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wghel\SourceControl\SGU_Science_or_Fiction\"/>
    </mc:Choice>
  </mc:AlternateContent>
  <xr:revisionPtr revIDLastSave="0" documentId="13_ncr:1_{41160CF7-5B47-4D3B-928E-284DA8152910}" xr6:coauthVersionLast="47" xr6:coauthVersionMax="47" xr10:uidLastSave="{00000000-0000-0000-0000-000000000000}"/>
  <bookViews>
    <workbookView xWindow="-120" yWindow="-120" windowWidth="29040" windowHeight="15840" activeTab="7" xr2:uid="{00000000-000D-0000-FFFF-FFFF00000000}"/>
  </bookViews>
  <sheets>
    <sheet name="Data" sheetId="1" r:id="rId1"/>
    <sheet name="Answers" sheetId="5" r:id="rId2"/>
    <sheet name="Results" sheetId="2" r:id="rId3"/>
    <sheet name="Summary 2017" sheetId="3" r:id="rId4"/>
    <sheet name="Summary 2018" sheetId="6" r:id="rId5"/>
    <sheet name="Summary 2019" sheetId="8" r:id="rId6"/>
    <sheet name="Summary 2020" sheetId="9" r:id="rId7"/>
    <sheet name="Summary 2021" sheetId="10" r:id="rId8"/>
    <sheet name="Visuals 2017" sheetId="4" r:id="rId9"/>
    <sheet name="Visuals 2018" sheetId="7" r:id="rId10"/>
  </sheets>
  <definedNames>
    <definedName name="_xlnm._FilterDatabase" localSheetId="1" hidden="1">Answers!$A$1:$F$140</definedName>
    <definedName name="_xlnm._FilterDatabase" localSheetId="0" hidden="1">Data!$A$1:$U$101</definedName>
    <definedName name="_xlnm._FilterDatabase" localSheetId="2" hidden="1">Results!$A$2:$Z$102</definedName>
    <definedName name="AnsLkUp">Answers!$A$2:$F$1000</definedName>
    <definedName name="Episode">Answers!$A$2:$F$1000</definedName>
    <definedName name="LookupName">Answers!$F$2:$F$1000</definedName>
    <definedName name="LookupOrder">Answers!$E$2:$E$1000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B260" i="2" l="1"/>
  <c r="BA260" i="2"/>
  <c r="AT260" i="2"/>
  <c r="AS260" i="2"/>
  <c r="AL260" i="2"/>
  <c r="AK260" i="2"/>
  <c r="AD260" i="2"/>
  <c r="AC260" i="2"/>
  <c r="U260" i="2"/>
  <c r="BH260" i="2" s="1"/>
  <c r="T260" i="2"/>
  <c r="BG260" i="2" s="1"/>
  <c r="S260" i="2"/>
  <c r="BF260" i="2" s="1"/>
  <c r="R260" i="2"/>
  <c r="BE260" i="2" s="1"/>
  <c r="Q260" i="2"/>
  <c r="BD260" i="2" s="1"/>
  <c r="P260" i="2"/>
  <c r="BC260" i="2" s="1"/>
  <c r="O260" i="2"/>
  <c r="N260" i="2"/>
  <c r="AJ260" i="2" s="1"/>
  <c r="M260" i="2"/>
  <c r="AZ260" i="2" s="1"/>
  <c r="L260" i="2"/>
  <c r="AY260" i="2" s="1"/>
  <c r="K260" i="2"/>
  <c r="AX260" i="2" s="1"/>
  <c r="J260" i="2"/>
  <c r="AW260" i="2" s="1"/>
  <c r="I260" i="2"/>
  <c r="AV260" i="2" s="1"/>
  <c r="H260" i="2"/>
  <c r="AU260" i="2" s="1"/>
  <c r="G260" i="2"/>
  <c r="F260" i="2"/>
  <c r="AB260" i="2" s="1"/>
  <c r="E260" i="2"/>
  <c r="AR260" i="2" s="1"/>
  <c r="D260" i="2"/>
  <c r="C260" i="2"/>
  <c r="B260" i="2"/>
  <c r="A260" i="2"/>
  <c r="E819" i="5"/>
  <c r="F819" i="5"/>
  <c r="E818" i="5"/>
  <c r="F818" i="5"/>
  <c r="E817" i="5"/>
  <c r="F817" i="5"/>
  <c r="E816" i="5"/>
  <c r="F816" i="5"/>
  <c r="E815" i="5"/>
  <c r="F815" i="5"/>
  <c r="Z259" i="1"/>
  <c r="Y259" i="1"/>
  <c r="X259" i="1"/>
  <c r="W259" i="1"/>
  <c r="V259" i="1"/>
  <c r="U259" i="1"/>
  <c r="T259" i="1"/>
  <c r="S259" i="1"/>
  <c r="R259" i="1"/>
  <c r="Q259" i="1"/>
  <c r="P259" i="1"/>
  <c r="O259" i="1"/>
  <c r="N259" i="1"/>
  <c r="M259" i="1"/>
  <c r="L259" i="1"/>
  <c r="K259" i="1"/>
  <c r="J259" i="1"/>
  <c r="I259" i="1"/>
  <c r="P18" i="10"/>
  <c r="O18" i="10"/>
  <c r="N18" i="10"/>
  <c r="M18" i="10"/>
  <c r="L18" i="10"/>
  <c r="K18" i="10"/>
  <c r="J18" i="10"/>
  <c r="I18" i="10"/>
  <c r="H18" i="10"/>
  <c r="F18" i="10"/>
  <c r="E18" i="10"/>
  <c r="D18" i="10"/>
  <c r="C18" i="10"/>
  <c r="C259" i="2"/>
  <c r="B259" i="2"/>
  <c r="A259" i="2"/>
  <c r="E814" i="5"/>
  <c r="F814" i="5"/>
  <c r="E813" i="5"/>
  <c r="F813" i="5"/>
  <c r="E812" i="5"/>
  <c r="F812" i="5"/>
  <c r="E811" i="5"/>
  <c r="F811" i="5"/>
  <c r="E810" i="5"/>
  <c r="F810" i="5"/>
  <c r="Z258" i="1"/>
  <c r="U259" i="2" s="1"/>
  <c r="Y258" i="1"/>
  <c r="T259" i="2" s="1"/>
  <c r="X258" i="1"/>
  <c r="S259" i="2" s="1"/>
  <c r="W258" i="1"/>
  <c r="R259" i="2" s="1"/>
  <c r="V258" i="1"/>
  <c r="Q259" i="2" s="1"/>
  <c r="U258" i="1"/>
  <c r="P259" i="2" s="1"/>
  <c r="T258" i="1"/>
  <c r="O259" i="2" s="1"/>
  <c r="S258" i="1"/>
  <c r="N259" i="2" s="1"/>
  <c r="R258" i="1"/>
  <c r="M259" i="2" s="1"/>
  <c r="Q258" i="1"/>
  <c r="L259" i="2" s="1"/>
  <c r="P258" i="1"/>
  <c r="K259" i="2" s="1"/>
  <c r="O258" i="1"/>
  <c r="J259" i="2" s="1"/>
  <c r="N258" i="1"/>
  <c r="I259" i="2" s="1"/>
  <c r="M258" i="1"/>
  <c r="H259" i="2" s="1"/>
  <c r="L258" i="1"/>
  <c r="G259" i="2" s="1"/>
  <c r="K258" i="1"/>
  <c r="F259" i="2" s="1"/>
  <c r="AB259" i="2" s="1"/>
  <c r="J258" i="1"/>
  <c r="E259" i="2" s="1"/>
  <c r="I258" i="1"/>
  <c r="D259" i="2" s="1"/>
  <c r="C258" i="2"/>
  <c r="B258" i="2"/>
  <c r="A258" i="2"/>
  <c r="E809" i="5"/>
  <c r="F809" i="5"/>
  <c r="E808" i="5"/>
  <c r="F808" i="5"/>
  <c r="U257" i="1" s="1"/>
  <c r="P258" i="2" s="1"/>
  <c r="E807" i="5"/>
  <c r="F807" i="5"/>
  <c r="E806" i="5"/>
  <c r="F806" i="5"/>
  <c r="Y257" i="1"/>
  <c r="T258" i="2" s="1"/>
  <c r="W257" i="1"/>
  <c r="R258" i="2" s="1"/>
  <c r="V257" i="1"/>
  <c r="Q258" i="2" s="1"/>
  <c r="T257" i="1"/>
  <c r="O258" i="2" s="1"/>
  <c r="R257" i="1"/>
  <c r="M258" i="2" s="1"/>
  <c r="Q257" i="1"/>
  <c r="L258" i="2" s="1"/>
  <c r="P257" i="1"/>
  <c r="K258" i="2" s="1"/>
  <c r="O257" i="1"/>
  <c r="J258" i="2" s="1"/>
  <c r="N257" i="1"/>
  <c r="I258" i="2" s="1"/>
  <c r="M257" i="1"/>
  <c r="H258" i="2" s="1"/>
  <c r="AU258" i="2" s="1"/>
  <c r="L257" i="1"/>
  <c r="G258" i="2" s="1"/>
  <c r="K257" i="1"/>
  <c r="F258" i="2" s="1"/>
  <c r="J257" i="1"/>
  <c r="E258" i="2" s="1"/>
  <c r="I257" i="1"/>
  <c r="D258" i="2" s="1"/>
  <c r="C257" i="2"/>
  <c r="B257" i="2"/>
  <c r="A257" i="2"/>
  <c r="C256" i="2"/>
  <c r="B256" i="2"/>
  <c r="A256" i="2"/>
  <c r="Z256" i="1"/>
  <c r="U257" i="2" s="1"/>
  <c r="Y256" i="1"/>
  <c r="T257" i="2" s="1"/>
  <c r="X256" i="1"/>
  <c r="S257" i="2" s="1"/>
  <c r="W256" i="1"/>
  <c r="R257" i="2" s="1"/>
  <c r="V256" i="1"/>
  <c r="Q257" i="2" s="1"/>
  <c r="U256" i="1"/>
  <c r="P257" i="2" s="1"/>
  <c r="T256" i="1"/>
  <c r="O257" i="2" s="1"/>
  <c r="S256" i="1"/>
  <c r="N257" i="2" s="1"/>
  <c r="R256" i="1"/>
  <c r="M257" i="2" s="1"/>
  <c r="Q256" i="1"/>
  <c r="L257" i="2" s="1"/>
  <c r="P256" i="1"/>
  <c r="K257" i="2" s="1"/>
  <c r="O256" i="1"/>
  <c r="J257" i="2" s="1"/>
  <c r="N256" i="1"/>
  <c r="I257" i="2" s="1"/>
  <c r="M256" i="1"/>
  <c r="H257" i="2" s="1"/>
  <c r="AD257" i="2" s="1"/>
  <c r="L256" i="1"/>
  <c r="G257" i="2" s="1"/>
  <c r="AC257" i="2" s="1"/>
  <c r="K256" i="1"/>
  <c r="F257" i="2" s="1"/>
  <c r="J256" i="1"/>
  <c r="E257" i="2" s="1"/>
  <c r="I256" i="1"/>
  <c r="D257" i="2" s="1"/>
  <c r="Z255" i="1"/>
  <c r="U256" i="2" s="1"/>
  <c r="Y255" i="1"/>
  <c r="T256" i="2" s="1"/>
  <c r="X255" i="1"/>
  <c r="S256" i="2" s="1"/>
  <c r="W255" i="1"/>
  <c r="R256" i="2" s="1"/>
  <c r="V255" i="1"/>
  <c r="Q256" i="2" s="1"/>
  <c r="U255" i="1"/>
  <c r="P256" i="2" s="1"/>
  <c r="T255" i="1"/>
  <c r="O256" i="2" s="1"/>
  <c r="S255" i="1"/>
  <c r="N256" i="2" s="1"/>
  <c r="R255" i="1"/>
  <c r="M256" i="2" s="1"/>
  <c r="Q255" i="1"/>
  <c r="L256" i="2" s="1"/>
  <c r="P255" i="1"/>
  <c r="K256" i="2" s="1"/>
  <c r="O255" i="1"/>
  <c r="J256" i="2" s="1"/>
  <c r="N255" i="1"/>
  <c r="I256" i="2" s="1"/>
  <c r="M255" i="1"/>
  <c r="H256" i="2" s="1"/>
  <c r="L255" i="1"/>
  <c r="G256" i="2" s="1"/>
  <c r="AT256" i="2" s="1"/>
  <c r="K255" i="1"/>
  <c r="F256" i="2" s="1"/>
  <c r="J255" i="1"/>
  <c r="E256" i="2" s="1"/>
  <c r="I255" i="1"/>
  <c r="D256" i="2" s="1"/>
  <c r="E805" i="5"/>
  <c r="F805" i="5"/>
  <c r="E804" i="5"/>
  <c r="F804" i="5"/>
  <c r="E803" i="5"/>
  <c r="F803" i="5"/>
  <c r="E802" i="5"/>
  <c r="F802" i="5"/>
  <c r="E801" i="5"/>
  <c r="F801" i="5"/>
  <c r="E800" i="5"/>
  <c r="F800" i="5"/>
  <c r="E799" i="5"/>
  <c r="F799" i="5"/>
  <c r="C255" i="2"/>
  <c r="B255" i="2"/>
  <c r="A255" i="2"/>
  <c r="C254" i="2"/>
  <c r="B254" i="2"/>
  <c r="A254" i="2"/>
  <c r="E798" i="5"/>
  <c r="F798" i="5"/>
  <c r="E797" i="5"/>
  <c r="F797" i="5"/>
  <c r="E796" i="5"/>
  <c r="F796" i="5"/>
  <c r="E795" i="5"/>
  <c r="F795" i="5"/>
  <c r="E794" i="5"/>
  <c r="F794" i="5"/>
  <c r="E793" i="5"/>
  <c r="F793" i="5"/>
  <c r="E792" i="5"/>
  <c r="F792" i="5"/>
  <c r="E791" i="5"/>
  <c r="F791" i="5"/>
  <c r="E790" i="5"/>
  <c r="F790" i="5"/>
  <c r="E789" i="5"/>
  <c r="F789" i="5"/>
  <c r="Z254" i="1"/>
  <c r="U255" i="2" s="1"/>
  <c r="Y254" i="1"/>
  <c r="T255" i="2" s="1"/>
  <c r="X254" i="1"/>
  <c r="S255" i="2" s="1"/>
  <c r="W254" i="1"/>
  <c r="R255" i="2" s="1"/>
  <c r="V254" i="1"/>
  <c r="Q255" i="2" s="1"/>
  <c r="U254" i="1"/>
  <c r="P255" i="2" s="1"/>
  <c r="T254" i="1"/>
  <c r="O255" i="2" s="1"/>
  <c r="S254" i="1"/>
  <c r="N255" i="2" s="1"/>
  <c r="R254" i="1"/>
  <c r="M255" i="2" s="1"/>
  <c r="Q254" i="1"/>
  <c r="L255" i="2" s="1"/>
  <c r="P254" i="1"/>
  <c r="K255" i="2" s="1"/>
  <c r="O254" i="1"/>
  <c r="J255" i="2" s="1"/>
  <c r="N254" i="1"/>
  <c r="I255" i="2" s="1"/>
  <c r="M254" i="1"/>
  <c r="H255" i="2" s="1"/>
  <c r="AU255" i="2" s="1"/>
  <c r="L254" i="1"/>
  <c r="G255" i="2" s="1"/>
  <c r="AT255" i="2" s="1"/>
  <c r="K254" i="1"/>
  <c r="F255" i="2" s="1"/>
  <c r="AB255" i="2" s="1"/>
  <c r="J254" i="1"/>
  <c r="E255" i="2" s="1"/>
  <c r="I254" i="1"/>
  <c r="D255" i="2" s="1"/>
  <c r="Z253" i="1"/>
  <c r="U254" i="2" s="1"/>
  <c r="Y253" i="1"/>
  <c r="T254" i="2" s="1"/>
  <c r="X253" i="1"/>
  <c r="S254" i="2" s="1"/>
  <c r="W253" i="1"/>
  <c r="R254" i="2" s="1"/>
  <c r="V253" i="1"/>
  <c r="Q254" i="2" s="1"/>
  <c r="U253" i="1"/>
  <c r="P254" i="2" s="1"/>
  <c r="T253" i="1"/>
  <c r="O254" i="2" s="1"/>
  <c r="S253" i="1"/>
  <c r="N254" i="2" s="1"/>
  <c r="R253" i="1"/>
  <c r="M254" i="2" s="1"/>
  <c r="Q253" i="1"/>
  <c r="L254" i="2" s="1"/>
  <c r="P253" i="1"/>
  <c r="K254" i="2" s="1"/>
  <c r="O253" i="1"/>
  <c r="J254" i="2" s="1"/>
  <c r="N253" i="1"/>
  <c r="I254" i="2" s="1"/>
  <c r="M253" i="1"/>
  <c r="H254" i="2" s="1"/>
  <c r="AU254" i="2" s="1"/>
  <c r="L253" i="1"/>
  <c r="G254" i="2" s="1"/>
  <c r="AT254" i="2" s="1"/>
  <c r="K253" i="1"/>
  <c r="F254" i="2" s="1"/>
  <c r="J253" i="1"/>
  <c r="E254" i="2" s="1"/>
  <c r="I253" i="1"/>
  <c r="D254" i="2" s="1"/>
  <c r="Z252" i="1"/>
  <c r="U253" i="2" s="1"/>
  <c r="Y252" i="1"/>
  <c r="T253" i="2" s="1"/>
  <c r="X252" i="1"/>
  <c r="S253" i="2" s="1"/>
  <c r="W252" i="1"/>
  <c r="R253" i="2" s="1"/>
  <c r="V252" i="1"/>
  <c r="Q253" i="2" s="1"/>
  <c r="U252" i="1"/>
  <c r="P253" i="2" s="1"/>
  <c r="T252" i="1"/>
  <c r="O253" i="2" s="1"/>
  <c r="S252" i="1"/>
  <c r="N253" i="2" s="1"/>
  <c r="R252" i="1"/>
  <c r="M253" i="2" s="1"/>
  <c r="Q252" i="1"/>
  <c r="L253" i="2" s="1"/>
  <c r="P252" i="1"/>
  <c r="K253" i="2" s="1"/>
  <c r="O252" i="1"/>
  <c r="J253" i="2" s="1"/>
  <c r="N252" i="1"/>
  <c r="I253" i="2" s="1"/>
  <c r="M252" i="1"/>
  <c r="H253" i="2" s="1"/>
  <c r="L252" i="1"/>
  <c r="G253" i="2" s="1"/>
  <c r="AT253" i="2" s="1"/>
  <c r="K252" i="1"/>
  <c r="F253" i="2" s="1"/>
  <c r="J252" i="1"/>
  <c r="E253" i="2" s="1"/>
  <c r="AR253" i="2" s="1"/>
  <c r="I252" i="1"/>
  <c r="D253" i="2" s="1"/>
  <c r="C253" i="2"/>
  <c r="B253" i="2"/>
  <c r="A253" i="2"/>
  <c r="E788" i="5"/>
  <c r="E787" i="5"/>
  <c r="E786" i="5"/>
  <c r="E785" i="5"/>
  <c r="F788" i="5"/>
  <c r="F787" i="5"/>
  <c r="F786" i="5"/>
  <c r="F785" i="5"/>
  <c r="C252" i="2"/>
  <c r="B252" i="2"/>
  <c r="A252" i="2"/>
  <c r="C251" i="2"/>
  <c r="B251" i="2"/>
  <c r="A251" i="2"/>
  <c r="C250" i="2"/>
  <c r="B250" i="2"/>
  <c r="A250" i="2"/>
  <c r="C249" i="2"/>
  <c r="B249" i="2"/>
  <c r="A249" i="2"/>
  <c r="C248" i="2"/>
  <c r="B248" i="2"/>
  <c r="A248" i="2"/>
  <c r="C247" i="2"/>
  <c r="B247" i="2"/>
  <c r="A247" i="2"/>
  <c r="C246" i="2"/>
  <c r="B246" i="2"/>
  <c r="A246" i="2"/>
  <c r="C245" i="2"/>
  <c r="B245" i="2"/>
  <c r="A245" i="2"/>
  <c r="C244" i="2"/>
  <c r="B244" i="2"/>
  <c r="A244" i="2"/>
  <c r="C243" i="2"/>
  <c r="B243" i="2"/>
  <c r="A243" i="2"/>
  <c r="C242" i="2"/>
  <c r="B242" i="2"/>
  <c r="A242" i="2"/>
  <c r="C241" i="2"/>
  <c r="B241" i="2"/>
  <c r="A241" i="2"/>
  <c r="C240" i="2"/>
  <c r="B240" i="2"/>
  <c r="A240" i="2"/>
  <c r="C239" i="2"/>
  <c r="B239" i="2"/>
  <c r="A239" i="2"/>
  <c r="C238" i="2"/>
  <c r="B238" i="2"/>
  <c r="A238" i="2"/>
  <c r="C237" i="2"/>
  <c r="B237" i="2"/>
  <c r="A237" i="2"/>
  <c r="C236" i="2"/>
  <c r="B236" i="2"/>
  <c r="A236" i="2"/>
  <c r="C235" i="2"/>
  <c r="B235" i="2"/>
  <c r="A235" i="2"/>
  <c r="C234" i="2"/>
  <c r="B234" i="2"/>
  <c r="A234" i="2"/>
  <c r="C233" i="2"/>
  <c r="B233" i="2"/>
  <c r="A233" i="2"/>
  <c r="C232" i="2"/>
  <c r="B232" i="2"/>
  <c r="A232" i="2"/>
  <c r="C231" i="2"/>
  <c r="B231" i="2"/>
  <c r="A231" i="2"/>
  <c r="C230" i="2"/>
  <c r="B230" i="2"/>
  <c r="A230" i="2"/>
  <c r="C229" i="2"/>
  <c r="B229" i="2"/>
  <c r="A229" i="2"/>
  <c r="C228" i="2"/>
  <c r="B228" i="2"/>
  <c r="A228" i="2"/>
  <c r="C227" i="2"/>
  <c r="B227" i="2"/>
  <c r="A227" i="2"/>
  <c r="C226" i="2"/>
  <c r="B226" i="2"/>
  <c r="A226" i="2"/>
  <c r="C225" i="2"/>
  <c r="B225" i="2"/>
  <c r="A225" i="2"/>
  <c r="C224" i="2"/>
  <c r="B224" i="2"/>
  <c r="A224" i="2"/>
  <c r="C223" i="2"/>
  <c r="B223" i="2"/>
  <c r="A223" i="2"/>
  <c r="C222" i="2"/>
  <c r="B222" i="2"/>
  <c r="A222" i="2"/>
  <c r="C221" i="2"/>
  <c r="B221" i="2"/>
  <c r="A221" i="2"/>
  <c r="Z251" i="1"/>
  <c r="U252" i="2" s="1"/>
  <c r="Y251" i="1"/>
  <c r="T252" i="2" s="1"/>
  <c r="X251" i="1"/>
  <c r="S252" i="2" s="1"/>
  <c r="W251" i="1"/>
  <c r="R252" i="2" s="1"/>
  <c r="V251" i="1"/>
  <c r="Q252" i="2" s="1"/>
  <c r="U251" i="1"/>
  <c r="P252" i="2" s="1"/>
  <c r="T251" i="1"/>
  <c r="O252" i="2" s="1"/>
  <c r="S251" i="1"/>
  <c r="N252" i="2" s="1"/>
  <c r="R251" i="1"/>
  <c r="M252" i="2" s="1"/>
  <c r="Q251" i="1"/>
  <c r="L252" i="2" s="1"/>
  <c r="P251" i="1"/>
  <c r="K252" i="2" s="1"/>
  <c r="O251" i="1"/>
  <c r="J252" i="2" s="1"/>
  <c r="N251" i="1"/>
  <c r="I252" i="2" s="1"/>
  <c r="M251" i="1"/>
  <c r="H252" i="2" s="1"/>
  <c r="L251" i="1"/>
  <c r="G252" i="2" s="1"/>
  <c r="AT252" i="2" s="1"/>
  <c r="K251" i="1"/>
  <c r="F252" i="2" s="1"/>
  <c r="AB252" i="2" s="1"/>
  <c r="J251" i="1"/>
  <c r="E252" i="2" s="1"/>
  <c r="I251" i="1"/>
  <c r="D252" i="2" s="1"/>
  <c r="Z250" i="1"/>
  <c r="U251" i="2" s="1"/>
  <c r="Y250" i="1"/>
  <c r="T251" i="2" s="1"/>
  <c r="X250" i="1"/>
  <c r="S251" i="2" s="1"/>
  <c r="W250" i="1"/>
  <c r="R251" i="2" s="1"/>
  <c r="V250" i="1"/>
  <c r="Q251" i="2" s="1"/>
  <c r="U250" i="1"/>
  <c r="P251" i="2" s="1"/>
  <c r="T250" i="1"/>
  <c r="O251" i="2" s="1"/>
  <c r="S250" i="1"/>
  <c r="N251" i="2" s="1"/>
  <c r="R250" i="1"/>
  <c r="M251" i="2" s="1"/>
  <c r="Q250" i="1"/>
  <c r="L251" i="2" s="1"/>
  <c r="P250" i="1"/>
  <c r="K251" i="2" s="1"/>
  <c r="O250" i="1"/>
  <c r="J251" i="2" s="1"/>
  <c r="N250" i="1"/>
  <c r="I251" i="2" s="1"/>
  <c r="M250" i="1"/>
  <c r="H251" i="2" s="1"/>
  <c r="L250" i="1"/>
  <c r="G251" i="2" s="1"/>
  <c r="K250" i="1"/>
  <c r="F251" i="2" s="1"/>
  <c r="J250" i="1"/>
  <c r="E251" i="2" s="1"/>
  <c r="AA251" i="2" s="1"/>
  <c r="I250" i="1"/>
  <c r="D251" i="2" s="1"/>
  <c r="Z249" i="1"/>
  <c r="U250" i="2" s="1"/>
  <c r="Y249" i="1"/>
  <c r="T250" i="2" s="1"/>
  <c r="X249" i="1"/>
  <c r="S250" i="2" s="1"/>
  <c r="W249" i="1"/>
  <c r="R250" i="2" s="1"/>
  <c r="V249" i="1"/>
  <c r="Q250" i="2" s="1"/>
  <c r="U249" i="1"/>
  <c r="P250" i="2" s="1"/>
  <c r="T249" i="1"/>
  <c r="O250" i="2" s="1"/>
  <c r="S249" i="1"/>
  <c r="N250" i="2" s="1"/>
  <c r="R249" i="1"/>
  <c r="M250" i="2" s="1"/>
  <c r="Q249" i="1"/>
  <c r="L250" i="2" s="1"/>
  <c r="P249" i="1"/>
  <c r="K250" i="2" s="1"/>
  <c r="O249" i="1"/>
  <c r="J250" i="2" s="1"/>
  <c r="N249" i="1"/>
  <c r="I250" i="2" s="1"/>
  <c r="M249" i="1"/>
  <c r="H250" i="2" s="1"/>
  <c r="AU250" i="2" s="1"/>
  <c r="L249" i="1"/>
  <c r="G250" i="2" s="1"/>
  <c r="AT250" i="2" s="1"/>
  <c r="K249" i="1"/>
  <c r="F250" i="2" s="1"/>
  <c r="AS250" i="2" s="1"/>
  <c r="J249" i="1"/>
  <c r="E250" i="2" s="1"/>
  <c r="I249" i="1"/>
  <c r="D250" i="2" s="1"/>
  <c r="Z248" i="1"/>
  <c r="U249" i="2" s="1"/>
  <c r="Y248" i="1"/>
  <c r="T249" i="2" s="1"/>
  <c r="X248" i="1"/>
  <c r="S249" i="2" s="1"/>
  <c r="W248" i="1"/>
  <c r="R249" i="2" s="1"/>
  <c r="V248" i="1"/>
  <c r="Q249" i="2" s="1"/>
  <c r="U248" i="1"/>
  <c r="P249" i="2" s="1"/>
  <c r="T248" i="1"/>
  <c r="O249" i="2" s="1"/>
  <c r="S248" i="1"/>
  <c r="N249" i="2" s="1"/>
  <c r="R248" i="1"/>
  <c r="M249" i="2" s="1"/>
  <c r="Q248" i="1"/>
  <c r="L249" i="2" s="1"/>
  <c r="P248" i="1"/>
  <c r="K249" i="2" s="1"/>
  <c r="O248" i="1"/>
  <c r="J249" i="2" s="1"/>
  <c r="N248" i="1"/>
  <c r="I249" i="2" s="1"/>
  <c r="M248" i="1"/>
  <c r="H249" i="2" s="1"/>
  <c r="L248" i="1"/>
  <c r="G249" i="2" s="1"/>
  <c r="K248" i="1"/>
  <c r="F249" i="2" s="1"/>
  <c r="J248" i="1"/>
  <c r="E249" i="2" s="1"/>
  <c r="AR249" i="2" s="1"/>
  <c r="I248" i="1"/>
  <c r="D249" i="2" s="1"/>
  <c r="Z247" i="1"/>
  <c r="U248" i="2" s="1"/>
  <c r="Y247" i="1"/>
  <c r="T248" i="2" s="1"/>
  <c r="X247" i="1"/>
  <c r="S248" i="2" s="1"/>
  <c r="W247" i="1"/>
  <c r="R248" i="2" s="1"/>
  <c r="V247" i="1"/>
  <c r="Q248" i="2" s="1"/>
  <c r="U247" i="1"/>
  <c r="P248" i="2" s="1"/>
  <c r="T247" i="1"/>
  <c r="O248" i="2" s="1"/>
  <c r="S247" i="1"/>
  <c r="N248" i="2" s="1"/>
  <c r="R247" i="1"/>
  <c r="M248" i="2" s="1"/>
  <c r="Q247" i="1"/>
  <c r="L248" i="2" s="1"/>
  <c r="P247" i="1"/>
  <c r="K248" i="2" s="1"/>
  <c r="O247" i="1"/>
  <c r="J248" i="2" s="1"/>
  <c r="N247" i="1"/>
  <c r="I248" i="2" s="1"/>
  <c r="M247" i="1"/>
  <c r="H248" i="2" s="1"/>
  <c r="L247" i="1"/>
  <c r="G248" i="2" s="1"/>
  <c r="K247" i="1"/>
  <c r="F248" i="2" s="1"/>
  <c r="AB248" i="2" s="1"/>
  <c r="J247" i="1"/>
  <c r="E248" i="2" s="1"/>
  <c r="I247" i="1"/>
  <c r="D248" i="2" s="1"/>
  <c r="Z246" i="1"/>
  <c r="U247" i="2" s="1"/>
  <c r="Y246" i="1"/>
  <c r="T247" i="2" s="1"/>
  <c r="X246" i="1"/>
  <c r="S247" i="2" s="1"/>
  <c r="W246" i="1"/>
  <c r="R247" i="2" s="1"/>
  <c r="V246" i="1"/>
  <c r="Q247" i="2" s="1"/>
  <c r="U246" i="1"/>
  <c r="P247" i="2" s="1"/>
  <c r="T246" i="1"/>
  <c r="O247" i="2" s="1"/>
  <c r="S246" i="1"/>
  <c r="N247" i="2" s="1"/>
  <c r="R246" i="1"/>
  <c r="M247" i="2" s="1"/>
  <c r="Q246" i="1"/>
  <c r="L247" i="2" s="1"/>
  <c r="P246" i="1"/>
  <c r="K247" i="2" s="1"/>
  <c r="O246" i="1"/>
  <c r="J247" i="2" s="1"/>
  <c r="N246" i="1"/>
  <c r="I247" i="2" s="1"/>
  <c r="M246" i="1"/>
  <c r="H247" i="2" s="1"/>
  <c r="AU247" i="2" s="1"/>
  <c r="L246" i="1"/>
  <c r="G247" i="2" s="1"/>
  <c r="K246" i="1"/>
  <c r="F247" i="2" s="1"/>
  <c r="J246" i="1"/>
  <c r="E247" i="2" s="1"/>
  <c r="AA247" i="2" s="1"/>
  <c r="I246" i="1"/>
  <c r="D247" i="2" s="1"/>
  <c r="Z245" i="1"/>
  <c r="U246" i="2" s="1"/>
  <c r="Y245" i="1"/>
  <c r="T246" i="2" s="1"/>
  <c r="X245" i="1"/>
  <c r="S246" i="2" s="1"/>
  <c r="W245" i="1"/>
  <c r="R246" i="2" s="1"/>
  <c r="V245" i="1"/>
  <c r="Q246" i="2" s="1"/>
  <c r="U245" i="1"/>
  <c r="P246" i="2" s="1"/>
  <c r="T245" i="1"/>
  <c r="O246" i="2" s="1"/>
  <c r="S245" i="1"/>
  <c r="N246" i="2" s="1"/>
  <c r="R245" i="1"/>
  <c r="M246" i="2" s="1"/>
  <c r="Q245" i="1"/>
  <c r="L246" i="2" s="1"/>
  <c r="P245" i="1"/>
  <c r="K246" i="2" s="1"/>
  <c r="O245" i="1"/>
  <c r="J246" i="2" s="1"/>
  <c r="N245" i="1"/>
  <c r="I246" i="2" s="1"/>
  <c r="M245" i="1"/>
  <c r="H246" i="2" s="1"/>
  <c r="AU246" i="2" s="1"/>
  <c r="L245" i="1"/>
  <c r="G246" i="2" s="1"/>
  <c r="AT246" i="2" s="1"/>
  <c r="K245" i="1"/>
  <c r="F246" i="2" s="1"/>
  <c r="AS246" i="2" s="1"/>
  <c r="J245" i="1"/>
  <c r="E246" i="2" s="1"/>
  <c r="I245" i="1"/>
  <c r="D246" i="2" s="1"/>
  <c r="Z244" i="1"/>
  <c r="U245" i="2" s="1"/>
  <c r="Y244" i="1"/>
  <c r="T245" i="2" s="1"/>
  <c r="X244" i="1"/>
  <c r="S245" i="2" s="1"/>
  <c r="W244" i="1"/>
  <c r="R245" i="2" s="1"/>
  <c r="V244" i="1"/>
  <c r="Q245" i="2" s="1"/>
  <c r="U244" i="1"/>
  <c r="P245" i="2" s="1"/>
  <c r="T244" i="1"/>
  <c r="O245" i="2" s="1"/>
  <c r="S244" i="1"/>
  <c r="N245" i="2" s="1"/>
  <c r="R244" i="1"/>
  <c r="M245" i="2" s="1"/>
  <c r="Q244" i="1"/>
  <c r="L245" i="2" s="1"/>
  <c r="P244" i="1"/>
  <c r="K245" i="2" s="1"/>
  <c r="O244" i="1"/>
  <c r="J245" i="2" s="1"/>
  <c r="N244" i="1"/>
  <c r="I245" i="2" s="1"/>
  <c r="M244" i="1"/>
  <c r="H245" i="2" s="1"/>
  <c r="AU245" i="2" s="1"/>
  <c r="L244" i="1"/>
  <c r="G245" i="2" s="1"/>
  <c r="K244" i="1"/>
  <c r="F245" i="2" s="1"/>
  <c r="J244" i="1"/>
  <c r="E245" i="2" s="1"/>
  <c r="AR245" i="2" s="1"/>
  <c r="I244" i="1"/>
  <c r="D245" i="2" s="1"/>
  <c r="Z243" i="1"/>
  <c r="U244" i="2" s="1"/>
  <c r="Y243" i="1"/>
  <c r="T244" i="2" s="1"/>
  <c r="X243" i="1"/>
  <c r="S244" i="2" s="1"/>
  <c r="W243" i="1"/>
  <c r="R244" i="2" s="1"/>
  <c r="V243" i="1"/>
  <c r="Q244" i="2" s="1"/>
  <c r="U243" i="1"/>
  <c r="P244" i="2" s="1"/>
  <c r="T243" i="1"/>
  <c r="O244" i="2" s="1"/>
  <c r="S243" i="1"/>
  <c r="N244" i="2" s="1"/>
  <c r="R243" i="1"/>
  <c r="M244" i="2" s="1"/>
  <c r="Q243" i="1"/>
  <c r="L244" i="2" s="1"/>
  <c r="P243" i="1"/>
  <c r="K244" i="2" s="1"/>
  <c r="O243" i="1"/>
  <c r="J244" i="2" s="1"/>
  <c r="N243" i="1"/>
  <c r="I244" i="2" s="1"/>
  <c r="M243" i="1"/>
  <c r="H244" i="2" s="1"/>
  <c r="AD244" i="2" s="1"/>
  <c r="L243" i="1"/>
  <c r="G244" i="2" s="1"/>
  <c r="AT244" i="2" s="1"/>
  <c r="K243" i="1"/>
  <c r="F244" i="2" s="1"/>
  <c r="J243" i="1"/>
  <c r="E244" i="2" s="1"/>
  <c r="I243" i="1"/>
  <c r="D244" i="2" s="1"/>
  <c r="Z242" i="1"/>
  <c r="U243" i="2" s="1"/>
  <c r="Y242" i="1"/>
  <c r="T243" i="2" s="1"/>
  <c r="X242" i="1"/>
  <c r="S243" i="2" s="1"/>
  <c r="W242" i="1"/>
  <c r="R243" i="2" s="1"/>
  <c r="V242" i="1"/>
  <c r="Q243" i="2" s="1"/>
  <c r="U242" i="1"/>
  <c r="P243" i="2" s="1"/>
  <c r="T242" i="1"/>
  <c r="O243" i="2" s="1"/>
  <c r="S242" i="1"/>
  <c r="N243" i="2" s="1"/>
  <c r="R242" i="1"/>
  <c r="M243" i="2" s="1"/>
  <c r="Q242" i="1"/>
  <c r="L243" i="2" s="1"/>
  <c r="P242" i="1"/>
  <c r="K243" i="2" s="1"/>
  <c r="O242" i="1"/>
  <c r="J243" i="2" s="1"/>
  <c r="N242" i="1"/>
  <c r="I243" i="2" s="1"/>
  <c r="M242" i="1"/>
  <c r="H243" i="2" s="1"/>
  <c r="L242" i="1"/>
  <c r="G243" i="2" s="1"/>
  <c r="K242" i="1"/>
  <c r="F243" i="2" s="1"/>
  <c r="J242" i="1"/>
  <c r="E243" i="2" s="1"/>
  <c r="AR243" i="2" s="1"/>
  <c r="I242" i="1"/>
  <c r="D243" i="2" s="1"/>
  <c r="Z241" i="1"/>
  <c r="U242" i="2" s="1"/>
  <c r="Y241" i="1"/>
  <c r="T242" i="2" s="1"/>
  <c r="X241" i="1"/>
  <c r="S242" i="2" s="1"/>
  <c r="W241" i="1"/>
  <c r="R242" i="2" s="1"/>
  <c r="V241" i="1"/>
  <c r="Q242" i="2" s="1"/>
  <c r="U241" i="1"/>
  <c r="P242" i="2" s="1"/>
  <c r="T241" i="1"/>
  <c r="O242" i="2" s="1"/>
  <c r="S241" i="1"/>
  <c r="N242" i="2" s="1"/>
  <c r="R241" i="1"/>
  <c r="M242" i="2" s="1"/>
  <c r="Q241" i="1"/>
  <c r="L242" i="2" s="1"/>
  <c r="P241" i="1"/>
  <c r="K242" i="2" s="1"/>
  <c r="O241" i="1"/>
  <c r="J242" i="2" s="1"/>
  <c r="N241" i="1"/>
  <c r="I242" i="2" s="1"/>
  <c r="M241" i="1"/>
  <c r="H242" i="2" s="1"/>
  <c r="AU242" i="2" s="1"/>
  <c r="L241" i="1"/>
  <c r="G242" i="2" s="1"/>
  <c r="AT242" i="2" s="1"/>
  <c r="K241" i="1"/>
  <c r="F242" i="2" s="1"/>
  <c r="AS242" i="2" s="1"/>
  <c r="J241" i="1"/>
  <c r="E242" i="2" s="1"/>
  <c r="I241" i="1"/>
  <c r="D242" i="2" s="1"/>
  <c r="Z240" i="1"/>
  <c r="U241" i="2" s="1"/>
  <c r="Y240" i="1"/>
  <c r="T241" i="2" s="1"/>
  <c r="X240" i="1"/>
  <c r="S241" i="2" s="1"/>
  <c r="W240" i="1"/>
  <c r="R241" i="2" s="1"/>
  <c r="V240" i="1"/>
  <c r="Q241" i="2" s="1"/>
  <c r="U240" i="1"/>
  <c r="P241" i="2" s="1"/>
  <c r="T240" i="1"/>
  <c r="O241" i="2" s="1"/>
  <c r="S240" i="1"/>
  <c r="N241" i="2" s="1"/>
  <c r="R240" i="1"/>
  <c r="M241" i="2" s="1"/>
  <c r="Q240" i="1"/>
  <c r="L241" i="2" s="1"/>
  <c r="P240" i="1"/>
  <c r="K241" i="2" s="1"/>
  <c r="O240" i="1"/>
  <c r="J241" i="2" s="1"/>
  <c r="N240" i="1"/>
  <c r="I241" i="2" s="1"/>
  <c r="M240" i="1"/>
  <c r="H241" i="2" s="1"/>
  <c r="AU241" i="2" s="1"/>
  <c r="L240" i="1"/>
  <c r="G241" i="2" s="1"/>
  <c r="K240" i="1"/>
  <c r="F241" i="2" s="1"/>
  <c r="J240" i="1"/>
  <c r="E241" i="2" s="1"/>
  <c r="AA241" i="2" s="1"/>
  <c r="I240" i="1"/>
  <c r="D241" i="2" s="1"/>
  <c r="Z239" i="1"/>
  <c r="U240" i="2" s="1"/>
  <c r="Y239" i="1"/>
  <c r="T240" i="2" s="1"/>
  <c r="X239" i="1"/>
  <c r="S240" i="2" s="1"/>
  <c r="W239" i="1"/>
  <c r="R240" i="2" s="1"/>
  <c r="V239" i="1"/>
  <c r="Q240" i="2" s="1"/>
  <c r="U239" i="1"/>
  <c r="P240" i="2" s="1"/>
  <c r="T239" i="1"/>
  <c r="O240" i="2" s="1"/>
  <c r="S239" i="1"/>
  <c r="N240" i="2" s="1"/>
  <c r="R239" i="1"/>
  <c r="M240" i="2" s="1"/>
  <c r="Q239" i="1"/>
  <c r="L240" i="2" s="1"/>
  <c r="P239" i="1"/>
  <c r="K240" i="2" s="1"/>
  <c r="O239" i="1"/>
  <c r="J240" i="2" s="1"/>
  <c r="N239" i="1"/>
  <c r="I240" i="2" s="1"/>
  <c r="M239" i="1"/>
  <c r="H240" i="2" s="1"/>
  <c r="L239" i="1"/>
  <c r="G240" i="2" s="1"/>
  <c r="AT240" i="2" s="1"/>
  <c r="K239" i="1"/>
  <c r="F240" i="2" s="1"/>
  <c r="AB240" i="2" s="1"/>
  <c r="J239" i="1"/>
  <c r="E240" i="2" s="1"/>
  <c r="I239" i="1"/>
  <c r="D240" i="2" s="1"/>
  <c r="Z238" i="1"/>
  <c r="U239" i="2" s="1"/>
  <c r="Y238" i="1"/>
  <c r="T239" i="2" s="1"/>
  <c r="X238" i="1"/>
  <c r="S239" i="2" s="1"/>
  <c r="W238" i="1"/>
  <c r="R239" i="2" s="1"/>
  <c r="V238" i="1"/>
  <c r="Q239" i="2" s="1"/>
  <c r="U238" i="1"/>
  <c r="P239" i="2" s="1"/>
  <c r="T238" i="1"/>
  <c r="O239" i="2" s="1"/>
  <c r="S238" i="1"/>
  <c r="N239" i="2" s="1"/>
  <c r="R238" i="1"/>
  <c r="M239" i="2" s="1"/>
  <c r="Q238" i="1"/>
  <c r="L239" i="2" s="1"/>
  <c r="P238" i="1"/>
  <c r="K239" i="2" s="1"/>
  <c r="O238" i="1"/>
  <c r="J239" i="2" s="1"/>
  <c r="N238" i="1"/>
  <c r="I239" i="2" s="1"/>
  <c r="M238" i="1"/>
  <c r="H239" i="2" s="1"/>
  <c r="AD239" i="2" s="1"/>
  <c r="L238" i="1"/>
  <c r="G239" i="2" s="1"/>
  <c r="K238" i="1"/>
  <c r="F239" i="2" s="1"/>
  <c r="J238" i="1"/>
  <c r="E239" i="2" s="1"/>
  <c r="AR239" i="2" s="1"/>
  <c r="I238" i="1"/>
  <c r="D239" i="2" s="1"/>
  <c r="Z237" i="1"/>
  <c r="U238" i="2" s="1"/>
  <c r="BH238" i="2" s="1"/>
  <c r="Y237" i="1"/>
  <c r="T238" i="2" s="1"/>
  <c r="X237" i="1"/>
  <c r="S238" i="2" s="1"/>
  <c r="W237" i="1"/>
  <c r="R238" i="2" s="1"/>
  <c r="V237" i="1"/>
  <c r="Q238" i="2" s="1"/>
  <c r="U237" i="1"/>
  <c r="P238" i="2" s="1"/>
  <c r="T237" i="1"/>
  <c r="O238" i="2" s="1"/>
  <c r="S237" i="1"/>
  <c r="N238" i="2" s="1"/>
  <c r="R237" i="1"/>
  <c r="M238" i="2" s="1"/>
  <c r="Q237" i="1"/>
  <c r="L238" i="2" s="1"/>
  <c r="P237" i="1"/>
  <c r="K238" i="2" s="1"/>
  <c r="O237" i="1"/>
  <c r="J238" i="2" s="1"/>
  <c r="N237" i="1"/>
  <c r="I238" i="2" s="1"/>
  <c r="M237" i="1"/>
  <c r="H238" i="2" s="1"/>
  <c r="AD238" i="2" s="1"/>
  <c r="L237" i="1"/>
  <c r="G238" i="2" s="1"/>
  <c r="K237" i="1"/>
  <c r="F238" i="2" s="1"/>
  <c r="AS238" i="2" s="1"/>
  <c r="J237" i="1"/>
  <c r="E238" i="2" s="1"/>
  <c r="AR238" i="2" s="1"/>
  <c r="I237" i="1"/>
  <c r="D238" i="2" s="1"/>
  <c r="Z236" i="1"/>
  <c r="U237" i="2" s="1"/>
  <c r="Y236" i="1"/>
  <c r="T237" i="2" s="1"/>
  <c r="X236" i="1"/>
  <c r="S237" i="2" s="1"/>
  <c r="W236" i="1"/>
  <c r="R237" i="2" s="1"/>
  <c r="V236" i="1"/>
  <c r="Q237" i="2" s="1"/>
  <c r="U236" i="1"/>
  <c r="P237" i="2" s="1"/>
  <c r="T236" i="1"/>
  <c r="O237" i="2" s="1"/>
  <c r="S236" i="1"/>
  <c r="N237" i="2" s="1"/>
  <c r="R236" i="1"/>
  <c r="M237" i="2" s="1"/>
  <c r="Q236" i="1"/>
  <c r="L237" i="2" s="1"/>
  <c r="P236" i="1"/>
  <c r="K237" i="2" s="1"/>
  <c r="O236" i="1"/>
  <c r="J237" i="2" s="1"/>
  <c r="N236" i="1"/>
  <c r="I237" i="2" s="1"/>
  <c r="M236" i="1"/>
  <c r="H237" i="2" s="1"/>
  <c r="L236" i="1"/>
  <c r="G237" i="2" s="1"/>
  <c r="K236" i="1"/>
  <c r="F237" i="2" s="1"/>
  <c r="J236" i="1"/>
  <c r="E237" i="2" s="1"/>
  <c r="AR237" i="2" s="1"/>
  <c r="I236" i="1"/>
  <c r="D237" i="2" s="1"/>
  <c r="Z235" i="1"/>
  <c r="U236" i="2" s="1"/>
  <c r="Y235" i="1"/>
  <c r="T236" i="2" s="1"/>
  <c r="X235" i="1"/>
  <c r="S236" i="2" s="1"/>
  <c r="W235" i="1"/>
  <c r="R236" i="2" s="1"/>
  <c r="V235" i="1"/>
  <c r="Q236" i="2" s="1"/>
  <c r="U235" i="1"/>
  <c r="P236" i="2" s="1"/>
  <c r="T235" i="1"/>
  <c r="O236" i="2" s="1"/>
  <c r="S235" i="1"/>
  <c r="N236" i="2" s="1"/>
  <c r="R235" i="1"/>
  <c r="M236" i="2" s="1"/>
  <c r="Q235" i="1"/>
  <c r="L236" i="2" s="1"/>
  <c r="P235" i="1"/>
  <c r="K236" i="2" s="1"/>
  <c r="O235" i="1"/>
  <c r="J236" i="2" s="1"/>
  <c r="N235" i="1"/>
  <c r="I236" i="2" s="1"/>
  <c r="M235" i="1"/>
  <c r="H236" i="2" s="1"/>
  <c r="AU236" i="2" s="1"/>
  <c r="L235" i="1"/>
  <c r="G236" i="2" s="1"/>
  <c r="K235" i="1"/>
  <c r="F236" i="2" s="1"/>
  <c r="AB236" i="2" s="1"/>
  <c r="J235" i="1"/>
  <c r="E236" i="2" s="1"/>
  <c r="I235" i="1"/>
  <c r="D236" i="2" s="1"/>
  <c r="Z234" i="1"/>
  <c r="U235" i="2" s="1"/>
  <c r="Y234" i="1"/>
  <c r="T235" i="2" s="1"/>
  <c r="X234" i="1"/>
  <c r="S235" i="2" s="1"/>
  <c r="W234" i="1"/>
  <c r="R235" i="2" s="1"/>
  <c r="V234" i="1"/>
  <c r="Q235" i="2" s="1"/>
  <c r="U234" i="1"/>
  <c r="P235" i="2" s="1"/>
  <c r="T234" i="1"/>
  <c r="O235" i="2" s="1"/>
  <c r="S234" i="1"/>
  <c r="N235" i="2" s="1"/>
  <c r="R234" i="1"/>
  <c r="M235" i="2" s="1"/>
  <c r="Q234" i="1"/>
  <c r="L235" i="2" s="1"/>
  <c r="P234" i="1"/>
  <c r="K235" i="2" s="1"/>
  <c r="O234" i="1"/>
  <c r="J235" i="2" s="1"/>
  <c r="N234" i="1"/>
  <c r="I235" i="2" s="1"/>
  <c r="M234" i="1"/>
  <c r="H235" i="2" s="1"/>
  <c r="L234" i="1"/>
  <c r="G235" i="2" s="1"/>
  <c r="K234" i="1"/>
  <c r="F235" i="2" s="1"/>
  <c r="AB235" i="2" s="1"/>
  <c r="J234" i="1"/>
  <c r="E235" i="2" s="1"/>
  <c r="AA235" i="2" s="1"/>
  <c r="I234" i="1"/>
  <c r="D235" i="2" s="1"/>
  <c r="Z233" i="1"/>
  <c r="U234" i="2" s="1"/>
  <c r="Y233" i="1"/>
  <c r="T234" i="2" s="1"/>
  <c r="X233" i="1"/>
  <c r="S234" i="2" s="1"/>
  <c r="W233" i="1"/>
  <c r="R234" i="2" s="1"/>
  <c r="V233" i="1"/>
  <c r="Q234" i="2" s="1"/>
  <c r="U233" i="1"/>
  <c r="P234" i="2" s="1"/>
  <c r="T233" i="1"/>
  <c r="O234" i="2" s="1"/>
  <c r="S233" i="1"/>
  <c r="N234" i="2" s="1"/>
  <c r="R233" i="1"/>
  <c r="M234" i="2" s="1"/>
  <c r="Q233" i="1"/>
  <c r="L234" i="2" s="1"/>
  <c r="P233" i="1"/>
  <c r="K234" i="2" s="1"/>
  <c r="O233" i="1"/>
  <c r="J234" i="2" s="1"/>
  <c r="N233" i="1"/>
  <c r="I234" i="2" s="1"/>
  <c r="M233" i="1"/>
  <c r="H234" i="2" s="1"/>
  <c r="AU234" i="2" s="1"/>
  <c r="L233" i="1"/>
  <c r="G234" i="2" s="1"/>
  <c r="AT234" i="2" s="1"/>
  <c r="K233" i="1"/>
  <c r="F234" i="2" s="1"/>
  <c r="J233" i="1"/>
  <c r="E234" i="2" s="1"/>
  <c r="I233" i="1"/>
  <c r="D234" i="2" s="1"/>
  <c r="Z232" i="1"/>
  <c r="U233" i="2" s="1"/>
  <c r="Y232" i="1"/>
  <c r="T233" i="2" s="1"/>
  <c r="X232" i="1"/>
  <c r="S233" i="2" s="1"/>
  <c r="W232" i="1"/>
  <c r="R233" i="2" s="1"/>
  <c r="V232" i="1"/>
  <c r="Q233" i="2" s="1"/>
  <c r="U232" i="1"/>
  <c r="P233" i="2" s="1"/>
  <c r="T232" i="1"/>
  <c r="O233" i="2" s="1"/>
  <c r="S232" i="1"/>
  <c r="N233" i="2" s="1"/>
  <c r="R232" i="1"/>
  <c r="M233" i="2" s="1"/>
  <c r="Q232" i="1"/>
  <c r="L233" i="2" s="1"/>
  <c r="P232" i="1"/>
  <c r="K233" i="2" s="1"/>
  <c r="O232" i="1"/>
  <c r="J233" i="2" s="1"/>
  <c r="N232" i="1"/>
  <c r="I233" i="2" s="1"/>
  <c r="M232" i="1"/>
  <c r="H233" i="2" s="1"/>
  <c r="AU233" i="2" s="1"/>
  <c r="L232" i="1"/>
  <c r="G233" i="2" s="1"/>
  <c r="AT233" i="2" s="1"/>
  <c r="K232" i="1"/>
  <c r="F233" i="2" s="1"/>
  <c r="J232" i="1"/>
  <c r="E233" i="2" s="1"/>
  <c r="AA233" i="2" s="1"/>
  <c r="I232" i="1"/>
  <c r="D233" i="2" s="1"/>
  <c r="Z231" i="1"/>
  <c r="U232" i="2" s="1"/>
  <c r="Y231" i="1"/>
  <c r="T232" i="2" s="1"/>
  <c r="X231" i="1"/>
  <c r="S232" i="2" s="1"/>
  <c r="W231" i="1"/>
  <c r="R232" i="2" s="1"/>
  <c r="V231" i="1"/>
  <c r="Q232" i="2" s="1"/>
  <c r="U231" i="1"/>
  <c r="P232" i="2" s="1"/>
  <c r="T231" i="1"/>
  <c r="O232" i="2" s="1"/>
  <c r="S231" i="1"/>
  <c r="N232" i="2" s="1"/>
  <c r="R231" i="1"/>
  <c r="M232" i="2" s="1"/>
  <c r="Q231" i="1"/>
  <c r="L232" i="2" s="1"/>
  <c r="P231" i="1"/>
  <c r="K232" i="2" s="1"/>
  <c r="O231" i="1"/>
  <c r="J232" i="2" s="1"/>
  <c r="N231" i="1"/>
  <c r="I232" i="2" s="1"/>
  <c r="M231" i="1"/>
  <c r="H232" i="2" s="1"/>
  <c r="AD232" i="2" s="1"/>
  <c r="L231" i="1"/>
  <c r="G232" i="2" s="1"/>
  <c r="K231" i="1"/>
  <c r="F232" i="2" s="1"/>
  <c r="AS232" i="2" s="1"/>
  <c r="J231" i="1"/>
  <c r="E232" i="2" s="1"/>
  <c r="I231" i="1"/>
  <c r="D232" i="2" s="1"/>
  <c r="Z230" i="1"/>
  <c r="U231" i="2" s="1"/>
  <c r="Y230" i="1"/>
  <c r="T231" i="2" s="1"/>
  <c r="X230" i="1"/>
  <c r="S231" i="2" s="1"/>
  <c r="W230" i="1"/>
  <c r="R231" i="2" s="1"/>
  <c r="V230" i="1"/>
  <c r="Q231" i="2" s="1"/>
  <c r="U230" i="1"/>
  <c r="P231" i="2" s="1"/>
  <c r="T230" i="1"/>
  <c r="O231" i="2" s="1"/>
  <c r="S230" i="1"/>
  <c r="N231" i="2" s="1"/>
  <c r="R230" i="1"/>
  <c r="M231" i="2" s="1"/>
  <c r="Q230" i="1"/>
  <c r="L231" i="2" s="1"/>
  <c r="P230" i="1"/>
  <c r="K231" i="2" s="1"/>
  <c r="O230" i="1"/>
  <c r="J231" i="2" s="1"/>
  <c r="N230" i="1"/>
  <c r="I231" i="2" s="1"/>
  <c r="M230" i="1"/>
  <c r="H231" i="2" s="1"/>
  <c r="AU231" i="2" s="1"/>
  <c r="L230" i="1"/>
  <c r="G231" i="2" s="1"/>
  <c r="AC231" i="2" s="1"/>
  <c r="K230" i="1"/>
  <c r="F231" i="2" s="1"/>
  <c r="AS231" i="2" s="1"/>
  <c r="J230" i="1"/>
  <c r="E231" i="2" s="1"/>
  <c r="I230" i="1"/>
  <c r="D231" i="2" s="1"/>
  <c r="Z229" i="1"/>
  <c r="U230" i="2" s="1"/>
  <c r="Y229" i="1"/>
  <c r="T230" i="2" s="1"/>
  <c r="X229" i="1"/>
  <c r="S230" i="2" s="1"/>
  <c r="W229" i="1"/>
  <c r="R230" i="2" s="1"/>
  <c r="V229" i="1"/>
  <c r="Q230" i="2" s="1"/>
  <c r="U229" i="1"/>
  <c r="P230" i="2" s="1"/>
  <c r="T229" i="1"/>
  <c r="O230" i="2" s="1"/>
  <c r="S229" i="1"/>
  <c r="N230" i="2" s="1"/>
  <c r="R229" i="1"/>
  <c r="M230" i="2" s="1"/>
  <c r="Q229" i="1"/>
  <c r="L230" i="2" s="1"/>
  <c r="P229" i="1"/>
  <c r="K230" i="2" s="1"/>
  <c r="O229" i="1"/>
  <c r="J230" i="2" s="1"/>
  <c r="N229" i="1"/>
  <c r="I230" i="2" s="1"/>
  <c r="M229" i="1"/>
  <c r="H230" i="2" s="1"/>
  <c r="AD230" i="2" s="1"/>
  <c r="L229" i="1"/>
  <c r="G230" i="2" s="1"/>
  <c r="AC230" i="2" s="1"/>
  <c r="K229" i="1"/>
  <c r="F230" i="2" s="1"/>
  <c r="AB230" i="2" s="1"/>
  <c r="J229" i="1"/>
  <c r="E230" i="2" s="1"/>
  <c r="I229" i="1"/>
  <c r="D230" i="2" s="1"/>
  <c r="Z228" i="1"/>
  <c r="U229" i="2" s="1"/>
  <c r="Y228" i="1"/>
  <c r="T229" i="2" s="1"/>
  <c r="X228" i="1"/>
  <c r="S229" i="2" s="1"/>
  <c r="W228" i="1"/>
  <c r="R229" i="2" s="1"/>
  <c r="V228" i="1"/>
  <c r="Q229" i="2" s="1"/>
  <c r="U228" i="1"/>
  <c r="P229" i="2" s="1"/>
  <c r="T228" i="1"/>
  <c r="O229" i="2" s="1"/>
  <c r="S228" i="1"/>
  <c r="N229" i="2" s="1"/>
  <c r="R228" i="1"/>
  <c r="M229" i="2" s="1"/>
  <c r="Q228" i="1"/>
  <c r="L229" i="2" s="1"/>
  <c r="P228" i="1"/>
  <c r="K229" i="2" s="1"/>
  <c r="O228" i="1"/>
  <c r="J229" i="2" s="1"/>
  <c r="N228" i="1"/>
  <c r="I229" i="2" s="1"/>
  <c r="M228" i="1"/>
  <c r="H229" i="2" s="1"/>
  <c r="AU229" i="2" s="1"/>
  <c r="L228" i="1"/>
  <c r="G229" i="2" s="1"/>
  <c r="AC229" i="2" s="1"/>
  <c r="K228" i="1"/>
  <c r="F229" i="2" s="1"/>
  <c r="AB229" i="2" s="1"/>
  <c r="J228" i="1"/>
  <c r="E229" i="2" s="1"/>
  <c r="AA229" i="2" s="1"/>
  <c r="I228" i="1"/>
  <c r="D229" i="2" s="1"/>
  <c r="Z227" i="1"/>
  <c r="U228" i="2" s="1"/>
  <c r="Y227" i="1"/>
  <c r="T228" i="2" s="1"/>
  <c r="X227" i="1"/>
  <c r="S228" i="2" s="1"/>
  <c r="W227" i="1"/>
  <c r="R228" i="2" s="1"/>
  <c r="V227" i="1"/>
  <c r="Q228" i="2" s="1"/>
  <c r="U227" i="1"/>
  <c r="P228" i="2" s="1"/>
  <c r="T227" i="1"/>
  <c r="O228" i="2" s="1"/>
  <c r="S227" i="1"/>
  <c r="N228" i="2" s="1"/>
  <c r="R227" i="1"/>
  <c r="M228" i="2" s="1"/>
  <c r="Q227" i="1"/>
  <c r="L228" i="2" s="1"/>
  <c r="P227" i="1"/>
  <c r="K228" i="2" s="1"/>
  <c r="O227" i="1"/>
  <c r="J228" i="2" s="1"/>
  <c r="N227" i="1"/>
  <c r="I228" i="2" s="1"/>
  <c r="M227" i="1"/>
  <c r="H228" i="2" s="1"/>
  <c r="AU228" i="2" s="1"/>
  <c r="L227" i="1"/>
  <c r="G228" i="2" s="1"/>
  <c r="AT228" i="2" s="1"/>
  <c r="K227" i="1"/>
  <c r="F228" i="2" s="1"/>
  <c r="J227" i="1"/>
  <c r="E228" i="2" s="1"/>
  <c r="I227" i="1"/>
  <c r="D228" i="2" s="1"/>
  <c r="Z226" i="1"/>
  <c r="U227" i="2" s="1"/>
  <c r="Y226" i="1"/>
  <c r="T227" i="2" s="1"/>
  <c r="X226" i="1"/>
  <c r="S227" i="2" s="1"/>
  <c r="W226" i="1"/>
  <c r="R227" i="2" s="1"/>
  <c r="V226" i="1"/>
  <c r="Q227" i="2" s="1"/>
  <c r="U226" i="1"/>
  <c r="P227" i="2" s="1"/>
  <c r="T226" i="1"/>
  <c r="O227" i="2" s="1"/>
  <c r="S226" i="1"/>
  <c r="N227" i="2" s="1"/>
  <c r="R226" i="1"/>
  <c r="M227" i="2" s="1"/>
  <c r="Q226" i="1"/>
  <c r="L227" i="2" s="1"/>
  <c r="P226" i="1"/>
  <c r="K227" i="2" s="1"/>
  <c r="O226" i="1"/>
  <c r="J227" i="2" s="1"/>
  <c r="N226" i="1"/>
  <c r="I227" i="2" s="1"/>
  <c r="M226" i="1"/>
  <c r="H227" i="2" s="1"/>
  <c r="L226" i="1"/>
  <c r="G227" i="2" s="1"/>
  <c r="K226" i="1"/>
  <c r="F227" i="2" s="1"/>
  <c r="AS227" i="2" s="1"/>
  <c r="J226" i="1"/>
  <c r="E227" i="2" s="1"/>
  <c r="AA227" i="2" s="1"/>
  <c r="I226" i="1"/>
  <c r="D227" i="2" s="1"/>
  <c r="Z225" i="1"/>
  <c r="U226" i="2" s="1"/>
  <c r="Y225" i="1"/>
  <c r="T226" i="2" s="1"/>
  <c r="X225" i="1"/>
  <c r="S226" i="2" s="1"/>
  <c r="W225" i="1"/>
  <c r="R226" i="2" s="1"/>
  <c r="V225" i="1"/>
  <c r="Q226" i="2" s="1"/>
  <c r="U225" i="1"/>
  <c r="P226" i="2" s="1"/>
  <c r="T225" i="1"/>
  <c r="O226" i="2" s="1"/>
  <c r="S225" i="1"/>
  <c r="N226" i="2" s="1"/>
  <c r="R225" i="1"/>
  <c r="M226" i="2" s="1"/>
  <c r="Q225" i="1"/>
  <c r="L226" i="2" s="1"/>
  <c r="P225" i="1"/>
  <c r="K226" i="2" s="1"/>
  <c r="O225" i="1"/>
  <c r="J226" i="2" s="1"/>
  <c r="N225" i="1"/>
  <c r="I226" i="2" s="1"/>
  <c r="M225" i="1"/>
  <c r="H226" i="2" s="1"/>
  <c r="AU226" i="2" s="1"/>
  <c r="L225" i="1"/>
  <c r="G226" i="2" s="1"/>
  <c r="AC226" i="2" s="1"/>
  <c r="K225" i="1"/>
  <c r="F226" i="2" s="1"/>
  <c r="J225" i="1"/>
  <c r="E226" i="2" s="1"/>
  <c r="I225" i="1"/>
  <c r="D226" i="2" s="1"/>
  <c r="Z224" i="1"/>
  <c r="U225" i="2" s="1"/>
  <c r="Y224" i="1"/>
  <c r="T225" i="2" s="1"/>
  <c r="X224" i="1"/>
  <c r="S225" i="2" s="1"/>
  <c r="W224" i="1"/>
  <c r="R225" i="2" s="1"/>
  <c r="V224" i="1"/>
  <c r="Q225" i="2" s="1"/>
  <c r="U224" i="1"/>
  <c r="P225" i="2" s="1"/>
  <c r="T224" i="1"/>
  <c r="O225" i="2" s="1"/>
  <c r="S224" i="1"/>
  <c r="N225" i="2" s="1"/>
  <c r="R224" i="1"/>
  <c r="M225" i="2" s="1"/>
  <c r="Q224" i="1"/>
  <c r="L225" i="2" s="1"/>
  <c r="P224" i="1"/>
  <c r="K225" i="2" s="1"/>
  <c r="O224" i="1"/>
  <c r="J225" i="2" s="1"/>
  <c r="N224" i="1"/>
  <c r="I225" i="2" s="1"/>
  <c r="M224" i="1"/>
  <c r="H225" i="2" s="1"/>
  <c r="AU225" i="2" s="1"/>
  <c r="L224" i="1"/>
  <c r="G225" i="2" s="1"/>
  <c r="K224" i="1"/>
  <c r="F225" i="2" s="1"/>
  <c r="J224" i="1"/>
  <c r="E225" i="2" s="1"/>
  <c r="AA225" i="2" s="1"/>
  <c r="I224" i="1"/>
  <c r="D225" i="2" s="1"/>
  <c r="Z223" i="1"/>
  <c r="U224" i="2" s="1"/>
  <c r="Y223" i="1"/>
  <c r="T224" i="2" s="1"/>
  <c r="X223" i="1"/>
  <c r="S224" i="2" s="1"/>
  <c r="W223" i="1"/>
  <c r="R224" i="2" s="1"/>
  <c r="V223" i="1"/>
  <c r="Q224" i="2" s="1"/>
  <c r="U223" i="1"/>
  <c r="P224" i="2" s="1"/>
  <c r="T223" i="1"/>
  <c r="O224" i="2" s="1"/>
  <c r="S223" i="1"/>
  <c r="N224" i="2" s="1"/>
  <c r="R223" i="1"/>
  <c r="M224" i="2" s="1"/>
  <c r="Q223" i="1"/>
  <c r="L224" i="2" s="1"/>
  <c r="P223" i="1"/>
  <c r="K224" i="2" s="1"/>
  <c r="O223" i="1"/>
  <c r="J224" i="2" s="1"/>
  <c r="N223" i="1"/>
  <c r="I224" i="2" s="1"/>
  <c r="M223" i="1"/>
  <c r="H224" i="2" s="1"/>
  <c r="AU224" i="2" s="1"/>
  <c r="L223" i="1"/>
  <c r="G224" i="2" s="1"/>
  <c r="AC224" i="2" s="1"/>
  <c r="K223" i="1"/>
  <c r="F224" i="2" s="1"/>
  <c r="J223" i="1"/>
  <c r="E224" i="2" s="1"/>
  <c r="AA224" i="2" s="1"/>
  <c r="I223" i="1"/>
  <c r="D224" i="2" s="1"/>
  <c r="Z222" i="1"/>
  <c r="U223" i="2" s="1"/>
  <c r="Y222" i="1"/>
  <c r="T223" i="2" s="1"/>
  <c r="X222" i="1"/>
  <c r="S223" i="2" s="1"/>
  <c r="W222" i="1"/>
  <c r="R223" i="2" s="1"/>
  <c r="V222" i="1"/>
  <c r="Q223" i="2" s="1"/>
  <c r="U222" i="1"/>
  <c r="P223" i="2" s="1"/>
  <c r="T222" i="1"/>
  <c r="O223" i="2" s="1"/>
  <c r="S222" i="1"/>
  <c r="N223" i="2" s="1"/>
  <c r="R222" i="1"/>
  <c r="M223" i="2" s="1"/>
  <c r="Q222" i="1"/>
  <c r="L223" i="2" s="1"/>
  <c r="P222" i="1"/>
  <c r="K223" i="2" s="1"/>
  <c r="O222" i="1"/>
  <c r="J223" i="2" s="1"/>
  <c r="N222" i="1"/>
  <c r="I223" i="2" s="1"/>
  <c r="M222" i="1"/>
  <c r="H223" i="2" s="1"/>
  <c r="AU223" i="2" s="1"/>
  <c r="L222" i="1"/>
  <c r="G223" i="2" s="1"/>
  <c r="AT223" i="2" s="1"/>
  <c r="K222" i="1"/>
  <c r="F223" i="2" s="1"/>
  <c r="J222" i="1"/>
  <c r="E223" i="2" s="1"/>
  <c r="I222" i="1"/>
  <c r="D223" i="2" s="1"/>
  <c r="Z221" i="1"/>
  <c r="U222" i="2" s="1"/>
  <c r="Y221" i="1"/>
  <c r="T222" i="2" s="1"/>
  <c r="X221" i="1"/>
  <c r="S222" i="2" s="1"/>
  <c r="W221" i="1"/>
  <c r="R222" i="2" s="1"/>
  <c r="V221" i="1"/>
  <c r="Q222" i="2" s="1"/>
  <c r="U221" i="1"/>
  <c r="P222" i="2" s="1"/>
  <c r="T221" i="1"/>
  <c r="O222" i="2" s="1"/>
  <c r="S221" i="1"/>
  <c r="N222" i="2" s="1"/>
  <c r="R221" i="1"/>
  <c r="M222" i="2" s="1"/>
  <c r="Q221" i="1"/>
  <c r="L222" i="2" s="1"/>
  <c r="P221" i="1"/>
  <c r="K222" i="2" s="1"/>
  <c r="O221" i="1"/>
  <c r="J222" i="2" s="1"/>
  <c r="N221" i="1"/>
  <c r="I222" i="2" s="1"/>
  <c r="M221" i="1"/>
  <c r="H222" i="2" s="1"/>
  <c r="AU222" i="2" s="1"/>
  <c r="L221" i="1"/>
  <c r="G222" i="2" s="1"/>
  <c r="K221" i="1"/>
  <c r="F222" i="2" s="1"/>
  <c r="J221" i="1"/>
  <c r="E222" i="2" s="1"/>
  <c r="I221" i="1"/>
  <c r="D222" i="2" s="1"/>
  <c r="Z220" i="1"/>
  <c r="U221" i="2" s="1"/>
  <c r="Y220" i="1"/>
  <c r="T221" i="2" s="1"/>
  <c r="X220" i="1"/>
  <c r="S221" i="2" s="1"/>
  <c r="W220" i="1"/>
  <c r="R221" i="2" s="1"/>
  <c r="V220" i="1"/>
  <c r="Q221" i="2" s="1"/>
  <c r="U220" i="1"/>
  <c r="P221" i="2" s="1"/>
  <c r="T220" i="1"/>
  <c r="O221" i="2" s="1"/>
  <c r="S220" i="1"/>
  <c r="N221" i="2" s="1"/>
  <c r="R220" i="1"/>
  <c r="M221" i="2" s="1"/>
  <c r="Q220" i="1"/>
  <c r="L221" i="2" s="1"/>
  <c r="P220" i="1"/>
  <c r="K221" i="2" s="1"/>
  <c r="O220" i="1"/>
  <c r="J221" i="2" s="1"/>
  <c r="N220" i="1"/>
  <c r="I221" i="2" s="1"/>
  <c r="M220" i="1"/>
  <c r="H221" i="2" s="1"/>
  <c r="L220" i="1"/>
  <c r="G221" i="2" s="1"/>
  <c r="K220" i="1"/>
  <c r="F221" i="2" s="1"/>
  <c r="J220" i="1"/>
  <c r="E221" i="2" s="1"/>
  <c r="I220" i="1"/>
  <c r="D221" i="2" s="1"/>
  <c r="E784" i="5"/>
  <c r="E783" i="5"/>
  <c r="E782" i="5"/>
  <c r="E781" i="5"/>
  <c r="F784" i="5"/>
  <c r="F783" i="5"/>
  <c r="F782" i="5"/>
  <c r="F781" i="5"/>
  <c r="E780" i="5"/>
  <c r="E779" i="5"/>
  <c r="E778" i="5"/>
  <c r="E777" i="5"/>
  <c r="F780" i="5"/>
  <c r="F779" i="5"/>
  <c r="F778" i="5"/>
  <c r="F777" i="5"/>
  <c r="E776" i="5"/>
  <c r="E775" i="5"/>
  <c r="E774" i="5"/>
  <c r="E773" i="5"/>
  <c r="F776" i="5"/>
  <c r="F775" i="5"/>
  <c r="F774" i="5"/>
  <c r="F773" i="5"/>
  <c r="E772" i="5"/>
  <c r="E771" i="5"/>
  <c r="E770" i="5"/>
  <c r="F772" i="5"/>
  <c r="F771" i="5"/>
  <c r="F770" i="5"/>
  <c r="E769" i="5"/>
  <c r="E768" i="5"/>
  <c r="E767" i="5"/>
  <c r="F769" i="5"/>
  <c r="F768" i="5"/>
  <c r="F767" i="5"/>
  <c r="E766" i="5"/>
  <c r="E765" i="5"/>
  <c r="E764" i="5"/>
  <c r="F766" i="5"/>
  <c r="F765" i="5"/>
  <c r="F764" i="5"/>
  <c r="E763" i="5"/>
  <c r="E762" i="5"/>
  <c r="E761" i="5"/>
  <c r="E760" i="5"/>
  <c r="F763" i="5"/>
  <c r="F762" i="5"/>
  <c r="F761" i="5"/>
  <c r="F760" i="5"/>
  <c r="E759" i="5"/>
  <c r="E758" i="5"/>
  <c r="E757" i="5"/>
  <c r="E756" i="5"/>
  <c r="F759" i="5"/>
  <c r="F758" i="5"/>
  <c r="F757" i="5"/>
  <c r="F756" i="5"/>
  <c r="E755" i="5"/>
  <c r="E754" i="5"/>
  <c r="E753" i="5"/>
  <c r="F755" i="5"/>
  <c r="F754" i="5"/>
  <c r="F753" i="5"/>
  <c r="E752" i="5"/>
  <c r="E751" i="5"/>
  <c r="E750" i="5"/>
  <c r="F752" i="5"/>
  <c r="F751" i="5"/>
  <c r="F750" i="5"/>
  <c r="F749" i="5"/>
  <c r="E749" i="5"/>
  <c r="F748" i="5"/>
  <c r="E748" i="5"/>
  <c r="F747" i="5"/>
  <c r="E747" i="5"/>
  <c r="F746" i="5"/>
  <c r="E746" i="5"/>
  <c r="F745" i="5"/>
  <c r="E745" i="5"/>
  <c r="F744" i="5"/>
  <c r="E744" i="5"/>
  <c r="F743" i="5"/>
  <c r="E743" i="5"/>
  <c r="F742" i="5"/>
  <c r="E742" i="5"/>
  <c r="F741" i="5"/>
  <c r="E741" i="5"/>
  <c r="F740" i="5"/>
  <c r="E740" i="5"/>
  <c r="F739" i="5"/>
  <c r="E739" i="5"/>
  <c r="F738" i="5"/>
  <c r="E738" i="5"/>
  <c r="E737" i="5"/>
  <c r="E736" i="5"/>
  <c r="E735" i="5"/>
  <c r="E734" i="5"/>
  <c r="F737" i="5"/>
  <c r="F736" i="5"/>
  <c r="F735" i="5"/>
  <c r="F734" i="5"/>
  <c r="E733" i="5"/>
  <c r="E732" i="5"/>
  <c r="E731" i="5"/>
  <c r="E730" i="5"/>
  <c r="E729" i="5"/>
  <c r="F733" i="5"/>
  <c r="F732" i="5"/>
  <c r="F731" i="5"/>
  <c r="F730" i="5"/>
  <c r="F729" i="5"/>
  <c r="E728" i="5"/>
  <c r="E727" i="5"/>
  <c r="E726" i="5"/>
  <c r="E725" i="5"/>
  <c r="F728" i="5"/>
  <c r="F727" i="5"/>
  <c r="F726" i="5"/>
  <c r="F725" i="5"/>
  <c r="E724" i="5"/>
  <c r="E723" i="5"/>
  <c r="E722" i="5"/>
  <c r="F724" i="5"/>
  <c r="F723" i="5"/>
  <c r="F722" i="5"/>
  <c r="E721" i="5"/>
  <c r="E720" i="5"/>
  <c r="E719" i="5"/>
  <c r="F721" i="5"/>
  <c r="F720" i="5"/>
  <c r="F719" i="5"/>
  <c r="E718" i="5"/>
  <c r="E717" i="5"/>
  <c r="E716" i="5"/>
  <c r="E715" i="5"/>
  <c r="F718" i="5"/>
  <c r="F717" i="5"/>
  <c r="F716" i="5"/>
  <c r="F715" i="5"/>
  <c r="E714" i="5"/>
  <c r="E713" i="5"/>
  <c r="E712" i="5"/>
  <c r="F714" i="5"/>
  <c r="F713" i="5"/>
  <c r="F712" i="5"/>
  <c r="E711" i="5"/>
  <c r="E710" i="5"/>
  <c r="E709" i="5"/>
  <c r="E708" i="5"/>
  <c r="F711" i="5"/>
  <c r="F710" i="5"/>
  <c r="F709" i="5"/>
  <c r="F708" i="5"/>
  <c r="E707" i="5"/>
  <c r="E706" i="5"/>
  <c r="E705" i="5"/>
  <c r="E704" i="5"/>
  <c r="F707" i="5"/>
  <c r="F706" i="5"/>
  <c r="F705" i="5"/>
  <c r="F704" i="5"/>
  <c r="E703" i="5"/>
  <c r="E702" i="5"/>
  <c r="E701" i="5"/>
  <c r="E700" i="5"/>
  <c r="F703" i="5"/>
  <c r="F702" i="5"/>
  <c r="F701" i="5"/>
  <c r="F700" i="5"/>
  <c r="E699" i="5"/>
  <c r="E698" i="5"/>
  <c r="E697" i="5"/>
  <c r="E696" i="5"/>
  <c r="F699" i="5"/>
  <c r="F698" i="5"/>
  <c r="F697" i="5"/>
  <c r="F696" i="5"/>
  <c r="F695" i="5"/>
  <c r="F694" i="5"/>
  <c r="F693" i="5"/>
  <c r="E695" i="5"/>
  <c r="E694" i="5"/>
  <c r="E693" i="5"/>
  <c r="E692" i="5"/>
  <c r="E691" i="5"/>
  <c r="E690" i="5"/>
  <c r="F692" i="5"/>
  <c r="F691" i="5"/>
  <c r="F690" i="5"/>
  <c r="E689" i="5"/>
  <c r="F689" i="5"/>
  <c r="E688" i="5"/>
  <c r="F688" i="5"/>
  <c r="E687" i="5"/>
  <c r="F687" i="5"/>
  <c r="E686" i="5"/>
  <c r="F686" i="5"/>
  <c r="E685" i="5"/>
  <c r="F685" i="5"/>
  <c r="E684" i="5"/>
  <c r="F684" i="5"/>
  <c r="E683" i="5"/>
  <c r="F683" i="5"/>
  <c r="E682" i="5"/>
  <c r="F682" i="5"/>
  <c r="E681" i="5"/>
  <c r="F681" i="5"/>
  <c r="E680" i="5"/>
  <c r="F680" i="5"/>
  <c r="E679" i="5"/>
  <c r="F679" i="5"/>
  <c r="E678" i="5"/>
  <c r="F678" i="5"/>
  <c r="E677" i="5"/>
  <c r="F677" i="5"/>
  <c r="E676" i="5"/>
  <c r="F676" i="5"/>
  <c r="E675" i="5"/>
  <c r="F675" i="5"/>
  <c r="E674" i="5"/>
  <c r="F674" i="5"/>
  <c r="E673" i="5"/>
  <c r="F673" i="5"/>
  <c r="E672" i="5"/>
  <c r="F672" i="5"/>
  <c r="E671" i="5"/>
  <c r="F671" i="5"/>
  <c r="E670" i="5"/>
  <c r="F670" i="5"/>
  <c r="E669" i="5"/>
  <c r="F669" i="5"/>
  <c r="E668" i="5"/>
  <c r="F668" i="5"/>
  <c r="E667" i="5"/>
  <c r="F667" i="5"/>
  <c r="E666" i="5"/>
  <c r="F666" i="5"/>
  <c r="Z219" i="1"/>
  <c r="U220" i="2" s="1"/>
  <c r="Y219" i="1"/>
  <c r="T220" i="2" s="1"/>
  <c r="X219" i="1"/>
  <c r="W219" i="1"/>
  <c r="V219" i="1"/>
  <c r="Q220" i="2" s="1"/>
  <c r="U219" i="1"/>
  <c r="P220" i="2" s="1"/>
  <c r="T219" i="1"/>
  <c r="O220" i="2" s="1"/>
  <c r="S219" i="1"/>
  <c r="N220" i="2" s="1"/>
  <c r="R219" i="1"/>
  <c r="M220" i="2" s="1"/>
  <c r="Q219" i="1"/>
  <c r="L220" i="2" s="1"/>
  <c r="P219" i="1"/>
  <c r="K220" i="2" s="1"/>
  <c r="O219" i="1"/>
  <c r="J220" i="2" s="1"/>
  <c r="N219" i="1"/>
  <c r="M219" i="1"/>
  <c r="H220" i="2" s="1"/>
  <c r="AD220" i="2" s="1"/>
  <c r="L219" i="1"/>
  <c r="G220" i="2" s="1"/>
  <c r="K219" i="1"/>
  <c r="F220" i="2" s="1"/>
  <c r="AB220" i="2" s="1"/>
  <c r="J219" i="1"/>
  <c r="E220" i="2" s="1"/>
  <c r="I219" i="1"/>
  <c r="D220" i="2" s="1"/>
  <c r="Z218" i="1"/>
  <c r="U219" i="2" s="1"/>
  <c r="Y218" i="1"/>
  <c r="T219" i="2" s="1"/>
  <c r="X218" i="1"/>
  <c r="S219" i="2" s="1"/>
  <c r="W218" i="1"/>
  <c r="R219" i="2" s="1"/>
  <c r="V218" i="1"/>
  <c r="Q219" i="2" s="1"/>
  <c r="U218" i="1"/>
  <c r="P219" i="2" s="1"/>
  <c r="T218" i="1"/>
  <c r="O219" i="2" s="1"/>
  <c r="S218" i="1"/>
  <c r="N219" i="2" s="1"/>
  <c r="R218" i="1"/>
  <c r="M219" i="2" s="1"/>
  <c r="Q218" i="1"/>
  <c r="L219" i="2" s="1"/>
  <c r="P218" i="1"/>
  <c r="K219" i="2" s="1"/>
  <c r="O218" i="1"/>
  <c r="J219" i="2" s="1"/>
  <c r="N218" i="1"/>
  <c r="I219" i="2" s="1"/>
  <c r="M218" i="1"/>
  <c r="H219" i="2" s="1"/>
  <c r="L218" i="1"/>
  <c r="G219" i="2" s="1"/>
  <c r="K218" i="1"/>
  <c r="F219" i="2" s="1"/>
  <c r="J218" i="1"/>
  <c r="E219" i="2" s="1"/>
  <c r="AA219" i="2" s="1"/>
  <c r="I218" i="1"/>
  <c r="D219" i="2" s="1"/>
  <c r="Z217" i="1"/>
  <c r="U218" i="2" s="1"/>
  <c r="Y217" i="1"/>
  <c r="T218" i="2" s="1"/>
  <c r="X217" i="1"/>
  <c r="S218" i="2" s="1"/>
  <c r="W217" i="1"/>
  <c r="R218" i="2" s="1"/>
  <c r="V217" i="1"/>
  <c r="Q218" i="2" s="1"/>
  <c r="U217" i="1"/>
  <c r="P218" i="2" s="1"/>
  <c r="T217" i="1"/>
  <c r="O218" i="2" s="1"/>
  <c r="S217" i="1"/>
  <c r="N218" i="2" s="1"/>
  <c r="R217" i="1"/>
  <c r="M218" i="2" s="1"/>
  <c r="Q217" i="1"/>
  <c r="L218" i="2" s="1"/>
  <c r="P217" i="1"/>
  <c r="K218" i="2" s="1"/>
  <c r="O217" i="1"/>
  <c r="J218" i="2" s="1"/>
  <c r="N217" i="1"/>
  <c r="I218" i="2" s="1"/>
  <c r="M217" i="1"/>
  <c r="H218" i="2" s="1"/>
  <c r="AD218" i="2" s="1"/>
  <c r="L217" i="1"/>
  <c r="G218" i="2" s="1"/>
  <c r="K217" i="1"/>
  <c r="F218" i="2" s="1"/>
  <c r="J217" i="1"/>
  <c r="E218" i="2" s="1"/>
  <c r="I217" i="1"/>
  <c r="D218" i="2" s="1"/>
  <c r="Z216" i="1"/>
  <c r="U217" i="2" s="1"/>
  <c r="Y216" i="1"/>
  <c r="T217" i="2" s="1"/>
  <c r="X216" i="1"/>
  <c r="S217" i="2" s="1"/>
  <c r="W216" i="1"/>
  <c r="R217" i="2" s="1"/>
  <c r="V216" i="1"/>
  <c r="Q217" i="2" s="1"/>
  <c r="U216" i="1"/>
  <c r="P217" i="2" s="1"/>
  <c r="T216" i="1"/>
  <c r="O217" i="2" s="1"/>
  <c r="S216" i="1"/>
  <c r="N217" i="2" s="1"/>
  <c r="R216" i="1"/>
  <c r="M217" i="2" s="1"/>
  <c r="Q216" i="1"/>
  <c r="L217" i="2" s="1"/>
  <c r="P216" i="1"/>
  <c r="K217" i="2" s="1"/>
  <c r="O216" i="1"/>
  <c r="J217" i="2" s="1"/>
  <c r="N216" i="1"/>
  <c r="I217" i="2" s="1"/>
  <c r="M216" i="1"/>
  <c r="H217" i="2" s="1"/>
  <c r="L216" i="1"/>
  <c r="G217" i="2" s="1"/>
  <c r="K216" i="1"/>
  <c r="F217" i="2" s="1"/>
  <c r="J216" i="1"/>
  <c r="E217" i="2" s="1"/>
  <c r="I216" i="1"/>
  <c r="D217" i="2" s="1"/>
  <c r="Z215" i="1"/>
  <c r="U216" i="2" s="1"/>
  <c r="Y215" i="1"/>
  <c r="T216" i="2" s="1"/>
  <c r="X215" i="1"/>
  <c r="S216" i="2" s="1"/>
  <c r="W215" i="1"/>
  <c r="R216" i="2" s="1"/>
  <c r="V215" i="1"/>
  <c r="Q216" i="2" s="1"/>
  <c r="U215" i="1"/>
  <c r="P216" i="2" s="1"/>
  <c r="T215" i="1"/>
  <c r="O216" i="2" s="1"/>
  <c r="S215" i="1"/>
  <c r="N216" i="2" s="1"/>
  <c r="R215" i="1"/>
  <c r="M216" i="2" s="1"/>
  <c r="Q215" i="1"/>
  <c r="L216" i="2" s="1"/>
  <c r="P215" i="1"/>
  <c r="K216" i="2" s="1"/>
  <c r="O215" i="1"/>
  <c r="J216" i="2" s="1"/>
  <c r="N215" i="1"/>
  <c r="I216" i="2" s="1"/>
  <c r="M215" i="1"/>
  <c r="H216" i="2" s="1"/>
  <c r="L215" i="1"/>
  <c r="G216" i="2" s="1"/>
  <c r="K215" i="1"/>
  <c r="F216" i="2" s="1"/>
  <c r="J215" i="1"/>
  <c r="E216" i="2" s="1"/>
  <c r="AA216" i="2" s="1"/>
  <c r="I215" i="1"/>
  <c r="D216" i="2" s="1"/>
  <c r="Z214" i="1"/>
  <c r="U215" i="2" s="1"/>
  <c r="Y214" i="1"/>
  <c r="T215" i="2" s="1"/>
  <c r="X214" i="1"/>
  <c r="S215" i="2" s="1"/>
  <c r="W214" i="1"/>
  <c r="R215" i="2" s="1"/>
  <c r="V214" i="1"/>
  <c r="Q215" i="2" s="1"/>
  <c r="U214" i="1"/>
  <c r="P215" i="2" s="1"/>
  <c r="T214" i="1"/>
  <c r="O215" i="2" s="1"/>
  <c r="S214" i="1"/>
  <c r="N215" i="2" s="1"/>
  <c r="R214" i="1"/>
  <c r="M215" i="2" s="1"/>
  <c r="Q214" i="1"/>
  <c r="L215" i="2" s="1"/>
  <c r="P214" i="1"/>
  <c r="K215" i="2" s="1"/>
  <c r="O214" i="1"/>
  <c r="J215" i="2" s="1"/>
  <c r="N214" i="1"/>
  <c r="I215" i="2" s="1"/>
  <c r="M214" i="1"/>
  <c r="H215" i="2" s="1"/>
  <c r="AD215" i="2" s="1"/>
  <c r="L214" i="1"/>
  <c r="G215" i="2" s="1"/>
  <c r="AC215" i="2" s="1"/>
  <c r="K214" i="1"/>
  <c r="F215" i="2" s="1"/>
  <c r="J214" i="1"/>
  <c r="E215" i="2" s="1"/>
  <c r="AA215" i="2" s="1"/>
  <c r="I214" i="1"/>
  <c r="D215" i="2" s="1"/>
  <c r="Z213" i="1"/>
  <c r="U214" i="2" s="1"/>
  <c r="Y213" i="1"/>
  <c r="T214" i="2" s="1"/>
  <c r="X213" i="1"/>
  <c r="S214" i="2" s="1"/>
  <c r="W213" i="1"/>
  <c r="R214" i="2" s="1"/>
  <c r="V213" i="1"/>
  <c r="Q214" i="2" s="1"/>
  <c r="U213" i="1"/>
  <c r="P214" i="2" s="1"/>
  <c r="T213" i="1"/>
  <c r="O214" i="2" s="1"/>
  <c r="S213" i="1"/>
  <c r="N214" i="2" s="1"/>
  <c r="R213" i="1"/>
  <c r="M214" i="2" s="1"/>
  <c r="Q213" i="1"/>
  <c r="L214" i="2" s="1"/>
  <c r="P213" i="1"/>
  <c r="K214" i="2" s="1"/>
  <c r="O213" i="1"/>
  <c r="J214" i="2" s="1"/>
  <c r="N213" i="1"/>
  <c r="I214" i="2" s="1"/>
  <c r="M213" i="1"/>
  <c r="H214" i="2" s="1"/>
  <c r="AD214" i="2" s="1"/>
  <c r="L213" i="1"/>
  <c r="G214" i="2" s="1"/>
  <c r="AC214" i="2" s="1"/>
  <c r="K213" i="1"/>
  <c r="F214" i="2" s="1"/>
  <c r="AB214" i="2" s="1"/>
  <c r="J213" i="1"/>
  <c r="E214" i="2" s="1"/>
  <c r="I213" i="1"/>
  <c r="D214" i="2" s="1"/>
  <c r="Z212" i="1"/>
  <c r="U213" i="2" s="1"/>
  <c r="Y212" i="1"/>
  <c r="T213" i="2" s="1"/>
  <c r="X212" i="1"/>
  <c r="S213" i="2" s="1"/>
  <c r="W212" i="1"/>
  <c r="R213" i="2" s="1"/>
  <c r="V212" i="1"/>
  <c r="Q213" i="2" s="1"/>
  <c r="U212" i="1"/>
  <c r="P213" i="2" s="1"/>
  <c r="T212" i="1"/>
  <c r="O213" i="2" s="1"/>
  <c r="S212" i="1"/>
  <c r="N213" i="2" s="1"/>
  <c r="R212" i="1"/>
  <c r="M213" i="2" s="1"/>
  <c r="Q212" i="1"/>
  <c r="L213" i="2" s="1"/>
  <c r="P212" i="1"/>
  <c r="K213" i="2" s="1"/>
  <c r="O212" i="1"/>
  <c r="J213" i="2" s="1"/>
  <c r="N212" i="1"/>
  <c r="I213" i="2" s="1"/>
  <c r="M212" i="1"/>
  <c r="H213" i="2" s="1"/>
  <c r="L212" i="1"/>
  <c r="G213" i="2" s="1"/>
  <c r="K212" i="1"/>
  <c r="F213" i="2" s="1"/>
  <c r="J212" i="1"/>
  <c r="E213" i="2" s="1"/>
  <c r="I212" i="1"/>
  <c r="D213" i="2" s="1"/>
  <c r="Z211" i="1"/>
  <c r="U212" i="2" s="1"/>
  <c r="Y211" i="1"/>
  <c r="T212" i="2" s="1"/>
  <c r="X211" i="1"/>
  <c r="S212" i="2" s="1"/>
  <c r="W211" i="1"/>
  <c r="R212" i="2" s="1"/>
  <c r="V211" i="1"/>
  <c r="Q212" i="2" s="1"/>
  <c r="U211" i="1"/>
  <c r="P212" i="2" s="1"/>
  <c r="T211" i="1"/>
  <c r="O212" i="2" s="1"/>
  <c r="S211" i="1"/>
  <c r="N212" i="2" s="1"/>
  <c r="R211" i="1"/>
  <c r="M212" i="2" s="1"/>
  <c r="Q211" i="1"/>
  <c r="L212" i="2" s="1"/>
  <c r="P211" i="1"/>
  <c r="K212" i="2" s="1"/>
  <c r="O211" i="1"/>
  <c r="J212" i="2" s="1"/>
  <c r="N211" i="1"/>
  <c r="I212" i="2" s="1"/>
  <c r="AE212" i="2" s="1"/>
  <c r="M211" i="1"/>
  <c r="H212" i="2" s="1"/>
  <c r="AD212" i="2" s="1"/>
  <c r="L211" i="1"/>
  <c r="G212" i="2" s="1"/>
  <c r="K211" i="1"/>
  <c r="F212" i="2" s="1"/>
  <c r="J211" i="1"/>
  <c r="E212" i="2" s="1"/>
  <c r="AA212" i="2" s="1"/>
  <c r="I211" i="1"/>
  <c r="D212" i="2" s="1"/>
  <c r="Z210" i="1"/>
  <c r="U211" i="2" s="1"/>
  <c r="Y210" i="1"/>
  <c r="T211" i="2" s="1"/>
  <c r="X210" i="1"/>
  <c r="S211" i="2" s="1"/>
  <c r="W210" i="1"/>
  <c r="R211" i="2" s="1"/>
  <c r="V210" i="1"/>
  <c r="Q211" i="2" s="1"/>
  <c r="U210" i="1"/>
  <c r="P211" i="2" s="1"/>
  <c r="T210" i="1"/>
  <c r="O211" i="2" s="1"/>
  <c r="S210" i="1"/>
  <c r="N211" i="2" s="1"/>
  <c r="R210" i="1"/>
  <c r="M211" i="2" s="1"/>
  <c r="Q210" i="1"/>
  <c r="L211" i="2" s="1"/>
  <c r="P210" i="1"/>
  <c r="K211" i="2" s="1"/>
  <c r="O210" i="1"/>
  <c r="J211" i="2" s="1"/>
  <c r="N210" i="1"/>
  <c r="I211" i="2" s="1"/>
  <c r="M210" i="1"/>
  <c r="H211" i="2" s="1"/>
  <c r="L210" i="1"/>
  <c r="G211" i="2" s="1"/>
  <c r="K210" i="1"/>
  <c r="F211" i="2" s="1"/>
  <c r="J210" i="1"/>
  <c r="E211" i="2" s="1"/>
  <c r="I210" i="1"/>
  <c r="D211" i="2" s="1"/>
  <c r="Z209" i="1"/>
  <c r="U210" i="2" s="1"/>
  <c r="Y209" i="1"/>
  <c r="T210" i="2" s="1"/>
  <c r="X209" i="1"/>
  <c r="S210" i="2" s="1"/>
  <c r="W209" i="1"/>
  <c r="R210" i="2" s="1"/>
  <c r="V209" i="1"/>
  <c r="Q210" i="2" s="1"/>
  <c r="U209" i="1"/>
  <c r="P210" i="2" s="1"/>
  <c r="T209" i="1"/>
  <c r="O210" i="2" s="1"/>
  <c r="S209" i="1"/>
  <c r="N210" i="2" s="1"/>
  <c r="R209" i="1"/>
  <c r="M210" i="2" s="1"/>
  <c r="Q209" i="1"/>
  <c r="L210" i="2" s="1"/>
  <c r="P209" i="1"/>
  <c r="K210" i="2" s="1"/>
  <c r="O209" i="1"/>
  <c r="J210" i="2" s="1"/>
  <c r="N209" i="1"/>
  <c r="I210" i="2" s="1"/>
  <c r="M209" i="1"/>
  <c r="H210" i="2" s="1"/>
  <c r="L209" i="1"/>
  <c r="G210" i="2" s="1"/>
  <c r="K209" i="1"/>
  <c r="F210" i="2" s="1"/>
  <c r="J209" i="1"/>
  <c r="E210" i="2" s="1"/>
  <c r="I209" i="1"/>
  <c r="D210" i="2" s="1"/>
  <c r="Z208" i="1"/>
  <c r="U209" i="2" s="1"/>
  <c r="Y208" i="1"/>
  <c r="T209" i="2" s="1"/>
  <c r="X208" i="1"/>
  <c r="S209" i="2" s="1"/>
  <c r="W208" i="1"/>
  <c r="R209" i="2" s="1"/>
  <c r="V208" i="1"/>
  <c r="Q209" i="2" s="1"/>
  <c r="U208" i="1"/>
  <c r="P209" i="2" s="1"/>
  <c r="T208" i="1"/>
  <c r="O209" i="2" s="1"/>
  <c r="S208" i="1"/>
  <c r="N209" i="2" s="1"/>
  <c r="R208" i="1"/>
  <c r="M209" i="2" s="1"/>
  <c r="Q208" i="1"/>
  <c r="L209" i="2" s="1"/>
  <c r="P208" i="1"/>
  <c r="K209" i="2" s="1"/>
  <c r="O208" i="1"/>
  <c r="J209" i="2" s="1"/>
  <c r="N208" i="1"/>
  <c r="I209" i="2" s="1"/>
  <c r="M208" i="1"/>
  <c r="H209" i="2" s="1"/>
  <c r="L208" i="1"/>
  <c r="G209" i="2" s="1"/>
  <c r="AC209" i="2" s="1"/>
  <c r="K208" i="1"/>
  <c r="F209" i="2" s="1"/>
  <c r="J208" i="1"/>
  <c r="E209" i="2" s="1"/>
  <c r="AA209" i="2" s="1"/>
  <c r="I208" i="1"/>
  <c r="D209" i="2" s="1"/>
  <c r="Z207" i="1"/>
  <c r="U208" i="2" s="1"/>
  <c r="Y207" i="1"/>
  <c r="T208" i="2" s="1"/>
  <c r="X207" i="1"/>
  <c r="S208" i="2" s="1"/>
  <c r="W207" i="1"/>
  <c r="R208" i="2" s="1"/>
  <c r="V207" i="1"/>
  <c r="Q208" i="2" s="1"/>
  <c r="U207" i="1"/>
  <c r="P208" i="2" s="1"/>
  <c r="T207" i="1"/>
  <c r="O208" i="2" s="1"/>
  <c r="S207" i="1"/>
  <c r="N208" i="2" s="1"/>
  <c r="R207" i="1"/>
  <c r="M208" i="2" s="1"/>
  <c r="Q207" i="1"/>
  <c r="L208" i="2" s="1"/>
  <c r="P207" i="1"/>
  <c r="K208" i="2" s="1"/>
  <c r="O207" i="1"/>
  <c r="J208" i="2" s="1"/>
  <c r="N207" i="1"/>
  <c r="I208" i="2" s="1"/>
  <c r="M207" i="1"/>
  <c r="H208" i="2" s="1"/>
  <c r="L207" i="1"/>
  <c r="G208" i="2" s="1"/>
  <c r="K207" i="1"/>
  <c r="F208" i="2" s="1"/>
  <c r="J207" i="1"/>
  <c r="E208" i="2" s="1"/>
  <c r="I207" i="1"/>
  <c r="D208" i="2" s="1"/>
  <c r="S220" i="2"/>
  <c r="R220" i="2"/>
  <c r="I220" i="2"/>
  <c r="C220" i="2"/>
  <c r="B220" i="2"/>
  <c r="A220" i="2"/>
  <c r="C219" i="2"/>
  <c r="B219" i="2"/>
  <c r="A219" i="2"/>
  <c r="C218" i="2"/>
  <c r="B218" i="2"/>
  <c r="A218" i="2"/>
  <c r="C217" i="2"/>
  <c r="B217" i="2"/>
  <c r="A217" i="2"/>
  <c r="C216" i="2"/>
  <c r="B216" i="2"/>
  <c r="A216" i="2"/>
  <c r="C215" i="2"/>
  <c r="B215" i="2"/>
  <c r="A215" i="2"/>
  <c r="C214" i="2"/>
  <c r="B214" i="2"/>
  <c r="A214" i="2"/>
  <c r="C213" i="2"/>
  <c r="B213" i="2"/>
  <c r="A213" i="2"/>
  <c r="C212" i="2"/>
  <c r="B212" i="2"/>
  <c r="A212" i="2"/>
  <c r="C211" i="2"/>
  <c r="B211" i="2"/>
  <c r="A211" i="2"/>
  <c r="C210" i="2"/>
  <c r="B210" i="2"/>
  <c r="A210" i="2"/>
  <c r="C209" i="2"/>
  <c r="B209" i="2"/>
  <c r="A209" i="2"/>
  <c r="C208" i="2"/>
  <c r="B208" i="2"/>
  <c r="A208" i="2"/>
  <c r="F665" i="5"/>
  <c r="E665" i="5"/>
  <c r="F664" i="5"/>
  <c r="E664" i="5"/>
  <c r="F663" i="5"/>
  <c r="E663" i="5"/>
  <c r="F662" i="5"/>
  <c r="E662" i="5"/>
  <c r="F661" i="5"/>
  <c r="E661" i="5"/>
  <c r="F660" i="5"/>
  <c r="E660" i="5"/>
  <c r="F659" i="5"/>
  <c r="E659" i="5"/>
  <c r="F658" i="5"/>
  <c r="E658" i="5"/>
  <c r="F657" i="5"/>
  <c r="E657" i="5"/>
  <c r="F656" i="5"/>
  <c r="E656" i="5"/>
  <c r="F655" i="5"/>
  <c r="E655" i="5"/>
  <c r="F654" i="5"/>
  <c r="E654" i="5"/>
  <c r="F653" i="5"/>
  <c r="E653" i="5"/>
  <c r="F652" i="5"/>
  <c r="E652" i="5"/>
  <c r="F651" i="5"/>
  <c r="E651" i="5"/>
  <c r="F650" i="5"/>
  <c r="E650" i="5"/>
  <c r="F649" i="5"/>
  <c r="E649" i="5"/>
  <c r="F648" i="5"/>
  <c r="E648" i="5"/>
  <c r="F647" i="5"/>
  <c r="E647" i="5"/>
  <c r="F646" i="5"/>
  <c r="E646" i="5"/>
  <c r="F645" i="5"/>
  <c r="E645" i="5"/>
  <c r="F644" i="5"/>
  <c r="E644" i="5"/>
  <c r="F643" i="5"/>
  <c r="E643" i="5"/>
  <c r="F642" i="5"/>
  <c r="E642" i="5"/>
  <c r="F641" i="5"/>
  <c r="E641" i="5"/>
  <c r="F640" i="5"/>
  <c r="E640" i="5"/>
  <c r="F639" i="5"/>
  <c r="E639" i="5"/>
  <c r="F638" i="5"/>
  <c r="E638" i="5"/>
  <c r="F637" i="5"/>
  <c r="E637" i="5"/>
  <c r="F636" i="5"/>
  <c r="E636" i="5"/>
  <c r="F635" i="5"/>
  <c r="E635" i="5"/>
  <c r="F634" i="5"/>
  <c r="E634" i="5"/>
  <c r="F633" i="5"/>
  <c r="E633" i="5"/>
  <c r="F632" i="5"/>
  <c r="E632" i="5"/>
  <c r="F631" i="5"/>
  <c r="E631" i="5"/>
  <c r="F630" i="5"/>
  <c r="E630" i="5"/>
  <c r="F629" i="5"/>
  <c r="E629" i="5"/>
  <c r="F628" i="5"/>
  <c r="E628" i="5"/>
  <c r="F627" i="5"/>
  <c r="E627" i="5"/>
  <c r="F626" i="5"/>
  <c r="E626" i="5"/>
  <c r="F625" i="5"/>
  <c r="E625" i="5"/>
  <c r="F624" i="5"/>
  <c r="E624" i="5"/>
  <c r="F623" i="5"/>
  <c r="E623" i="5"/>
  <c r="F622" i="5"/>
  <c r="E622" i="5"/>
  <c r="F621" i="5"/>
  <c r="E621" i="5"/>
  <c r="F620" i="5"/>
  <c r="E620" i="5"/>
  <c r="F619" i="5"/>
  <c r="E619" i="5"/>
  <c r="F618" i="5"/>
  <c r="E618" i="5"/>
  <c r="F617" i="5"/>
  <c r="E617" i="5"/>
  <c r="E616" i="5"/>
  <c r="F616" i="5"/>
  <c r="B209" i="1"/>
  <c r="B212" i="1"/>
  <c r="B213" i="1"/>
  <c r="B216" i="1"/>
  <c r="B217" i="1"/>
  <c r="B219" i="1"/>
  <c r="P1" i="10"/>
  <c r="O1" i="10"/>
  <c r="W260" i="2" l="1"/>
  <c r="AE260" i="2"/>
  <c r="AM260" i="2"/>
  <c r="AF260" i="2"/>
  <c r="AN260" i="2"/>
  <c r="AG260" i="2"/>
  <c r="AO260" i="2"/>
  <c r="AH260" i="2"/>
  <c r="AP260" i="2"/>
  <c r="V260" i="2"/>
  <c r="Y260" i="2" s="1"/>
  <c r="AA260" i="2"/>
  <c r="AI260" i="2"/>
  <c r="AQ260" i="2"/>
  <c r="E17" i="10"/>
  <c r="M17" i="10"/>
  <c r="I17" i="10"/>
  <c r="M19" i="10"/>
  <c r="H17" i="10"/>
  <c r="O19" i="10"/>
  <c r="B17" i="10"/>
  <c r="J17" i="10"/>
  <c r="N19" i="10"/>
  <c r="D17" i="10"/>
  <c r="J11" i="10"/>
  <c r="L17" i="10"/>
  <c r="J19" i="10"/>
  <c r="F17" i="10"/>
  <c r="N17" i="10"/>
  <c r="H19" i="10"/>
  <c r="I19" i="10"/>
  <c r="G17" i="10"/>
  <c r="O17" i="10"/>
  <c r="L19" i="10"/>
  <c r="P17" i="10"/>
  <c r="C17" i="10"/>
  <c r="K17" i="10"/>
  <c r="AT259" i="2"/>
  <c r="AU259" i="2"/>
  <c r="AD259" i="2"/>
  <c r="AE259" i="2"/>
  <c r="V259" i="2"/>
  <c r="AA259" i="2"/>
  <c r="D2" i="10"/>
  <c r="L2" i="10"/>
  <c r="D3" i="10"/>
  <c r="L3" i="10"/>
  <c r="D4" i="10"/>
  <c r="L4" i="10"/>
  <c r="O8" i="10"/>
  <c r="H9" i="10"/>
  <c r="P9" i="10"/>
  <c r="C11" i="10"/>
  <c r="K11" i="10"/>
  <c r="D12" i="10"/>
  <c r="L12" i="10"/>
  <c r="D13" i="10"/>
  <c r="L13" i="10"/>
  <c r="D14" i="10"/>
  <c r="L14" i="10"/>
  <c r="D15" i="10"/>
  <c r="L15" i="10"/>
  <c r="D16" i="10"/>
  <c r="L16" i="10"/>
  <c r="E2" i="10"/>
  <c r="M2" i="10"/>
  <c r="E3" i="10"/>
  <c r="M3" i="10"/>
  <c r="E4" i="10"/>
  <c r="M4" i="10"/>
  <c r="H8" i="10"/>
  <c r="P8" i="10"/>
  <c r="I9" i="10"/>
  <c r="B10" i="10"/>
  <c r="D11" i="10"/>
  <c r="L11" i="10"/>
  <c r="E12" i="10"/>
  <c r="M12" i="10"/>
  <c r="E13" i="10"/>
  <c r="M13" i="10"/>
  <c r="E14" i="10"/>
  <c r="M14" i="10"/>
  <c r="E15" i="10"/>
  <c r="M15" i="10"/>
  <c r="E16" i="10"/>
  <c r="M16" i="10"/>
  <c r="F2" i="10"/>
  <c r="N2" i="10"/>
  <c r="F3" i="10"/>
  <c r="N3" i="10"/>
  <c r="F4" i="10"/>
  <c r="N4" i="10"/>
  <c r="I8" i="10"/>
  <c r="B9" i="10"/>
  <c r="J9" i="10"/>
  <c r="C10" i="10"/>
  <c r="E11" i="10"/>
  <c r="M11" i="10"/>
  <c r="F12" i="10"/>
  <c r="N12" i="10"/>
  <c r="F13" i="10"/>
  <c r="N13" i="10"/>
  <c r="F14" i="10"/>
  <c r="N14" i="10"/>
  <c r="F15" i="10"/>
  <c r="N15" i="10"/>
  <c r="F16" i="10"/>
  <c r="N16" i="10"/>
  <c r="G2" i="10"/>
  <c r="O2" i="10"/>
  <c r="G3" i="10"/>
  <c r="O3" i="10"/>
  <c r="G4" i="10"/>
  <c r="O4" i="10"/>
  <c r="J8" i="10"/>
  <c r="C9" i="10"/>
  <c r="K9" i="10"/>
  <c r="D10" i="10"/>
  <c r="F11" i="10"/>
  <c r="N11" i="10"/>
  <c r="G12" i="10"/>
  <c r="O12" i="10"/>
  <c r="G13" i="10"/>
  <c r="O13" i="10"/>
  <c r="G14" i="10"/>
  <c r="O14" i="10"/>
  <c r="G15" i="10"/>
  <c r="O15" i="10"/>
  <c r="G16" i="10"/>
  <c r="O16" i="10"/>
  <c r="H2" i="10"/>
  <c r="H3" i="10"/>
  <c r="H4" i="10"/>
  <c r="P4" i="10"/>
  <c r="K8" i="10"/>
  <c r="D9" i="10"/>
  <c r="L9" i="10"/>
  <c r="E10" i="10"/>
  <c r="G11" i="10"/>
  <c r="O11" i="10"/>
  <c r="H12" i="10"/>
  <c r="H13" i="10"/>
  <c r="H14" i="10"/>
  <c r="H15" i="10"/>
  <c r="H16" i="10"/>
  <c r="P16" i="10"/>
  <c r="I2" i="10"/>
  <c r="I3" i="10"/>
  <c r="I4" i="10"/>
  <c r="L8" i="10"/>
  <c r="E9" i="10"/>
  <c r="M9" i="10"/>
  <c r="F10" i="10"/>
  <c r="H11" i="10"/>
  <c r="P11" i="10"/>
  <c r="I12" i="10"/>
  <c r="I13" i="10"/>
  <c r="I14" i="10"/>
  <c r="I15" i="10"/>
  <c r="I16" i="10"/>
  <c r="B2" i="10"/>
  <c r="J2" i="10"/>
  <c r="B3" i="10"/>
  <c r="J3" i="10"/>
  <c r="B4" i="10"/>
  <c r="J4" i="10"/>
  <c r="M8" i="10"/>
  <c r="F9" i="10"/>
  <c r="N9" i="10"/>
  <c r="G10" i="10"/>
  <c r="I11" i="10"/>
  <c r="B12" i="10"/>
  <c r="J12" i="10"/>
  <c r="B13" i="10"/>
  <c r="J13" i="10"/>
  <c r="B14" i="10"/>
  <c r="J14" i="10"/>
  <c r="B15" i="10"/>
  <c r="J15" i="10"/>
  <c r="B16" i="10"/>
  <c r="J16" i="10"/>
  <c r="C2" i="10"/>
  <c r="C3" i="10"/>
  <c r="C4" i="10"/>
  <c r="K4" i="10"/>
  <c r="N8" i="10"/>
  <c r="G9" i="10"/>
  <c r="O9" i="10"/>
  <c r="B11" i="10"/>
  <c r="C12" i="10"/>
  <c r="C13" i="10"/>
  <c r="C14" i="10"/>
  <c r="C15" i="10"/>
  <c r="C16" i="10"/>
  <c r="K16" i="10"/>
  <c r="W259" i="2"/>
  <c r="F8" i="10" s="1"/>
  <c r="AR258" i="2"/>
  <c r="AR259" i="2" s="1"/>
  <c r="AC258" i="2"/>
  <c r="AC259" i="2" s="1"/>
  <c r="AD258" i="2"/>
  <c r="AS258" i="2"/>
  <c r="AS259" i="2" s="1"/>
  <c r="X257" i="1"/>
  <c r="S258" i="2" s="1"/>
  <c r="P12" i="10" s="1"/>
  <c r="Z257" i="1"/>
  <c r="U258" i="2" s="1"/>
  <c r="S257" i="1"/>
  <c r="N258" i="2" s="1"/>
  <c r="K2" i="10" s="1"/>
  <c r="AT257" i="2"/>
  <c r="AT258" i="2" s="1"/>
  <c r="AU256" i="2"/>
  <c r="AU257" i="2" s="1"/>
  <c r="W256" i="2"/>
  <c r="X256" i="2" s="1"/>
  <c r="V257" i="2"/>
  <c r="AS257" i="2"/>
  <c r="W257" i="2"/>
  <c r="AB256" i="2"/>
  <c r="AB257" i="2" s="1"/>
  <c r="AB258" i="2" s="1"/>
  <c r="V256" i="2"/>
  <c r="AD256" i="2"/>
  <c r="AA257" i="2"/>
  <c r="AA258" i="2" s="1"/>
  <c r="AR254" i="2"/>
  <c r="AR255" i="2" s="1"/>
  <c r="AR256" i="2" s="1"/>
  <c r="AR257" i="2" s="1"/>
  <c r="W254" i="2"/>
  <c r="X254" i="2" s="1"/>
  <c r="V255" i="2"/>
  <c r="W255" i="2"/>
  <c r="AE255" i="2"/>
  <c r="AE256" i="2" s="1"/>
  <c r="AE257" i="2" s="1"/>
  <c r="AE258" i="2" s="1"/>
  <c r="AS254" i="2"/>
  <c r="AS255" i="2" s="1"/>
  <c r="AS256" i="2" s="1"/>
  <c r="V254" i="2"/>
  <c r="AE254" i="2"/>
  <c r="AA255" i="2"/>
  <c r="AA256" i="2" s="1"/>
  <c r="AB253" i="2"/>
  <c r="AB254" i="2" s="1"/>
  <c r="AS253" i="2"/>
  <c r="V253" i="2"/>
  <c r="AD253" i="2"/>
  <c r="AD254" i="2" s="1"/>
  <c r="AD255" i="2" s="1"/>
  <c r="W253" i="2"/>
  <c r="AU243" i="2"/>
  <c r="AU244" i="2" s="1"/>
  <c r="AU232" i="2"/>
  <c r="AD221" i="2"/>
  <c r="AD222" i="2" s="1"/>
  <c r="AD223" i="2" s="1"/>
  <c r="AD224" i="2" s="1"/>
  <c r="AD225" i="2" s="1"/>
  <c r="AD226" i="2" s="1"/>
  <c r="AD227" i="2" s="1"/>
  <c r="AD228" i="2" s="1"/>
  <c r="AD229" i="2" s="1"/>
  <c r="V222" i="2"/>
  <c r="W231" i="2"/>
  <c r="X231" i="2" s="1"/>
  <c r="AT224" i="2"/>
  <c r="AT225" i="2" s="1"/>
  <c r="AT226" i="2" s="1"/>
  <c r="AT227" i="2" s="1"/>
  <c r="AT235" i="2"/>
  <c r="AT236" i="2" s="1"/>
  <c r="AT237" i="2" s="1"/>
  <c r="AD245" i="2"/>
  <c r="AD246" i="2" s="1"/>
  <c r="AD247" i="2" s="1"/>
  <c r="V245" i="2"/>
  <c r="W228" i="2"/>
  <c r="Z228" i="2" s="1"/>
  <c r="W224" i="2"/>
  <c r="X224" i="2" s="1"/>
  <c r="AR223" i="2"/>
  <c r="AR224" i="2" s="1"/>
  <c r="AR225" i="2" s="1"/>
  <c r="W223" i="2"/>
  <c r="Z223" i="2" s="1"/>
  <c r="AT222" i="2"/>
  <c r="AT221" i="2"/>
  <c r="AR222" i="2"/>
  <c r="AR226" i="2"/>
  <c r="AR227" i="2" s="1"/>
  <c r="AA226" i="2"/>
  <c r="W230" i="2"/>
  <c r="X230" i="2" s="1"/>
  <c r="AS233" i="2"/>
  <c r="AU235" i="2"/>
  <c r="AU251" i="2"/>
  <c r="AU252" i="2" s="1"/>
  <c r="AU253" i="2" s="1"/>
  <c r="AU221" i="2"/>
  <c r="AU230" i="2"/>
  <c r="AC232" i="2"/>
  <c r="AC233" i="2" s="1"/>
  <c r="AC234" i="2" s="1"/>
  <c r="AC235" i="2" s="1"/>
  <c r="AC236" i="2" s="1"/>
  <c r="AT232" i="2"/>
  <c r="AU248" i="2"/>
  <c r="AU249" i="2" s="1"/>
  <c r="AD248" i="2"/>
  <c r="AD249" i="2" s="1"/>
  <c r="AD250" i="2" s="1"/>
  <c r="AU240" i="2"/>
  <c r="AD240" i="2"/>
  <c r="AD241" i="2" s="1"/>
  <c r="AD242" i="2" s="1"/>
  <c r="AD243" i="2" s="1"/>
  <c r="V234" i="2"/>
  <c r="AU237" i="2"/>
  <c r="AU238" i="2" s="1"/>
  <c r="AU239" i="2" s="1"/>
  <c r="AD237" i="2"/>
  <c r="W238" i="2"/>
  <c r="Z238" i="2" s="1"/>
  <c r="W251" i="2"/>
  <c r="X251" i="2" s="1"/>
  <c r="V225" i="2"/>
  <c r="AB225" i="2"/>
  <c r="AB226" i="2" s="1"/>
  <c r="AB227" i="2" s="1"/>
  <c r="AB228" i="2" s="1"/>
  <c r="W225" i="2"/>
  <c r="AS223" i="2"/>
  <c r="V223" i="2"/>
  <c r="AC225" i="2"/>
  <c r="W226" i="2"/>
  <c r="V224" i="2"/>
  <c r="AS221" i="2"/>
  <c r="AB221" i="2"/>
  <c r="AB222" i="2" s="1"/>
  <c r="AB223" i="2" s="1"/>
  <c r="AB224" i="2" s="1"/>
  <c r="V221" i="2"/>
  <c r="W221" i="2"/>
  <c r="AF221" i="2"/>
  <c r="AF222" i="2" s="1"/>
  <c r="AF223" i="2" s="1"/>
  <c r="AF224" i="2" s="1"/>
  <c r="AF225" i="2" s="1"/>
  <c r="AF226" i="2" s="1"/>
  <c r="AF227" i="2" s="1"/>
  <c r="AF228" i="2" s="1"/>
  <c r="AF229" i="2" s="1"/>
  <c r="AF230" i="2" s="1"/>
  <c r="AF231" i="2" s="1"/>
  <c r="AF232" i="2" s="1"/>
  <c r="AF233" i="2" s="1"/>
  <c r="AF234" i="2" s="1"/>
  <c r="AF235" i="2" s="1"/>
  <c r="AF236" i="2" s="1"/>
  <c r="AF237" i="2" s="1"/>
  <c r="AF238" i="2" s="1"/>
  <c r="AF239" i="2" s="1"/>
  <c r="AF240" i="2" s="1"/>
  <c r="AF241" i="2" s="1"/>
  <c r="AF242" i="2" s="1"/>
  <c r="AF243" i="2" s="1"/>
  <c r="AF244" i="2" s="1"/>
  <c r="AF245" i="2" s="1"/>
  <c r="AF246" i="2" s="1"/>
  <c r="AF247" i="2" s="1"/>
  <c r="AF248" i="2" s="1"/>
  <c r="AF249" i="2" s="1"/>
  <c r="AF250" i="2" s="1"/>
  <c r="AF251" i="2" s="1"/>
  <c r="AF252" i="2" s="1"/>
  <c r="AF253" i="2" s="1"/>
  <c r="AF254" i="2" s="1"/>
  <c r="AF255" i="2" s="1"/>
  <c r="AF256" i="2" s="1"/>
  <c r="AF257" i="2" s="1"/>
  <c r="AF258" i="2" s="1"/>
  <c r="AF259" i="2" s="1"/>
  <c r="AU227" i="2"/>
  <c r="AT229" i="2"/>
  <c r="AT230" i="2" s="1"/>
  <c r="AT231" i="2" s="1"/>
  <c r="AB231" i="2"/>
  <c r="AB232" i="2" s="1"/>
  <c r="AB233" i="2" s="1"/>
  <c r="AB234" i="2" s="1"/>
  <c r="AR232" i="2"/>
  <c r="AR233" i="2" s="1"/>
  <c r="W232" i="2"/>
  <c r="V228" i="2"/>
  <c r="V230" i="2"/>
  <c r="AS222" i="2"/>
  <c r="AS224" i="2"/>
  <c r="AS225" i="2" s="1"/>
  <c r="AS226" i="2"/>
  <c r="V232" i="2"/>
  <c r="AA248" i="2"/>
  <c r="AA249" i="2" s="1"/>
  <c r="W248" i="2"/>
  <c r="V248" i="2"/>
  <c r="AS237" i="2"/>
  <c r="AB237" i="2"/>
  <c r="AB238" i="2" s="1"/>
  <c r="AB239" i="2" s="1"/>
  <c r="V237" i="2"/>
  <c r="W222" i="2"/>
  <c r="AC227" i="2"/>
  <c r="AC228" i="2" s="1"/>
  <c r="AC237" i="2"/>
  <c r="AC238" i="2" s="1"/>
  <c r="AC239" i="2" s="1"/>
  <c r="AC240" i="2" s="1"/>
  <c r="AC241" i="2" s="1"/>
  <c r="AC242" i="2" s="1"/>
  <c r="W237" i="2"/>
  <c r="AS234" i="2"/>
  <c r="AS235" i="2" s="1"/>
  <c r="AS236" i="2" s="1"/>
  <c r="V226" i="2"/>
  <c r="AS228" i="2"/>
  <c r="AS229" i="2" s="1"/>
  <c r="AS230" i="2" s="1"/>
  <c r="V227" i="2"/>
  <c r="W235" i="2"/>
  <c r="AA236" i="2"/>
  <c r="AA237" i="2" s="1"/>
  <c r="AA238" i="2" s="1"/>
  <c r="AA239" i="2" s="1"/>
  <c r="AA240" i="2" s="1"/>
  <c r="W236" i="2"/>
  <c r="W227" i="2"/>
  <c r="AR228" i="2"/>
  <c r="AR229" i="2" s="1"/>
  <c r="AA228" i="2"/>
  <c r="W229" i="2"/>
  <c r="V229" i="2"/>
  <c r="AR230" i="2"/>
  <c r="AA230" i="2"/>
  <c r="AA231" i="2" s="1"/>
  <c r="AA232" i="2" s="1"/>
  <c r="W233" i="2"/>
  <c r="AR234" i="2"/>
  <c r="AR235" i="2" s="1"/>
  <c r="AR236" i="2" s="1"/>
  <c r="AA234" i="2"/>
  <c r="W234" i="2"/>
  <c r="V236" i="2"/>
  <c r="AT238" i="2"/>
  <c r="AR242" i="2"/>
  <c r="AA242" i="2"/>
  <c r="AA243" i="2" s="1"/>
  <c r="AA244" i="2" s="1"/>
  <c r="AA245" i="2" s="1"/>
  <c r="W242" i="2"/>
  <c r="V242" i="2"/>
  <c r="W245" i="2"/>
  <c r="AT251" i="2"/>
  <c r="AR231" i="2"/>
  <c r="AR246" i="2"/>
  <c r="AR247" i="2" s="1"/>
  <c r="AR248" i="2" s="1"/>
  <c r="AA246" i="2"/>
  <c r="W246" i="2"/>
  <c r="V246" i="2"/>
  <c r="AA252" i="2"/>
  <c r="AA253" i="2" s="1"/>
  <c r="AA254" i="2" s="1"/>
  <c r="W252" i="2"/>
  <c r="V252" i="2"/>
  <c r="V231" i="2"/>
  <c r="AD231" i="2"/>
  <c r="V233" i="2"/>
  <c r="AD233" i="2"/>
  <c r="AD234" i="2" s="1"/>
  <c r="V235" i="2"/>
  <c r="AD235" i="2"/>
  <c r="AD236" i="2" s="1"/>
  <c r="BH239" i="2"/>
  <c r="BH240" i="2" s="1"/>
  <c r="BH241" i="2" s="1"/>
  <c r="BH242" i="2" s="1"/>
  <c r="BH243" i="2" s="1"/>
  <c r="BH244" i="2" s="1"/>
  <c r="BH245" i="2" s="1"/>
  <c r="BH246" i="2" s="1"/>
  <c r="BH247" i="2" s="1"/>
  <c r="BH248" i="2" s="1"/>
  <c r="BH249" i="2" s="1"/>
  <c r="BH250" i="2" s="1"/>
  <c r="BH251" i="2" s="1"/>
  <c r="BH252" i="2" s="1"/>
  <c r="BH253" i="2" s="1"/>
  <c r="BH254" i="2" s="1"/>
  <c r="BH255" i="2" s="1"/>
  <c r="BH256" i="2" s="1"/>
  <c r="BH257" i="2" s="1"/>
  <c r="V243" i="2"/>
  <c r="W249" i="2"/>
  <c r="V238" i="2"/>
  <c r="V239" i="2"/>
  <c r="AR240" i="2"/>
  <c r="AR241" i="2" s="1"/>
  <c r="V240" i="2"/>
  <c r="V241" i="2"/>
  <c r="W243" i="2"/>
  <c r="AR244" i="2"/>
  <c r="W244" i="2"/>
  <c r="V244" i="2"/>
  <c r="W247" i="2"/>
  <c r="AR250" i="2"/>
  <c r="AR251" i="2" s="1"/>
  <c r="AR252" i="2" s="1"/>
  <c r="AA250" i="2"/>
  <c r="W250" i="2"/>
  <c r="V250" i="2"/>
  <c r="W239" i="2"/>
  <c r="AT239" i="2"/>
  <c r="W240" i="2"/>
  <c r="W241" i="2"/>
  <c r="AT247" i="2"/>
  <c r="AT248" i="2" s="1"/>
  <c r="AT249" i="2" s="1"/>
  <c r="AD252" i="2"/>
  <c r="AB241" i="2"/>
  <c r="AB242" i="2" s="1"/>
  <c r="AB243" i="2"/>
  <c r="AB244" i="2" s="1"/>
  <c r="AB245" i="2" s="1"/>
  <c r="AB246" i="2" s="1"/>
  <c r="AB247" i="2" s="1"/>
  <c r="AB249" i="2"/>
  <c r="AB250" i="2" s="1"/>
  <c r="AB251" i="2" s="1"/>
  <c r="AS239" i="2"/>
  <c r="AS240" i="2" s="1"/>
  <c r="AS241" i="2"/>
  <c r="AC243" i="2"/>
  <c r="AC244" i="2" s="1"/>
  <c r="AC245" i="2" s="1"/>
  <c r="AC246" i="2" s="1"/>
  <c r="AC247" i="2" s="1"/>
  <c r="AC248" i="2" s="1"/>
  <c r="AS243" i="2"/>
  <c r="AS244" i="2" s="1"/>
  <c r="AS245" i="2"/>
  <c r="AS247" i="2"/>
  <c r="AS248" i="2" s="1"/>
  <c r="AC249" i="2"/>
  <c r="AC250" i="2" s="1"/>
  <c r="AS249" i="2"/>
  <c r="AC251" i="2"/>
  <c r="AC252" i="2" s="1"/>
  <c r="AC253" i="2" s="1"/>
  <c r="AC254" i="2" s="1"/>
  <c r="AC255" i="2" s="1"/>
  <c r="AC256" i="2" s="1"/>
  <c r="AS251" i="2"/>
  <c r="AS252" i="2" s="1"/>
  <c r="AT241" i="2"/>
  <c r="AT243" i="2"/>
  <c r="AT245" i="2"/>
  <c r="V247" i="2"/>
  <c r="V249" i="2"/>
  <c r="V251" i="2"/>
  <c r="AD251" i="2"/>
  <c r="AA210" i="2"/>
  <c r="AA211" i="2" s="1"/>
  <c r="AC216" i="2"/>
  <c r="AA217" i="2"/>
  <c r="AA218" i="2" s="1"/>
  <c r="AA213" i="2"/>
  <c r="AD219" i="2"/>
  <c r="W210" i="2"/>
  <c r="AD213" i="2"/>
  <c r="AD216" i="2"/>
  <c r="AD217" i="2" s="1"/>
  <c r="O10" i="10"/>
  <c r="P10" i="10"/>
  <c r="V211" i="2"/>
  <c r="W212" i="2"/>
  <c r="Z212" i="2" s="1"/>
  <c r="W215" i="2"/>
  <c r="X215" i="2" s="1"/>
  <c r="W219" i="2"/>
  <c r="X219" i="2" s="1"/>
  <c r="V209" i="2"/>
  <c r="V210" i="2"/>
  <c r="V208" i="2"/>
  <c r="V213" i="2"/>
  <c r="W209" i="2"/>
  <c r="W211" i="2"/>
  <c r="W213" i="2"/>
  <c r="V214" i="2"/>
  <c r="V217" i="2"/>
  <c r="V220" i="2"/>
  <c r="AC210" i="2"/>
  <c r="AC211" i="2" s="1"/>
  <c r="AC212" i="2" s="1"/>
  <c r="AC213" i="2" s="1"/>
  <c r="W214" i="2"/>
  <c r="AC217" i="2"/>
  <c r="AC218" i="2" s="1"/>
  <c r="AC219" i="2" s="1"/>
  <c r="AC220" i="2" s="1"/>
  <c r="AC221" i="2" s="1"/>
  <c r="AC222" i="2" s="1"/>
  <c r="AC223" i="2" s="1"/>
  <c r="W217" i="2"/>
  <c r="V218" i="2"/>
  <c r="V219" i="2"/>
  <c r="W220" i="2"/>
  <c r="V212" i="2"/>
  <c r="W218" i="2"/>
  <c r="AA220" i="2"/>
  <c r="AA221" i="2" s="1"/>
  <c r="AA222" i="2" s="1"/>
  <c r="AA223" i="2" s="1"/>
  <c r="W208" i="2"/>
  <c r="AA214" i="2"/>
  <c r="V216" i="2"/>
  <c r="W216" i="2"/>
  <c r="AE213" i="2"/>
  <c r="AE214" i="2" s="1"/>
  <c r="AE215" i="2" s="1"/>
  <c r="AE216" i="2" s="1"/>
  <c r="AE217" i="2" s="1"/>
  <c r="AE218" i="2" s="1"/>
  <c r="AE219" i="2" s="1"/>
  <c r="AE220" i="2" s="1"/>
  <c r="AE221" i="2" s="1"/>
  <c r="AE222" i="2" s="1"/>
  <c r="AE223" i="2" s="1"/>
  <c r="AE224" i="2" s="1"/>
  <c r="AE225" i="2" s="1"/>
  <c r="AE226" i="2" s="1"/>
  <c r="AE227" i="2" s="1"/>
  <c r="AE228" i="2" s="1"/>
  <c r="AE229" i="2" s="1"/>
  <c r="AE230" i="2" s="1"/>
  <c r="AE231" i="2" s="1"/>
  <c r="AE232" i="2" s="1"/>
  <c r="AE233" i="2" s="1"/>
  <c r="AE234" i="2" s="1"/>
  <c r="AE235" i="2" s="1"/>
  <c r="AE236" i="2" s="1"/>
  <c r="AE237" i="2" s="1"/>
  <c r="AE238" i="2" s="1"/>
  <c r="AE239" i="2" s="1"/>
  <c r="AE240" i="2" s="1"/>
  <c r="AE241" i="2" s="1"/>
  <c r="AE242" i="2" s="1"/>
  <c r="AE243" i="2" s="1"/>
  <c r="AE244" i="2" s="1"/>
  <c r="AE245" i="2" s="1"/>
  <c r="AE246" i="2" s="1"/>
  <c r="AE247" i="2" s="1"/>
  <c r="AE248" i="2" s="1"/>
  <c r="AE249" i="2" s="1"/>
  <c r="AE250" i="2" s="1"/>
  <c r="AE251" i="2" s="1"/>
  <c r="AE252" i="2" s="1"/>
  <c r="AE253" i="2" s="1"/>
  <c r="AB215" i="2"/>
  <c r="AB216" i="2" s="1"/>
  <c r="AB217" i="2" s="1"/>
  <c r="AB218" i="2" s="1"/>
  <c r="AB219" i="2" s="1"/>
  <c r="V215" i="2"/>
  <c r="C207" i="2"/>
  <c r="B207" i="2"/>
  <c r="A207" i="2"/>
  <c r="E615" i="5"/>
  <c r="E614" i="5"/>
  <c r="E613" i="5"/>
  <c r="E612" i="5"/>
  <c r="E611" i="5"/>
  <c r="F615" i="5"/>
  <c r="F614" i="5"/>
  <c r="F613" i="5"/>
  <c r="F612" i="5"/>
  <c r="F611" i="5"/>
  <c r="Z206" i="1"/>
  <c r="U207" i="2" s="1"/>
  <c r="Y206" i="1"/>
  <c r="T207" i="2" s="1"/>
  <c r="X206" i="1"/>
  <c r="S207" i="2" s="1"/>
  <c r="W206" i="1"/>
  <c r="R207" i="2" s="1"/>
  <c r="V206" i="1"/>
  <c r="Q207" i="2" s="1"/>
  <c r="U206" i="1"/>
  <c r="P207" i="2" s="1"/>
  <c r="T206" i="1"/>
  <c r="O207" i="2" s="1"/>
  <c r="S206" i="1"/>
  <c r="N207" i="2" s="1"/>
  <c r="R206" i="1"/>
  <c r="M207" i="2" s="1"/>
  <c r="Q206" i="1"/>
  <c r="L207" i="2" s="1"/>
  <c r="P206" i="1"/>
  <c r="K207" i="2" s="1"/>
  <c r="O206" i="1"/>
  <c r="J207" i="2" s="1"/>
  <c r="N206" i="1"/>
  <c r="I207" i="2" s="1"/>
  <c r="M206" i="1"/>
  <c r="H207" i="2" s="1"/>
  <c r="L206" i="1"/>
  <c r="G207" i="2" s="1"/>
  <c r="K206" i="1"/>
  <c r="F207" i="2" s="1"/>
  <c r="J206" i="1"/>
  <c r="E207" i="2" s="1"/>
  <c r="I206" i="1"/>
  <c r="D207" i="2" s="1"/>
  <c r="Z260" i="2" l="1"/>
  <c r="X260" i="2"/>
  <c r="K15" i="10"/>
  <c r="K13" i="10"/>
  <c r="D8" i="10"/>
  <c r="K14" i="10"/>
  <c r="G8" i="10"/>
  <c r="P13" i="10"/>
  <c r="E8" i="10"/>
  <c r="K3" i="10"/>
  <c r="K19" i="10"/>
  <c r="B8" i="10"/>
  <c r="P15" i="10"/>
  <c r="P3" i="10"/>
  <c r="Q17" i="10"/>
  <c r="P14" i="10"/>
  <c r="K12" i="10"/>
  <c r="P2" i="10"/>
  <c r="P19" i="10"/>
  <c r="Q16" i="10"/>
  <c r="Q4" i="10"/>
  <c r="Z259" i="2"/>
  <c r="X259" i="2"/>
  <c r="Y259" i="2"/>
  <c r="Z224" i="2"/>
  <c r="V258" i="2"/>
  <c r="Q15" i="10" s="1"/>
  <c r="Z230" i="2"/>
  <c r="W258" i="2"/>
  <c r="BH258" i="2"/>
  <c r="BH259" i="2" s="1"/>
  <c r="Y256" i="2"/>
  <c r="Z256" i="2"/>
  <c r="Z257" i="2"/>
  <c r="X257" i="2"/>
  <c r="Y257" i="2"/>
  <c r="Y254" i="2"/>
  <c r="Z254" i="2"/>
  <c r="Y255" i="2"/>
  <c r="Z255" i="2"/>
  <c r="X255" i="2"/>
  <c r="Y234" i="2"/>
  <c r="Y222" i="2"/>
  <c r="Y230" i="2"/>
  <c r="Y224" i="2"/>
  <c r="Y253" i="2"/>
  <c r="Y223" i="2"/>
  <c r="X223" i="2"/>
  <c r="Z253" i="2"/>
  <c r="X253" i="2"/>
  <c r="Y231" i="2"/>
  <c r="Z231" i="2"/>
  <c r="Y236" i="2"/>
  <c r="Y249" i="2"/>
  <c r="Y232" i="2"/>
  <c r="Z219" i="2"/>
  <c r="Y226" i="2"/>
  <c r="Y228" i="2"/>
  <c r="X228" i="2"/>
  <c r="Y242" i="2"/>
  <c r="Y238" i="2"/>
  <c r="Z251" i="2"/>
  <c r="Y251" i="2"/>
  <c r="Y233" i="2"/>
  <c r="Y248" i="2"/>
  <c r="X238" i="2"/>
  <c r="Y221" i="2"/>
  <c r="G19" i="10" s="1"/>
  <c r="X210" i="2"/>
  <c r="Y243" i="2"/>
  <c r="Y227" i="2"/>
  <c r="Y240" i="2"/>
  <c r="Z240" i="2"/>
  <c r="X240" i="2"/>
  <c r="Z225" i="2"/>
  <c r="X225" i="2"/>
  <c r="X237" i="2"/>
  <c r="Z237" i="2"/>
  <c r="Y247" i="2"/>
  <c r="Y250" i="2"/>
  <c r="Y244" i="2"/>
  <c r="X245" i="2"/>
  <c r="Z245" i="2"/>
  <c r="X233" i="2"/>
  <c r="Z233" i="2"/>
  <c r="Z250" i="2"/>
  <c r="X250" i="2"/>
  <c r="X247" i="2"/>
  <c r="Z247" i="2"/>
  <c r="Z244" i="2"/>
  <c r="X244" i="2"/>
  <c r="Y241" i="2"/>
  <c r="X235" i="2"/>
  <c r="Z235" i="2"/>
  <c r="Z252" i="2"/>
  <c r="X252" i="2"/>
  <c r="Z242" i="2"/>
  <c r="X242" i="2"/>
  <c r="Z248" i="2"/>
  <c r="X248" i="2"/>
  <c r="Z226" i="2"/>
  <c r="X226" i="2"/>
  <c r="Y225" i="2"/>
  <c r="X241" i="2"/>
  <c r="Z241" i="2"/>
  <c r="Y239" i="2"/>
  <c r="Z234" i="2"/>
  <c r="X234" i="2"/>
  <c r="X236" i="2"/>
  <c r="Z236" i="2"/>
  <c r="Y237" i="2"/>
  <c r="Y246" i="2"/>
  <c r="Y229" i="2"/>
  <c r="X222" i="2"/>
  <c r="Z222" i="2"/>
  <c r="X239" i="2"/>
  <c r="Z239" i="2"/>
  <c r="X243" i="2"/>
  <c r="Z243" i="2"/>
  <c r="X249" i="2"/>
  <c r="Z249" i="2"/>
  <c r="Y235" i="2"/>
  <c r="Y252" i="2"/>
  <c r="Z246" i="2"/>
  <c r="X246" i="2"/>
  <c r="X229" i="2"/>
  <c r="Z229" i="2"/>
  <c r="Z227" i="2"/>
  <c r="X227" i="2"/>
  <c r="Z232" i="2"/>
  <c r="X232" i="2"/>
  <c r="Z221" i="2"/>
  <c r="X221" i="2"/>
  <c r="B18" i="10" s="1"/>
  <c r="Y245" i="2"/>
  <c r="Y210" i="2"/>
  <c r="Z210" i="2"/>
  <c r="Z215" i="2"/>
  <c r="Y215" i="2"/>
  <c r="Y219" i="2"/>
  <c r="Y208" i="2"/>
  <c r="Y213" i="2"/>
  <c r="Y220" i="2"/>
  <c r="Y211" i="2"/>
  <c r="X212" i="2"/>
  <c r="Y216" i="2"/>
  <c r="Y212" i="2"/>
  <c r="Y218" i="2"/>
  <c r="X216" i="2"/>
  <c r="Z216" i="2"/>
  <c r="Z220" i="2"/>
  <c r="X220" i="2"/>
  <c r="Z218" i="2"/>
  <c r="X218" i="2"/>
  <c r="X213" i="2"/>
  <c r="Z213" i="2"/>
  <c r="X208" i="2"/>
  <c r="Z208" i="2"/>
  <c r="Z211" i="2"/>
  <c r="X211" i="2"/>
  <c r="Y217" i="2"/>
  <c r="Z209" i="2"/>
  <c r="X209" i="2"/>
  <c r="Y209" i="2"/>
  <c r="X217" i="2"/>
  <c r="Z217" i="2"/>
  <c r="X214" i="2"/>
  <c r="Z214" i="2"/>
  <c r="Y214" i="2"/>
  <c r="W207" i="2"/>
  <c r="X207" i="2" s="1"/>
  <c r="V207" i="2"/>
  <c r="AR207" i="2"/>
  <c r="AR208" i="2" s="1"/>
  <c r="AQ207" i="2"/>
  <c r="AQ208" i="2" s="1"/>
  <c r="AQ209" i="2" s="1"/>
  <c r="AQ210" i="2" s="1"/>
  <c r="AQ211" i="2" s="1"/>
  <c r="AQ212" i="2" s="1"/>
  <c r="AQ213" i="2" s="1"/>
  <c r="AQ214" i="2" s="1"/>
  <c r="AQ215" i="2" s="1"/>
  <c r="AQ216" i="2" s="1"/>
  <c r="AQ217" i="2" s="1"/>
  <c r="AQ218" i="2" s="1"/>
  <c r="AQ219" i="2" s="1"/>
  <c r="AQ220" i="2" s="1"/>
  <c r="AQ221" i="2" s="1"/>
  <c r="AQ222" i="2" s="1"/>
  <c r="AQ223" i="2" s="1"/>
  <c r="AQ224" i="2" s="1"/>
  <c r="AQ225" i="2" s="1"/>
  <c r="AQ226" i="2" s="1"/>
  <c r="AQ227" i="2" s="1"/>
  <c r="AQ228" i="2" s="1"/>
  <c r="AQ229" i="2" s="1"/>
  <c r="AQ230" i="2" s="1"/>
  <c r="AQ231" i="2" s="1"/>
  <c r="AQ232" i="2" s="1"/>
  <c r="AQ233" i="2" s="1"/>
  <c r="AQ234" i="2" s="1"/>
  <c r="AQ235" i="2" s="1"/>
  <c r="AQ236" i="2" s="1"/>
  <c r="AQ237" i="2" s="1"/>
  <c r="AQ238" i="2" s="1"/>
  <c r="AQ239" i="2" s="1"/>
  <c r="AQ240" i="2" s="1"/>
  <c r="AQ241" i="2" s="1"/>
  <c r="AQ242" i="2" s="1"/>
  <c r="AQ243" i="2" s="1"/>
  <c r="AQ244" i="2" s="1"/>
  <c r="AQ245" i="2" s="1"/>
  <c r="AQ246" i="2" s="1"/>
  <c r="AQ247" i="2" s="1"/>
  <c r="AQ248" i="2" s="1"/>
  <c r="AQ249" i="2" s="1"/>
  <c r="AQ250" i="2" s="1"/>
  <c r="AQ251" i="2" s="1"/>
  <c r="AQ252" i="2" s="1"/>
  <c r="AQ253" i="2" s="1"/>
  <c r="AQ254" i="2" s="1"/>
  <c r="AQ255" i="2" s="1"/>
  <c r="AQ256" i="2" s="1"/>
  <c r="AQ257" i="2" s="1"/>
  <c r="AQ258" i="2" s="1"/>
  <c r="AQ259" i="2" s="1"/>
  <c r="AT207" i="2"/>
  <c r="AT208" i="2" s="1"/>
  <c r="AD207" i="2"/>
  <c r="AD208" i="2" s="1"/>
  <c r="AB207" i="2"/>
  <c r="AB208" i="2" s="1"/>
  <c r="C206" i="2"/>
  <c r="B206" i="2"/>
  <c r="A206" i="2"/>
  <c r="E610" i="5"/>
  <c r="F610" i="5"/>
  <c r="E609" i="5"/>
  <c r="F609" i="5"/>
  <c r="E608" i="5"/>
  <c r="F608" i="5"/>
  <c r="E607" i="5"/>
  <c r="F607" i="5"/>
  <c r="Z205" i="1"/>
  <c r="U206" i="2" s="1"/>
  <c r="Y205" i="1"/>
  <c r="T206" i="2" s="1"/>
  <c r="X205" i="1"/>
  <c r="S206" i="2" s="1"/>
  <c r="W205" i="1"/>
  <c r="R206" i="2" s="1"/>
  <c r="V205" i="1"/>
  <c r="Q206" i="2" s="1"/>
  <c r="U205" i="1"/>
  <c r="P206" i="2" s="1"/>
  <c r="T205" i="1"/>
  <c r="O206" i="2" s="1"/>
  <c r="S205" i="1"/>
  <c r="N206" i="2" s="1"/>
  <c r="R205" i="1"/>
  <c r="M206" i="2" s="1"/>
  <c r="Q205" i="1"/>
  <c r="L206" i="2" s="1"/>
  <c r="P205" i="1"/>
  <c r="K206" i="2" s="1"/>
  <c r="O205" i="1"/>
  <c r="J206" i="2" s="1"/>
  <c r="N205" i="1"/>
  <c r="I206" i="2" s="1"/>
  <c r="M205" i="1"/>
  <c r="H206" i="2" s="1"/>
  <c r="AU206" i="2" s="1"/>
  <c r="AU207" i="2" s="1"/>
  <c r="AU208" i="2" s="1"/>
  <c r="L205" i="1"/>
  <c r="G206" i="2" s="1"/>
  <c r="K205" i="1"/>
  <c r="F206" i="2" s="1"/>
  <c r="J205" i="1"/>
  <c r="E206" i="2" s="1"/>
  <c r="AR206" i="2" s="1"/>
  <c r="I205" i="1"/>
  <c r="D206" i="2" s="1"/>
  <c r="B205" i="1"/>
  <c r="C8" i="10" l="1"/>
  <c r="Q13" i="10"/>
  <c r="Q3" i="10"/>
  <c r="F19" i="10"/>
  <c r="Q2" i="10"/>
  <c r="Q12" i="10"/>
  <c r="Q14" i="10"/>
  <c r="Y258" i="2"/>
  <c r="D19" i="10" s="1"/>
  <c r="X258" i="2"/>
  <c r="Q18" i="10" s="1"/>
  <c r="Z258" i="2"/>
  <c r="C7" i="10" s="1"/>
  <c r="AB209" i="2"/>
  <c r="AB210" i="2" s="1"/>
  <c r="AB211" i="2" s="1"/>
  <c r="AB212" i="2" s="1"/>
  <c r="AB213" i="2" s="1"/>
  <c r="AR209" i="2"/>
  <c r="AR210" i="2" s="1"/>
  <c r="AR211" i="2" s="1"/>
  <c r="AR212" i="2" s="1"/>
  <c r="AR213" i="2" s="1"/>
  <c r="AR214" i="2" s="1"/>
  <c r="AR215" i="2" s="1"/>
  <c r="AR216" i="2" s="1"/>
  <c r="AR217" i="2" s="1"/>
  <c r="AR218" i="2" s="1"/>
  <c r="AR219" i="2" s="1"/>
  <c r="AR220" i="2" s="1"/>
  <c r="AR221" i="2" s="1"/>
  <c r="AT209" i="2"/>
  <c r="AT210" i="2" s="1"/>
  <c r="AT211" i="2" s="1"/>
  <c r="AT212" i="2" s="1"/>
  <c r="AT213" i="2" s="1"/>
  <c r="AT214" i="2" s="1"/>
  <c r="AT215" i="2" s="1"/>
  <c r="AT216" i="2" s="1"/>
  <c r="AT217" i="2" s="1"/>
  <c r="AT218" i="2" s="1"/>
  <c r="AT219" i="2" s="1"/>
  <c r="AT220" i="2" s="1"/>
  <c r="AD209" i="2"/>
  <c r="AD210" i="2" s="1"/>
  <c r="AD211" i="2" s="1"/>
  <c r="AU209" i="2"/>
  <c r="AU210" i="2" s="1"/>
  <c r="AU211" i="2" s="1"/>
  <c r="AU212" i="2" s="1"/>
  <c r="AU213" i="2" s="1"/>
  <c r="AU214" i="2" s="1"/>
  <c r="AU215" i="2" s="1"/>
  <c r="AU216" i="2" s="1"/>
  <c r="AU217" i="2" s="1"/>
  <c r="AU218" i="2" s="1"/>
  <c r="AU219" i="2" s="1"/>
  <c r="AU220" i="2" s="1"/>
  <c r="Z207" i="2"/>
  <c r="Y207" i="2"/>
  <c r="AS206" i="2"/>
  <c r="AS207" i="2" s="1"/>
  <c r="AS208" i="2" s="1"/>
  <c r="AC206" i="2"/>
  <c r="AC207" i="2" s="1"/>
  <c r="AC208" i="2" s="1"/>
  <c r="D5" i="10" s="1"/>
  <c r="V206" i="2"/>
  <c r="W206" i="2"/>
  <c r="C205" i="2"/>
  <c r="B205" i="2"/>
  <c r="A205" i="2"/>
  <c r="E606" i="5"/>
  <c r="F606" i="5"/>
  <c r="E605" i="5"/>
  <c r="F605" i="5"/>
  <c r="E604" i="5"/>
  <c r="F604" i="5"/>
  <c r="E603" i="5"/>
  <c r="F603" i="5"/>
  <c r="Z204" i="1" s="1"/>
  <c r="U205" i="2" s="1"/>
  <c r="S204" i="1"/>
  <c r="N205" i="2" s="1"/>
  <c r="K204" i="1"/>
  <c r="F205" i="2" s="1"/>
  <c r="AS205" i="2" s="1"/>
  <c r="J204" i="1"/>
  <c r="E205" i="2" s="1"/>
  <c r="I204" i="1"/>
  <c r="D205" i="2" s="1"/>
  <c r="B204" i="1"/>
  <c r="C19" i="10" l="1"/>
  <c r="B19" i="10"/>
  <c r="Q19" i="10"/>
  <c r="G7" i="10"/>
  <c r="E7" i="10"/>
  <c r="K7" i="10"/>
  <c r="G18" i="10"/>
  <c r="O7" i="10"/>
  <c r="D7" i="10"/>
  <c r="E6" i="10"/>
  <c r="H7" i="10"/>
  <c r="L7" i="10"/>
  <c r="P7" i="10"/>
  <c r="E19" i="10"/>
  <c r="B6" i="10"/>
  <c r="I7" i="10"/>
  <c r="M7" i="10"/>
  <c r="B7" i="10"/>
  <c r="D6" i="10"/>
  <c r="F7" i="10"/>
  <c r="J7" i="10"/>
  <c r="C5" i="10"/>
  <c r="N7" i="10"/>
  <c r="E5" i="10"/>
  <c r="AS209" i="2"/>
  <c r="AS210" i="2" s="1"/>
  <c r="AS211" i="2" s="1"/>
  <c r="AS212" i="2" s="1"/>
  <c r="AS213" i="2" s="1"/>
  <c r="AS214" i="2" s="1"/>
  <c r="AS215" i="2" s="1"/>
  <c r="AS216" i="2" s="1"/>
  <c r="AS217" i="2" s="1"/>
  <c r="AS218" i="2" s="1"/>
  <c r="AS219" i="2" s="1"/>
  <c r="AS220" i="2" s="1"/>
  <c r="Y206" i="2"/>
  <c r="Z206" i="2"/>
  <c r="X206" i="2"/>
  <c r="AR205" i="2"/>
  <c r="L204" i="1"/>
  <c r="G205" i="2" s="1"/>
  <c r="T204" i="1"/>
  <c r="O205" i="2" s="1"/>
  <c r="M204" i="1"/>
  <c r="H205" i="2" s="1"/>
  <c r="U204" i="1"/>
  <c r="P205" i="2" s="1"/>
  <c r="N204" i="1"/>
  <c r="I205" i="2" s="1"/>
  <c r="V204" i="1"/>
  <c r="Q205" i="2" s="1"/>
  <c r="O204" i="1"/>
  <c r="J205" i="2" s="1"/>
  <c r="W204" i="1"/>
  <c r="R205" i="2" s="1"/>
  <c r="P204" i="1"/>
  <c r="K205" i="2" s="1"/>
  <c r="X204" i="1"/>
  <c r="S205" i="2" s="1"/>
  <c r="Q204" i="1"/>
  <c r="L205" i="2" s="1"/>
  <c r="Y204" i="1"/>
  <c r="T205" i="2" s="1"/>
  <c r="R204" i="1"/>
  <c r="M205" i="2" s="1"/>
  <c r="C204" i="2"/>
  <c r="B204" i="2"/>
  <c r="A204" i="2"/>
  <c r="Z203" i="1"/>
  <c r="U204" i="2" s="1"/>
  <c r="Y203" i="1"/>
  <c r="T204" i="2" s="1"/>
  <c r="X203" i="1"/>
  <c r="S204" i="2" s="1"/>
  <c r="W203" i="1"/>
  <c r="R204" i="2" s="1"/>
  <c r="V203" i="1"/>
  <c r="Q204" i="2" s="1"/>
  <c r="U203" i="1"/>
  <c r="P204" i="2" s="1"/>
  <c r="T203" i="1"/>
  <c r="O204" i="2" s="1"/>
  <c r="S203" i="1"/>
  <c r="N204" i="2" s="1"/>
  <c r="R203" i="1"/>
  <c r="M204" i="2" s="1"/>
  <c r="Q203" i="1"/>
  <c r="L204" i="2" s="1"/>
  <c r="P203" i="1"/>
  <c r="K204" i="2" s="1"/>
  <c r="O203" i="1"/>
  <c r="J204" i="2" s="1"/>
  <c r="N203" i="1"/>
  <c r="I204" i="2" s="1"/>
  <c r="M203" i="1"/>
  <c r="H204" i="2" s="1"/>
  <c r="AU204" i="2" s="1"/>
  <c r="L203" i="1"/>
  <c r="G204" i="2" s="1"/>
  <c r="K203" i="1"/>
  <c r="F204" i="2" s="1"/>
  <c r="J203" i="1"/>
  <c r="E204" i="2" s="1"/>
  <c r="AR204" i="2" s="1"/>
  <c r="I203" i="1"/>
  <c r="D204" i="2" s="1"/>
  <c r="E602" i="5"/>
  <c r="F602" i="5"/>
  <c r="E601" i="5"/>
  <c r="F601" i="5"/>
  <c r="E600" i="5"/>
  <c r="F600" i="5"/>
  <c r="E599" i="5"/>
  <c r="F599" i="5"/>
  <c r="C6" i="10" l="1"/>
  <c r="AU205" i="2"/>
  <c r="AC205" i="2"/>
  <c r="W205" i="2"/>
  <c r="V205" i="2"/>
  <c r="AS204" i="2"/>
  <c r="AC204" i="2"/>
  <c r="V204" i="2"/>
  <c r="W204" i="2"/>
  <c r="C203" i="2"/>
  <c r="B203" i="2"/>
  <c r="A203" i="2"/>
  <c r="C202" i="2"/>
  <c r="B202" i="2"/>
  <c r="A202" i="2"/>
  <c r="C201" i="2"/>
  <c r="B201" i="2"/>
  <c r="A201" i="2"/>
  <c r="C200" i="2"/>
  <c r="B200" i="2"/>
  <c r="A200" i="2"/>
  <c r="C199" i="2"/>
  <c r="B199" i="2"/>
  <c r="A199" i="2"/>
  <c r="C198" i="2"/>
  <c r="B198" i="2"/>
  <c r="A198" i="2"/>
  <c r="C197" i="2"/>
  <c r="B197" i="2"/>
  <c r="A197" i="2"/>
  <c r="C196" i="2"/>
  <c r="B196" i="2"/>
  <c r="A196" i="2"/>
  <c r="C195" i="2"/>
  <c r="B195" i="2"/>
  <c r="A195" i="2"/>
  <c r="C194" i="2"/>
  <c r="B194" i="2"/>
  <c r="A194" i="2"/>
  <c r="C193" i="2"/>
  <c r="B193" i="2"/>
  <c r="A193" i="2"/>
  <c r="C192" i="2"/>
  <c r="B192" i="2"/>
  <c r="A192" i="2"/>
  <c r="C191" i="2"/>
  <c r="B191" i="2"/>
  <c r="A191" i="2"/>
  <c r="C190" i="2"/>
  <c r="B190" i="2"/>
  <c r="A190" i="2"/>
  <c r="C189" i="2"/>
  <c r="B189" i="2"/>
  <c r="A189" i="2"/>
  <c r="C188" i="2"/>
  <c r="B188" i="2"/>
  <c r="A188" i="2"/>
  <c r="C187" i="2"/>
  <c r="B187" i="2"/>
  <c r="A187" i="2"/>
  <c r="C186" i="2"/>
  <c r="B186" i="2"/>
  <c r="A186" i="2"/>
  <c r="C185" i="2"/>
  <c r="B185" i="2"/>
  <c r="A185" i="2"/>
  <c r="C184" i="2"/>
  <c r="B184" i="2"/>
  <c r="A184" i="2"/>
  <c r="C183" i="2"/>
  <c r="B183" i="2"/>
  <c r="A183" i="2"/>
  <c r="C182" i="2"/>
  <c r="B182" i="2"/>
  <c r="A182" i="2"/>
  <c r="C181" i="2"/>
  <c r="B181" i="2"/>
  <c r="A181" i="2"/>
  <c r="C180" i="2"/>
  <c r="B180" i="2"/>
  <c r="A180" i="2"/>
  <c r="C179" i="2"/>
  <c r="B179" i="2"/>
  <c r="A179" i="2"/>
  <c r="C178" i="2"/>
  <c r="B178" i="2"/>
  <c r="A178" i="2"/>
  <c r="C177" i="2"/>
  <c r="B177" i="2"/>
  <c r="A177" i="2"/>
  <c r="E501" i="5"/>
  <c r="F501" i="5"/>
  <c r="E502" i="5"/>
  <c r="F502" i="5"/>
  <c r="E503" i="5"/>
  <c r="F503" i="5"/>
  <c r="E504" i="5"/>
  <c r="F504" i="5"/>
  <c r="E505" i="5"/>
  <c r="F505" i="5"/>
  <c r="E506" i="5"/>
  <c r="F506" i="5"/>
  <c r="E507" i="5"/>
  <c r="F507" i="5"/>
  <c r="E508" i="5"/>
  <c r="F508" i="5"/>
  <c r="E509" i="5"/>
  <c r="F509" i="5"/>
  <c r="E510" i="5"/>
  <c r="F510" i="5"/>
  <c r="E511" i="5"/>
  <c r="F511" i="5"/>
  <c r="E512" i="5"/>
  <c r="F512" i="5"/>
  <c r="E513" i="5"/>
  <c r="F513" i="5"/>
  <c r="E514" i="5"/>
  <c r="F514" i="5"/>
  <c r="E515" i="5"/>
  <c r="F515" i="5"/>
  <c r="E516" i="5"/>
  <c r="F516" i="5"/>
  <c r="E517" i="5"/>
  <c r="F517" i="5"/>
  <c r="E518" i="5"/>
  <c r="F518" i="5"/>
  <c r="E519" i="5"/>
  <c r="F519" i="5"/>
  <c r="E520" i="5"/>
  <c r="F520" i="5"/>
  <c r="E521" i="5"/>
  <c r="F521" i="5"/>
  <c r="E522" i="5"/>
  <c r="F522" i="5"/>
  <c r="E523" i="5"/>
  <c r="F523" i="5"/>
  <c r="E524" i="5"/>
  <c r="F524" i="5"/>
  <c r="E525" i="5"/>
  <c r="F525" i="5"/>
  <c r="E526" i="5"/>
  <c r="F526" i="5"/>
  <c r="E527" i="5"/>
  <c r="F527" i="5"/>
  <c r="E528" i="5"/>
  <c r="F528" i="5"/>
  <c r="E529" i="5"/>
  <c r="F529" i="5"/>
  <c r="E530" i="5"/>
  <c r="F530" i="5"/>
  <c r="E531" i="5"/>
  <c r="F531" i="5"/>
  <c r="E532" i="5"/>
  <c r="F532" i="5"/>
  <c r="E533" i="5"/>
  <c r="F533" i="5"/>
  <c r="E534" i="5"/>
  <c r="F534" i="5"/>
  <c r="E535" i="5"/>
  <c r="F535" i="5"/>
  <c r="E536" i="5"/>
  <c r="F536" i="5"/>
  <c r="E537" i="5"/>
  <c r="F537" i="5"/>
  <c r="E538" i="5"/>
  <c r="F538" i="5"/>
  <c r="E539" i="5"/>
  <c r="F539" i="5"/>
  <c r="E540" i="5"/>
  <c r="F540" i="5"/>
  <c r="E541" i="5"/>
  <c r="F541" i="5"/>
  <c r="E542" i="5"/>
  <c r="F542" i="5"/>
  <c r="E543" i="5"/>
  <c r="F543" i="5"/>
  <c r="E544" i="5"/>
  <c r="F544" i="5"/>
  <c r="E545" i="5"/>
  <c r="F545" i="5"/>
  <c r="E546" i="5"/>
  <c r="F546" i="5"/>
  <c r="E547" i="5"/>
  <c r="F547" i="5"/>
  <c r="E548" i="5"/>
  <c r="F548" i="5"/>
  <c r="E549" i="5"/>
  <c r="F549" i="5"/>
  <c r="E550" i="5"/>
  <c r="F550" i="5"/>
  <c r="E551" i="5"/>
  <c r="F551" i="5"/>
  <c r="E552" i="5"/>
  <c r="F552" i="5"/>
  <c r="E553" i="5"/>
  <c r="F553" i="5"/>
  <c r="E554" i="5"/>
  <c r="F554" i="5"/>
  <c r="E555" i="5"/>
  <c r="F555" i="5"/>
  <c r="E556" i="5"/>
  <c r="F556" i="5"/>
  <c r="E557" i="5"/>
  <c r="F557" i="5"/>
  <c r="E558" i="5"/>
  <c r="F558" i="5"/>
  <c r="E559" i="5"/>
  <c r="F559" i="5"/>
  <c r="E560" i="5"/>
  <c r="F560" i="5"/>
  <c r="E561" i="5"/>
  <c r="F561" i="5"/>
  <c r="E562" i="5"/>
  <c r="F562" i="5"/>
  <c r="E563" i="5"/>
  <c r="F563" i="5"/>
  <c r="E564" i="5"/>
  <c r="F564" i="5"/>
  <c r="E565" i="5"/>
  <c r="F565" i="5"/>
  <c r="E566" i="5"/>
  <c r="F566" i="5"/>
  <c r="E567" i="5"/>
  <c r="F567" i="5"/>
  <c r="E568" i="5"/>
  <c r="F568" i="5"/>
  <c r="E569" i="5"/>
  <c r="F569" i="5"/>
  <c r="E570" i="5"/>
  <c r="F570" i="5"/>
  <c r="E571" i="5"/>
  <c r="F571" i="5"/>
  <c r="E572" i="5"/>
  <c r="F572" i="5"/>
  <c r="E573" i="5"/>
  <c r="F573" i="5"/>
  <c r="E574" i="5"/>
  <c r="F574" i="5"/>
  <c r="E575" i="5"/>
  <c r="F575" i="5"/>
  <c r="E576" i="5"/>
  <c r="F576" i="5"/>
  <c r="E577" i="5"/>
  <c r="F577" i="5"/>
  <c r="E578" i="5"/>
  <c r="F578" i="5"/>
  <c r="E579" i="5"/>
  <c r="F579" i="5"/>
  <c r="E580" i="5"/>
  <c r="F580" i="5"/>
  <c r="E581" i="5"/>
  <c r="F581" i="5"/>
  <c r="E582" i="5"/>
  <c r="F582" i="5"/>
  <c r="E583" i="5"/>
  <c r="F583" i="5"/>
  <c r="E584" i="5"/>
  <c r="F584" i="5"/>
  <c r="E585" i="5"/>
  <c r="F585" i="5"/>
  <c r="E586" i="5"/>
  <c r="F586" i="5"/>
  <c r="E587" i="5"/>
  <c r="F587" i="5"/>
  <c r="E588" i="5"/>
  <c r="F588" i="5"/>
  <c r="E589" i="5"/>
  <c r="F589" i="5"/>
  <c r="E590" i="5"/>
  <c r="F590" i="5"/>
  <c r="E591" i="5"/>
  <c r="F591" i="5"/>
  <c r="E592" i="5"/>
  <c r="F592" i="5"/>
  <c r="E593" i="5"/>
  <c r="F593" i="5"/>
  <c r="E594" i="5"/>
  <c r="F594" i="5"/>
  <c r="E595" i="5"/>
  <c r="F595" i="5"/>
  <c r="E596" i="5"/>
  <c r="F596" i="5"/>
  <c r="E597" i="5"/>
  <c r="F597" i="5"/>
  <c r="E598" i="5"/>
  <c r="F598" i="5"/>
  <c r="Z202" i="1"/>
  <c r="U203" i="2" s="1"/>
  <c r="Y202" i="1"/>
  <c r="T203" i="2" s="1"/>
  <c r="X202" i="1"/>
  <c r="S203" i="2" s="1"/>
  <c r="W202" i="1"/>
  <c r="R203" i="2" s="1"/>
  <c r="V202" i="1"/>
  <c r="Q203" i="2" s="1"/>
  <c r="U202" i="1"/>
  <c r="P203" i="2" s="1"/>
  <c r="T202" i="1"/>
  <c r="O203" i="2" s="1"/>
  <c r="S202" i="1"/>
  <c r="N203" i="2" s="1"/>
  <c r="R202" i="1"/>
  <c r="M203" i="2" s="1"/>
  <c r="Q202" i="1"/>
  <c r="L203" i="2" s="1"/>
  <c r="P202" i="1"/>
  <c r="K203" i="2" s="1"/>
  <c r="O202" i="1"/>
  <c r="J203" i="2" s="1"/>
  <c r="N202" i="1"/>
  <c r="I203" i="2" s="1"/>
  <c r="M202" i="1"/>
  <c r="H203" i="2" s="1"/>
  <c r="AU203" i="2" s="1"/>
  <c r="L202" i="1"/>
  <c r="G203" i="2" s="1"/>
  <c r="AT203" i="2" s="1"/>
  <c r="AT204" i="2" s="1"/>
  <c r="AT205" i="2" s="1"/>
  <c r="AT206" i="2" s="1"/>
  <c r="K202" i="1"/>
  <c r="F203" i="2" s="1"/>
  <c r="AS203" i="2" s="1"/>
  <c r="J202" i="1"/>
  <c r="E203" i="2" s="1"/>
  <c r="AR203" i="2" s="1"/>
  <c r="I202" i="1"/>
  <c r="D203" i="2" s="1"/>
  <c r="Z201" i="1"/>
  <c r="U202" i="2" s="1"/>
  <c r="Y201" i="1"/>
  <c r="T202" i="2" s="1"/>
  <c r="X201" i="1"/>
  <c r="S202" i="2" s="1"/>
  <c r="W201" i="1"/>
  <c r="R202" i="2" s="1"/>
  <c r="V201" i="1"/>
  <c r="Q202" i="2" s="1"/>
  <c r="U201" i="1"/>
  <c r="P202" i="2" s="1"/>
  <c r="T201" i="1"/>
  <c r="O202" i="2" s="1"/>
  <c r="S201" i="1"/>
  <c r="N202" i="2" s="1"/>
  <c r="R201" i="1"/>
  <c r="M202" i="2" s="1"/>
  <c r="Q201" i="1"/>
  <c r="L202" i="2" s="1"/>
  <c r="P201" i="1"/>
  <c r="K202" i="2" s="1"/>
  <c r="O201" i="1"/>
  <c r="J202" i="2" s="1"/>
  <c r="N201" i="1"/>
  <c r="I202" i="2" s="1"/>
  <c r="M201" i="1"/>
  <c r="H202" i="2" s="1"/>
  <c r="AU202" i="2" s="1"/>
  <c r="L201" i="1"/>
  <c r="G202" i="2" s="1"/>
  <c r="K201" i="1"/>
  <c r="F202" i="2" s="1"/>
  <c r="J201" i="1"/>
  <c r="E202" i="2" s="1"/>
  <c r="AR202" i="2" s="1"/>
  <c r="I201" i="1"/>
  <c r="D202" i="2" s="1"/>
  <c r="Z200" i="1"/>
  <c r="U201" i="2" s="1"/>
  <c r="Y200" i="1"/>
  <c r="T201" i="2" s="1"/>
  <c r="X200" i="1"/>
  <c r="S201" i="2" s="1"/>
  <c r="W200" i="1"/>
  <c r="R201" i="2" s="1"/>
  <c r="V200" i="1"/>
  <c r="Q201" i="2" s="1"/>
  <c r="U200" i="1"/>
  <c r="P201" i="2" s="1"/>
  <c r="T200" i="1"/>
  <c r="O201" i="2" s="1"/>
  <c r="S200" i="1"/>
  <c r="N201" i="2" s="1"/>
  <c r="R200" i="1"/>
  <c r="M201" i="2" s="1"/>
  <c r="Q200" i="1"/>
  <c r="L201" i="2" s="1"/>
  <c r="P200" i="1"/>
  <c r="K201" i="2" s="1"/>
  <c r="O200" i="1"/>
  <c r="J201" i="2" s="1"/>
  <c r="N200" i="1"/>
  <c r="I201" i="2" s="1"/>
  <c r="M200" i="1"/>
  <c r="H201" i="2" s="1"/>
  <c r="L200" i="1"/>
  <c r="G201" i="2" s="1"/>
  <c r="K200" i="1"/>
  <c r="F201" i="2" s="1"/>
  <c r="J200" i="1"/>
  <c r="E201" i="2" s="1"/>
  <c r="AR201" i="2" s="1"/>
  <c r="I200" i="1"/>
  <c r="D201" i="2" s="1"/>
  <c r="Z199" i="1"/>
  <c r="U200" i="2" s="1"/>
  <c r="Y199" i="1"/>
  <c r="T200" i="2" s="1"/>
  <c r="X199" i="1"/>
  <c r="S200" i="2" s="1"/>
  <c r="W199" i="1"/>
  <c r="R200" i="2" s="1"/>
  <c r="V199" i="1"/>
  <c r="Q200" i="2" s="1"/>
  <c r="U199" i="1"/>
  <c r="P200" i="2" s="1"/>
  <c r="T199" i="1"/>
  <c r="O200" i="2" s="1"/>
  <c r="S199" i="1"/>
  <c r="N200" i="2" s="1"/>
  <c r="R199" i="1"/>
  <c r="M200" i="2" s="1"/>
  <c r="Q199" i="1"/>
  <c r="L200" i="2" s="1"/>
  <c r="P199" i="1"/>
  <c r="K200" i="2" s="1"/>
  <c r="O199" i="1"/>
  <c r="J200" i="2" s="1"/>
  <c r="N199" i="1"/>
  <c r="I200" i="2" s="1"/>
  <c r="M199" i="1"/>
  <c r="H200" i="2" s="1"/>
  <c r="AD200" i="2" s="1"/>
  <c r="L199" i="1"/>
  <c r="G200" i="2" s="1"/>
  <c r="AT200" i="2" s="1"/>
  <c r="K199" i="1"/>
  <c r="F200" i="2" s="1"/>
  <c r="J199" i="1"/>
  <c r="E200" i="2" s="1"/>
  <c r="I199" i="1"/>
  <c r="D200" i="2" s="1"/>
  <c r="Z198" i="1"/>
  <c r="U199" i="2" s="1"/>
  <c r="Y198" i="1"/>
  <c r="T199" i="2" s="1"/>
  <c r="X198" i="1"/>
  <c r="S199" i="2" s="1"/>
  <c r="W198" i="1"/>
  <c r="R199" i="2" s="1"/>
  <c r="V198" i="1"/>
  <c r="Q199" i="2" s="1"/>
  <c r="U198" i="1"/>
  <c r="P199" i="2" s="1"/>
  <c r="T198" i="1"/>
  <c r="O199" i="2" s="1"/>
  <c r="S198" i="1"/>
  <c r="N199" i="2" s="1"/>
  <c r="R198" i="1"/>
  <c r="M199" i="2" s="1"/>
  <c r="Q198" i="1"/>
  <c r="L199" i="2" s="1"/>
  <c r="P198" i="1"/>
  <c r="K199" i="2" s="1"/>
  <c r="O198" i="1"/>
  <c r="J199" i="2" s="1"/>
  <c r="N198" i="1"/>
  <c r="I199" i="2" s="1"/>
  <c r="M198" i="1"/>
  <c r="H199" i="2" s="1"/>
  <c r="L198" i="1"/>
  <c r="G199" i="2" s="1"/>
  <c r="K198" i="1"/>
  <c r="F199" i="2" s="1"/>
  <c r="J198" i="1"/>
  <c r="E199" i="2" s="1"/>
  <c r="AA199" i="2" s="1"/>
  <c r="I198" i="1"/>
  <c r="D199" i="2" s="1"/>
  <c r="Z197" i="1"/>
  <c r="U198" i="2" s="1"/>
  <c r="Y197" i="1"/>
  <c r="T198" i="2" s="1"/>
  <c r="X197" i="1"/>
  <c r="S198" i="2" s="1"/>
  <c r="W197" i="1"/>
  <c r="R198" i="2" s="1"/>
  <c r="V197" i="1"/>
  <c r="Q198" i="2" s="1"/>
  <c r="U197" i="1"/>
  <c r="P198" i="2" s="1"/>
  <c r="T197" i="1"/>
  <c r="O198" i="2" s="1"/>
  <c r="S197" i="1"/>
  <c r="N198" i="2" s="1"/>
  <c r="R197" i="1"/>
  <c r="M198" i="2" s="1"/>
  <c r="Q197" i="1"/>
  <c r="L198" i="2" s="1"/>
  <c r="P197" i="1"/>
  <c r="K198" i="2" s="1"/>
  <c r="O197" i="1"/>
  <c r="J198" i="2" s="1"/>
  <c r="N197" i="1"/>
  <c r="I198" i="2" s="1"/>
  <c r="M197" i="1"/>
  <c r="H198" i="2" s="1"/>
  <c r="AU198" i="2" s="1"/>
  <c r="L197" i="1"/>
  <c r="G198" i="2" s="1"/>
  <c r="AC198" i="2" s="1"/>
  <c r="K197" i="1"/>
  <c r="F198" i="2" s="1"/>
  <c r="J197" i="1"/>
  <c r="E198" i="2" s="1"/>
  <c r="AR198" i="2" s="1"/>
  <c r="I197" i="1"/>
  <c r="D198" i="2" s="1"/>
  <c r="Z196" i="1"/>
  <c r="U197" i="2" s="1"/>
  <c r="BH197" i="2" s="1"/>
  <c r="Y196" i="1"/>
  <c r="T197" i="2" s="1"/>
  <c r="X196" i="1"/>
  <c r="S197" i="2" s="1"/>
  <c r="W196" i="1"/>
  <c r="R197" i="2" s="1"/>
  <c r="V196" i="1"/>
  <c r="Q197" i="2" s="1"/>
  <c r="U196" i="1"/>
  <c r="P197" i="2" s="1"/>
  <c r="T196" i="1"/>
  <c r="O197" i="2" s="1"/>
  <c r="S196" i="1"/>
  <c r="N197" i="2" s="1"/>
  <c r="R196" i="1"/>
  <c r="M197" i="2" s="1"/>
  <c r="Q196" i="1"/>
  <c r="L197" i="2" s="1"/>
  <c r="P196" i="1"/>
  <c r="K197" i="2" s="1"/>
  <c r="O196" i="1"/>
  <c r="J197" i="2" s="1"/>
  <c r="N196" i="1"/>
  <c r="I197" i="2" s="1"/>
  <c r="M196" i="1"/>
  <c r="H197" i="2" s="1"/>
  <c r="AU197" i="2" s="1"/>
  <c r="L196" i="1"/>
  <c r="G197" i="2" s="1"/>
  <c r="K196" i="1"/>
  <c r="F197" i="2" s="1"/>
  <c r="J196" i="1"/>
  <c r="E197" i="2" s="1"/>
  <c r="AA197" i="2" s="1"/>
  <c r="I196" i="1"/>
  <c r="D197" i="2" s="1"/>
  <c r="Z195" i="1"/>
  <c r="U196" i="2" s="1"/>
  <c r="Y195" i="1"/>
  <c r="T196" i="2" s="1"/>
  <c r="X195" i="1"/>
  <c r="S196" i="2" s="1"/>
  <c r="W195" i="1"/>
  <c r="R196" i="2" s="1"/>
  <c r="V195" i="1"/>
  <c r="Q196" i="2" s="1"/>
  <c r="U195" i="1"/>
  <c r="P196" i="2" s="1"/>
  <c r="T195" i="1"/>
  <c r="O196" i="2" s="1"/>
  <c r="S195" i="1"/>
  <c r="N196" i="2" s="1"/>
  <c r="R195" i="1"/>
  <c r="M196" i="2" s="1"/>
  <c r="Q195" i="1"/>
  <c r="L196" i="2" s="1"/>
  <c r="P195" i="1"/>
  <c r="K196" i="2" s="1"/>
  <c r="O195" i="1"/>
  <c r="J196" i="2" s="1"/>
  <c r="N195" i="1"/>
  <c r="I196" i="2" s="1"/>
  <c r="M195" i="1"/>
  <c r="H196" i="2" s="1"/>
  <c r="AD196" i="2" s="1"/>
  <c r="L195" i="1"/>
  <c r="G196" i="2" s="1"/>
  <c r="AT196" i="2" s="1"/>
  <c r="K195" i="1"/>
  <c r="F196" i="2" s="1"/>
  <c r="J195" i="1"/>
  <c r="E196" i="2" s="1"/>
  <c r="AA196" i="2" s="1"/>
  <c r="I195" i="1"/>
  <c r="D196" i="2" s="1"/>
  <c r="Z194" i="1"/>
  <c r="U195" i="2" s="1"/>
  <c r="Y194" i="1"/>
  <c r="T195" i="2" s="1"/>
  <c r="X194" i="1"/>
  <c r="S195" i="2" s="1"/>
  <c r="W194" i="1"/>
  <c r="R195" i="2" s="1"/>
  <c r="V194" i="1"/>
  <c r="Q195" i="2" s="1"/>
  <c r="U194" i="1"/>
  <c r="P195" i="2" s="1"/>
  <c r="T194" i="1"/>
  <c r="O195" i="2" s="1"/>
  <c r="S194" i="1"/>
  <c r="N195" i="2" s="1"/>
  <c r="R194" i="1"/>
  <c r="M195" i="2" s="1"/>
  <c r="Q194" i="1"/>
  <c r="L195" i="2" s="1"/>
  <c r="P194" i="1"/>
  <c r="K195" i="2" s="1"/>
  <c r="O194" i="1"/>
  <c r="J195" i="2" s="1"/>
  <c r="N194" i="1"/>
  <c r="I195" i="2" s="1"/>
  <c r="M194" i="1"/>
  <c r="H195" i="2" s="1"/>
  <c r="AD195" i="2" s="1"/>
  <c r="L194" i="1"/>
  <c r="G195" i="2" s="1"/>
  <c r="K194" i="1"/>
  <c r="F195" i="2" s="1"/>
  <c r="J194" i="1"/>
  <c r="E195" i="2" s="1"/>
  <c r="AA195" i="2" s="1"/>
  <c r="I194" i="1"/>
  <c r="D195" i="2" s="1"/>
  <c r="Z193" i="1"/>
  <c r="U194" i="2" s="1"/>
  <c r="Y193" i="1"/>
  <c r="T194" i="2" s="1"/>
  <c r="X193" i="1"/>
  <c r="S194" i="2" s="1"/>
  <c r="W193" i="1"/>
  <c r="R194" i="2" s="1"/>
  <c r="V193" i="1"/>
  <c r="Q194" i="2" s="1"/>
  <c r="U193" i="1"/>
  <c r="P194" i="2" s="1"/>
  <c r="T193" i="1"/>
  <c r="O194" i="2" s="1"/>
  <c r="S193" i="1"/>
  <c r="N194" i="2" s="1"/>
  <c r="R193" i="1"/>
  <c r="M194" i="2" s="1"/>
  <c r="Q193" i="1"/>
  <c r="L194" i="2" s="1"/>
  <c r="P193" i="1"/>
  <c r="K194" i="2" s="1"/>
  <c r="O193" i="1"/>
  <c r="J194" i="2" s="1"/>
  <c r="N193" i="1"/>
  <c r="I194" i="2" s="1"/>
  <c r="M193" i="1"/>
  <c r="H194" i="2" s="1"/>
  <c r="L193" i="1"/>
  <c r="G194" i="2" s="1"/>
  <c r="AC194" i="2" s="1"/>
  <c r="K193" i="1"/>
  <c r="F194" i="2" s="1"/>
  <c r="J193" i="1"/>
  <c r="E194" i="2" s="1"/>
  <c r="AA194" i="2" s="1"/>
  <c r="I193" i="1"/>
  <c r="D194" i="2" s="1"/>
  <c r="Z192" i="1"/>
  <c r="U193" i="2" s="1"/>
  <c r="Y192" i="1"/>
  <c r="T193" i="2" s="1"/>
  <c r="X192" i="1"/>
  <c r="S193" i="2" s="1"/>
  <c r="W192" i="1"/>
  <c r="R193" i="2" s="1"/>
  <c r="V192" i="1"/>
  <c r="Q193" i="2" s="1"/>
  <c r="U192" i="1"/>
  <c r="P193" i="2" s="1"/>
  <c r="T192" i="1"/>
  <c r="O193" i="2" s="1"/>
  <c r="S192" i="1"/>
  <c r="N193" i="2" s="1"/>
  <c r="R192" i="1"/>
  <c r="M193" i="2" s="1"/>
  <c r="Q192" i="1"/>
  <c r="L193" i="2" s="1"/>
  <c r="P192" i="1"/>
  <c r="K193" i="2" s="1"/>
  <c r="O192" i="1"/>
  <c r="J193" i="2" s="1"/>
  <c r="N192" i="1"/>
  <c r="I193" i="2" s="1"/>
  <c r="M192" i="1"/>
  <c r="H193" i="2" s="1"/>
  <c r="AD193" i="2" s="1"/>
  <c r="L192" i="1"/>
  <c r="G193" i="2" s="1"/>
  <c r="K192" i="1"/>
  <c r="F193" i="2" s="1"/>
  <c r="J192" i="1"/>
  <c r="E193" i="2" s="1"/>
  <c r="AA193" i="2" s="1"/>
  <c r="I192" i="1"/>
  <c r="D193" i="2" s="1"/>
  <c r="Z191" i="1"/>
  <c r="U192" i="2" s="1"/>
  <c r="Y191" i="1"/>
  <c r="T192" i="2" s="1"/>
  <c r="X191" i="1"/>
  <c r="S192" i="2" s="1"/>
  <c r="W191" i="1"/>
  <c r="R192" i="2" s="1"/>
  <c r="V191" i="1"/>
  <c r="Q192" i="2" s="1"/>
  <c r="U191" i="1"/>
  <c r="P192" i="2" s="1"/>
  <c r="T191" i="1"/>
  <c r="O192" i="2" s="1"/>
  <c r="S191" i="1"/>
  <c r="N192" i="2" s="1"/>
  <c r="R191" i="1"/>
  <c r="M192" i="2" s="1"/>
  <c r="Q191" i="1"/>
  <c r="L192" i="2" s="1"/>
  <c r="P191" i="1"/>
  <c r="K192" i="2" s="1"/>
  <c r="O191" i="1"/>
  <c r="J192" i="2" s="1"/>
  <c r="N191" i="1"/>
  <c r="I192" i="2" s="1"/>
  <c r="M191" i="1"/>
  <c r="H192" i="2" s="1"/>
  <c r="L191" i="1"/>
  <c r="G192" i="2" s="1"/>
  <c r="K191" i="1"/>
  <c r="F192" i="2" s="1"/>
  <c r="J191" i="1"/>
  <c r="E192" i="2" s="1"/>
  <c r="AR192" i="2" s="1"/>
  <c r="I191" i="1"/>
  <c r="D192" i="2" s="1"/>
  <c r="Z190" i="1"/>
  <c r="U191" i="2" s="1"/>
  <c r="Y190" i="1"/>
  <c r="T191" i="2" s="1"/>
  <c r="X190" i="1"/>
  <c r="S191" i="2" s="1"/>
  <c r="W190" i="1"/>
  <c r="R191" i="2" s="1"/>
  <c r="V190" i="1"/>
  <c r="Q191" i="2" s="1"/>
  <c r="U190" i="1"/>
  <c r="P191" i="2" s="1"/>
  <c r="T190" i="1"/>
  <c r="O191" i="2" s="1"/>
  <c r="S190" i="1"/>
  <c r="N191" i="2" s="1"/>
  <c r="R190" i="1"/>
  <c r="M191" i="2" s="1"/>
  <c r="Q190" i="1"/>
  <c r="L191" i="2" s="1"/>
  <c r="P190" i="1"/>
  <c r="K191" i="2" s="1"/>
  <c r="O190" i="1"/>
  <c r="J191" i="2" s="1"/>
  <c r="N190" i="1"/>
  <c r="I191" i="2" s="1"/>
  <c r="M190" i="1"/>
  <c r="H191" i="2" s="1"/>
  <c r="AU191" i="2" s="1"/>
  <c r="L190" i="1"/>
  <c r="G191" i="2" s="1"/>
  <c r="K190" i="1"/>
  <c r="F191" i="2" s="1"/>
  <c r="J190" i="1"/>
  <c r="E191" i="2" s="1"/>
  <c r="I190" i="1"/>
  <c r="D191" i="2" s="1"/>
  <c r="Z189" i="1"/>
  <c r="U190" i="2" s="1"/>
  <c r="Y189" i="1"/>
  <c r="T190" i="2" s="1"/>
  <c r="X189" i="1"/>
  <c r="S190" i="2" s="1"/>
  <c r="W189" i="1"/>
  <c r="R190" i="2" s="1"/>
  <c r="V189" i="1"/>
  <c r="Q190" i="2" s="1"/>
  <c r="U189" i="1"/>
  <c r="P190" i="2" s="1"/>
  <c r="T189" i="1"/>
  <c r="O190" i="2" s="1"/>
  <c r="S189" i="1"/>
  <c r="N190" i="2" s="1"/>
  <c r="R189" i="1"/>
  <c r="M190" i="2" s="1"/>
  <c r="Q189" i="1"/>
  <c r="L190" i="2" s="1"/>
  <c r="P189" i="1"/>
  <c r="K190" i="2" s="1"/>
  <c r="O189" i="1"/>
  <c r="J190" i="2" s="1"/>
  <c r="N189" i="1"/>
  <c r="I190" i="2" s="1"/>
  <c r="M189" i="1"/>
  <c r="H190" i="2" s="1"/>
  <c r="L189" i="1"/>
  <c r="G190" i="2" s="1"/>
  <c r="K189" i="1"/>
  <c r="F190" i="2" s="1"/>
  <c r="J189" i="1"/>
  <c r="E190" i="2" s="1"/>
  <c r="I189" i="1"/>
  <c r="D190" i="2" s="1"/>
  <c r="Z188" i="1"/>
  <c r="U189" i="2" s="1"/>
  <c r="Y188" i="1"/>
  <c r="T189" i="2" s="1"/>
  <c r="X188" i="1"/>
  <c r="S189" i="2" s="1"/>
  <c r="W188" i="1"/>
  <c r="R189" i="2" s="1"/>
  <c r="V188" i="1"/>
  <c r="Q189" i="2" s="1"/>
  <c r="U188" i="1"/>
  <c r="P189" i="2" s="1"/>
  <c r="T188" i="1"/>
  <c r="O189" i="2" s="1"/>
  <c r="S188" i="1"/>
  <c r="N189" i="2" s="1"/>
  <c r="R188" i="1"/>
  <c r="M189" i="2" s="1"/>
  <c r="Q188" i="1"/>
  <c r="L189" i="2" s="1"/>
  <c r="P188" i="1"/>
  <c r="K189" i="2" s="1"/>
  <c r="O188" i="1"/>
  <c r="J189" i="2" s="1"/>
  <c r="N188" i="1"/>
  <c r="I189" i="2" s="1"/>
  <c r="M188" i="1"/>
  <c r="H189" i="2" s="1"/>
  <c r="AD189" i="2" s="1"/>
  <c r="L188" i="1"/>
  <c r="G189" i="2" s="1"/>
  <c r="K188" i="1"/>
  <c r="F189" i="2" s="1"/>
  <c r="J188" i="1"/>
  <c r="E189" i="2" s="1"/>
  <c r="AA189" i="2" s="1"/>
  <c r="I188" i="1"/>
  <c r="D189" i="2" s="1"/>
  <c r="Z187" i="1"/>
  <c r="U188" i="2" s="1"/>
  <c r="Y187" i="1"/>
  <c r="T188" i="2" s="1"/>
  <c r="X187" i="1"/>
  <c r="S188" i="2" s="1"/>
  <c r="W187" i="1"/>
  <c r="R188" i="2" s="1"/>
  <c r="V187" i="1"/>
  <c r="Q188" i="2" s="1"/>
  <c r="U187" i="1"/>
  <c r="P188" i="2" s="1"/>
  <c r="T187" i="1"/>
  <c r="O188" i="2" s="1"/>
  <c r="S187" i="1"/>
  <c r="N188" i="2" s="1"/>
  <c r="R187" i="1"/>
  <c r="M188" i="2" s="1"/>
  <c r="Q187" i="1"/>
  <c r="L188" i="2" s="1"/>
  <c r="P187" i="1"/>
  <c r="K188" i="2" s="1"/>
  <c r="O187" i="1"/>
  <c r="J188" i="2" s="1"/>
  <c r="N187" i="1"/>
  <c r="I188" i="2" s="1"/>
  <c r="M187" i="1"/>
  <c r="H188" i="2" s="1"/>
  <c r="AD188" i="2" s="1"/>
  <c r="L187" i="1"/>
  <c r="G188" i="2" s="1"/>
  <c r="K187" i="1"/>
  <c r="F188" i="2" s="1"/>
  <c r="J187" i="1"/>
  <c r="E188" i="2" s="1"/>
  <c r="I187" i="1"/>
  <c r="D188" i="2" s="1"/>
  <c r="Z186" i="1"/>
  <c r="U187" i="2" s="1"/>
  <c r="Y186" i="1"/>
  <c r="T187" i="2" s="1"/>
  <c r="X186" i="1"/>
  <c r="S187" i="2" s="1"/>
  <c r="W186" i="1"/>
  <c r="R187" i="2" s="1"/>
  <c r="V186" i="1"/>
  <c r="Q187" i="2" s="1"/>
  <c r="U186" i="1"/>
  <c r="P187" i="2" s="1"/>
  <c r="T186" i="1"/>
  <c r="O187" i="2" s="1"/>
  <c r="S186" i="1"/>
  <c r="N187" i="2" s="1"/>
  <c r="R186" i="1"/>
  <c r="M187" i="2" s="1"/>
  <c r="Q186" i="1"/>
  <c r="L187" i="2" s="1"/>
  <c r="P186" i="1"/>
  <c r="K187" i="2" s="1"/>
  <c r="O186" i="1"/>
  <c r="J187" i="2" s="1"/>
  <c r="N186" i="1"/>
  <c r="I187" i="2" s="1"/>
  <c r="AE187" i="2" s="1"/>
  <c r="M186" i="1"/>
  <c r="H187" i="2" s="1"/>
  <c r="L186" i="1"/>
  <c r="G187" i="2" s="1"/>
  <c r="AC187" i="2" s="1"/>
  <c r="K186" i="1"/>
  <c r="F187" i="2" s="1"/>
  <c r="J186" i="1"/>
  <c r="E187" i="2" s="1"/>
  <c r="I186" i="1"/>
  <c r="D187" i="2" s="1"/>
  <c r="Z185" i="1"/>
  <c r="U186" i="2" s="1"/>
  <c r="Y185" i="1"/>
  <c r="T186" i="2" s="1"/>
  <c r="X185" i="1"/>
  <c r="S186" i="2" s="1"/>
  <c r="W185" i="1"/>
  <c r="R186" i="2" s="1"/>
  <c r="V185" i="1"/>
  <c r="Q186" i="2" s="1"/>
  <c r="U185" i="1"/>
  <c r="P186" i="2" s="1"/>
  <c r="T185" i="1"/>
  <c r="O186" i="2" s="1"/>
  <c r="S185" i="1"/>
  <c r="N186" i="2" s="1"/>
  <c r="R185" i="1"/>
  <c r="M186" i="2" s="1"/>
  <c r="Q185" i="1"/>
  <c r="L186" i="2" s="1"/>
  <c r="P185" i="1"/>
  <c r="K186" i="2" s="1"/>
  <c r="O185" i="1"/>
  <c r="J186" i="2" s="1"/>
  <c r="N185" i="1"/>
  <c r="I186" i="2" s="1"/>
  <c r="M185" i="1"/>
  <c r="H186" i="2" s="1"/>
  <c r="AU186" i="2" s="1"/>
  <c r="L185" i="1"/>
  <c r="G186" i="2" s="1"/>
  <c r="K185" i="1"/>
  <c r="F186" i="2" s="1"/>
  <c r="J185" i="1"/>
  <c r="E186" i="2" s="1"/>
  <c r="I185" i="1"/>
  <c r="D186" i="2" s="1"/>
  <c r="Z184" i="1"/>
  <c r="U185" i="2" s="1"/>
  <c r="Y184" i="1"/>
  <c r="T185" i="2" s="1"/>
  <c r="X184" i="1"/>
  <c r="S185" i="2" s="1"/>
  <c r="W184" i="1"/>
  <c r="R185" i="2" s="1"/>
  <c r="V184" i="1"/>
  <c r="Q185" i="2" s="1"/>
  <c r="U184" i="1"/>
  <c r="P185" i="2" s="1"/>
  <c r="T184" i="1"/>
  <c r="O185" i="2" s="1"/>
  <c r="S184" i="1"/>
  <c r="N185" i="2" s="1"/>
  <c r="R184" i="1"/>
  <c r="M185" i="2" s="1"/>
  <c r="Q184" i="1"/>
  <c r="L185" i="2" s="1"/>
  <c r="P184" i="1"/>
  <c r="K185" i="2" s="1"/>
  <c r="O184" i="1"/>
  <c r="J185" i="2" s="1"/>
  <c r="N184" i="1"/>
  <c r="I185" i="2" s="1"/>
  <c r="M184" i="1"/>
  <c r="H185" i="2" s="1"/>
  <c r="AU185" i="2" s="1"/>
  <c r="L184" i="1"/>
  <c r="G185" i="2" s="1"/>
  <c r="AT185" i="2" s="1"/>
  <c r="K184" i="1"/>
  <c r="F185" i="2" s="1"/>
  <c r="J184" i="1"/>
  <c r="E185" i="2" s="1"/>
  <c r="AA185" i="2" s="1"/>
  <c r="I184" i="1"/>
  <c r="D185" i="2" s="1"/>
  <c r="Z183" i="1"/>
  <c r="U184" i="2" s="1"/>
  <c r="Y183" i="1"/>
  <c r="T184" i="2" s="1"/>
  <c r="X183" i="1"/>
  <c r="S184" i="2" s="1"/>
  <c r="W183" i="1"/>
  <c r="R184" i="2" s="1"/>
  <c r="V183" i="1"/>
  <c r="Q184" i="2" s="1"/>
  <c r="U183" i="1"/>
  <c r="P184" i="2" s="1"/>
  <c r="T183" i="1"/>
  <c r="O184" i="2" s="1"/>
  <c r="S183" i="1"/>
  <c r="N184" i="2" s="1"/>
  <c r="R183" i="1"/>
  <c r="M184" i="2" s="1"/>
  <c r="Q183" i="1"/>
  <c r="L184" i="2" s="1"/>
  <c r="P183" i="1"/>
  <c r="K184" i="2" s="1"/>
  <c r="O183" i="1"/>
  <c r="J184" i="2" s="1"/>
  <c r="N183" i="1"/>
  <c r="I184" i="2" s="1"/>
  <c r="M183" i="1"/>
  <c r="H184" i="2" s="1"/>
  <c r="AD184" i="2" s="1"/>
  <c r="L183" i="1"/>
  <c r="G184" i="2" s="1"/>
  <c r="AC184" i="2" s="1"/>
  <c r="K183" i="1"/>
  <c r="F184" i="2" s="1"/>
  <c r="J183" i="1"/>
  <c r="E184" i="2" s="1"/>
  <c r="AA184" i="2" s="1"/>
  <c r="I183" i="1"/>
  <c r="D184" i="2" s="1"/>
  <c r="Z182" i="1"/>
  <c r="U183" i="2" s="1"/>
  <c r="Y182" i="1"/>
  <c r="T183" i="2" s="1"/>
  <c r="X182" i="1"/>
  <c r="S183" i="2" s="1"/>
  <c r="W182" i="1"/>
  <c r="R183" i="2" s="1"/>
  <c r="V182" i="1"/>
  <c r="Q183" i="2" s="1"/>
  <c r="U182" i="1"/>
  <c r="P183" i="2" s="1"/>
  <c r="T182" i="1"/>
  <c r="O183" i="2" s="1"/>
  <c r="S182" i="1"/>
  <c r="N183" i="2" s="1"/>
  <c r="R182" i="1"/>
  <c r="M183" i="2" s="1"/>
  <c r="Q182" i="1"/>
  <c r="L183" i="2" s="1"/>
  <c r="P182" i="1"/>
  <c r="K183" i="2" s="1"/>
  <c r="O182" i="1"/>
  <c r="J183" i="2" s="1"/>
  <c r="N182" i="1"/>
  <c r="I183" i="2" s="1"/>
  <c r="M182" i="1"/>
  <c r="H183" i="2" s="1"/>
  <c r="L182" i="1"/>
  <c r="G183" i="2" s="1"/>
  <c r="K182" i="1"/>
  <c r="F183" i="2" s="1"/>
  <c r="J182" i="1"/>
  <c r="E183" i="2" s="1"/>
  <c r="AR183" i="2" s="1"/>
  <c r="I182" i="1"/>
  <c r="D183" i="2" s="1"/>
  <c r="Z181" i="1"/>
  <c r="U182" i="2" s="1"/>
  <c r="Y181" i="1"/>
  <c r="T182" i="2" s="1"/>
  <c r="X181" i="1"/>
  <c r="S182" i="2" s="1"/>
  <c r="W181" i="1"/>
  <c r="R182" i="2" s="1"/>
  <c r="V181" i="1"/>
  <c r="Q182" i="2" s="1"/>
  <c r="U181" i="1"/>
  <c r="P182" i="2" s="1"/>
  <c r="T181" i="1"/>
  <c r="O182" i="2" s="1"/>
  <c r="S181" i="1"/>
  <c r="N182" i="2" s="1"/>
  <c r="R181" i="1"/>
  <c r="M182" i="2" s="1"/>
  <c r="Q181" i="1"/>
  <c r="L182" i="2" s="1"/>
  <c r="P181" i="1"/>
  <c r="K182" i="2" s="1"/>
  <c r="O181" i="1"/>
  <c r="J182" i="2" s="1"/>
  <c r="N181" i="1"/>
  <c r="I182" i="2" s="1"/>
  <c r="M181" i="1"/>
  <c r="H182" i="2" s="1"/>
  <c r="AU182" i="2" s="1"/>
  <c r="L181" i="1"/>
  <c r="G182" i="2" s="1"/>
  <c r="AT182" i="2" s="1"/>
  <c r="K181" i="1"/>
  <c r="F182" i="2" s="1"/>
  <c r="J181" i="1"/>
  <c r="E182" i="2" s="1"/>
  <c r="I181" i="1"/>
  <c r="D182" i="2" s="1"/>
  <c r="Z180" i="1"/>
  <c r="U181" i="2" s="1"/>
  <c r="Y180" i="1"/>
  <c r="T181" i="2" s="1"/>
  <c r="X180" i="1"/>
  <c r="S181" i="2" s="1"/>
  <c r="W180" i="1"/>
  <c r="R181" i="2" s="1"/>
  <c r="V180" i="1"/>
  <c r="Q181" i="2" s="1"/>
  <c r="U180" i="1"/>
  <c r="P181" i="2" s="1"/>
  <c r="T180" i="1"/>
  <c r="O181" i="2" s="1"/>
  <c r="S180" i="1"/>
  <c r="N181" i="2" s="1"/>
  <c r="R180" i="1"/>
  <c r="M181" i="2" s="1"/>
  <c r="Q180" i="1"/>
  <c r="L181" i="2" s="1"/>
  <c r="P180" i="1"/>
  <c r="K181" i="2" s="1"/>
  <c r="O180" i="1"/>
  <c r="J181" i="2" s="1"/>
  <c r="N180" i="1"/>
  <c r="I181" i="2" s="1"/>
  <c r="M180" i="1"/>
  <c r="H181" i="2" s="1"/>
  <c r="L180" i="1"/>
  <c r="G181" i="2" s="1"/>
  <c r="K180" i="1"/>
  <c r="F181" i="2" s="1"/>
  <c r="J180" i="1"/>
  <c r="E181" i="2" s="1"/>
  <c r="AR181" i="2" s="1"/>
  <c r="I180" i="1"/>
  <c r="D181" i="2" s="1"/>
  <c r="Z179" i="1"/>
  <c r="U180" i="2" s="1"/>
  <c r="Y179" i="1"/>
  <c r="T180" i="2" s="1"/>
  <c r="X179" i="1"/>
  <c r="S180" i="2" s="1"/>
  <c r="W179" i="1"/>
  <c r="R180" i="2" s="1"/>
  <c r="V179" i="1"/>
  <c r="Q180" i="2" s="1"/>
  <c r="U179" i="1"/>
  <c r="P180" i="2" s="1"/>
  <c r="T179" i="1"/>
  <c r="O180" i="2" s="1"/>
  <c r="S179" i="1"/>
  <c r="N180" i="2" s="1"/>
  <c r="R179" i="1"/>
  <c r="M180" i="2" s="1"/>
  <c r="Q179" i="1"/>
  <c r="L180" i="2" s="1"/>
  <c r="P179" i="1"/>
  <c r="K180" i="2" s="1"/>
  <c r="O179" i="1"/>
  <c r="J180" i="2" s="1"/>
  <c r="N179" i="1"/>
  <c r="I180" i="2" s="1"/>
  <c r="M179" i="1"/>
  <c r="H180" i="2" s="1"/>
  <c r="AU180" i="2" s="1"/>
  <c r="L179" i="1"/>
  <c r="G180" i="2" s="1"/>
  <c r="K179" i="1"/>
  <c r="F180" i="2" s="1"/>
  <c r="J179" i="1"/>
  <c r="E180" i="2" s="1"/>
  <c r="I179" i="1"/>
  <c r="D180" i="2" s="1"/>
  <c r="Z178" i="1"/>
  <c r="U179" i="2" s="1"/>
  <c r="Y178" i="1"/>
  <c r="T179" i="2" s="1"/>
  <c r="X178" i="1"/>
  <c r="S179" i="2" s="1"/>
  <c r="W178" i="1"/>
  <c r="R179" i="2" s="1"/>
  <c r="V178" i="1"/>
  <c r="Q179" i="2" s="1"/>
  <c r="U178" i="1"/>
  <c r="P179" i="2" s="1"/>
  <c r="T178" i="1"/>
  <c r="O179" i="2" s="1"/>
  <c r="S178" i="1"/>
  <c r="N179" i="2" s="1"/>
  <c r="R178" i="1"/>
  <c r="M179" i="2" s="1"/>
  <c r="Q178" i="1"/>
  <c r="L179" i="2" s="1"/>
  <c r="P178" i="1"/>
  <c r="K179" i="2" s="1"/>
  <c r="O178" i="1"/>
  <c r="J179" i="2" s="1"/>
  <c r="N178" i="1"/>
  <c r="I179" i="2" s="1"/>
  <c r="M178" i="1"/>
  <c r="H179" i="2" s="1"/>
  <c r="AD179" i="2" s="1"/>
  <c r="L178" i="1"/>
  <c r="G179" i="2" s="1"/>
  <c r="AC179" i="2" s="1"/>
  <c r="K178" i="1"/>
  <c r="F179" i="2" s="1"/>
  <c r="J178" i="1"/>
  <c r="E179" i="2" s="1"/>
  <c r="I178" i="1"/>
  <c r="D179" i="2" s="1"/>
  <c r="Z177" i="1"/>
  <c r="U178" i="2" s="1"/>
  <c r="Y177" i="1"/>
  <c r="T178" i="2" s="1"/>
  <c r="X177" i="1"/>
  <c r="S178" i="2" s="1"/>
  <c r="W177" i="1"/>
  <c r="R178" i="2" s="1"/>
  <c r="V177" i="1"/>
  <c r="Q178" i="2" s="1"/>
  <c r="U177" i="1"/>
  <c r="P178" i="2" s="1"/>
  <c r="T177" i="1"/>
  <c r="O178" i="2" s="1"/>
  <c r="S177" i="1"/>
  <c r="N178" i="2" s="1"/>
  <c r="R177" i="1"/>
  <c r="M178" i="2" s="1"/>
  <c r="Q177" i="1"/>
  <c r="L178" i="2" s="1"/>
  <c r="P177" i="1"/>
  <c r="K178" i="2" s="1"/>
  <c r="O177" i="1"/>
  <c r="J178" i="2" s="1"/>
  <c r="N177" i="1"/>
  <c r="I178" i="2" s="1"/>
  <c r="M177" i="1"/>
  <c r="H178" i="2" s="1"/>
  <c r="AU178" i="2" s="1"/>
  <c r="L177" i="1"/>
  <c r="G178" i="2" s="1"/>
  <c r="K177" i="1"/>
  <c r="F178" i="2" s="1"/>
  <c r="J177" i="1"/>
  <c r="E178" i="2" s="1"/>
  <c r="I177" i="1"/>
  <c r="D178" i="2" s="1"/>
  <c r="Z176" i="1"/>
  <c r="U177" i="2" s="1"/>
  <c r="Y176" i="1"/>
  <c r="T177" i="2" s="1"/>
  <c r="X176" i="1"/>
  <c r="S177" i="2" s="1"/>
  <c r="W176" i="1"/>
  <c r="R177" i="2" s="1"/>
  <c r="V176" i="1"/>
  <c r="Q177" i="2" s="1"/>
  <c r="U176" i="1"/>
  <c r="P177" i="2" s="1"/>
  <c r="T176" i="1"/>
  <c r="O177" i="2" s="1"/>
  <c r="S176" i="1"/>
  <c r="N177" i="2" s="1"/>
  <c r="R176" i="1"/>
  <c r="M177" i="2" s="1"/>
  <c r="Q176" i="1"/>
  <c r="L177" i="2" s="1"/>
  <c r="P176" i="1"/>
  <c r="K177" i="2" s="1"/>
  <c r="O176" i="1"/>
  <c r="J177" i="2" s="1"/>
  <c r="N176" i="1"/>
  <c r="I177" i="2" s="1"/>
  <c r="M176" i="1"/>
  <c r="H177" i="2" s="1"/>
  <c r="L176" i="1"/>
  <c r="G177" i="2" s="1"/>
  <c r="AC177" i="2" s="1"/>
  <c r="K176" i="1"/>
  <c r="F177" i="2" s="1"/>
  <c r="J176" i="1"/>
  <c r="E177" i="2" s="1"/>
  <c r="I176" i="1"/>
  <c r="D177" i="2" s="1"/>
  <c r="E500" i="5"/>
  <c r="F500" i="5"/>
  <c r="E499" i="5"/>
  <c r="F499" i="5"/>
  <c r="E498" i="5"/>
  <c r="F498" i="5"/>
  <c r="E497" i="5"/>
  <c r="F497" i="5"/>
  <c r="E496" i="5"/>
  <c r="F496" i="5"/>
  <c r="E495" i="5"/>
  <c r="F495" i="5"/>
  <c r="E494" i="5"/>
  <c r="F494" i="5"/>
  <c r="E493" i="5"/>
  <c r="F493" i="5"/>
  <c r="E492" i="5"/>
  <c r="F492" i="5"/>
  <c r="E491" i="5"/>
  <c r="F491" i="5"/>
  <c r="B190" i="1"/>
  <c r="B200" i="1"/>
  <c r="B201" i="1"/>
  <c r="B187" i="1"/>
  <c r="B184" i="1"/>
  <c r="B182" i="1"/>
  <c r="B178" i="1"/>
  <c r="B176" i="1"/>
  <c r="B177" i="1"/>
  <c r="B179" i="1"/>
  <c r="B195" i="1"/>
  <c r="B197" i="1"/>
  <c r="Z205" i="2" l="1"/>
  <c r="X205" i="2"/>
  <c r="Y205" i="2"/>
  <c r="Y204" i="2"/>
  <c r="Z204" i="2"/>
  <c r="X204" i="2"/>
  <c r="AU179" i="2"/>
  <c r="AU187" i="2"/>
  <c r="AU188" i="2" s="1"/>
  <c r="AU189" i="2" s="1"/>
  <c r="AE188" i="2"/>
  <c r="AE189" i="2" s="1"/>
  <c r="AE190" i="2" s="1"/>
  <c r="AE191" i="2" s="1"/>
  <c r="AE192" i="2" s="1"/>
  <c r="AE193" i="2" s="1"/>
  <c r="AE194" i="2" s="1"/>
  <c r="AE195" i="2" s="1"/>
  <c r="AE196" i="2" s="1"/>
  <c r="AE197" i="2" s="1"/>
  <c r="AE198" i="2" s="1"/>
  <c r="AE199" i="2" s="1"/>
  <c r="AE200" i="2" s="1"/>
  <c r="AE201" i="2" s="1"/>
  <c r="AE202" i="2" s="1"/>
  <c r="AE203" i="2" s="1"/>
  <c r="AE204" i="2" s="1"/>
  <c r="AE205" i="2" s="1"/>
  <c r="AE206" i="2" s="1"/>
  <c r="AE207" i="2" s="1"/>
  <c r="AE208" i="2" s="1"/>
  <c r="AD180" i="2"/>
  <c r="AT201" i="2"/>
  <c r="AC201" i="2"/>
  <c r="AC202" i="2" s="1"/>
  <c r="AC203" i="2" s="1"/>
  <c r="W178" i="2"/>
  <c r="X178" i="2" s="1"/>
  <c r="AU181" i="2"/>
  <c r="AD181" i="2"/>
  <c r="AD182" i="2" s="1"/>
  <c r="AD183" i="2" s="1"/>
  <c r="AU201" i="2"/>
  <c r="AD201" i="2"/>
  <c r="AD202" i="2" s="1"/>
  <c r="AD203" i="2" s="1"/>
  <c r="AD204" i="2" s="1"/>
  <c r="AD205" i="2" s="1"/>
  <c r="AD206" i="2" s="1"/>
  <c r="V202" i="2"/>
  <c r="AR182" i="2"/>
  <c r="AA182" i="2"/>
  <c r="AA183" i="2" s="1"/>
  <c r="AD177" i="2"/>
  <c r="AD178" i="2" s="1"/>
  <c r="AA179" i="2"/>
  <c r="AA180" i="2" s="1"/>
  <c r="AA181" i="2" s="1"/>
  <c r="W186" i="2"/>
  <c r="X186" i="2" s="1"/>
  <c r="AA187" i="2"/>
  <c r="AR191" i="2"/>
  <c r="W202" i="2"/>
  <c r="X202" i="2" s="1"/>
  <c r="AR178" i="2"/>
  <c r="AR179" i="2" s="1"/>
  <c r="AR186" i="2"/>
  <c r="AR187" i="2" s="1"/>
  <c r="AR188" i="2" s="1"/>
  <c r="AR189" i="2" s="1"/>
  <c r="AR190" i="2" s="1"/>
  <c r="AA186" i="2"/>
  <c r="AU190" i="2"/>
  <c r="AD190" i="2"/>
  <c r="AD191" i="2" s="1"/>
  <c r="AD192" i="2" s="1"/>
  <c r="V191" i="2"/>
  <c r="AU194" i="2"/>
  <c r="AU195" i="2" s="1"/>
  <c r="AU196" i="2" s="1"/>
  <c r="AD194" i="2"/>
  <c r="V195" i="2"/>
  <c r="W199" i="2"/>
  <c r="X199" i="2" s="1"/>
  <c r="AR180" i="2"/>
  <c r="W183" i="2"/>
  <c r="X183" i="2" s="1"/>
  <c r="AA188" i="2"/>
  <c r="W191" i="2"/>
  <c r="X191" i="2" s="1"/>
  <c r="AU183" i="2"/>
  <c r="AU184" i="2" s="1"/>
  <c r="AU199" i="2"/>
  <c r="AU200" i="2" s="1"/>
  <c r="AA190" i="2"/>
  <c r="AA191" i="2" s="1"/>
  <c r="AA192" i="2" s="1"/>
  <c r="W190" i="2"/>
  <c r="Z190" i="2" s="1"/>
  <c r="AR177" i="2"/>
  <c r="AC180" i="2"/>
  <c r="AC181" i="2" s="1"/>
  <c r="AC182" i="2" s="1"/>
  <c r="AT180" i="2"/>
  <c r="AC188" i="2"/>
  <c r="AA198" i="2"/>
  <c r="AD185" i="2"/>
  <c r="AD186" i="2" s="1"/>
  <c r="AD187" i="2" s="1"/>
  <c r="AU192" i="2"/>
  <c r="AU193" i="2" s="1"/>
  <c r="AD197" i="2"/>
  <c r="AD198" i="2" s="1"/>
  <c r="AS201" i="2"/>
  <c r="AS202" i="2" s="1"/>
  <c r="V201" i="2"/>
  <c r="V203" i="2"/>
  <c r="AB202" i="2"/>
  <c r="AB203" i="2" s="1"/>
  <c r="AB204" i="2" s="1"/>
  <c r="AB205" i="2" s="1"/>
  <c r="AB206" i="2" s="1"/>
  <c r="AT202" i="2"/>
  <c r="W201" i="2"/>
  <c r="W203" i="2"/>
  <c r="AS177" i="2"/>
  <c r="V177" i="2"/>
  <c r="W182" i="2"/>
  <c r="AB182" i="2"/>
  <c r="AB183" i="2" s="1"/>
  <c r="V182" i="2"/>
  <c r="AC178" i="2"/>
  <c r="AB179" i="2"/>
  <c r="V179" i="2"/>
  <c r="AC190" i="2"/>
  <c r="W177" i="2"/>
  <c r="AS178" i="2"/>
  <c r="AS179" i="2" s="1"/>
  <c r="AS180" i="2" s="1"/>
  <c r="W179" i="2"/>
  <c r="AB180" i="2"/>
  <c r="AB181" i="2" s="1"/>
  <c r="V180" i="2"/>
  <c r="AT186" i="2"/>
  <c r="AT187" i="2" s="1"/>
  <c r="AT188" i="2" s="1"/>
  <c r="V178" i="2"/>
  <c r="W180" i="2"/>
  <c r="AS181" i="2"/>
  <c r="AS182" i="2" s="1"/>
  <c r="V181" i="2"/>
  <c r="AB184" i="2"/>
  <c r="AB185" i="2" s="1"/>
  <c r="AB186" i="2" s="1"/>
  <c r="AB187" i="2" s="1"/>
  <c r="AB188" i="2" s="1"/>
  <c r="W184" i="2"/>
  <c r="V184" i="2"/>
  <c r="AS187" i="2"/>
  <c r="W187" i="2"/>
  <c r="V187" i="2"/>
  <c r="AT192" i="2"/>
  <c r="AT193" i="2" s="1"/>
  <c r="AT194" i="2" s="1"/>
  <c r="AT178" i="2"/>
  <c r="AT179" i="2" s="1"/>
  <c r="W181" i="2"/>
  <c r="AT181" i="2"/>
  <c r="V183" i="2"/>
  <c r="AT183" i="2"/>
  <c r="AT184" i="2" s="1"/>
  <c r="AC183" i="2"/>
  <c r="AS188" i="2"/>
  <c r="AS189" i="2" s="1"/>
  <c r="V188" i="2"/>
  <c r="AR193" i="2"/>
  <c r="AR194" i="2" s="1"/>
  <c r="AR195" i="2" s="1"/>
  <c r="AR196" i="2" s="1"/>
  <c r="AR197" i="2" s="1"/>
  <c r="V197" i="2"/>
  <c r="AR184" i="2"/>
  <c r="AR185" i="2" s="1"/>
  <c r="W188" i="2"/>
  <c r="V189" i="2"/>
  <c r="AB189" i="2"/>
  <c r="AB190" i="2" s="1"/>
  <c r="W189" i="2"/>
  <c r="V193" i="2"/>
  <c r="W197" i="2"/>
  <c r="AT189" i="2"/>
  <c r="AT190" i="2" s="1"/>
  <c r="AT191" i="2" s="1"/>
  <c r="AC189" i="2"/>
  <c r="W193" i="2"/>
  <c r="W195" i="2"/>
  <c r="W200" i="2"/>
  <c r="AS200" i="2"/>
  <c r="V200" i="2"/>
  <c r="AF187" i="2"/>
  <c r="AF188" i="2" s="1"/>
  <c r="AF189" i="2" s="1"/>
  <c r="AF190" i="2" s="1"/>
  <c r="AF191" i="2" s="1"/>
  <c r="AF192" i="2" s="1"/>
  <c r="AF193" i="2" s="1"/>
  <c r="AF194" i="2" s="1"/>
  <c r="AF195" i="2" s="1"/>
  <c r="AF196" i="2" s="1"/>
  <c r="AF197" i="2" s="1"/>
  <c r="AF198" i="2" s="1"/>
  <c r="AF199" i="2" s="1"/>
  <c r="AF200" i="2" s="1"/>
  <c r="AF201" i="2" s="1"/>
  <c r="AF202" i="2" s="1"/>
  <c r="AF203" i="2" s="1"/>
  <c r="AF204" i="2" s="1"/>
  <c r="AF205" i="2" s="1"/>
  <c r="AF206" i="2" s="1"/>
  <c r="AF207" i="2" s="1"/>
  <c r="AF208" i="2" s="1"/>
  <c r="BH198" i="2"/>
  <c r="BH199" i="2" s="1"/>
  <c r="BH200" i="2" s="1"/>
  <c r="BH201" i="2" s="1"/>
  <c r="BH202" i="2" s="1"/>
  <c r="BH203" i="2" s="1"/>
  <c r="BH204" i="2" s="1"/>
  <c r="BH205" i="2" s="1"/>
  <c r="BH206" i="2" s="1"/>
  <c r="BH207" i="2" s="1"/>
  <c r="BH208" i="2" s="1"/>
  <c r="BH209" i="2" s="1"/>
  <c r="BH210" i="2" s="1"/>
  <c r="BH211" i="2" s="1"/>
  <c r="BH212" i="2" s="1"/>
  <c r="BH213" i="2" s="1"/>
  <c r="BH214" i="2" s="1"/>
  <c r="BH215" i="2" s="1"/>
  <c r="BH216" i="2" s="1"/>
  <c r="BH217" i="2" s="1"/>
  <c r="BH218" i="2" s="1"/>
  <c r="BH219" i="2" s="1"/>
  <c r="BH220" i="2" s="1"/>
  <c r="BH221" i="2" s="1"/>
  <c r="BH222" i="2" s="1"/>
  <c r="BH223" i="2" s="1"/>
  <c r="BH224" i="2" s="1"/>
  <c r="BH225" i="2" s="1"/>
  <c r="BH226" i="2" s="1"/>
  <c r="BH227" i="2" s="1"/>
  <c r="BH228" i="2" s="1"/>
  <c r="BH229" i="2" s="1"/>
  <c r="BH230" i="2" s="1"/>
  <c r="BH231" i="2" s="1"/>
  <c r="BH232" i="2" s="1"/>
  <c r="BH233" i="2" s="1"/>
  <c r="BH234" i="2" s="1"/>
  <c r="BH235" i="2" s="1"/>
  <c r="BH236" i="2" s="1"/>
  <c r="BH237" i="2" s="1"/>
  <c r="W198" i="2"/>
  <c r="AS198" i="2"/>
  <c r="AS199" i="2" s="1"/>
  <c r="V198" i="2"/>
  <c r="AS183" i="2"/>
  <c r="AS184" i="2" s="1"/>
  <c r="AS185" i="2"/>
  <c r="V185" i="2"/>
  <c r="W194" i="2"/>
  <c r="AS194" i="2"/>
  <c r="AS195" i="2" s="1"/>
  <c r="V194" i="2"/>
  <c r="W196" i="2"/>
  <c r="AS196" i="2"/>
  <c r="V196" i="2"/>
  <c r="AC185" i="2"/>
  <c r="AC186" i="2" s="1"/>
  <c r="W185" i="2"/>
  <c r="AS186" i="2"/>
  <c r="V186" i="2"/>
  <c r="AS190" i="2"/>
  <c r="AS191" i="2" s="1"/>
  <c r="V190" i="2"/>
  <c r="W192" i="2"/>
  <c r="AS192" i="2"/>
  <c r="AS193" i="2" s="1"/>
  <c r="V192" i="2"/>
  <c r="AR199" i="2"/>
  <c r="AR200" i="2" s="1"/>
  <c r="AB191" i="2"/>
  <c r="AB192" i="2" s="1"/>
  <c r="AB193" i="2"/>
  <c r="AB194" i="2" s="1"/>
  <c r="AB195" i="2"/>
  <c r="AB196" i="2" s="1"/>
  <c r="AB197" i="2" s="1"/>
  <c r="AB198" i="2" s="1"/>
  <c r="AB199" i="2"/>
  <c r="AB200" i="2" s="1"/>
  <c r="AB201" i="2" s="1"/>
  <c r="AC191" i="2"/>
  <c r="AC192" i="2" s="1"/>
  <c r="AC193" i="2"/>
  <c r="AC195" i="2"/>
  <c r="AC196" i="2" s="1"/>
  <c r="AC197" i="2" s="1"/>
  <c r="AS197" i="2"/>
  <c r="AC199" i="2"/>
  <c r="AC200" i="2" s="1"/>
  <c r="AT195" i="2"/>
  <c r="AT197" i="2"/>
  <c r="AT198" i="2" s="1"/>
  <c r="AT199" i="2" s="1"/>
  <c r="V199" i="2"/>
  <c r="AD199" i="2"/>
  <c r="AA200" i="2"/>
  <c r="AA201" i="2" s="1"/>
  <c r="AA202" i="2" s="1"/>
  <c r="AA203" i="2" s="1"/>
  <c r="AA204" i="2" s="1"/>
  <c r="AA205" i="2" s="1"/>
  <c r="AA206" i="2" s="1"/>
  <c r="AA207" i="2" s="1"/>
  <c r="AA208" i="2" s="1"/>
  <c r="B5" i="10" s="1"/>
  <c r="C176" i="2"/>
  <c r="B176" i="2"/>
  <c r="A176" i="2"/>
  <c r="C175" i="2"/>
  <c r="A175" i="2"/>
  <c r="C174" i="2"/>
  <c r="B174" i="2"/>
  <c r="A174" i="2"/>
  <c r="C173" i="2"/>
  <c r="B173" i="2"/>
  <c r="A173" i="2"/>
  <c r="C172" i="2"/>
  <c r="A172" i="2"/>
  <c r="E490" i="5"/>
  <c r="F490" i="5"/>
  <c r="E489" i="5"/>
  <c r="F489" i="5"/>
  <c r="E488" i="5"/>
  <c r="F488" i="5"/>
  <c r="E487" i="5"/>
  <c r="F487" i="5"/>
  <c r="E486" i="5"/>
  <c r="F486" i="5"/>
  <c r="E485" i="5"/>
  <c r="F485" i="5"/>
  <c r="E484" i="5"/>
  <c r="F484" i="5"/>
  <c r="E483" i="5"/>
  <c r="F483" i="5"/>
  <c r="E482" i="5"/>
  <c r="F482" i="5"/>
  <c r="E481" i="5"/>
  <c r="F481" i="5"/>
  <c r="E480" i="5"/>
  <c r="F480" i="5"/>
  <c r="E479" i="5"/>
  <c r="F479" i="5"/>
  <c r="E478" i="5"/>
  <c r="F478" i="5"/>
  <c r="E477" i="5"/>
  <c r="F477" i="5"/>
  <c r="E476" i="5"/>
  <c r="F476" i="5"/>
  <c r="E475" i="5"/>
  <c r="F475" i="5"/>
  <c r="E474" i="5"/>
  <c r="F474" i="5"/>
  <c r="E473" i="5"/>
  <c r="F473" i="5"/>
  <c r="E472" i="5"/>
  <c r="F472" i="5"/>
  <c r="E471" i="5"/>
  <c r="F471" i="5"/>
  <c r="E470" i="5"/>
  <c r="F470" i="5"/>
  <c r="E469" i="5"/>
  <c r="F469" i="5"/>
  <c r="B171" i="1"/>
  <c r="B172" i="2" s="1"/>
  <c r="AF209" i="2" l="1"/>
  <c r="AF210" i="2" s="1"/>
  <c r="AF211" i="2" s="1"/>
  <c r="AF212" i="2" s="1"/>
  <c r="AF213" i="2" s="1"/>
  <c r="AF214" i="2" s="1"/>
  <c r="AF215" i="2" s="1"/>
  <c r="AF216" i="2" s="1"/>
  <c r="AF217" i="2" s="1"/>
  <c r="AF218" i="2" s="1"/>
  <c r="AF219" i="2" s="1"/>
  <c r="AF220" i="2" s="1"/>
  <c r="AE209" i="2"/>
  <c r="AE210" i="2" s="1"/>
  <c r="AE211" i="2" s="1"/>
  <c r="Y191" i="2"/>
  <c r="Z191" i="2"/>
  <c r="Z183" i="2"/>
  <c r="Y198" i="2"/>
  <c r="Y187" i="2"/>
  <c r="Y178" i="2"/>
  <c r="X190" i="2"/>
  <c r="Z178" i="2"/>
  <c r="Y194" i="2"/>
  <c r="Y190" i="2"/>
  <c r="Z186" i="2"/>
  <c r="Y186" i="2"/>
  <c r="Y183" i="2"/>
  <c r="Z202" i="2"/>
  <c r="Y197" i="2"/>
  <c r="Y199" i="2"/>
  <c r="Y180" i="2"/>
  <c r="Y179" i="2"/>
  <c r="Z199" i="2"/>
  <c r="Y202" i="2"/>
  <c r="Y200" i="2"/>
  <c r="Y193" i="2"/>
  <c r="Z201" i="2"/>
  <c r="X201" i="2"/>
  <c r="Y203" i="2"/>
  <c r="Y201" i="2"/>
  <c r="Z203" i="2"/>
  <c r="X203" i="2"/>
  <c r="X189" i="2"/>
  <c r="X197" i="2"/>
  <c r="Z197" i="2"/>
  <c r="X184" i="2"/>
  <c r="Z184" i="2"/>
  <c r="Z196" i="2"/>
  <c r="X196" i="2"/>
  <c r="Z198" i="2"/>
  <c r="X198" i="2"/>
  <c r="Z200" i="2"/>
  <c r="X200" i="2"/>
  <c r="X187" i="2"/>
  <c r="X182" i="2"/>
  <c r="Z182" i="2"/>
  <c r="X185" i="2"/>
  <c r="Z185" i="2"/>
  <c r="X195" i="2"/>
  <c r="Y181" i="2"/>
  <c r="Y192" i="2"/>
  <c r="Y189" i="2"/>
  <c r="Z192" i="2"/>
  <c r="X192" i="2"/>
  <c r="Z194" i="2"/>
  <c r="X194" i="2"/>
  <c r="Y195" i="2"/>
  <c r="X188" i="2"/>
  <c r="X179" i="2"/>
  <c r="Z179" i="2"/>
  <c r="Y177" i="2"/>
  <c r="Y185" i="2"/>
  <c r="Y196" i="2"/>
  <c r="X193" i="2"/>
  <c r="Z193" i="2"/>
  <c r="Y188" i="2"/>
  <c r="Y184" i="2"/>
  <c r="Y182" i="2"/>
  <c r="X180" i="2"/>
  <c r="Z180" i="2"/>
  <c r="X181" i="2"/>
  <c r="Z181" i="2"/>
  <c r="X177" i="2"/>
  <c r="Z177" i="2"/>
  <c r="C171" i="2"/>
  <c r="B171" i="2"/>
  <c r="A171" i="2"/>
  <c r="C170" i="2"/>
  <c r="B170" i="2"/>
  <c r="A170" i="2"/>
  <c r="C169" i="2"/>
  <c r="B169" i="2"/>
  <c r="A169" i="2"/>
  <c r="C168" i="2"/>
  <c r="A168" i="2"/>
  <c r="C167" i="2"/>
  <c r="B167" i="2"/>
  <c r="A167" i="2"/>
  <c r="E468" i="5"/>
  <c r="F468" i="5"/>
  <c r="E467" i="5"/>
  <c r="F467" i="5"/>
  <c r="E466" i="5"/>
  <c r="F466" i="5"/>
  <c r="E465" i="5"/>
  <c r="F465" i="5"/>
  <c r="E464" i="5"/>
  <c r="F464" i="5"/>
  <c r="E463" i="5"/>
  <c r="F463" i="5"/>
  <c r="E462" i="5"/>
  <c r="F462" i="5"/>
  <c r="E461" i="5"/>
  <c r="F461" i="5"/>
  <c r="F5" i="10" l="1"/>
  <c r="G5" i="10"/>
  <c r="B174" i="1"/>
  <c r="B175" i="2" s="1"/>
  <c r="E460" i="5"/>
  <c r="F460" i="5"/>
  <c r="E459" i="5"/>
  <c r="F459" i="5"/>
  <c r="E458" i="5"/>
  <c r="F458" i="5"/>
  <c r="E457" i="5"/>
  <c r="F457" i="5"/>
  <c r="E456" i="5"/>
  <c r="F456" i="5"/>
  <c r="E455" i="5"/>
  <c r="F455" i="5"/>
  <c r="E454" i="5"/>
  <c r="F454" i="5"/>
  <c r="E453" i="5"/>
  <c r="F453" i="5"/>
  <c r="B167" i="1"/>
  <c r="B168" i="2" s="1"/>
  <c r="E452" i="5"/>
  <c r="F452" i="5"/>
  <c r="E451" i="5"/>
  <c r="F451" i="5"/>
  <c r="E450" i="5"/>
  <c r="F450" i="5"/>
  <c r="P1" i="9" l="1"/>
  <c r="P18" i="9" s="1"/>
  <c r="O1" i="9"/>
  <c r="C166" i="2"/>
  <c r="B166" i="2"/>
  <c r="A166" i="2"/>
  <c r="C165" i="2"/>
  <c r="B165" i="2"/>
  <c r="A165" i="2"/>
  <c r="C164" i="2"/>
  <c r="B164" i="2"/>
  <c r="A164" i="2"/>
  <c r="C163" i="2"/>
  <c r="B163" i="2"/>
  <c r="A163" i="2"/>
  <c r="C162" i="2"/>
  <c r="B162" i="2"/>
  <c r="A162" i="2"/>
  <c r="C161" i="2"/>
  <c r="B161" i="2"/>
  <c r="A161" i="2"/>
  <c r="C160" i="2"/>
  <c r="A160" i="2"/>
  <c r="C159" i="2"/>
  <c r="B159" i="2"/>
  <c r="A159" i="2"/>
  <c r="C158" i="2"/>
  <c r="B158" i="2"/>
  <c r="A158" i="2"/>
  <c r="C157" i="2"/>
  <c r="A157" i="2"/>
  <c r="C156" i="2"/>
  <c r="B156" i="2"/>
  <c r="A156" i="2"/>
  <c r="E409" i="5"/>
  <c r="F409" i="5"/>
  <c r="E410" i="5"/>
  <c r="F410" i="5"/>
  <c r="E411" i="5"/>
  <c r="F411" i="5"/>
  <c r="E412" i="5"/>
  <c r="F412" i="5"/>
  <c r="E449" i="5"/>
  <c r="F449" i="5"/>
  <c r="E448" i="5"/>
  <c r="F448" i="5"/>
  <c r="E447" i="5"/>
  <c r="F447" i="5"/>
  <c r="E446" i="5"/>
  <c r="F446" i="5"/>
  <c r="E445" i="5"/>
  <c r="F445" i="5"/>
  <c r="E444" i="5"/>
  <c r="F444" i="5"/>
  <c r="E443" i="5"/>
  <c r="F443" i="5"/>
  <c r="E442" i="5"/>
  <c r="F442" i="5"/>
  <c r="E441" i="5"/>
  <c r="F441" i="5"/>
  <c r="E440" i="5"/>
  <c r="F440" i="5"/>
  <c r="E439" i="5"/>
  <c r="F439" i="5"/>
  <c r="E438" i="5"/>
  <c r="F438" i="5"/>
  <c r="E437" i="5"/>
  <c r="F437" i="5"/>
  <c r="E436" i="5"/>
  <c r="F436" i="5"/>
  <c r="E435" i="5"/>
  <c r="F435" i="5"/>
  <c r="E434" i="5"/>
  <c r="F434" i="5"/>
  <c r="E433" i="5"/>
  <c r="F433" i="5"/>
  <c r="E432" i="5"/>
  <c r="F432" i="5"/>
  <c r="E431" i="5"/>
  <c r="F431" i="5"/>
  <c r="E430" i="5"/>
  <c r="F430" i="5"/>
  <c r="E429" i="5"/>
  <c r="F429" i="5"/>
  <c r="E428" i="5"/>
  <c r="F428" i="5"/>
  <c r="E427" i="5"/>
  <c r="F427" i="5"/>
  <c r="E426" i="5"/>
  <c r="F426" i="5"/>
  <c r="E425" i="5"/>
  <c r="F425" i="5"/>
  <c r="E424" i="5"/>
  <c r="F424" i="5"/>
  <c r="E423" i="5"/>
  <c r="F423" i="5"/>
  <c r="E422" i="5"/>
  <c r="F422" i="5"/>
  <c r="E421" i="5"/>
  <c r="F421" i="5"/>
  <c r="B159" i="1"/>
  <c r="B160" i="2" s="1"/>
  <c r="E420" i="5"/>
  <c r="F420" i="5"/>
  <c r="E419" i="5"/>
  <c r="F419" i="5"/>
  <c r="E418" i="5"/>
  <c r="F418" i="5"/>
  <c r="E417" i="5"/>
  <c r="F417" i="5"/>
  <c r="E416" i="5"/>
  <c r="F416" i="5"/>
  <c r="E415" i="5"/>
  <c r="F415" i="5"/>
  <c r="E414" i="5"/>
  <c r="F414" i="5"/>
  <c r="E413" i="5"/>
  <c r="F413" i="5"/>
  <c r="B156" i="1"/>
  <c r="B157" i="2" s="1"/>
  <c r="E408" i="5"/>
  <c r="F408" i="5"/>
  <c r="E407" i="5"/>
  <c r="F407" i="5"/>
  <c r="E406" i="5"/>
  <c r="F406" i="5"/>
  <c r="E405" i="5"/>
  <c r="F405" i="5"/>
  <c r="E404" i="5"/>
  <c r="F404" i="5"/>
  <c r="O18" i="9" l="1"/>
  <c r="C155" i="2"/>
  <c r="B155" i="2"/>
  <c r="A155" i="2"/>
  <c r="E403" i="5"/>
  <c r="F403" i="5"/>
  <c r="E402" i="5"/>
  <c r="F402" i="5"/>
  <c r="E401" i="5"/>
  <c r="F401" i="5"/>
  <c r="E400" i="5"/>
  <c r="F400" i="5"/>
  <c r="AR166" i="2" l="1"/>
  <c r="C154" i="2"/>
  <c r="B154" i="2"/>
  <c r="A154" i="2"/>
  <c r="F399" i="5"/>
  <c r="F398" i="5"/>
  <c r="F397" i="5"/>
  <c r="E399" i="5"/>
  <c r="E398" i="5"/>
  <c r="E397" i="5"/>
  <c r="E396" i="5"/>
  <c r="F396" i="5"/>
  <c r="C153" i="2"/>
  <c r="B153" i="2"/>
  <c r="A153" i="2"/>
  <c r="C152" i="2"/>
  <c r="B152" i="2"/>
  <c r="A152" i="2"/>
  <c r="C151" i="2"/>
  <c r="B151" i="2"/>
  <c r="A151" i="2"/>
  <c r="E395" i="5"/>
  <c r="E394" i="5"/>
  <c r="E393" i="5"/>
  <c r="E392" i="5"/>
  <c r="F395" i="5"/>
  <c r="F394" i="5"/>
  <c r="F393" i="5"/>
  <c r="F392" i="5"/>
  <c r="E391" i="5"/>
  <c r="E390" i="5"/>
  <c r="E389" i="5"/>
  <c r="E388" i="5"/>
  <c r="E387" i="5"/>
  <c r="E386" i="5"/>
  <c r="F391" i="5"/>
  <c r="F390" i="5"/>
  <c r="F389" i="5"/>
  <c r="F388" i="5"/>
  <c r="F387" i="5"/>
  <c r="F386" i="5"/>
  <c r="E385" i="5"/>
  <c r="F385" i="5"/>
  <c r="E384" i="5"/>
  <c r="F384" i="5"/>
  <c r="E383" i="5"/>
  <c r="F383" i="5"/>
  <c r="E382" i="5"/>
  <c r="F382" i="5"/>
  <c r="C150" i="2" l="1"/>
  <c r="A150" i="2"/>
  <c r="C149" i="2"/>
  <c r="B149" i="2"/>
  <c r="A149" i="2"/>
  <c r="C148" i="2"/>
  <c r="A148" i="2"/>
  <c r="E381" i="5"/>
  <c r="E380" i="5"/>
  <c r="E379" i="5"/>
  <c r="E378" i="5"/>
  <c r="E377" i="5"/>
  <c r="F381" i="5"/>
  <c r="F380" i="5"/>
  <c r="F379" i="5"/>
  <c r="F378" i="5"/>
  <c r="F377" i="5"/>
  <c r="B149" i="1"/>
  <c r="B150" i="2" s="1"/>
  <c r="E376" i="5"/>
  <c r="E375" i="5"/>
  <c r="E374" i="5"/>
  <c r="E373" i="5"/>
  <c r="F376" i="5"/>
  <c r="F375" i="5"/>
  <c r="F374" i="5"/>
  <c r="F373" i="5"/>
  <c r="F372" i="5"/>
  <c r="F371" i="5"/>
  <c r="F370" i="5"/>
  <c r="E372" i="5"/>
  <c r="E371" i="5"/>
  <c r="E370" i="5"/>
  <c r="E369" i="5"/>
  <c r="F369" i="5"/>
  <c r="B147" i="1"/>
  <c r="B148" i="2" s="1"/>
  <c r="C147" i="2" l="1"/>
  <c r="B147" i="2"/>
  <c r="A147" i="2"/>
  <c r="C146" i="2"/>
  <c r="A146" i="2"/>
  <c r="C145" i="2"/>
  <c r="A145" i="2"/>
  <c r="C144" i="2"/>
  <c r="B144" i="2"/>
  <c r="A144" i="2"/>
  <c r="C143" i="2"/>
  <c r="A143" i="2"/>
  <c r="C142" i="2"/>
  <c r="A142" i="2"/>
  <c r="C141" i="2"/>
  <c r="B141" i="2"/>
  <c r="A141" i="2"/>
  <c r="C140" i="2"/>
  <c r="B140" i="2"/>
  <c r="A140" i="2"/>
  <c r="C139" i="2"/>
  <c r="B139" i="2"/>
  <c r="A139" i="2"/>
  <c r="C138" i="2"/>
  <c r="B138" i="2"/>
  <c r="A138" i="2"/>
  <c r="C137" i="2"/>
  <c r="B137" i="2"/>
  <c r="A137" i="2"/>
  <c r="C136" i="2"/>
  <c r="A136" i="2"/>
  <c r="C135" i="2"/>
  <c r="B135" i="2"/>
  <c r="A135" i="2"/>
  <c r="E368" i="5"/>
  <c r="E367" i="5"/>
  <c r="E366" i="5"/>
  <c r="F368" i="5"/>
  <c r="F367" i="5"/>
  <c r="F366" i="5"/>
  <c r="E365" i="5"/>
  <c r="E364" i="5"/>
  <c r="E363" i="5"/>
  <c r="E362" i="5"/>
  <c r="F365" i="5"/>
  <c r="F364" i="5"/>
  <c r="F363" i="5"/>
  <c r="F362" i="5"/>
  <c r="B145" i="1"/>
  <c r="B146" i="2" s="1"/>
  <c r="E361" i="5"/>
  <c r="E360" i="5"/>
  <c r="E359" i="5"/>
  <c r="E358" i="5"/>
  <c r="F361" i="5"/>
  <c r="F360" i="5"/>
  <c r="F359" i="5"/>
  <c r="F358" i="5"/>
  <c r="B144" i="1"/>
  <c r="B145" i="2" s="1"/>
  <c r="E357" i="5"/>
  <c r="E356" i="5"/>
  <c r="E355" i="5"/>
  <c r="E354" i="5"/>
  <c r="F357" i="5"/>
  <c r="F356" i="5"/>
  <c r="F355" i="5"/>
  <c r="F354" i="5"/>
  <c r="E353" i="5"/>
  <c r="E352" i="5"/>
  <c r="E351" i="5"/>
  <c r="F353" i="5"/>
  <c r="F352" i="5"/>
  <c r="F351" i="5"/>
  <c r="B142" i="1"/>
  <c r="B143" i="2" s="1"/>
  <c r="E350" i="5"/>
  <c r="E349" i="5"/>
  <c r="E348" i="5"/>
  <c r="E347" i="5"/>
  <c r="F350" i="5"/>
  <c r="F349" i="5"/>
  <c r="F348" i="5"/>
  <c r="F347" i="5"/>
  <c r="B141" i="1"/>
  <c r="B142" i="2" s="1"/>
  <c r="E346" i="5"/>
  <c r="E345" i="5"/>
  <c r="E344" i="5"/>
  <c r="E343" i="5"/>
  <c r="F346" i="5"/>
  <c r="F345" i="5"/>
  <c r="F344" i="5"/>
  <c r="F343" i="5"/>
  <c r="F342" i="5"/>
  <c r="E342" i="5"/>
  <c r="F341" i="5"/>
  <c r="E341" i="5"/>
  <c r="F340" i="5"/>
  <c r="E340" i="5"/>
  <c r="F339" i="5"/>
  <c r="E339" i="5"/>
  <c r="F338" i="5"/>
  <c r="E338" i="5"/>
  <c r="F337" i="5"/>
  <c r="E337" i="5"/>
  <c r="F336" i="5"/>
  <c r="E336" i="5"/>
  <c r="F335" i="5"/>
  <c r="E335" i="5"/>
  <c r="F334" i="5"/>
  <c r="F333" i="5"/>
  <c r="E334" i="5"/>
  <c r="E333" i="5"/>
  <c r="E332" i="5"/>
  <c r="F332" i="5"/>
  <c r="E331" i="5"/>
  <c r="F331" i="5"/>
  <c r="E330" i="5"/>
  <c r="F330" i="5"/>
  <c r="E329" i="5"/>
  <c r="F329" i="5"/>
  <c r="E328" i="5"/>
  <c r="F328" i="5"/>
  <c r="E327" i="5"/>
  <c r="F327" i="5"/>
  <c r="E326" i="5"/>
  <c r="F326" i="5"/>
  <c r="E325" i="5"/>
  <c r="F325" i="5"/>
  <c r="E324" i="5"/>
  <c r="F324" i="5"/>
  <c r="E323" i="5"/>
  <c r="F323" i="5"/>
  <c r="B135" i="1"/>
  <c r="B136" i="2" s="1"/>
  <c r="E322" i="5"/>
  <c r="F322" i="5"/>
  <c r="E321" i="5"/>
  <c r="F321" i="5"/>
  <c r="E320" i="5"/>
  <c r="F320" i="5"/>
  <c r="E319" i="5"/>
  <c r="F319" i="5"/>
  <c r="C134" i="2" l="1"/>
  <c r="B134" i="2"/>
  <c r="A134" i="2"/>
  <c r="C133" i="2"/>
  <c r="A133" i="2"/>
  <c r="E318" i="5"/>
  <c r="F318" i="5"/>
  <c r="E317" i="5"/>
  <c r="F317" i="5"/>
  <c r="E316" i="5"/>
  <c r="F316" i="5"/>
  <c r="E315" i="5"/>
  <c r="F315" i="5"/>
  <c r="E314" i="5"/>
  <c r="F314" i="5"/>
  <c r="E313" i="5"/>
  <c r="F313" i="5"/>
  <c r="E312" i="5"/>
  <c r="F312" i="5"/>
  <c r="E311" i="5"/>
  <c r="F311" i="5"/>
  <c r="B132" i="1"/>
  <c r="B133" i="2" s="1"/>
  <c r="C132" i="2" l="1"/>
  <c r="A132" i="2"/>
  <c r="C131" i="2"/>
  <c r="A131" i="2"/>
  <c r="C130" i="2"/>
  <c r="B130" i="2"/>
  <c r="A130" i="2"/>
  <c r="C129" i="2"/>
  <c r="A129" i="2"/>
  <c r="C128" i="2"/>
  <c r="A128" i="2"/>
  <c r="C127" i="2"/>
  <c r="A127" i="2"/>
  <c r="C126" i="2"/>
  <c r="B126" i="2"/>
  <c r="A126" i="2"/>
  <c r="C125" i="2"/>
  <c r="A125" i="2"/>
  <c r="C124" i="2"/>
  <c r="A124" i="2"/>
  <c r="C123" i="2"/>
  <c r="B123" i="2"/>
  <c r="A123" i="2"/>
  <c r="C122" i="2"/>
  <c r="A122" i="2"/>
  <c r="C121" i="2"/>
  <c r="B121" i="2"/>
  <c r="A121" i="2"/>
  <c r="C120" i="2"/>
  <c r="B120" i="2"/>
  <c r="A120" i="2"/>
  <c r="C119" i="2"/>
  <c r="B119" i="2"/>
  <c r="A119" i="2"/>
  <c r="C118" i="2"/>
  <c r="B118" i="2"/>
  <c r="A118" i="2"/>
  <c r="C117" i="2"/>
  <c r="A117" i="2"/>
  <c r="C116" i="2"/>
  <c r="B116" i="2"/>
  <c r="A116" i="2"/>
  <c r="C115" i="2"/>
  <c r="B115" i="2"/>
  <c r="A115" i="2"/>
  <c r="C114" i="2"/>
  <c r="A114" i="2"/>
  <c r="C113" i="2"/>
  <c r="B113" i="2"/>
  <c r="A113" i="2"/>
  <c r="C112" i="2"/>
  <c r="B112" i="2"/>
  <c r="A112" i="2"/>
  <c r="C111" i="2"/>
  <c r="A111" i="2"/>
  <c r="C110" i="2"/>
  <c r="A110" i="2"/>
  <c r="C109" i="2"/>
  <c r="B109" i="2"/>
  <c r="A109" i="2"/>
  <c r="B127" i="1"/>
  <c r="B128" i="2" s="1"/>
  <c r="Z52" i="1"/>
  <c r="U53" i="2" s="1"/>
  <c r="Z51" i="1"/>
  <c r="Z50" i="1"/>
  <c r="Z49" i="1"/>
  <c r="U50" i="2" s="1"/>
  <c r="Z48" i="1"/>
  <c r="U49" i="2" s="1"/>
  <c r="Z47" i="1"/>
  <c r="Z46" i="1"/>
  <c r="Z45" i="1"/>
  <c r="U46" i="2" s="1"/>
  <c r="Z44" i="1"/>
  <c r="U45" i="2" s="1"/>
  <c r="Z43" i="1"/>
  <c r="Z42" i="1"/>
  <c r="Z41" i="1"/>
  <c r="U42" i="2" s="1"/>
  <c r="Z40" i="1"/>
  <c r="Z39" i="1"/>
  <c r="Z38" i="1"/>
  <c r="Z37" i="1"/>
  <c r="U38" i="2" s="1"/>
  <c r="Z36" i="1"/>
  <c r="U37" i="2" s="1"/>
  <c r="Z35" i="1"/>
  <c r="Z34" i="1"/>
  <c r="Z33" i="1"/>
  <c r="U34" i="2" s="1"/>
  <c r="Z32" i="1"/>
  <c r="U33" i="2" s="1"/>
  <c r="Z31" i="1"/>
  <c r="Z30" i="1"/>
  <c r="Z29" i="1"/>
  <c r="U30" i="2" s="1"/>
  <c r="Z28" i="1"/>
  <c r="U29" i="2" s="1"/>
  <c r="Z27" i="1"/>
  <c r="Z26" i="1"/>
  <c r="Z25" i="1"/>
  <c r="U26" i="2" s="1"/>
  <c r="Z24" i="1"/>
  <c r="Z23" i="1"/>
  <c r="Z22" i="1"/>
  <c r="Z21" i="1"/>
  <c r="U22" i="2" s="1"/>
  <c r="Z20" i="1"/>
  <c r="U21" i="2" s="1"/>
  <c r="Z19" i="1"/>
  <c r="Z18" i="1"/>
  <c r="Z17" i="1"/>
  <c r="U18" i="2" s="1"/>
  <c r="Z16" i="1"/>
  <c r="U17" i="2" s="1"/>
  <c r="Z15" i="1"/>
  <c r="Z14" i="1"/>
  <c r="Z13" i="1"/>
  <c r="U14" i="2" s="1"/>
  <c r="Z12" i="1"/>
  <c r="U13" i="2" s="1"/>
  <c r="Z11" i="1"/>
  <c r="Z10" i="1"/>
  <c r="Z9" i="1"/>
  <c r="U10" i="2" s="1"/>
  <c r="Z8" i="1"/>
  <c r="Z7" i="1"/>
  <c r="Z6" i="1"/>
  <c r="Z5" i="1"/>
  <c r="U6" i="2" s="1"/>
  <c r="Z4" i="1"/>
  <c r="U5" i="2" s="1"/>
  <c r="Z3" i="1"/>
  <c r="Z2" i="1"/>
  <c r="U52" i="2"/>
  <c r="U51" i="2"/>
  <c r="U48" i="2"/>
  <c r="U47" i="2"/>
  <c r="U44" i="2"/>
  <c r="U43" i="2"/>
  <c r="U41" i="2"/>
  <c r="U40" i="2"/>
  <c r="U39" i="2"/>
  <c r="U36" i="2"/>
  <c r="U35" i="2"/>
  <c r="U32" i="2"/>
  <c r="U31" i="2"/>
  <c r="U28" i="2"/>
  <c r="U27" i="2"/>
  <c r="U25" i="2"/>
  <c r="U24" i="2"/>
  <c r="U23" i="2"/>
  <c r="U20" i="2"/>
  <c r="U19" i="2"/>
  <c r="U16" i="2"/>
  <c r="U15" i="2"/>
  <c r="U12" i="2"/>
  <c r="U11" i="2"/>
  <c r="U9" i="2"/>
  <c r="U8" i="2"/>
  <c r="U7" i="2"/>
  <c r="U4" i="2"/>
  <c r="BH4" i="2" s="1"/>
  <c r="U3" i="2"/>
  <c r="B126" i="1"/>
  <c r="B127" i="2" s="1"/>
  <c r="E310" i="5"/>
  <c r="F310" i="5"/>
  <c r="E309" i="5"/>
  <c r="F309" i="5"/>
  <c r="E308" i="5"/>
  <c r="F308" i="5"/>
  <c r="E307" i="5"/>
  <c r="F307" i="5"/>
  <c r="E306" i="5"/>
  <c r="F306" i="5"/>
  <c r="E305" i="5"/>
  <c r="F305" i="5"/>
  <c r="E304" i="5"/>
  <c r="F304" i="5"/>
  <c r="E303" i="5"/>
  <c r="F303" i="5"/>
  <c r="F302" i="5"/>
  <c r="E302" i="5"/>
  <c r="F301" i="5"/>
  <c r="E301" i="5"/>
  <c r="F300" i="5"/>
  <c r="E300" i="5"/>
  <c r="F299" i="5"/>
  <c r="E299" i="5"/>
  <c r="E298" i="5"/>
  <c r="F298" i="5"/>
  <c r="F297" i="5"/>
  <c r="E297" i="5"/>
  <c r="F296" i="5"/>
  <c r="E296" i="5"/>
  <c r="F295" i="5"/>
  <c r="E295" i="5"/>
  <c r="F294" i="5"/>
  <c r="E294" i="5"/>
  <c r="F293" i="5"/>
  <c r="E293" i="5"/>
  <c r="F292" i="5"/>
  <c r="E292" i="5"/>
  <c r="F291" i="5"/>
  <c r="E291" i="5"/>
  <c r="F290" i="5"/>
  <c r="E290" i="5"/>
  <c r="E289" i="5"/>
  <c r="F289" i="5"/>
  <c r="E288" i="5"/>
  <c r="F288" i="5"/>
  <c r="E287" i="5"/>
  <c r="F287" i="5"/>
  <c r="E286" i="5"/>
  <c r="F286" i="5"/>
  <c r="E285" i="5"/>
  <c r="F285" i="5"/>
  <c r="E284" i="5"/>
  <c r="F284" i="5"/>
  <c r="E283" i="5"/>
  <c r="F283" i="5"/>
  <c r="E282" i="5"/>
  <c r="F282" i="5"/>
  <c r="E281" i="5"/>
  <c r="F281" i="5"/>
  <c r="E280" i="5"/>
  <c r="F280" i="5"/>
  <c r="E279" i="5"/>
  <c r="F279" i="5"/>
  <c r="E278" i="5"/>
  <c r="F278" i="5"/>
  <c r="E277" i="5"/>
  <c r="F277" i="5"/>
  <c r="E276" i="5"/>
  <c r="F276" i="5"/>
  <c r="E275" i="5"/>
  <c r="F275" i="5"/>
  <c r="E274" i="5"/>
  <c r="F274" i="5"/>
  <c r="E273" i="5"/>
  <c r="F273" i="5"/>
  <c r="E272" i="5"/>
  <c r="F272" i="5"/>
  <c r="E271" i="5"/>
  <c r="F271" i="5"/>
  <c r="E270" i="5"/>
  <c r="F270" i="5"/>
  <c r="F269" i="5"/>
  <c r="E269" i="5"/>
  <c r="F268" i="5"/>
  <c r="E268" i="5"/>
  <c r="F267" i="5"/>
  <c r="E267" i="5"/>
  <c r="F266" i="5"/>
  <c r="E266" i="5"/>
  <c r="E265" i="5"/>
  <c r="F265" i="5"/>
  <c r="F264" i="5"/>
  <c r="E264" i="5"/>
  <c r="F263" i="5"/>
  <c r="E263" i="5"/>
  <c r="F262" i="5"/>
  <c r="E262" i="5"/>
  <c r="E261" i="5"/>
  <c r="F261" i="5"/>
  <c r="E260" i="5"/>
  <c r="F260" i="5"/>
  <c r="E259" i="5"/>
  <c r="F259" i="5"/>
  <c r="E258" i="5"/>
  <c r="F258" i="5"/>
  <c r="E257" i="5"/>
  <c r="F257" i="5"/>
  <c r="E256" i="5"/>
  <c r="F256" i="5"/>
  <c r="E255" i="5"/>
  <c r="F255" i="5"/>
  <c r="E254" i="5"/>
  <c r="F254" i="5"/>
  <c r="E253" i="5"/>
  <c r="F253" i="5"/>
  <c r="E252" i="5"/>
  <c r="F252" i="5"/>
  <c r="E251" i="5"/>
  <c r="F251" i="5"/>
  <c r="E250" i="5"/>
  <c r="F250" i="5"/>
  <c r="E249" i="5"/>
  <c r="F249" i="5"/>
  <c r="E248" i="5"/>
  <c r="F248" i="5"/>
  <c r="E247" i="5"/>
  <c r="F247" i="5"/>
  <c r="E246" i="5"/>
  <c r="F246" i="5"/>
  <c r="F245" i="5"/>
  <c r="E245" i="5"/>
  <c r="F244" i="5"/>
  <c r="E244" i="5"/>
  <c r="F243" i="5"/>
  <c r="E243" i="5"/>
  <c r="F242" i="5"/>
  <c r="E242" i="5"/>
  <c r="F241" i="5"/>
  <c r="E241" i="5"/>
  <c r="F240" i="5"/>
  <c r="E240" i="5"/>
  <c r="F239" i="5"/>
  <c r="E239" i="5"/>
  <c r="E238" i="5"/>
  <c r="F238" i="5"/>
  <c r="E237" i="5"/>
  <c r="F237" i="5"/>
  <c r="E236" i="5"/>
  <c r="F236" i="5"/>
  <c r="E235" i="5"/>
  <c r="F235" i="5"/>
  <c r="E234" i="5"/>
  <c r="F234" i="5"/>
  <c r="E233" i="5"/>
  <c r="F233" i="5"/>
  <c r="E232" i="5"/>
  <c r="F232" i="5"/>
  <c r="E231" i="5"/>
  <c r="F231" i="5"/>
  <c r="E230" i="5"/>
  <c r="F230" i="5"/>
  <c r="E229" i="5"/>
  <c r="F229" i="5"/>
  <c r="E228" i="5"/>
  <c r="F228" i="5"/>
  <c r="E227" i="5"/>
  <c r="F227" i="5"/>
  <c r="E226" i="5"/>
  <c r="F226" i="5"/>
  <c r="E225" i="5"/>
  <c r="F225" i="5"/>
  <c r="E224" i="5"/>
  <c r="F224" i="5"/>
  <c r="E223" i="5"/>
  <c r="F223" i="5"/>
  <c r="E222" i="5"/>
  <c r="F222" i="5"/>
  <c r="E221" i="5"/>
  <c r="F221" i="5"/>
  <c r="E220" i="5"/>
  <c r="F220" i="5"/>
  <c r="E219" i="5"/>
  <c r="F219" i="5"/>
  <c r="B113" i="1"/>
  <c r="B114" i="2" s="1"/>
  <c r="B116" i="1"/>
  <c r="B117" i="2" s="1"/>
  <c r="B131" i="1"/>
  <c r="B132" i="2" s="1"/>
  <c r="B130" i="1"/>
  <c r="B131" i="2" s="1"/>
  <c r="B128" i="1"/>
  <c r="B129" i="2" s="1"/>
  <c r="B124" i="1"/>
  <c r="B125" i="2" s="1"/>
  <c r="B123" i="1"/>
  <c r="B124" i="2" s="1"/>
  <c r="B121" i="1"/>
  <c r="B122" i="2" s="1"/>
  <c r="B110" i="1"/>
  <c r="B111" i="2" s="1"/>
  <c r="B109" i="1"/>
  <c r="B110" i="2" s="1"/>
  <c r="I171" i="1" l="1"/>
  <c r="D172" i="2" s="1"/>
  <c r="I173" i="1"/>
  <c r="D174" i="2" s="1"/>
  <c r="I172" i="1"/>
  <c r="D173" i="2" s="1"/>
  <c r="I168" i="1"/>
  <c r="D169" i="2" s="1"/>
  <c r="I169" i="1"/>
  <c r="D170" i="2" s="1"/>
  <c r="I174" i="1"/>
  <c r="D175" i="2" s="1"/>
  <c r="I166" i="1"/>
  <c r="D167" i="2" s="1"/>
  <c r="I175" i="1"/>
  <c r="D176" i="2" s="1"/>
  <c r="I167" i="1"/>
  <c r="D168" i="2" s="1"/>
  <c r="I170" i="1"/>
  <c r="D171" i="2" s="1"/>
  <c r="I165" i="1"/>
  <c r="D166" i="2" s="1"/>
  <c r="I163" i="1"/>
  <c r="D164" i="2" s="1"/>
  <c r="I160" i="1"/>
  <c r="D161" i="2" s="1"/>
  <c r="I157" i="1"/>
  <c r="D158" i="2" s="1"/>
  <c r="I161" i="1"/>
  <c r="D162" i="2" s="1"/>
  <c r="I164" i="1"/>
  <c r="D165" i="2" s="1"/>
  <c r="I158" i="1"/>
  <c r="D159" i="2" s="1"/>
  <c r="I156" i="1"/>
  <c r="I155" i="1"/>
  <c r="D156" i="2" s="1"/>
  <c r="I162" i="1"/>
  <c r="D163" i="2" s="1"/>
  <c r="I159" i="1"/>
  <c r="D160" i="2" s="1"/>
  <c r="I154" i="1"/>
  <c r="D155" i="2" s="1"/>
  <c r="I153" i="1"/>
  <c r="D154" i="2" s="1"/>
  <c r="I152" i="1"/>
  <c r="D153" i="2" s="1"/>
  <c r="I151" i="1"/>
  <c r="D152" i="2" s="1"/>
  <c r="I150" i="1"/>
  <c r="D151" i="2" s="1"/>
  <c r="I148" i="1"/>
  <c r="D149" i="2" s="1"/>
  <c r="I147" i="1"/>
  <c r="D148" i="2" s="1"/>
  <c r="I149" i="1"/>
  <c r="D150" i="2" s="1"/>
  <c r="I146" i="1"/>
  <c r="D147" i="2" s="1"/>
  <c r="I142" i="1"/>
  <c r="D143" i="2" s="1"/>
  <c r="I138" i="1"/>
  <c r="D139" i="2" s="1"/>
  <c r="I134" i="1"/>
  <c r="D135" i="2" s="1"/>
  <c r="I145" i="1"/>
  <c r="D146" i="2" s="1"/>
  <c r="I141" i="1"/>
  <c r="D142" i="2" s="1"/>
  <c r="I137" i="1"/>
  <c r="D138" i="2" s="1"/>
  <c r="I144" i="1"/>
  <c r="D145" i="2" s="1"/>
  <c r="I140" i="1"/>
  <c r="D141" i="2" s="1"/>
  <c r="I136" i="1"/>
  <c r="D137" i="2" s="1"/>
  <c r="I143" i="1"/>
  <c r="D144" i="2" s="1"/>
  <c r="I139" i="1"/>
  <c r="D140" i="2" s="1"/>
  <c r="I135" i="1"/>
  <c r="D136" i="2" s="1"/>
  <c r="AQ4" i="2"/>
  <c r="AQ5" i="2" s="1"/>
  <c r="AQ6" i="2" s="1"/>
  <c r="AQ7" i="2" s="1"/>
  <c r="AQ8" i="2" s="1"/>
  <c r="AQ9" i="2" s="1"/>
  <c r="AQ10" i="2" s="1"/>
  <c r="AQ11" i="2" s="1"/>
  <c r="AQ12" i="2" s="1"/>
  <c r="AQ13" i="2" s="1"/>
  <c r="AQ14" i="2" s="1"/>
  <c r="AQ15" i="2" s="1"/>
  <c r="AQ16" i="2" s="1"/>
  <c r="AQ17" i="2" s="1"/>
  <c r="AQ18" i="2" s="1"/>
  <c r="AQ19" i="2" s="1"/>
  <c r="AQ20" i="2" s="1"/>
  <c r="AQ21" i="2" s="1"/>
  <c r="AQ22" i="2" s="1"/>
  <c r="AQ23" i="2" s="1"/>
  <c r="AQ24" i="2" s="1"/>
  <c r="AQ25" i="2" s="1"/>
  <c r="AQ26" i="2" s="1"/>
  <c r="AQ27" i="2" s="1"/>
  <c r="AQ28" i="2" s="1"/>
  <c r="AQ29" i="2" s="1"/>
  <c r="AQ30" i="2" s="1"/>
  <c r="AQ31" i="2" s="1"/>
  <c r="AQ32" i="2" s="1"/>
  <c r="AQ33" i="2" s="1"/>
  <c r="AQ34" i="2" s="1"/>
  <c r="AQ35" i="2" s="1"/>
  <c r="AQ36" i="2" s="1"/>
  <c r="AQ37" i="2" s="1"/>
  <c r="AQ38" i="2" s="1"/>
  <c r="AQ39" i="2" s="1"/>
  <c r="AQ40" i="2" s="1"/>
  <c r="AQ41" i="2" s="1"/>
  <c r="AQ42" i="2" s="1"/>
  <c r="AQ43" i="2" s="1"/>
  <c r="AQ44" i="2" s="1"/>
  <c r="AQ45" i="2" s="1"/>
  <c r="AQ46" i="2" s="1"/>
  <c r="AQ47" i="2" s="1"/>
  <c r="AQ48" i="2" s="1"/>
  <c r="AQ49" i="2" s="1"/>
  <c r="AQ50" i="2" s="1"/>
  <c r="AQ51" i="2" s="1"/>
  <c r="AQ52" i="2" s="1"/>
  <c r="AQ53" i="2" s="1"/>
  <c r="BH5" i="2"/>
  <c r="BH6" i="2" s="1"/>
  <c r="BH7" i="2" s="1"/>
  <c r="BH8" i="2" s="1"/>
  <c r="BH9" i="2" s="1"/>
  <c r="BH10" i="2" s="1"/>
  <c r="BH11" i="2" s="1"/>
  <c r="BH12" i="2" s="1"/>
  <c r="BH13" i="2" s="1"/>
  <c r="BH14" i="2" s="1"/>
  <c r="BH15" i="2" s="1"/>
  <c r="BH16" i="2" s="1"/>
  <c r="BH17" i="2" s="1"/>
  <c r="BH18" i="2" s="1"/>
  <c r="BH19" i="2" s="1"/>
  <c r="BH20" i="2" s="1"/>
  <c r="BH21" i="2" s="1"/>
  <c r="BH22" i="2" s="1"/>
  <c r="BH23" i="2" s="1"/>
  <c r="BH24" i="2" s="1"/>
  <c r="BH25" i="2" s="1"/>
  <c r="BH26" i="2" s="1"/>
  <c r="BH27" i="2" s="1"/>
  <c r="BH28" i="2" s="1"/>
  <c r="BH29" i="2" s="1"/>
  <c r="BH30" i="2" s="1"/>
  <c r="BH31" i="2" s="1"/>
  <c r="BH32" i="2" s="1"/>
  <c r="BH33" i="2" s="1"/>
  <c r="BH34" i="2" s="1"/>
  <c r="BH35" i="2" s="1"/>
  <c r="BH36" i="2" s="1"/>
  <c r="BH37" i="2" s="1"/>
  <c r="BH38" i="2" s="1"/>
  <c r="BH39" i="2" s="1"/>
  <c r="BH40" i="2" s="1"/>
  <c r="BH41" i="2" s="1"/>
  <c r="BH42" i="2" s="1"/>
  <c r="BH43" i="2" s="1"/>
  <c r="BH44" i="2" s="1"/>
  <c r="BH45" i="2" s="1"/>
  <c r="BH46" i="2" s="1"/>
  <c r="BH47" i="2" s="1"/>
  <c r="BH48" i="2" s="1"/>
  <c r="BH49" i="2" s="1"/>
  <c r="BH50" i="2" s="1"/>
  <c r="BH51" i="2" s="1"/>
  <c r="BH52" i="2" s="1"/>
  <c r="BH53" i="2" s="1"/>
  <c r="C108" i="2"/>
  <c r="A108" i="2"/>
  <c r="E218" i="5"/>
  <c r="E217" i="5"/>
  <c r="F218" i="5"/>
  <c r="F217" i="5"/>
  <c r="E216" i="5"/>
  <c r="F216" i="5"/>
  <c r="E215" i="5"/>
  <c r="F215" i="5"/>
  <c r="B107" i="1"/>
  <c r="B108" i="2" s="1"/>
  <c r="P1" i="8"/>
  <c r="O1" i="8"/>
  <c r="C107" i="2"/>
  <c r="B107" i="2"/>
  <c r="A107" i="2"/>
  <c r="C106" i="2"/>
  <c r="A106" i="2"/>
  <c r="C105" i="2"/>
  <c r="B105" i="2"/>
  <c r="A105" i="2"/>
  <c r="E214" i="5"/>
  <c r="F214" i="5"/>
  <c r="E213" i="5"/>
  <c r="F213" i="5"/>
  <c r="E212" i="5"/>
  <c r="F212" i="5"/>
  <c r="E211" i="5"/>
  <c r="F211" i="5"/>
  <c r="E210" i="5"/>
  <c r="F210" i="5"/>
  <c r="E209" i="5"/>
  <c r="F209" i="5"/>
  <c r="E208" i="5"/>
  <c r="F208" i="5"/>
  <c r="E207" i="5"/>
  <c r="F207" i="5"/>
  <c r="E206" i="5"/>
  <c r="F206" i="5"/>
  <c r="E205" i="5"/>
  <c r="F205" i="5"/>
  <c r="E204" i="5"/>
  <c r="F204" i="5"/>
  <c r="E203" i="5"/>
  <c r="F203" i="5"/>
  <c r="B105" i="1"/>
  <c r="B106" i="2" s="1"/>
  <c r="Y52" i="1"/>
  <c r="T53" i="2" s="1"/>
  <c r="Y51" i="1"/>
  <c r="T52" i="2" s="1"/>
  <c r="Y50" i="1"/>
  <c r="T51" i="2" s="1"/>
  <c r="Y49" i="1"/>
  <c r="T50" i="2" s="1"/>
  <c r="Y48" i="1"/>
  <c r="T49" i="2" s="1"/>
  <c r="Y47" i="1"/>
  <c r="T48" i="2" s="1"/>
  <c r="Y46" i="1"/>
  <c r="T47" i="2" s="1"/>
  <c r="Y45" i="1"/>
  <c r="T46" i="2" s="1"/>
  <c r="Y44" i="1"/>
  <c r="T45" i="2" s="1"/>
  <c r="Y43" i="1"/>
  <c r="T44" i="2" s="1"/>
  <c r="Y42" i="1"/>
  <c r="T43" i="2" s="1"/>
  <c r="Y41" i="1"/>
  <c r="T42" i="2" s="1"/>
  <c r="Y40" i="1"/>
  <c r="T41" i="2" s="1"/>
  <c r="Y39" i="1"/>
  <c r="T40" i="2" s="1"/>
  <c r="Y38" i="1"/>
  <c r="T39" i="2" s="1"/>
  <c r="Y37" i="1"/>
  <c r="T38" i="2" s="1"/>
  <c r="Y36" i="1"/>
  <c r="T37" i="2" s="1"/>
  <c r="Y35" i="1"/>
  <c r="T36" i="2" s="1"/>
  <c r="Y34" i="1"/>
  <c r="T35" i="2" s="1"/>
  <c r="Y33" i="1"/>
  <c r="T34" i="2" s="1"/>
  <c r="Y32" i="1"/>
  <c r="T33" i="2" s="1"/>
  <c r="Y31" i="1"/>
  <c r="T32" i="2" s="1"/>
  <c r="Y30" i="1"/>
  <c r="T31" i="2" s="1"/>
  <c r="Y29" i="1"/>
  <c r="T30" i="2" s="1"/>
  <c r="Y28" i="1"/>
  <c r="T29" i="2" s="1"/>
  <c r="Y27" i="1"/>
  <c r="T28" i="2" s="1"/>
  <c r="Y26" i="1"/>
  <c r="T27" i="2" s="1"/>
  <c r="Y25" i="1"/>
  <c r="T26" i="2" s="1"/>
  <c r="Y24" i="1"/>
  <c r="T25" i="2" s="1"/>
  <c r="Y23" i="1"/>
  <c r="T24" i="2" s="1"/>
  <c r="Y22" i="1"/>
  <c r="T23" i="2" s="1"/>
  <c r="Y21" i="1"/>
  <c r="T22" i="2" s="1"/>
  <c r="Y20" i="1"/>
  <c r="T21" i="2" s="1"/>
  <c r="Y19" i="1"/>
  <c r="T20" i="2" s="1"/>
  <c r="Y18" i="1"/>
  <c r="T19" i="2" s="1"/>
  <c r="Y17" i="1"/>
  <c r="T18" i="2" s="1"/>
  <c r="Y16" i="1"/>
  <c r="T17" i="2" s="1"/>
  <c r="Y15" i="1"/>
  <c r="T16" i="2" s="1"/>
  <c r="Y14" i="1"/>
  <c r="T15" i="2" s="1"/>
  <c r="Y13" i="1"/>
  <c r="T14" i="2" s="1"/>
  <c r="Y12" i="1"/>
  <c r="T13" i="2" s="1"/>
  <c r="Y11" i="1"/>
  <c r="T12" i="2" s="1"/>
  <c r="Y10" i="1"/>
  <c r="T11" i="2" s="1"/>
  <c r="Y9" i="1"/>
  <c r="T10" i="2" s="1"/>
  <c r="Y8" i="1"/>
  <c r="T9" i="2" s="1"/>
  <c r="Y7" i="1"/>
  <c r="T8" i="2" s="1"/>
  <c r="Y6" i="1"/>
  <c r="T7" i="2" s="1"/>
  <c r="Y5" i="1"/>
  <c r="T6" i="2" s="1"/>
  <c r="Y4" i="1"/>
  <c r="T5" i="2" s="1"/>
  <c r="Y3" i="1"/>
  <c r="T4" i="2" s="1"/>
  <c r="AP4" i="2" s="1"/>
  <c r="Y2" i="1"/>
  <c r="T3" i="2" s="1"/>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C104" i="2"/>
  <c r="C103" i="2"/>
  <c r="B103" i="2"/>
  <c r="E202" i="5"/>
  <c r="F202" i="5"/>
  <c r="E201" i="5"/>
  <c r="F201" i="5"/>
  <c r="E200" i="5"/>
  <c r="F200" i="5"/>
  <c r="E199" i="5"/>
  <c r="F199" i="5"/>
  <c r="E198" i="5"/>
  <c r="F198" i="5"/>
  <c r="E197" i="5"/>
  <c r="F197" i="5"/>
  <c r="E196" i="5"/>
  <c r="F196" i="5"/>
  <c r="E195" i="5"/>
  <c r="F195" i="5"/>
  <c r="B103" i="1"/>
  <c r="B104" i="2" s="1"/>
  <c r="O18" i="8" l="1"/>
  <c r="P18" i="8"/>
  <c r="O10" i="9"/>
  <c r="D157" i="2"/>
  <c r="P10" i="9"/>
  <c r="I132" i="1"/>
  <c r="D133" i="2" s="1"/>
  <c r="I133" i="1"/>
  <c r="D134" i="2" s="1"/>
  <c r="I126" i="1"/>
  <c r="D127" i="2" s="1"/>
  <c r="I122" i="1"/>
  <c r="D123" i="2" s="1"/>
  <c r="I131" i="1"/>
  <c r="D132" i="2" s="1"/>
  <c r="I125" i="1"/>
  <c r="D126" i="2" s="1"/>
  <c r="I121" i="1"/>
  <c r="D122" i="2" s="1"/>
  <c r="I123" i="1"/>
  <c r="D124" i="2" s="1"/>
  <c r="I130" i="1"/>
  <c r="D131" i="2" s="1"/>
  <c r="I124" i="1"/>
  <c r="D125" i="2" s="1"/>
  <c r="I117" i="1"/>
  <c r="D118" i="2" s="1"/>
  <c r="I129" i="1"/>
  <c r="D130" i="2" s="1"/>
  <c r="I119" i="1"/>
  <c r="D120" i="2" s="1"/>
  <c r="I118" i="1"/>
  <c r="D119" i="2" s="1"/>
  <c r="I120" i="1"/>
  <c r="D121" i="2" s="1"/>
  <c r="I128" i="1"/>
  <c r="D129" i="2" s="1"/>
  <c r="I127" i="1"/>
  <c r="D128" i="2" s="1"/>
  <c r="AP5" i="2"/>
  <c r="AP6" i="2" s="1"/>
  <c r="AP7" i="2" s="1"/>
  <c r="AP8" i="2" s="1"/>
  <c r="AP9" i="2" s="1"/>
  <c r="AP10" i="2" s="1"/>
  <c r="AP11" i="2" s="1"/>
  <c r="AP12" i="2" s="1"/>
  <c r="AP13" i="2" s="1"/>
  <c r="AP14" i="2" s="1"/>
  <c r="AP15" i="2" s="1"/>
  <c r="AP16" i="2" s="1"/>
  <c r="AP17" i="2" s="1"/>
  <c r="AP18" i="2" s="1"/>
  <c r="AP19" i="2" s="1"/>
  <c r="AP20" i="2" s="1"/>
  <c r="AP21" i="2" s="1"/>
  <c r="AP22" i="2" s="1"/>
  <c r="AP23" i="2" s="1"/>
  <c r="AP24" i="2" s="1"/>
  <c r="AP25" i="2" s="1"/>
  <c r="AP26" i="2" s="1"/>
  <c r="AP27" i="2" s="1"/>
  <c r="AP28" i="2" s="1"/>
  <c r="AP29" i="2" s="1"/>
  <c r="AP30" i="2" s="1"/>
  <c r="AP31" i="2" s="1"/>
  <c r="AP32" i="2" s="1"/>
  <c r="AP33" i="2" s="1"/>
  <c r="AP34" i="2" s="1"/>
  <c r="AP35" i="2" s="1"/>
  <c r="AP36" i="2" s="1"/>
  <c r="AP37" i="2" s="1"/>
  <c r="AP38" i="2" s="1"/>
  <c r="AP39" i="2" s="1"/>
  <c r="AP40" i="2" s="1"/>
  <c r="AP41" i="2" s="1"/>
  <c r="AP42" i="2" s="1"/>
  <c r="AP43" i="2" s="1"/>
  <c r="AP44" i="2" s="1"/>
  <c r="AP45" i="2" s="1"/>
  <c r="AP46" i="2" s="1"/>
  <c r="AP47" i="2" s="1"/>
  <c r="AP48" i="2" s="1"/>
  <c r="AP49" i="2" s="1"/>
  <c r="AP50" i="2" s="1"/>
  <c r="AP51" i="2" s="1"/>
  <c r="AP52" i="2" s="1"/>
  <c r="AP53" i="2" s="1"/>
  <c r="BG4" i="2"/>
  <c r="BG5" i="2" s="1"/>
  <c r="BG6" i="2" s="1"/>
  <c r="BG7" i="2" s="1"/>
  <c r="BG8" i="2" s="1"/>
  <c r="BG9" i="2" s="1"/>
  <c r="BG10" i="2" s="1"/>
  <c r="BG11" i="2" s="1"/>
  <c r="BG12" i="2" s="1"/>
  <c r="BG13" i="2" s="1"/>
  <c r="BG14" i="2" s="1"/>
  <c r="BG15" i="2" s="1"/>
  <c r="BG16" i="2" s="1"/>
  <c r="BG17" i="2" s="1"/>
  <c r="BG18" i="2" s="1"/>
  <c r="BG19" i="2" s="1"/>
  <c r="BG20" i="2" s="1"/>
  <c r="BG21" i="2" s="1"/>
  <c r="BG22" i="2" s="1"/>
  <c r="BG23" i="2" s="1"/>
  <c r="BG24" i="2" s="1"/>
  <c r="BG25" i="2" s="1"/>
  <c r="BG26" i="2" s="1"/>
  <c r="BG27" i="2" s="1"/>
  <c r="BG28" i="2" s="1"/>
  <c r="BG29" i="2" s="1"/>
  <c r="BG30" i="2" s="1"/>
  <c r="BG31" i="2" s="1"/>
  <c r="BG32" i="2" s="1"/>
  <c r="BG33" i="2" s="1"/>
  <c r="BG34" i="2" s="1"/>
  <c r="BG35" i="2" s="1"/>
  <c r="BG36" i="2" s="1"/>
  <c r="BG37" i="2" s="1"/>
  <c r="BG38" i="2" s="1"/>
  <c r="BG39" i="2" s="1"/>
  <c r="BG40" i="2" s="1"/>
  <c r="BG41" i="2" s="1"/>
  <c r="BG42" i="2" s="1"/>
  <c r="BG43" i="2" s="1"/>
  <c r="BG44" i="2" s="1"/>
  <c r="BG45" i="2" s="1"/>
  <c r="BG46" i="2" s="1"/>
  <c r="BG47" i="2" s="1"/>
  <c r="BG48" i="2" s="1"/>
  <c r="BG49" i="2" s="1"/>
  <c r="BG50" i="2" s="1"/>
  <c r="BG51" i="2" s="1"/>
  <c r="BG52" i="2" s="1"/>
  <c r="BG53" i="2" s="1"/>
  <c r="C102" i="2"/>
  <c r="C101" i="2"/>
  <c r="C100" i="2"/>
  <c r="B100" i="2"/>
  <c r="E194" i="5"/>
  <c r="F194" i="5"/>
  <c r="E193" i="5"/>
  <c r="F193" i="5"/>
  <c r="E192" i="5"/>
  <c r="F192" i="5"/>
  <c r="E191" i="5"/>
  <c r="F191" i="5"/>
  <c r="E190" i="5"/>
  <c r="F190" i="5"/>
  <c r="E189" i="5"/>
  <c r="F189" i="5"/>
  <c r="E188" i="5"/>
  <c r="F188" i="5"/>
  <c r="E187" i="5"/>
  <c r="F187" i="5"/>
  <c r="E186" i="5"/>
  <c r="F186" i="5"/>
  <c r="E185" i="5"/>
  <c r="F185" i="5"/>
  <c r="E184" i="5"/>
  <c r="F184" i="5"/>
  <c r="E183" i="5"/>
  <c r="F183" i="5"/>
  <c r="B101" i="1"/>
  <c r="B102" i="2" s="1"/>
  <c r="B100" i="1"/>
  <c r="B101" i="2" s="1"/>
  <c r="O8" i="9" l="1"/>
  <c r="P9" i="9"/>
  <c r="P11" i="9"/>
  <c r="O9" i="9"/>
  <c r="P8" i="9"/>
  <c r="O11" i="9"/>
  <c r="C99" i="2"/>
  <c r="B99" i="2"/>
  <c r="E182" i="5"/>
  <c r="F182" i="5"/>
  <c r="E181" i="5"/>
  <c r="F181" i="5"/>
  <c r="E180" i="5"/>
  <c r="F180" i="5"/>
  <c r="E179" i="5"/>
  <c r="F179" i="5"/>
  <c r="E178" i="5"/>
  <c r="F178" i="5"/>
  <c r="P1" i="6"/>
  <c r="O1" i="6"/>
  <c r="C98" i="2"/>
  <c r="B98" i="2"/>
  <c r="C97" i="2"/>
  <c r="B97" i="2"/>
  <c r="C96" i="2"/>
  <c r="B96" i="2"/>
  <c r="C95" i="2"/>
  <c r="B95" i="2"/>
  <c r="C94" i="2"/>
  <c r="B94" i="2"/>
  <c r="C93" i="2"/>
  <c r="C92" i="2"/>
  <c r="C91" i="2"/>
  <c r="C90" i="2"/>
  <c r="B90" i="2"/>
  <c r="X52" i="1"/>
  <c r="S53" i="2" s="1"/>
  <c r="W52" i="1"/>
  <c r="R53" i="2" s="1"/>
  <c r="X51" i="1"/>
  <c r="S52" i="2" s="1"/>
  <c r="W51" i="1"/>
  <c r="R52" i="2" s="1"/>
  <c r="X50" i="1"/>
  <c r="S51" i="2" s="1"/>
  <c r="W50" i="1"/>
  <c r="R51" i="2" s="1"/>
  <c r="X49" i="1"/>
  <c r="S50" i="2" s="1"/>
  <c r="W49" i="1"/>
  <c r="R50" i="2" s="1"/>
  <c r="X48" i="1"/>
  <c r="S49" i="2" s="1"/>
  <c r="W48" i="1"/>
  <c r="R49" i="2" s="1"/>
  <c r="X47" i="1"/>
  <c r="S48" i="2" s="1"/>
  <c r="W47" i="1"/>
  <c r="R48" i="2" s="1"/>
  <c r="X46" i="1"/>
  <c r="S47" i="2" s="1"/>
  <c r="W46" i="1"/>
  <c r="R47" i="2" s="1"/>
  <c r="X45" i="1"/>
  <c r="S46" i="2" s="1"/>
  <c r="W45" i="1"/>
  <c r="R46" i="2" s="1"/>
  <c r="X44" i="1"/>
  <c r="S45" i="2" s="1"/>
  <c r="W44" i="1"/>
  <c r="R45" i="2" s="1"/>
  <c r="X43" i="1"/>
  <c r="S44" i="2" s="1"/>
  <c r="W43" i="1"/>
  <c r="R44" i="2" s="1"/>
  <c r="X42" i="1"/>
  <c r="S43" i="2" s="1"/>
  <c r="W42" i="1"/>
  <c r="R43" i="2" s="1"/>
  <c r="X41" i="1"/>
  <c r="S42" i="2" s="1"/>
  <c r="W41" i="1"/>
  <c r="R42" i="2" s="1"/>
  <c r="X40" i="1"/>
  <c r="S41" i="2" s="1"/>
  <c r="W40" i="1"/>
  <c r="R41" i="2" s="1"/>
  <c r="X39" i="1"/>
  <c r="S40" i="2" s="1"/>
  <c r="W39" i="1"/>
  <c r="R40" i="2" s="1"/>
  <c r="X38" i="1"/>
  <c r="S39" i="2" s="1"/>
  <c r="W38" i="1"/>
  <c r="R39" i="2" s="1"/>
  <c r="X37" i="1"/>
  <c r="S38" i="2" s="1"/>
  <c r="W37" i="1"/>
  <c r="R38" i="2" s="1"/>
  <c r="X36" i="1"/>
  <c r="S37" i="2" s="1"/>
  <c r="W36" i="1"/>
  <c r="R37" i="2" s="1"/>
  <c r="X35" i="1"/>
  <c r="S36" i="2" s="1"/>
  <c r="W35" i="1"/>
  <c r="R36" i="2" s="1"/>
  <c r="X34" i="1"/>
  <c r="S35" i="2" s="1"/>
  <c r="W34" i="1"/>
  <c r="R35" i="2" s="1"/>
  <c r="X33" i="1"/>
  <c r="S34" i="2" s="1"/>
  <c r="W33" i="1"/>
  <c r="R34" i="2" s="1"/>
  <c r="X32" i="1"/>
  <c r="S33" i="2" s="1"/>
  <c r="W32" i="1"/>
  <c r="R33" i="2" s="1"/>
  <c r="X31" i="1"/>
  <c r="S32" i="2" s="1"/>
  <c r="W31" i="1"/>
  <c r="R32" i="2" s="1"/>
  <c r="X30" i="1"/>
  <c r="S31" i="2" s="1"/>
  <c r="W30" i="1"/>
  <c r="R31" i="2" s="1"/>
  <c r="X29" i="1"/>
  <c r="S30" i="2" s="1"/>
  <c r="W29" i="1"/>
  <c r="R30" i="2" s="1"/>
  <c r="X28" i="1"/>
  <c r="S29" i="2" s="1"/>
  <c r="W28" i="1"/>
  <c r="R29" i="2" s="1"/>
  <c r="X27" i="1"/>
  <c r="S28" i="2" s="1"/>
  <c r="W27" i="1"/>
  <c r="R28" i="2" s="1"/>
  <c r="X26" i="1"/>
  <c r="S27" i="2" s="1"/>
  <c r="W26" i="1"/>
  <c r="R27" i="2" s="1"/>
  <c r="X25" i="1"/>
  <c r="S26" i="2" s="1"/>
  <c r="W25" i="1"/>
  <c r="R26" i="2" s="1"/>
  <c r="X24" i="1"/>
  <c r="S25" i="2" s="1"/>
  <c r="W24" i="1"/>
  <c r="R25" i="2" s="1"/>
  <c r="X23" i="1"/>
  <c r="S24" i="2" s="1"/>
  <c r="W23" i="1"/>
  <c r="R24" i="2" s="1"/>
  <c r="X22" i="1"/>
  <c r="S23" i="2" s="1"/>
  <c r="W22" i="1"/>
  <c r="R23" i="2" s="1"/>
  <c r="X21" i="1"/>
  <c r="S22" i="2" s="1"/>
  <c r="W21" i="1"/>
  <c r="R22" i="2" s="1"/>
  <c r="X20" i="1"/>
  <c r="S21" i="2" s="1"/>
  <c r="W20" i="1"/>
  <c r="R21" i="2" s="1"/>
  <c r="X19" i="1"/>
  <c r="S20" i="2" s="1"/>
  <c r="W19" i="1"/>
  <c r="R20" i="2" s="1"/>
  <c r="X18" i="1"/>
  <c r="S19" i="2" s="1"/>
  <c r="W18" i="1"/>
  <c r="R19" i="2" s="1"/>
  <c r="X17" i="1"/>
  <c r="S18" i="2" s="1"/>
  <c r="W17" i="1"/>
  <c r="R18" i="2" s="1"/>
  <c r="X16" i="1"/>
  <c r="S17" i="2" s="1"/>
  <c r="W16" i="1"/>
  <c r="R17" i="2" s="1"/>
  <c r="X15" i="1"/>
  <c r="S16" i="2" s="1"/>
  <c r="W15" i="1"/>
  <c r="R16" i="2" s="1"/>
  <c r="X14" i="1"/>
  <c r="S15" i="2" s="1"/>
  <c r="W14" i="1"/>
  <c r="R15" i="2" s="1"/>
  <c r="X13" i="1"/>
  <c r="S14" i="2" s="1"/>
  <c r="W13" i="1"/>
  <c r="R14" i="2" s="1"/>
  <c r="X12" i="1"/>
  <c r="S13" i="2" s="1"/>
  <c r="W12" i="1"/>
  <c r="R13" i="2" s="1"/>
  <c r="X11" i="1"/>
  <c r="S12" i="2" s="1"/>
  <c r="W11" i="1"/>
  <c r="R12" i="2" s="1"/>
  <c r="X10" i="1"/>
  <c r="S11" i="2" s="1"/>
  <c r="W10" i="1"/>
  <c r="R11" i="2" s="1"/>
  <c r="X9" i="1"/>
  <c r="S10" i="2" s="1"/>
  <c r="W9" i="1"/>
  <c r="R10" i="2" s="1"/>
  <c r="X8" i="1"/>
  <c r="S9" i="2" s="1"/>
  <c r="W8" i="1"/>
  <c r="R9" i="2" s="1"/>
  <c r="X7" i="1"/>
  <c r="S8" i="2" s="1"/>
  <c r="W7" i="1"/>
  <c r="R8" i="2" s="1"/>
  <c r="X6" i="1"/>
  <c r="S7" i="2" s="1"/>
  <c r="W6" i="1"/>
  <c r="R7" i="2" s="1"/>
  <c r="X5" i="1"/>
  <c r="S6" i="2" s="1"/>
  <c r="W5" i="1"/>
  <c r="R6" i="2" s="1"/>
  <c r="X4" i="1"/>
  <c r="S5" i="2" s="1"/>
  <c r="W4" i="1"/>
  <c r="R5" i="2" s="1"/>
  <c r="X3" i="1"/>
  <c r="S4" i="2" s="1"/>
  <c r="AO4" i="2" s="1"/>
  <c r="W3" i="1"/>
  <c r="R4" i="2" s="1"/>
  <c r="AN4" i="2" s="1"/>
  <c r="X2" i="1"/>
  <c r="S3" i="2" s="1"/>
  <c r="W2" i="1"/>
  <c r="R3" i="2" s="1"/>
  <c r="E177" i="5"/>
  <c r="F177" i="5"/>
  <c r="E176" i="5"/>
  <c r="F176" i="5"/>
  <c r="E175" i="5"/>
  <c r="F175" i="5"/>
  <c r="E174" i="5"/>
  <c r="F174" i="5"/>
  <c r="E173" i="5"/>
  <c r="F173" i="5"/>
  <c r="E172" i="5"/>
  <c r="F172" i="5"/>
  <c r="E171" i="5"/>
  <c r="F171" i="5"/>
  <c r="E170" i="5"/>
  <c r="F170" i="5"/>
  <c r="E169" i="5"/>
  <c r="F169" i="5"/>
  <c r="E168" i="5"/>
  <c r="F168" i="5"/>
  <c r="E167" i="5"/>
  <c r="F167" i="5"/>
  <c r="E166" i="5"/>
  <c r="F166" i="5"/>
  <c r="E165" i="5"/>
  <c r="F165" i="5"/>
  <c r="E164" i="5"/>
  <c r="F164" i="5"/>
  <c r="E163" i="5"/>
  <c r="F163" i="5"/>
  <c r="E162" i="5"/>
  <c r="F162" i="5"/>
  <c r="E161" i="5"/>
  <c r="F161" i="5"/>
  <c r="E160" i="5"/>
  <c r="F160" i="5"/>
  <c r="E159" i="5"/>
  <c r="F159" i="5"/>
  <c r="E158" i="5"/>
  <c r="F158" i="5"/>
  <c r="E157" i="5"/>
  <c r="F157" i="5"/>
  <c r="E156" i="5"/>
  <c r="F156" i="5"/>
  <c r="E155" i="5"/>
  <c r="F155" i="5"/>
  <c r="E154" i="5"/>
  <c r="F154" i="5"/>
  <c r="E153" i="5"/>
  <c r="F153" i="5"/>
  <c r="E152" i="5"/>
  <c r="F152" i="5"/>
  <c r="E151" i="5"/>
  <c r="F151" i="5"/>
  <c r="E150" i="5"/>
  <c r="F150" i="5"/>
  <c r="E149" i="5"/>
  <c r="F149" i="5"/>
  <c r="E148" i="5"/>
  <c r="F148" i="5"/>
  <c r="E147" i="5"/>
  <c r="F147" i="5"/>
  <c r="E146" i="5"/>
  <c r="F146" i="5"/>
  <c r="E145" i="5"/>
  <c r="F145" i="5"/>
  <c r="E144" i="5"/>
  <c r="F144" i="5"/>
  <c r="E143" i="5"/>
  <c r="F143" i="5"/>
  <c r="E142" i="5"/>
  <c r="F142" i="5"/>
  <c r="E141" i="5"/>
  <c r="F141" i="5"/>
  <c r="B92" i="1"/>
  <c r="B93" i="2" s="1"/>
  <c r="B91" i="1"/>
  <c r="B92" i="2" s="1"/>
  <c r="B90" i="1"/>
  <c r="B91" i="2" s="1"/>
  <c r="AN5" i="2" l="1"/>
  <c r="AN6" i="2" s="1"/>
  <c r="AN7" i="2" s="1"/>
  <c r="AN8" i="2" s="1"/>
  <c r="AN9" i="2" s="1"/>
  <c r="AN10" i="2" s="1"/>
  <c r="AN11" i="2" s="1"/>
  <c r="AN12" i="2" s="1"/>
  <c r="AN13" i="2" s="1"/>
  <c r="AN14" i="2" s="1"/>
  <c r="AN15" i="2" s="1"/>
  <c r="AN16" i="2" s="1"/>
  <c r="AN17" i="2" s="1"/>
  <c r="AN18" i="2" s="1"/>
  <c r="AN19" i="2" s="1"/>
  <c r="AN20" i="2" s="1"/>
  <c r="AN21" i="2" s="1"/>
  <c r="AN22" i="2" s="1"/>
  <c r="AN23" i="2" s="1"/>
  <c r="AN24" i="2" s="1"/>
  <c r="AN25" i="2" s="1"/>
  <c r="AN26" i="2" s="1"/>
  <c r="AN27" i="2" s="1"/>
  <c r="AN28" i="2" s="1"/>
  <c r="AN29" i="2" s="1"/>
  <c r="AN30" i="2" s="1"/>
  <c r="AN31" i="2" s="1"/>
  <c r="AN32" i="2" s="1"/>
  <c r="AN33" i="2" s="1"/>
  <c r="AN34" i="2" s="1"/>
  <c r="AN35" i="2" s="1"/>
  <c r="AN36" i="2" s="1"/>
  <c r="AN37" i="2" s="1"/>
  <c r="AN38" i="2" s="1"/>
  <c r="AN39" i="2" s="1"/>
  <c r="AN40" i="2" s="1"/>
  <c r="AN41" i="2" s="1"/>
  <c r="AN42" i="2" s="1"/>
  <c r="AN43" i="2" s="1"/>
  <c r="AN44" i="2" s="1"/>
  <c r="AN45" i="2" s="1"/>
  <c r="AN46" i="2" s="1"/>
  <c r="AN47" i="2" s="1"/>
  <c r="AN48" i="2" s="1"/>
  <c r="AN49" i="2" s="1"/>
  <c r="AN50" i="2" s="1"/>
  <c r="AN51" i="2" s="1"/>
  <c r="AN52" i="2" s="1"/>
  <c r="AN53" i="2" s="1"/>
  <c r="AO5" i="2"/>
  <c r="AO6" i="2" s="1"/>
  <c r="AO7" i="2" s="1"/>
  <c r="AO8" i="2" s="1"/>
  <c r="AO9" i="2" s="1"/>
  <c r="AO10" i="2" s="1"/>
  <c r="AO11" i="2" s="1"/>
  <c r="AO12" i="2" s="1"/>
  <c r="AO13" i="2" s="1"/>
  <c r="AO14" i="2" s="1"/>
  <c r="AO15" i="2" s="1"/>
  <c r="AO16" i="2" s="1"/>
  <c r="AO17" i="2" s="1"/>
  <c r="AO18" i="2" s="1"/>
  <c r="AO19" i="2" s="1"/>
  <c r="AO20" i="2" s="1"/>
  <c r="AO21" i="2" s="1"/>
  <c r="AO22" i="2" s="1"/>
  <c r="AO23" i="2" s="1"/>
  <c r="AO24" i="2" s="1"/>
  <c r="AO25" i="2" s="1"/>
  <c r="AO26" i="2" s="1"/>
  <c r="AO27" i="2" s="1"/>
  <c r="AO28" i="2" s="1"/>
  <c r="AO29" i="2" s="1"/>
  <c r="AO30" i="2" s="1"/>
  <c r="AO31" i="2" s="1"/>
  <c r="AO32" i="2" s="1"/>
  <c r="AO33" i="2" s="1"/>
  <c r="AO34" i="2" s="1"/>
  <c r="AO35" i="2" s="1"/>
  <c r="AO36" i="2" s="1"/>
  <c r="AO37" i="2" s="1"/>
  <c r="AO38" i="2" s="1"/>
  <c r="AO39" i="2" s="1"/>
  <c r="AO40" i="2" s="1"/>
  <c r="AO41" i="2" s="1"/>
  <c r="AO42" i="2" s="1"/>
  <c r="AO43" i="2" s="1"/>
  <c r="AO44" i="2" s="1"/>
  <c r="AO45" i="2" s="1"/>
  <c r="AO46" i="2" s="1"/>
  <c r="AO47" i="2" s="1"/>
  <c r="AO48" i="2" s="1"/>
  <c r="AO49" i="2" s="1"/>
  <c r="AO50" i="2" s="1"/>
  <c r="AO51" i="2" s="1"/>
  <c r="AO52" i="2" s="1"/>
  <c r="AO53" i="2" s="1"/>
  <c r="BF4" i="2"/>
  <c r="BF5" i="2" s="1"/>
  <c r="BF6" i="2" s="1"/>
  <c r="BF7" i="2" s="1"/>
  <c r="BF8" i="2" s="1"/>
  <c r="BF9" i="2" s="1"/>
  <c r="BF10" i="2" s="1"/>
  <c r="BF11" i="2" s="1"/>
  <c r="BF12" i="2" s="1"/>
  <c r="BF13" i="2" s="1"/>
  <c r="BF14" i="2" s="1"/>
  <c r="BF15" i="2" s="1"/>
  <c r="BF16" i="2" s="1"/>
  <c r="BF17" i="2" s="1"/>
  <c r="BF18" i="2" s="1"/>
  <c r="BF19" i="2" s="1"/>
  <c r="BF20" i="2" s="1"/>
  <c r="BF21" i="2" s="1"/>
  <c r="BF22" i="2" s="1"/>
  <c r="BF23" i="2" s="1"/>
  <c r="BF24" i="2" s="1"/>
  <c r="BF25" i="2" s="1"/>
  <c r="BF26" i="2" s="1"/>
  <c r="BF27" i="2" s="1"/>
  <c r="BF28" i="2" s="1"/>
  <c r="BF29" i="2" s="1"/>
  <c r="BF30" i="2" s="1"/>
  <c r="BF31" i="2" s="1"/>
  <c r="BF32" i="2" s="1"/>
  <c r="BF33" i="2" s="1"/>
  <c r="BF34" i="2" s="1"/>
  <c r="BF35" i="2" s="1"/>
  <c r="BF36" i="2" s="1"/>
  <c r="BF37" i="2" s="1"/>
  <c r="BF38" i="2" s="1"/>
  <c r="BF39" i="2" s="1"/>
  <c r="BF40" i="2" s="1"/>
  <c r="BF41" i="2" s="1"/>
  <c r="BF42" i="2" s="1"/>
  <c r="BF43" i="2" s="1"/>
  <c r="BF44" i="2" s="1"/>
  <c r="BF45" i="2" s="1"/>
  <c r="BF46" i="2" s="1"/>
  <c r="BF47" i="2" s="1"/>
  <c r="BF48" i="2" s="1"/>
  <c r="BF49" i="2" s="1"/>
  <c r="BF50" i="2" s="1"/>
  <c r="BF51" i="2" s="1"/>
  <c r="BF52" i="2" s="1"/>
  <c r="BF53" i="2" s="1"/>
  <c r="BE4" i="2"/>
  <c r="BE5" i="2" s="1"/>
  <c r="BE6" i="2" s="1"/>
  <c r="BE7" i="2" s="1"/>
  <c r="BE8" i="2" s="1"/>
  <c r="BE9" i="2" s="1"/>
  <c r="BE10" i="2" s="1"/>
  <c r="BE11" i="2" s="1"/>
  <c r="BE12" i="2" s="1"/>
  <c r="BE13" i="2" s="1"/>
  <c r="BE14" i="2" s="1"/>
  <c r="BE15" i="2" s="1"/>
  <c r="BE16" i="2" s="1"/>
  <c r="BE17" i="2" s="1"/>
  <c r="BE18" i="2" s="1"/>
  <c r="BE19" i="2" s="1"/>
  <c r="BE20" i="2" s="1"/>
  <c r="BE21" i="2" s="1"/>
  <c r="BE22" i="2" s="1"/>
  <c r="BE23" i="2" s="1"/>
  <c r="BE24" i="2" s="1"/>
  <c r="BE25" i="2" s="1"/>
  <c r="BE26" i="2" s="1"/>
  <c r="BE27" i="2" s="1"/>
  <c r="BE28" i="2" s="1"/>
  <c r="BE29" i="2" s="1"/>
  <c r="BE30" i="2" s="1"/>
  <c r="BE31" i="2" s="1"/>
  <c r="BE32" i="2" s="1"/>
  <c r="BE33" i="2" s="1"/>
  <c r="BE34" i="2" s="1"/>
  <c r="BE35" i="2" s="1"/>
  <c r="BE36" i="2" s="1"/>
  <c r="BE37" i="2" s="1"/>
  <c r="BE38" i="2" s="1"/>
  <c r="BE39" i="2" s="1"/>
  <c r="BE40" i="2" s="1"/>
  <c r="BE41" i="2" s="1"/>
  <c r="BE42" i="2" s="1"/>
  <c r="BE43" i="2" s="1"/>
  <c r="BE44" i="2" s="1"/>
  <c r="BE45" i="2" s="1"/>
  <c r="BE46" i="2" s="1"/>
  <c r="BE47" i="2" s="1"/>
  <c r="BE48" i="2" s="1"/>
  <c r="BE49" i="2" s="1"/>
  <c r="BE50" i="2" s="1"/>
  <c r="BE51" i="2" s="1"/>
  <c r="BE52" i="2" s="1"/>
  <c r="BE53" i="2" s="1"/>
  <c r="C89" i="2"/>
  <c r="B89" i="2"/>
  <c r="E140" i="5" l="1"/>
  <c r="F140" i="5"/>
  <c r="E139" i="5"/>
  <c r="F139" i="5"/>
  <c r="E138" i="5"/>
  <c r="F138" i="5"/>
  <c r="E137" i="5"/>
  <c r="F137" i="5"/>
  <c r="C88" i="2"/>
  <c r="B88" i="2"/>
  <c r="C87" i="2"/>
  <c r="C86" i="2"/>
  <c r="C85" i="2"/>
  <c r="C84" i="2"/>
  <c r="C83" i="2"/>
  <c r="C82" i="2"/>
  <c r="C81" i="2"/>
  <c r="C80" i="2"/>
  <c r="C79" i="2"/>
  <c r="C78" i="2"/>
  <c r="Q53" i="2"/>
  <c r="Q52" i="2"/>
  <c r="Q51" i="2"/>
  <c r="Q50" i="2"/>
  <c r="Q49" i="2"/>
  <c r="Q48" i="2"/>
  <c r="Q47" i="2"/>
  <c r="Q46" i="2"/>
  <c r="Q45" i="2"/>
  <c r="Q44" i="2"/>
  <c r="Q43" i="2"/>
  <c r="Q2" i="2"/>
  <c r="V41" i="1"/>
  <c r="Q42" i="2" s="1"/>
  <c r="V40" i="1"/>
  <c r="Q41" i="2" s="1"/>
  <c r="V39" i="1"/>
  <c r="Q40" i="2" s="1"/>
  <c r="V38" i="1"/>
  <c r="Q39" i="2" s="1"/>
  <c r="V37" i="1"/>
  <c r="Q38" i="2" s="1"/>
  <c r="V36" i="1"/>
  <c r="Q37" i="2" s="1"/>
  <c r="V35" i="1"/>
  <c r="Q36" i="2" s="1"/>
  <c r="V34" i="1"/>
  <c r="Q35" i="2" s="1"/>
  <c r="V33" i="1"/>
  <c r="Q34" i="2" s="1"/>
  <c r="V32" i="1"/>
  <c r="Q33" i="2" s="1"/>
  <c r="V31" i="1"/>
  <c r="Q32" i="2" s="1"/>
  <c r="V30" i="1"/>
  <c r="Q31" i="2" s="1"/>
  <c r="V29" i="1"/>
  <c r="Q30" i="2" s="1"/>
  <c r="V28" i="1"/>
  <c r="Q29" i="2" s="1"/>
  <c r="V27" i="1"/>
  <c r="Q28" i="2" s="1"/>
  <c r="V26" i="1"/>
  <c r="Q27" i="2" s="1"/>
  <c r="V25" i="1"/>
  <c r="Q26" i="2" s="1"/>
  <c r="V24" i="1"/>
  <c r="Q25" i="2" s="1"/>
  <c r="V23" i="1"/>
  <c r="Q24" i="2" s="1"/>
  <c r="V22" i="1"/>
  <c r="Q23" i="2" s="1"/>
  <c r="V21" i="1"/>
  <c r="Q22" i="2" s="1"/>
  <c r="V20" i="1"/>
  <c r="Q21" i="2" s="1"/>
  <c r="V19" i="1"/>
  <c r="Q20" i="2" s="1"/>
  <c r="V18" i="1"/>
  <c r="Q19" i="2" s="1"/>
  <c r="V17" i="1"/>
  <c r="Q18" i="2" s="1"/>
  <c r="V16" i="1"/>
  <c r="Q17" i="2" s="1"/>
  <c r="V15" i="1"/>
  <c r="Q16" i="2" s="1"/>
  <c r="V14" i="1"/>
  <c r="Q15" i="2" s="1"/>
  <c r="V13" i="1"/>
  <c r="Q14" i="2" s="1"/>
  <c r="V12" i="1"/>
  <c r="Q13" i="2" s="1"/>
  <c r="V11" i="1"/>
  <c r="Q12" i="2" s="1"/>
  <c r="V10" i="1"/>
  <c r="Q11" i="2" s="1"/>
  <c r="V9" i="1"/>
  <c r="Q10" i="2" s="1"/>
  <c r="V8" i="1"/>
  <c r="Q9" i="2" s="1"/>
  <c r="V7" i="1"/>
  <c r="Q8" i="2" s="1"/>
  <c r="V6" i="1"/>
  <c r="Q7" i="2" s="1"/>
  <c r="V5" i="1"/>
  <c r="Q6" i="2" s="1"/>
  <c r="V4" i="1"/>
  <c r="Q5" i="2" s="1"/>
  <c r="V3" i="1"/>
  <c r="Q4" i="2" s="1"/>
  <c r="BD4" i="2" s="1"/>
  <c r="V2" i="1"/>
  <c r="Q3" i="2" s="1"/>
  <c r="B86" i="1"/>
  <c r="B87" i="2" s="1"/>
  <c r="B85" i="1"/>
  <c r="B86" i="2" s="1"/>
  <c r="B84" i="1"/>
  <c r="B85" i="2" s="1"/>
  <c r="B83" i="1"/>
  <c r="B84" i="2" s="1"/>
  <c r="B82" i="1"/>
  <c r="B83" i="2" s="1"/>
  <c r="B81" i="1"/>
  <c r="B82" i="2" s="1"/>
  <c r="E136" i="5"/>
  <c r="F136" i="5"/>
  <c r="E135" i="5"/>
  <c r="F135" i="5"/>
  <c r="E134" i="5"/>
  <c r="F134" i="5"/>
  <c r="E133" i="5"/>
  <c r="F133" i="5"/>
  <c r="E132" i="5"/>
  <c r="F132" i="5"/>
  <c r="B80" i="1"/>
  <c r="B81" i="2" s="1"/>
  <c r="E131" i="5"/>
  <c r="F131" i="5"/>
  <c r="E130" i="5"/>
  <c r="F130" i="5"/>
  <c r="E129" i="5"/>
  <c r="F129" i="5"/>
  <c r="E128" i="5"/>
  <c r="F128" i="5"/>
  <c r="E127" i="5"/>
  <c r="F127" i="5"/>
  <c r="E126" i="5"/>
  <c r="F126" i="5"/>
  <c r="E125" i="5"/>
  <c r="F125" i="5"/>
  <c r="E124" i="5"/>
  <c r="F124" i="5"/>
  <c r="E123" i="5"/>
  <c r="F123" i="5"/>
  <c r="E122" i="5"/>
  <c r="F122" i="5"/>
  <c r="E121" i="5"/>
  <c r="F121" i="5"/>
  <c r="E120" i="5"/>
  <c r="F120" i="5"/>
  <c r="E119" i="5"/>
  <c r="F119" i="5"/>
  <c r="E118" i="5"/>
  <c r="F118" i="5"/>
  <c r="E117" i="5"/>
  <c r="F117" i="5"/>
  <c r="E116" i="5"/>
  <c r="F116" i="5"/>
  <c r="E115" i="5"/>
  <c r="F115" i="5"/>
  <c r="E114" i="5"/>
  <c r="F114" i="5"/>
  <c r="E113" i="5"/>
  <c r="F113" i="5"/>
  <c r="E112" i="5"/>
  <c r="F112" i="5"/>
  <c r="E111" i="5"/>
  <c r="F111" i="5"/>
  <c r="E110" i="5"/>
  <c r="F110" i="5"/>
  <c r="E109" i="5"/>
  <c r="F109" i="5"/>
  <c r="E108" i="5"/>
  <c r="F108" i="5"/>
  <c r="E107" i="5"/>
  <c r="F107" i="5"/>
  <c r="E106" i="5"/>
  <c r="F106" i="5"/>
  <c r="E105" i="5"/>
  <c r="F105" i="5"/>
  <c r="E104" i="5"/>
  <c r="F104" i="5"/>
  <c r="E103" i="5"/>
  <c r="F103" i="5"/>
  <c r="E102" i="5"/>
  <c r="F102" i="5"/>
  <c r="E101" i="5"/>
  <c r="F101" i="5"/>
  <c r="E100" i="5"/>
  <c r="F100" i="5"/>
  <c r="E99" i="5"/>
  <c r="F99" i="5"/>
  <c r="B79" i="1"/>
  <c r="B80" i="2" s="1"/>
  <c r="E98" i="5"/>
  <c r="F98" i="5"/>
  <c r="E97" i="5"/>
  <c r="F97" i="5"/>
  <c r="E96" i="5"/>
  <c r="F96" i="5"/>
  <c r="E95" i="5"/>
  <c r="F95" i="5"/>
  <c r="B78" i="1"/>
  <c r="B79" i="2" s="1"/>
  <c r="E94" i="5"/>
  <c r="F94" i="5"/>
  <c r="E93" i="5"/>
  <c r="F93" i="5"/>
  <c r="E92" i="5"/>
  <c r="F92" i="5"/>
  <c r="E91" i="5"/>
  <c r="F91" i="5"/>
  <c r="B77" i="1"/>
  <c r="B78" i="2" s="1"/>
  <c r="N1" i="9" l="1"/>
  <c r="N1" i="10"/>
  <c r="I115" i="1"/>
  <c r="D116" i="2" s="1"/>
  <c r="I113" i="1"/>
  <c r="D114" i="2" s="1"/>
  <c r="I106" i="1"/>
  <c r="D107" i="2" s="1"/>
  <c r="I114" i="1"/>
  <c r="D115" i="2" s="1"/>
  <c r="I109" i="1"/>
  <c r="D110" i="2" s="1"/>
  <c r="I110" i="1"/>
  <c r="D111" i="2" s="1"/>
  <c r="I107" i="1"/>
  <c r="D108" i="2" s="1"/>
  <c r="I116" i="1"/>
  <c r="D117" i="2" s="1"/>
  <c r="I105" i="1"/>
  <c r="I111" i="1"/>
  <c r="D112" i="2" s="1"/>
  <c r="I112" i="1"/>
  <c r="D113" i="2" s="1"/>
  <c r="I108" i="1"/>
  <c r="D109" i="2" s="1"/>
  <c r="N1" i="6"/>
  <c r="N1" i="8"/>
  <c r="N18" i="8" s="1"/>
  <c r="I104" i="1"/>
  <c r="D105" i="2" s="1"/>
  <c r="I102" i="1"/>
  <c r="D103" i="2" s="1"/>
  <c r="I103" i="1"/>
  <c r="D104" i="2" s="1"/>
  <c r="I101" i="1"/>
  <c r="D102" i="2" s="1"/>
  <c r="I100" i="1"/>
  <c r="D101" i="2" s="1"/>
  <c r="I99" i="1"/>
  <c r="D100" i="2" s="1"/>
  <c r="I96" i="1"/>
  <c r="D97" i="2" s="1"/>
  <c r="I94" i="1"/>
  <c r="D95" i="2" s="1"/>
  <c r="I92" i="1"/>
  <c r="D93" i="2" s="1"/>
  <c r="I91" i="1"/>
  <c r="D92" i="2" s="1"/>
  <c r="I90" i="1"/>
  <c r="D91" i="2" s="1"/>
  <c r="I97" i="1"/>
  <c r="D98" i="2" s="1"/>
  <c r="I89" i="1"/>
  <c r="D90" i="2" s="1"/>
  <c r="I95" i="1"/>
  <c r="D96" i="2" s="1"/>
  <c r="I98" i="1"/>
  <c r="D99" i="2" s="1"/>
  <c r="I93" i="1"/>
  <c r="D94" i="2" s="1"/>
  <c r="BD5" i="2"/>
  <c r="BD6" i="2" s="1"/>
  <c r="BD7" i="2" s="1"/>
  <c r="BD8" i="2" s="1"/>
  <c r="BD9" i="2" s="1"/>
  <c r="BD10" i="2" s="1"/>
  <c r="BD11" i="2" s="1"/>
  <c r="BD12" i="2" s="1"/>
  <c r="BD13" i="2" s="1"/>
  <c r="BD14" i="2" s="1"/>
  <c r="BD15" i="2" s="1"/>
  <c r="BD16" i="2" s="1"/>
  <c r="BD17" i="2" s="1"/>
  <c r="BD18" i="2" s="1"/>
  <c r="BD19" i="2" s="1"/>
  <c r="BD20" i="2" s="1"/>
  <c r="BD21" i="2" s="1"/>
  <c r="BD22" i="2" s="1"/>
  <c r="BD23" i="2" s="1"/>
  <c r="BD24" i="2" s="1"/>
  <c r="BD25" i="2" s="1"/>
  <c r="BD26" i="2" s="1"/>
  <c r="BD27" i="2" s="1"/>
  <c r="BD28" i="2" s="1"/>
  <c r="BD29" i="2" s="1"/>
  <c r="BD30" i="2" s="1"/>
  <c r="BD31" i="2" s="1"/>
  <c r="BD32" i="2" s="1"/>
  <c r="BD33" i="2" s="1"/>
  <c r="BD34" i="2" s="1"/>
  <c r="BD35" i="2" s="1"/>
  <c r="BD36" i="2" s="1"/>
  <c r="BD37" i="2" s="1"/>
  <c r="BD38" i="2" s="1"/>
  <c r="BD39" i="2" s="1"/>
  <c r="BD40" i="2" s="1"/>
  <c r="BD41" i="2" s="1"/>
  <c r="BD42" i="2" s="1"/>
  <c r="BD43" i="2" s="1"/>
  <c r="BD44" i="2" s="1"/>
  <c r="BD45" i="2" s="1"/>
  <c r="BD46" i="2" s="1"/>
  <c r="BD47" i="2" s="1"/>
  <c r="BD48" i="2" s="1"/>
  <c r="BD49" i="2" s="1"/>
  <c r="BD50" i="2" s="1"/>
  <c r="BD51" i="2" s="1"/>
  <c r="BD52" i="2" s="1"/>
  <c r="BD53" i="2" s="1"/>
  <c r="AM2" i="2"/>
  <c r="BD2" i="2" s="1"/>
  <c r="I87" i="1"/>
  <c r="D88" i="2" s="1"/>
  <c r="I88" i="1"/>
  <c r="D89" i="2" s="1"/>
  <c r="I86" i="1"/>
  <c r="D87" i="2" s="1"/>
  <c r="AM4" i="2"/>
  <c r="AM5" i="2" s="1"/>
  <c r="AM6" i="2" s="1"/>
  <c r="AM7" i="2" s="1"/>
  <c r="AM8" i="2" s="1"/>
  <c r="AM9" i="2" s="1"/>
  <c r="AM10" i="2" s="1"/>
  <c r="AM11" i="2" s="1"/>
  <c r="AM12" i="2" s="1"/>
  <c r="AM13" i="2" s="1"/>
  <c r="AM14" i="2" s="1"/>
  <c r="AM15" i="2" s="1"/>
  <c r="AM16" i="2" s="1"/>
  <c r="AM17" i="2" s="1"/>
  <c r="AM18" i="2" s="1"/>
  <c r="AM19" i="2" s="1"/>
  <c r="AM20" i="2" s="1"/>
  <c r="AM21" i="2" s="1"/>
  <c r="AM22" i="2" s="1"/>
  <c r="AM23" i="2" s="1"/>
  <c r="AM24" i="2" s="1"/>
  <c r="AM25" i="2" s="1"/>
  <c r="AM26" i="2" s="1"/>
  <c r="AM27" i="2" s="1"/>
  <c r="AM28" i="2" s="1"/>
  <c r="AM29" i="2" s="1"/>
  <c r="AM30" i="2" s="1"/>
  <c r="AM31" i="2" s="1"/>
  <c r="AM32" i="2" s="1"/>
  <c r="AM33" i="2" s="1"/>
  <c r="AM34" i="2" s="1"/>
  <c r="AM35" i="2" s="1"/>
  <c r="AM36" i="2" s="1"/>
  <c r="AM37" i="2" s="1"/>
  <c r="AM38" i="2" s="1"/>
  <c r="AM39" i="2" s="1"/>
  <c r="AM40" i="2" s="1"/>
  <c r="AM41" i="2" s="1"/>
  <c r="AM42" i="2" s="1"/>
  <c r="AM43" i="2" s="1"/>
  <c r="AM44" i="2" s="1"/>
  <c r="AM45" i="2" s="1"/>
  <c r="AM46" i="2" s="1"/>
  <c r="AM47" i="2" s="1"/>
  <c r="AM48" i="2" s="1"/>
  <c r="AM49" i="2" s="1"/>
  <c r="AM50" i="2" s="1"/>
  <c r="AM51" i="2" s="1"/>
  <c r="AM52" i="2" s="1"/>
  <c r="AM53" i="2" s="1"/>
  <c r="C77" i="2"/>
  <c r="C76" i="2"/>
  <c r="C75" i="2"/>
  <c r="C74" i="2"/>
  <c r="B74" i="2"/>
  <c r="C73" i="2"/>
  <c r="B73" i="2"/>
  <c r="C72" i="2"/>
  <c r="C71" i="2"/>
  <c r="B71" i="2"/>
  <c r="C70" i="2"/>
  <c r="C69" i="2"/>
  <c r="C68" i="2"/>
  <c r="B68" i="2"/>
  <c r="C67" i="2"/>
  <c r="B67" i="2"/>
  <c r="C66" i="2"/>
  <c r="C65" i="2"/>
  <c r="C64" i="2"/>
  <c r="B64" i="2"/>
  <c r="F90" i="5"/>
  <c r="F89" i="5"/>
  <c r="E90" i="5"/>
  <c r="E89" i="5"/>
  <c r="E88" i="5"/>
  <c r="F88" i="5"/>
  <c r="F87" i="5"/>
  <c r="E87" i="5"/>
  <c r="F86" i="5"/>
  <c r="E86" i="5"/>
  <c r="F85" i="5"/>
  <c r="E85" i="5"/>
  <c r="F84" i="5"/>
  <c r="E84" i="5"/>
  <c r="F83" i="5"/>
  <c r="F82" i="5"/>
  <c r="F81" i="5"/>
  <c r="E83" i="5"/>
  <c r="E82" i="5"/>
  <c r="E81" i="5"/>
  <c r="E80" i="5"/>
  <c r="F80" i="5"/>
  <c r="F79" i="5"/>
  <c r="F78" i="5"/>
  <c r="F77" i="5"/>
  <c r="E79" i="5"/>
  <c r="E78" i="5"/>
  <c r="E77" i="5"/>
  <c r="E76" i="5"/>
  <c r="F76" i="5"/>
  <c r="F75" i="5"/>
  <c r="F74" i="5"/>
  <c r="E75" i="5"/>
  <c r="E74" i="5"/>
  <c r="E73" i="5"/>
  <c r="F73" i="5"/>
  <c r="F72" i="5"/>
  <c r="F71" i="5"/>
  <c r="F70" i="5"/>
  <c r="E72" i="5"/>
  <c r="E71" i="5"/>
  <c r="E70" i="5"/>
  <c r="E69" i="5"/>
  <c r="F69" i="5"/>
  <c r="F68" i="5"/>
  <c r="F67" i="5"/>
  <c r="F66" i="5"/>
  <c r="E68" i="5"/>
  <c r="E67" i="5"/>
  <c r="E66" i="5"/>
  <c r="E65" i="5"/>
  <c r="F65" i="5"/>
  <c r="F64" i="5"/>
  <c r="F63" i="5"/>
  <c r="F62" i="5"/>
  <c r="E64" i="5"/>
  <c r="E63" i="5"/>
  <c r="I82" i="1" s="1"/>
  <c r="D83" i="2" s="1"/>
  <c r="E62" i="5"/>
  <c r="E61" i="5"/>
  <c r="F61" i="5"/>
  <c r="F60" i="5"/>
  <c r="F59" i="5"/>
  <c r="F58" i="5"/>
  <c r="E60" i="5"/>
  <c r="E59" i="5"/>
  <c r="E58" i="5"/>
  <c r="E57" i="5"/>
  <c r="F57" i="5"/>
  <c r="F56" i="5"/>
  <c r="F55" i="5"/>
  <c r="F54" i="5"/>
  <c r="E56" i="5"/>
  <c r="E55" i="5"/>
  <c r="E54" i="5"/>
  <c r="E53" i="5"/>
  <c r="F53" i="5"/>
  <c r="F52" i="5"/>
  <c r="F51" i="5"/>
  <c r="F50" i="5"/>
  <c r="F49" i="5"/>
  <c r="F48" i="5"/>
  <c r="F47" i="5"/>
  <c r="E52" i="5"/>
  <c r="E51" i="5"/>
  <c r="E50" i="5"/>
  <c r="E49" i="5"/>
  <c r="E48" i="5"/>
  <c r="E47" i="5"/>
  <c r="E46" i="5"/>
  <c r="F46" i="5"/>
  <c r="E45" i="5"/>
  <c r="E44" i="5"/>
  <c r="E43" i="5"/>
  <c r="E42" i="5"/>
  <c r="F45" i="5"/>
  <c r="F44" i="5"/>
  <c r="F43" i="5"/>
  <c r="F42" i="5"/>
  <c r="B76" i="1"/>
  <c r="B77" i="2" s="1"/>
  <c r="B75" i="1"/>
  <c r="B76" i="2" s="1"/>
  <c r="B74" i="1"/>
  <c r="B75" i="2" s="1"/>
  <c r="B71" i="1"/>
  <c r="B72" i="2" s="1"/>
  <c r="B69" i="1"/>
  <c r="B70" i="2" s="1"/>
  <c r="B68" i="1"/>
  <c r="B69" i="2" s="1"/>
  <c r="B65" i="1"/>
  <c r="B66" i="2" s="1"/>
  <c r="B64" i="1"/>
  <c r="B65" i="2" s="1"/>
  <c r="E41" i="5"/>
  <c r="E40" i="5"/>
  <c r="E39" i="5"/>
  <c r="E38" i="5"/>
  <c r="F41" i="5"/>
  <c r="F40" i="5"/>
  <c r="F39" i="5"/>
  <c r="F38" i="5"/>
  <c r="N10" i="10" l="1"/>
  <c r="N18" i="9"/>
  <c r="N8" i="9"/>
  <c r="N11" i="9"/>
  <c r="N9" i="9"/>
  <c r="N10" i="9"/>
  <c r="I80" i="1"/>
  <c r="D81" i="2" s="1"/>
  <c r="I83" i="1"/>
  <c r="D84" i="2" s="1"/>
  <c r="D106" i="2"/>
  <c r="P11" i="8" s="1"/>
  <c r="P10" i="8"/>
  <c r="O10" i="8"/>
  <c r="I85" i="1"/>
  <c r="D86" i="2" s="1"/>
  <c r="I81" i="1"/>
  <c r="D82" i="2" s="1"/>
  <c r="I84" i="1"/>
  <c r="D85" i="2" s="1"/>
  <c r="N10" i="8"/>
  <c r="I78" i="1"/>
  <c r="D79" i="2" s="1"/>
  <c r="I74" i="1"/>
  <c r="D75" i="2" s="1"/>
  <c r="I71" i="1"/>
  <c r="D72" i="2" s="1"/>
  <c r="I73" i="1"/>
  <c r="D74" i="2" s="1"/>
  <c r="I75" i="1"/>
  <c r="D76" i="2" s="1"/>
  <c r="I70" i="1"/>
  <c r="D71" i="2" s="1"/>
  <c r="I79" i="1"/>
  <c r="D80" i="2" s="1"/>
  <c r="I72" i="1"/>
  <c r="D73" i="2" s="1"/>
  <c r="I76" i="1"/>
  <c r="D77" i="2" s="1"/>
  <c r="I77" i="1"/>
  <c r="D78" i="2" s="1"/>
  <c r="F63" i="1"/>
  <c r="N8" i="8" l="1"/>
  <c r="O9" i="8"/>
  <c r="O8" i="8"/>
  <c r="P9" i="8"/>
  <c r="O11" i="8"/>
  <c r="N11" i="8"/>
  <c r="P8" i="8"/>
  <c r="N9" i="8"/>
  <c r="C63" i="2"/>
  <c r="A63" i="2"/>
  <c r="C62" i="2"/>
  <c r="A62" i="2"/>
  <c r="E37" i="5"/>
  <c r="F37" i="5"/>
  <c r="E36" i="5"/>
  <c r="F36" i="5"/>
  <c r="E35" i="5"/>
  <c r="F35" i="5"/>
  <c r="E34" i="5"/>
  <c r="F34" i="5"/>
  <c r="E33" i="5"/>
  <c r="F33" i="5"/>
  <c r="E32" i="5"/>
  <c r="F32" i="5"/>
  <c r="F62" i="1"/>
  <c r="F61" i="1"/>
  <c r="B62" i="1"/>
  <c r="B63" i="2" s="1"/>
  <c r="B61" i="1"/>
  <c r="B62" i="2" s="1"/>
  <c r="I67" i="1" l="1"/>
  <c r="D68" i="2" s="1"/>
  <c r="I68" i="1"/>
  <c r="D69" i="2" s="1"/>
  <c r="I69" i="1"/>
  <c r="D70" i="2" s="1"/>
  <c r="C61" i="2"/>
  <c r="B61" i="2"/>
  <c r="C60" i="2"/>
  <c r="C59" i="2"/>
  <c r="A59" i="2"/>
  <c r="A60" i="2"/>
  <c r="A61" i="2"/>
  <c r="E31" i="5"/>
  <c r="F31" i="5"/>
  <c r="E30" i="5"/>
  <c r="F30" i="5"/>
  <c r="E29" i="5"/>
  <c r="F29" i="5"/>
  <c r="E28" i="5"/>
  <c r="F28" i="5"/>
  <c r="E27" i="5"/>
  <c r="F27" i="5"/>
  <c r="E26" i="5"/>
  <c r="F26" i="5"/>
  <c r="E25" i="5"/>
  <c r="F25" i="5"/>
  <c r="E24" i="5"/>
  <c r="F24" i="5"/>
  <c r="E23" i="5"/>
  <c r="F23" i="5"/>
  <c r="E22" i="5"/>
  <c r="F22" i="5"/>
  <c r="E21" i="5"/>
  <c r="F21" i="5"/>
  <c r="E20" i="5"/>
  <c r="F20" i="5"/>
  <c r="F60" i="1"/>
  <c r="F59" i="1"/>
  <c r="B59" i="1"/>
  <c r="B60" i="2" s="1"/>
  <c r="F58" i="1"/>
  <c r="B58" i="1"/>
  <c r="B59" i="2" s="1"/>
  <c r="I63" i="1" l="1"/>
  <c r="D64" i="2" s="1"/>
  <c r="I65" i="1"/>
  <c r="D66" i="2" s="1"/>
  <c r="I64" i="1"/>
  <c r="D65" i="2" s="1"/>
  <c r="I66" i="1"/>
  <c r="D67" i="2" s="1"/>
  <c r="I62" i="1"/>
  <c r="D63" i="2" s="1"/>
  <c r="I61" i="1"/>
  <c r="D62" i="2" s="1"/>
  <c r="C58" i="2"/>
  <c r="B58" i="2"/>
  <c r="C57" i="2"/>
  <c r="B57" i="2"/>
  <c r="C56" i="2"/>
  <c r="C55" i="2"/>
  <c r="B55" i="2"/>
  <c r="F19" i="5"/>
  <c r="E19" i="5"/>
  <c r="F18" i="5"/>
  <c r="E18" i="5"/>
  <c r="F17" i="5"/>
  <c r="E17" i="5"/>
  <c r="F16" i="5"/>
  <c r="E16" i="5"/>
  <c r="I60" i="1" s="1"/>
  <c r="D61" i="2" s="1"/>
  <c r="F15" i="5"/>
  <c r="E15" i="5"/>
  <c r="F14" i="5"/>
  <c r="E14" i="5"/>
  <c r="F13" i="5"/>
  <c r="E13" i="5"/>
  <c r="F12" i="5"/>
  <c r="E12" i="5"/>
  <c r="F11" i="5"/>
  <c r="E11" i="5"/>
  <c r="F10" i="5"/>
  <c r="E10" i="5"/>
  <c r="F9" i="5"/>
  <c r="E9" i="5"/>
  <c r="F8" i="5"/>
  <c r="E8" i="5"/>
  <c r="F7" i="5"/>
  <c r="E7" i="5"/>
  <c r="F6" i="5"/>
  <c r="E6" i="5"/>
  <c r="F5" i="5"/>
  <c r="E5" i="5"/>
  <c r="F55" i="1"/>
  <c r="B55" i="1"/>
  <c r="B56" i="2" s="1"/>
  <c r="F54" i="1"/>
  <c r="I55" i="1" l="1"/>
  <c r="D56" i="2" s="1"/>
  <c r="I58" i="1"/>
  <c r="D59" i="2" s="1"/>
  <c r="I59" i="1"/>
  <c r="D60" i="2" s="1"/>
  <c r="I56" i="1"/>
  <c r="D57" i="2" s="1"/>
  <c r="I57" i="1"/>
  <c r="D58" i="2" s="1"/>
  <c r="C54" i="2"/>
  <c r="F4" i="5"/>
  <c r="F3" i="5"/>
  <c r="F2" i="5"/>
  <c r="E4" i="5"/>
  <c r="I54" i="1" s="1"/>
  <c r="D55" i="2" s="1"/>
  <c r="E3" i="5"/>
  <c r="E2" i="5"/>
  <c r="F53" i="1"/>
  <c r="B53" i="1"/>
  <c r="B54" i="2" s="1"/>
  <c r="A54" i="2"/>
  <c r="A55" i="2"/>
  <c r="A56" i="2"/>
  <c r="A57" i="2"/>
  <c r="A58" i="2"/>
  <c r="Y175" i="1" l="1"/>
  <c r="T176" i="2" s="1"/>
  <c r="Q175" i="1"/>
  <c r="L176" i="2" s="1"/>
  <c r="U173" i="1"/>
  <c r="P174" i="2" s="1"/>
  <c r="W171" i="1"/>
  <c r="R172" i="2" s="1"/>
  <c r="S174" i="1"/>
  <c r="N175" i="2" s="1"/>
  <c r="U172" i="1"/>
  <c r="P173" i="2" s="1"/>
  <c r="X175" i="1"/>
  <c r="S176" i="2" s="1"/>
  <c r="W175" i="1"/>
  <c r="R176" i="2" s="1"/>
  <c r="O175" i="1"/>
  <c r="J176" i="2" s="1"/>
  <c r="Z174" i="1"/>
  <c r="U175" i="2" s="1"/>
  <c r="R174" i="1"/>
  <c r="M175" i="2" s="1"/>
  <c r="J174" i="1"/>
  <c r="E175" i="2" s="1"/>
  <c r="S173" i="1"/>
  <c r="N174" i="2" s="1"/>
  <c r="K173" i="1"/>
  <c r="F174" i="2" s="1"/>
  <c r="AS174" i="2" s="1"/>
  <c r="T172" i="1"/>
  <c r="O173" i="2" s="1"/>
  <c r="L172" i="1"/>
  <c r="G173" i="2" s="1"/>
  <c r="AT173" i="2" s="1"/>
  <c r="U171" i="1"/>
  <c r="P172" i="2" s="1"/>
  <c r="M171" i="1"/>
  <c r="H172" i="2" s="1"/>
  <c r="AU172" i="2" s="1"/>
  <c r="V175" i="1"/>
  <c r="Q176" i="2" s="1"/>
  <c r="N175" i="1"/>
  <c r="I176" i="2" s="1"/>
  <c r="Y174" i="1"/>
  <c r="T175" i="2" s="1"/>
  <c r="Q174" i="1"/>
  <c r="L175" i="2" s="1"/>
  <c r="Z173" i="1"/>
  <c r="U174" i="2" s="1"/>
  <c r="R173" i="1"/>
  <c r="M174" i="2" s="1"/>
  <c r="J173" i="1"/>
  <c r="E174" i="2" s="1"/>
  <c r="S172" i="1"/>
  <c r="N173" i="2" s="1"/>
  <c r="K172" i="1"/>
  <c r="F173" i="2" s="1"/>
  <c r="AS173" i="2" s="1"/>
  <c r="T171" i="1"/>
  <c r="O172" i="2" s="1"/>
  <c r="L171" i="1"/>
  <c r="G172" i="2" s="1"/>
  <c r="M175" i="1"/>
  <c r="H176" i="2" s="1"/>
  <c r="X174" i="1"/>
  <c r="S175" i="2" s="1"/>
  <c r="P174" i="1"/>
  <c r="K175" i="2" s="1"/>
  <c r="Y173" i="1"/>
  <c r="T174" i="2" s="1"/>
  <c r="Q173" i="1"/>
  <c r="L174" i="2" s="1"/>
  <c r="Z172" i="1"/>
  <c r="U173" i="2" s="1"/>
  <c r="R172" i="1"/>
  <c r="M173" i="2" s="1"/>
  <c r="J172" i="1"/>
  <c r="E173" i="2" s="1"/>
  <c r="S171" i="1"/>
  <c r="N172" i="2" s="1"/>
  <c r="K171" i="1"/>
  <c r="F172" i="2" s="1"/>
  <c r="AS172" i="2" s="1"/>
  <c r="L174" i="1"/>
  <c r="G175" i="2" s="1"/>
  <c r="AT175" i="2" s="1"/>
  <c r="V172" i="1"/>
  <c r="Q173" i="2" s="1"/>
  <c r="O171" i="1"/>
  <c r="J172" i="2" s="1"/>
  <c r="K174" i="1"/>
  <c r="F175" i="2" s="1"/>
  <c r="AS175" i="2" s="1"/>
  <c r="M172" i="1"/>
  <c r="H173" i="2" s="1"/>
  <c r="AD173" i="2" s="1"/>
  <c r="N171" i="1"/>
  <c r="I172" i="2" s="1"/>
  <c r="U175" i="1"/>
  <c r="P176" i="2" s="1"/>
  <c r="M173" i="1"/>
  <c r="H174" i="2" s="1"/>
  <c r="AU174" i="2" s="1"/>
  <c r="P175" i="1"/>
  <c r="K176" i="2" s="1"/>
  <c r="L173" i="1"/>
  <c r="G174" i="2" s="1"/>
  <c r="AT174" i="2" s="1"/>
  <c r="T175" i="1"/>
  <c r="O176" i="2" s="1"/>
  <c r="L175" i="1"/>
  <c r="G176" i="2" s="1"/>
  <c r="AT176" i="2" s="1"/>
  <c r="AT177" i="2" s="1"/>
  <c r="W174" i="1"/>
  <c r="R175" i="2" s="1"/>
  <c r="O174" i="1"/>
  <c r="J175" i="2" s="1"/>
  <c r="X173" i="1"/>
  <c r="S174" i="2" s="1"/>
  <c r="P173" i="1"/>
  <c r="K174" i="2" s="1"/>
  <c r="Y172" i="1"/>
  <c r="T173" i="2" s="1"/>
  <c r="Q172" i="1"/>
  <c r="L173" i="2" s="1"/>
  <c r="Z171" i="1"/>
  <c r="U172" i="2" s="1"/>
  <c r="R171" i="1"/>
  <c r="M172" i="2" s="1"/>
  <c r="J171" i="1"/>
  <c r="E172" i="2" s="1"/>
  <c r="K175" i="1"/>
  <c r="F176" i="2" s="1"/>
  <c r="AS176" i="2" s="1"/>
  <c r="V174" i="1"/>
  <c r="Q175" i="2" s="1"/>
  <c r="N174" i="1"/>
  <c r="I175" i="2" s="1"/>
  <c r="W173" i="1"/>
  <c r="R174" i="2" s="1"/>
  <c r="O173" i="1"/>
  <c r="J174" i="2" s="1"/>
  <c r="X172" i="1"/>
  <c r="S173" i="2" s="1"/>
  <c r="P172" i="1"/>
  <c r="K173" i="2" s="1"/>
  <c r="Q171" i="1"/>
  <c r="L172" i="2" s="1"/>
  <c r="S175" i="1"/>
  <c r="N176" i="2" s="1"/>
  <c r="Y171" i="1"/>
  <c r="T172" i="2" s="1"/>
  <c r="T174" i="1"/>
  <c r="O175" i="2" s="1"/>
  <c r="N172" i="1"/>
  <c r="I173" i="2" s="1"/>
  <c r="T173" i="1"/>
  <c r="O174" i="2" s="1"/>
  <c r="V171" i="1"/>
  <c r="Q172" i="2" s="1"/>
  <c r="Z175" i="1"/>
  <c r="U176" i="2" s="1"/>
  <c r="AQ176" i="2" s="1"/>
  <c r="AQ177" i="2" s="1"/>
  <c r="AQ178" i="2" s="1"/>
  <c r="AQ179" i="2" s="1"/>
  <c r="AQ180" i="2" s="1"/>
  <c r="AQ181" i="2" s="1"/>
  <c r="AQ182" i="2" s="1"/>
  <c r="AQ183" i="2" s="1"/>
  <c r="AQ184" i="2" s="1"/>
  <c r="AQ185" i="2" s="1"/>
  <c r="AQ186" i="2" s="1"/>
  <c r="AQ187" i="2" s="1"/>
  <c r="AQ188" i="2" s="1"/>
  <c r="AQ189" i="2" s="1"/>
  <c r="AQ190" i="2" s="1"/>
  <c r="AQ191" i="2" s="1"/>
  <c r="AQ192" i="2" s="1"/>
  <c r="AQ193" i="2" s="1"/>
  <c r="AQ194" i="2" s="1"/>
  <c r="AQ195" i="2" s="1"/>
  <c r="AQ196" i="2" s="1"/>
  <c r="AQ197" i="2" s="1"/>
  <c r="AQ198" i="2" s="1"/>
  <c r="AQ199" i="2" s="1"/>
  <c r="AQ200" i="2" s="1"/>
  <c r="AQ201" i="2" s="1"/>
  <c r="AQ202" i="2" s="1"/>
  <c r="AQ203" i="2" s="1"/>
  <c r="AQ204" i="2" s="1"/>
  <c r="AQ205" i="2" s="1"/>
  <c r="AQ206" i="2" s="1"/>
  <c r="R175" i="1"/>
  <c r="M176" i="2" s="1"/>
  <c r="J175" i="1"/>
  <c r="E176" i="2" s="1"/>
  <c r="U174" i="1"/>
  <c r="P175" i="2" s="1"/>
  <c r="M174" i="1"/>
  <c r="H175" i="2" s="1"/>
  <c r="V173" i="1"/>
  <c r="Q174" i="2" s="1"/>
  <c r="N173" i="1"/>
  <c r="I174" i="2" s="1"/>
  <c r="W172" i="1"/>
  <c r="R173" i="2" s="1"/>
  <c r="O172" i="1"/>
  <c r="J173" i="2" s="1"/>
  <c r="X171" i="1"/>
  <c r="S172" i="2" s="1"/>
  <c r="P171" i="1"/>
  <c r="K172" i="2" s="1"/>
  <c r="U170" i="1"/>
  <c r="P171" i="2" s="1"/>
  <c r="M170" i="1"/>
  <c r="H171" i="2" s="1"/>
  <c r="AD171" i="2" s="1"/>
  <c r="W169" i="1"/>
  <c r="R170" i="2" s="1"/>
  <c r="O169" i="1"/>
  <c r="J170" i="2" s="1"/>
  <c r="Y168" i="1"/>
  <c r="T169" i="2" s="1"/>
  <c r="Q168" i="1"/>
  <c r="L169" i="2" s="1"/>
  <c r="S167" i="1"/>
  <c r="N168" i="2" s="1"/>
  <c r="K167" i="1"/>
  <c r="F168" i="2" s="1"/>
  <c r="AS168" i="2" s="1"/>
  <c r="U166" i="1"/>
  <c r="P167" i="2" s="1"/>
  <c r="M166" i="1"/>
  <c r="H167" i="2" s="1"/>
  <c r="P167" i="1"/>
  <c r="K168" i="2" s="1"/>
  <c r="Y170" i="1"/>
  <c r="T171" i="2" s="1"/>
  <c r="S169" i="1"/>
  <c r="N170" i="2" s="1"/>
  <c r="M168" i="1"/>
  <c r="H169" i="2" s="1"/>
  <c r="AD169" i="2" s="1"/>
  <c r="W167" i="1"/>
  <c r="R168" i="2" s="1"/>
  <c r="Q166" i="1"/>
  <c r="L167" i="2" s="1"/>
  <c r="P170" i="1"/>
  <c r="K171" i="2" s="1"/>
  <c r="R169" i="1"/>
  <c r="M170" i="2" s="1"/>
  <c r="T168" i="1"/>
  <c r="O169" i="2" s="1"/>
  <c r="V167" i="1"/>
  <c r="Q168" i="2" s="1"/>
  <c r="P166" i="1"/>
  <c r="K167" i="2" s="1"/>
  <c r="Y169" i="1"/>
  <c r="T170" i="2" s="1"/>
  <c r="K168" i="1"/>
  <c r="F169" i="2" s="1"/>
  <c r="AS169" i="2" s="1"/>
  <c r="M167" i="1"/>
  <c r="H168" i="2" s="1"/>
  <c r="AD168" i="2" s="1"/>
  <c r="O166" i="1"/>
  <c r="J167" i="2" s="1"/>
  <c r="V170" i="1"/>
  <c r="Q171" i="2" s="1"/>
  <c r="P169" i="1"/>
  <c r="K170" i="2" s="1"/>
  <c r="Z168" i="1"/>
  <c r="U169" i="2" s="1"/>
  <c r="J168" i="1"/>
  <c r="E169" i="2" s="1"/>
  <c r="V166" i="1"/>
  <c r="Q167" i="2" s="1"/>
  <c r="T170" i="1"/>
  <c r="O171" i="2" s="1"/>
  <c r="L170" i="1"/>
  <c r="G171" i="2" s="1"/>
  <c r="AC171" i="2" s="1"/>
  <c r="V169" i="1"/>
  <c r="Q170" i="2" s="1"/>
  <c r="N169" i="1"/>
  <c r="I170" i="2" s="1"/>
  <c r="X168" i="1"/>
  <c r="S169" i="2" s="1"/>
  <c r="P168" i="1"/>
  <c r="K169" i="2" s="1"/>
  <c r="Z167" i="1"/>
  <c r="U168" i="2" s="1"/>
  <c r="R167" i="1"/>
  <c r="M168" i="2" s="1"/>
  <c r="J167" i="1"/>
  <c r="E168" i="2" s="1"/>
  <c r="T166" i="1"/>
  <c r="O167" i="2" s="1"/>
  <c r="L166" i="1"/>
  <c r="G167" i="2" s="1"/>
  <c r="AT167" i="2" s="1"/>
  <c r="S166" i="1"/>
  <c r="N167" i="2" s="1"/>
  <c r="Z170" i="1"/>
  <c r="U171" i="2" s="1"/>
  <c r="J170" i="1"/>
  <c r="E171" i="2" s="1"/>
  <c r="T169" i="1"/>
  <c r="O170" i="2" s="1"/>
  <c r="V168" i="1"/>
  <c r="Q169" i="2" s="1"/>
  <c r="N168" i="1"/>
  <c r="I169" i="2" s="1"/>
  <c r="Z166" i="1"/>
  <c r="U167" i="2" s="1"/>
  <c r="J166" i="1"/>
  <c r="E167" i="2" s="1"/>
  <c r="Q170" i="1"/>
  <c r="L171" i="2" s="1"/>
  <c r="K169" i="1"/>
  <c r="F170" i="2" s="1"/>
  <c r="O167" i="1"/>
  <c r="J168" i="2" s="1"/>
  <c r="Z169" i="1"/>
  <c r="U170" i="2" s="1"/>
  <c r="L168" i="1"/>
  <c r="G169" i="2" s="1"/>
  <c r="X166" i="1"/>
  <c r="S167" i="2" s="1"/>
  <c r="W170" i="1"/>
  <c r="R171" i="2" s="1"/>
  <c r="Q169" i="1"/>
  <c r="L170" i="2" s="1"/>
  <c r="U167" i="1"/>
  <c r="P168" i="2" s="1"/>
  <c r="N170" i="1"/>
  <c r="I171" i="2" s="1"/>
  <c r="R168" i="1"/>
  <c r="M169" i="2" s="1"/>
  <c r="L167" i="1"/>
  <c r="G168" i="2" s="1"/>
  <c r="S170" i="1"/>
  <c r="N171" i="2" s="1"/>
  <c r="K170" i="1"/>
  <c r="F171" i="2" s="1"/>
  <c r="AB171" i="2" s="1"/>
  <c r="U169" i="1"/>
  <c r="P170" i="2" s="1"/>
  <c r="M169" i="1"/>
  <c r="H170" i="2" s="1"/>
  <c r="AD170" i="2" s="1"/>
  <c r="W168" i="1"/>
  <c r="R169" i="2" s="1"/>
  <c r="O168" i="1"/>
  <c r="J169" i="2" s="1"/>
  <c r="Y167" i="1"/>
  <c r="T168" i="2" s="1"/>
  <c r="Q167" i="1"/>
  <c r="L168" i="2" s="1"/>
  <c r="K166" i="1"/>
  <c r="F167" i="2" s="1"/>
  <c r="AS167" i="2" s="1"/>
  <c r="R170" i="1"/>
  <c r="M171" i="2" s="1"/>
  <c r="L169" i="1"/>
  <c r="G170" i="2" s="1"/>
  <c r="AC170" i="2" s="1"/>
  <c r="X167" i="1"/>
  <c r="S168" i="2" s="1"/>
  <c r="R166" i="1"/>
  <c r="M167" i="2" s="1"/>
  <c r="U168" i="1"/>
  <c r="P169" i="2" s="1"/>
  <c r="Y166" i="1"/>
  <c r="T167" i="2" s="1"/>
  <c r="X170" i="1"/>
  <c r="S171" i="2" s="1"/>
  <c r="J169" i="1"/>
  <c r="E170" i="2" s="1"/>
  <c r="N167" i="1"/>
  <c r="I168" i="2" s="1"/>
  <c r="O170" i="1"/>
  <c r="J171" i="2" s="1"/>
  <c r="S168" i="1"/>
  <c r="N169" i="2" s="1"/>
  <c r="W166" i="1"/>
  <c r="R167" i="2" s="1"/>
  <c r="X169" i="1"/>
  <c r="S170" i="2" s="1"/>
  <c r="T167" i="1"/>
  <c r="O168" i="2" s="1"/>
  <c r="N166" i="1"/>
  <c r="I167" i="2" s="1"/>
  <c r="K161" i="1"/>
  <c r="F162" i="2" s="1"/>
  <c r="AB162" i="2" s="1"/>
  <c r="L158" i="1"/>
  <c r="G159" i="2" s="1"/>
  <c r="AT159" i="2" s="1"/>
  <c r="M156" i="1"/>
  <c r="H157" i="2" s="1"/>
  <c r="M155" i="1"/>
  <c r="H156" i="2" s="1"/>
  <c r="M164" i="1"/>
  <c r="H165" i="2" s="1"/>
  <c r="N162" i="1"/>
  <c r="I163" i="2" s="1"/>
  <c r="AE163" i="2" s="1"/>
  <c r="J161" i="1"/>
  <c r="E162" i="2" s="1"/>
  <c r="M159" i="1"/>
  <c r="H160" i="2" s="1"/>
  <c r="K158" i="1"/>
  <c r="F159" i="2" s="1"/>
  <c r="AS159" i="2" s="1"/>
  <c r="L156" i="1"/>
  <c r="G157" i="2" s="1"/>
  <c r="L155" i="1"/>
  <c r="G156" i="2" s="1"/>
  <c r="J163" i="1"/>
  <c r="E164" i="2" s="1"/>
  <c r="K164" i="1"/>
  <c r="F165" i="2" s="1"/>
  <c r="AS165" i="2" s="1"/>
  <c r="L162" i="1"/>
  <c r="G163" i="2" s="1"/>
  <c r="AC163" i="2" s="1"/>
  <c r="L159" i="1"/>
  <c r="G160" i="2" s="1"/>
  <c r="AT160" i="2" s="1"/>
  <c r="J158" i="1"/>
  <c r="E159" i="2" s="1"/>
  <c r="K156" i="1"/>
  <c r="F157" i="2" s="1"/>
  <c r="K155" i="1"/>
  <c r="F156" i="2" s="1"/>
  <c r="J160" i="1"/>
  <c r="E161" i="2" s="1"/>
  <c r="K162" i="1"/>
  <c r="F163" i="2" s="1"/>
  <c r="AB163" i="2" s="1"/>
  <c r="N160" i="1"/>
  <c r="I161" i="2" s="1"/>
  <c r="AV161" i="2" s="1"/>
  <c r="K159" i="1"/>
  <c r="F160" i="2" s="1"/>
  <c r="AB160" i="2" s="1"/>
  <c r="J156" i="1"/>
  <c r="E157" i="2" s="1"/>
  <c r="J155" i="1"/>
  <c r="E156" i="2" s="1"/>
  <c r="N155" i="1"/>
  <c r="I156" i="2" s="1"/>
  <c r="M163" i="1"/>
  <c r="H164" i="2" s="1"/>
  <c r="AD164" i="2" s="1"/>
  <c r="J162" i="1"/>
  <c r="E163" i="2" s="1"/>
  <c r="M160" i="1"/>
  <c r="H161" i="2" s="1"/>
  <c r="AU161" i="2" s="1"/>
  <c r="J159" i="1"/>
  <c r="E160" i="2" s="1"/>
  <c r="M157" i="1"/>
  <c r="H158" i="2" s="1"/>
  <c r="M161" i="1"/>
  <c r="H162" i="2" s="1"/>
  <c r="AU162" i="2" s="1"/>
  <c r="L163" i="1"/>
  <c r="G164" i="2" s="1"/>
  <c r="AC164" i="2" s="1"/>
  <c r="L160" i="1"/>
  <c r="G161" i="2" s="1"/>
  <c r="AC161" i="2" s="1"/>
  <c r="L157" i="1"/>
  <c r="G158" i="2" s="1"/>
  <c r="AT158" i="2" s="1"/>
  <c r="P155" i="1"/>
  <c r="K156" i="2" s="1"/>
  <c r="K163" i="1"/>
  <c r="F164" i="2" s="1"/>
  <c r="AB164" i="2" s="1"/>
  <c r="O161" i="1"/>
  <c r="J162" i="2" s="1"/>
  <c r="AW162" i="2" s="1"/>
  <c r="K160" i="1"/>
  <c r="F161" i="2" s="1"/>
  <c r="AB161" i="2" s="1"/>
  <c r="Z158" i="1"/>
  <c r="U159" i="2" s="1"/>
  <c r="AQ159" i="2" s="1"/>
  <c r="J157" i="1"/>
  <c r="E158" i="2" s="1"/>
  <c r="O155" i="1"/>
  <c r="J156" i="2" s="1"/>
  <c r="M158" i="1"/>
  <c r="H159" i="2" s="1"/>
  <c r="N164" i="1"/>
  <c r="I165" i="2" s="1"/>
  <c r="N156" i="1"/>
  <c r="I157" i="2" s="1"/>
  <c r="R158" i="1"/>
  <c r="M159" i="2" s="1"/>
  <c r="L161" i="1"/>
  <c r="G162" i="2" s="1"/>
  <c r="T163" i="1"/>
  <c r="O164" i="2" s="1"/>
  <c r="U164" i="1"/>
  <c r="P165" i="2" s="1"/>
  <c r="T164" i="1"/>
  <c r="O165" i="2" s="1"/>
  <c r="X165" i="1"/>
  <c r="S166" i="2" s="1"/>
  <c r="Q155" i="1"/>
  <c r="L156" i="2" s="1"/>
  <c r="W156" i="1"/>
  <c r="R157" i="2" s="1"/>
  <c r="U159" i="1"/>
  <c r="P160" i="2" s="1"/>
  <c r="O162" i="1"/>
  <c r="J163" i="2" s="1"/>
  <c r="V155" i="1"/>
  <c r="Q156" i="2" s="1"/>
  <c r="X156" i="1"/>
  <c r="S157" i="2" s="1"/>
  <c r="N159" i="1"/>
  <c r="I160" i="2" s="1"/>
  <c r="R161" i="1"/>
  <c r="M162" i="2" s="1"/>
  <c r="V163" i="1"/>
  <c r="Q164" i="2" s="1"/>
  <c r="O157" i="1"/>
  <c r="J158" i="2" s="1"/>
  <c r="W159" i="1"/>
  <c r="R160" i="2" s="1"/>
  <c r="U162" i="1"/>
  <c r="P163" i="2" s="1"/>
  <c r="Z154" i="1"/>
  <c r="U155" i="2" s="1"/>
  <c r="R154" i="1"/>
  <c r="M155" i="2" s="1"/>
  <c r="J154" i="1"/>
  <c r="E155" i="2" s="1"/>
  <c r="S157" i="1"/>
  <c r="N158" i="2" s="1"/>
  <c r="Q160" i="1"/>
  <c r="L161" i="2" s="1"/>
  <c r="Y162" i="1"/>
  <c r="T163" i="2" s="1"/>
  <c r="Y154" i="1"/>
  <c r="T155" i="2" s="1"/>
  <c r="Q154" i="1"/>
  <c r="L155" i="2" s="1"/>
  <c r="W157" i="1"/>
  <c r="R158" i="2" s="1"/>
  <c r="U160" i="1"/>
  <c r="P161" i="2" s="1"/>
  <c r="O163" i="1"/>
  <c r="J164" i="2" s="1"/>
  <c r="X154" i="1"/>
  <c r="S155" i="2" s="1"/>
  <c r="P154" i="1"/>
  <c r="K155" i="2" s="1"/>
  <c r="Y157" i="1"/>
  <c r="T158" i="2" s="1"/>
  <c r="S160" i="1"/>
  <c r="N161" i="2" s="1"/>
  <c r="Q163" i="1"/>
  <c r="L164" i="2" s="1"/>
  <c r="R156" i="1"/>
  <c r="M157" i="2" s="1"/>
  <c r="V158" i="1"/>
  <c r="Q159" i="2" s="1"/>
  <c r="P161" i="1"/>
  <c r="K162" i="2" s="1"/>
  <c r="X163" i="1"/>
  <c r="S164" i="2" s="1"/>
  <c r="Q164" i="1"/>
  <c r="L165" i="2" s="1"/>
  <c r="Y165" i="1"/>
  <c r="T166" i="2" s="1"/>
  <c r="T165" i="1"/>
  <c r="O166" i="2" s="1"/>
  <c r="U155" i="1"/>
  <c r="P156" i="2" s="1"/>
  <c r="Q157" i="1"/>
  <c r="L158" i="2" s="1"/>
  <c r="Y159" i="1"/>
  <c r="T160" i="2" s="1"/>
  <c r="S162" i="1"/>
  <c r="N163" i="2" s="1"/>
  <c r="Z155" i="1"/>
  <c r="U156" i="2" s="1"/>
  <c r="N157" i="1"/>
  <c r="I158" i="2" s="1"/>
  <c r="R159" i="1"/>
  <c r="M160" i="2" s="1"/>
  <c r="V161" i="1"/>
  <c r="Q162" i="2" s="1"/>
  <c r="Z163" i="1"/>
  <c r="U164" i="2" s="1"/>
  <c r="Z159" i="1"/>
  <c r="U160" i="2" s="1"/>
  <c r="AQ160" i="2" s="1"/>
  <c r="Y160" i="1"/>
  <c r="T161" i="2" s="1"/>
  <c r="O154" i="1"/>
  <c r="J155" i="2" s="1"/>
  <c r="Z157" i="1"/>
  <c r="U158" i="2" s="1"/>
  <c r="S155" i="1"/>
  <c r="N156" i="2" s="1"/>
  <c r="S161" i="1"/>
  <c r="N162" i="2" s="1"/>
  <c r="N154" i="1"/>
  <c r="I155" i="2" s="1"/>
  <c r="Q161" i="1"/>
  <c r="L162" i="2" s="1"/>
  <c r="X162" i="1"/>
  <c r="S163" i="2" s="1"/>
  <c r="W161" i="1"/>
  <c r="R162" i="2" s="1"/>
  <c r="Q162" i="1"/>
  <c r="L163" i="2" s="1"/>
  <c r="T155" i="1"/>
  <c r="O156" i="2" s="1"/>
  <c r="V156" i="1"/>
  <c r="Q157" i="2" s="1"/>
  <c r="P159" i="1"/>
  <c r="K160" i="2" s="1"/>
  <c r="T161" i="1"/>
  <c r="O162" i="2" s="1"/>
  <c r="J164" i="1"/>
  <c r="E165" i="2" s="1"/>
  <c r="Z165" i="1"/>
  <c r="U166" i="2" s="1"/>
  <c r="U165" i="1"/>
  <c r="P166" i="2" s="1"/>
  <c r="P165" i="1"/>
  <c r="K166" i="2" s="1"/>
  <c r="Y155" i="1"/>
  <c r="T156" i="2" s="1"/>
  <c r="U157" i="1"/>
  <c r="P158" i="2" s="1"/>
  <c r="O160" i="1"/>
  <c r="J161" i="2" s="1"/>
  <c r="W162" i="1"/>
  <c r="R163" i="2" s="1"/>
  <c r="R157" i="1"/>
  <c r="M158" i="2" s="1"/>
  <c r="V159" i="1"/>
  <c r="Q160" i="2" s="1"/>
  <c r="Z161" i="1"/>
  <c r="U162" i="2" s="1"/>
  <c r="L164" i="1"/>
  <c r="G165" i="2" s="1"/>
  <c r="P162" i="1"/>
  <c r="K163" i="2" s="1"/>
  <c r="Q158" i="1"/>
  <c r="L159" i="2" s="1"/>
  <c r="S163" i="1"/>
  <c r="N164" i="2" s="1"/>
  <c r="W154" i="1"/>
  <c r="R155" i="2" s="1"/>
  <c r="W163" i="1"/>
  <c r="R164" i="2" s="1"/>
  <c r="S158" i="1"/>
  <c r="N159" i="2" s="1"/>
  <c r="T160" i="1"/>
  <c r="O161" i="2" s="1"/>
  <c r="U156" i="1"/>
  <c r="P157" i="2" s="1"/>
  <c r="M154" i="1"/>
  <c r="H155" i="2" s="1"/>
  <c r="AU155" i="2" s="1"/>
  <c r="K157" i="1"/>
  <c r="F158" i="2" s="1"/>
  <c r="K154" i="1"/>
  <c r="F155" i="2" s="1"/>
  <c r="AS155" i="2" s="1"/>
  <c r="X155" i="1"/>
  <c r="S156" i="2" s="1"/>
  <c r="Z156" i="1"/>
  <c r="U157" i="2" s="1"/>
  <c r="T159" i="1"/>
  <c r="O160" i="2" s="1"/>
  <c r="X161" i="1"/>
  <c r="S162" i="2" s="1"/>
  <c r="W165" i="1"/>
  <c r="R166" i="2" s="1"/>
  <c r="V165" i="1"/>
  <c r="Q166" i="2" s="1"/>
  <c r="Q165" i="1"/>
  <c r="L166" i="2" s="1"/>
  <c r="L165" i="1"/>
  <c r="V157" i="1"/>
  <c r="Q158" i="2" s="1"/>
  <c r="T162" i="1"/>
  <c r="O163" i="2" s="1"/>
  <c r="Q156" i="1"/>
  <c r="L157" i="2" s="1"/>
  <c r="V154" i="1"/>
  <c r="Q155" i="2" s="1"/>
  <c r="Y163" i="1"/>
  <c r="T164" i="2" s="1"/>
  <c r="W155" i="1"/>
  <c r="R156" i="2" s="1"/>
  <c r="L154" i="1"/>
  <c r="G155" i="2" s="1"/>
  <c r="AC155" i="2" s="1"/>
  <c r="AC156" i="2" s="1"/>
  <c r="P157" i="1"/>
  <c r="K158" i="2" s="1"/>
  <c r="X159" i="1"/>
  <c r="S160" i="2" s="1"/>
  <c r="R162" i="1"/>
  <c r="M163" i="2" s="1"/>
  <c r="S165" i="1"/>
  <c r="N166" i="2" s="1"/>
  <c r="R165" i="1"/>
  <c r="M166" i="2" s="1"/>
  <c r="M165" i="1"/>
  <c r="Z164" i="1"/>
  <c r="U165" i="2" s="1"/>
  <c r="O158" i="1"/>
  <c r="J159" i="2" s="1"/>
  <c r="W160" i="1"/>
  <c r="R161" i="2" s="1"/>
  <c r="U163" i="1"/>
  <c r="P164" i="2" s="1"/>
  <c r="P160" i="1"/>
  <c r="K161" i="2" s="1"/>
  <c r="U158" i="1"/>
  <c r="P159" i="2" s="1"/>
  <c r="P158" i="1"/>
  <c r="K159" i="2" s="1"/>
  <c r="U154" i="1"/>
  <c r="P155" i="2" s="1"/>
  <c r="M162" i="1"/>
  <c r="H163" i="2" s="1"/>
  <c r="S159" i="1"/>
  <c r="N160" i="2" s="1"/>
  <c r="T157" i="1"/>
  <c r="O158" i="2" s="1"/>
  <c r="R160" i="1"/>
  <c r="M161" i="2" s="1"/>
  <c r="V162" i="1"/>
  <c r="Q163" i="2" s="1"/>
  <c r="O165" i="1"/>
  <c r="J166" i="2" s="1"/>
  <c r="N165" i="1"/>
  <c r="I166" i="2" s="1"/>
  <c r="W164" i="1"/>
  <c r="R165" i="2" s="1"/>
  <c r="V164" i="1"/>
  <c r="Q165" i="2" s="1"/>
  <c r="Y158" i="1"/>
  <c r="T159" i="2" s="1"/>
  <c r="O159" i="1"/>
  <c r="J160" i="2" s="1"/>
  <c r="S154" i="1"/>
  <c r="N155" i="2" s="1"/>
  <c r="X157" i="1"/>
  <c r="S158" i="2" s="1"/>
  <c r="V160" i="1"/>
  <c r="Q161" i="2" s="1"/>
  <c r="Z162" i="1"/>
  <c r="U163" i="2" s="1"/>
  <c r="K165" i="1"/>
  <c r="F166" i="2" s="1"/>
  <c r="J165" i="1"/>
  <c r="S164" i="1"/>
  <c r="N165" i="2" s="1"/>
  <c r="R164" i="1"/>
  <c r="M165" i="2" s="1"/>
  <c r="O156" i="1"/>
  <c r="J157" i="2" s="1"/>
  <c r="W158" i="1"/>
  <c r="R159" i="2" s="1"/>
  <c r="U161" i="1"/>
  <c r="P162" i="2" s="1"/>
  <c r="P164" i="1"/>
  <c r="K165" i="2" s="1"/>
  <c r="P156" i="1"/>
  <c r="K157" i="2" s="1"/>
  <c r="T158" i="1"/>
  <c r="O159" i="2" s="1"/>
  <c r="X160" i="1"/>
  <c r="S161" i="2" s="1"/>
  <c r="N163" i="1"/>
  <c r="I164" i="2" s="1"/>
  <c r="Y156" i="1"/>
  <c r="T157" i="2" s="1"/>
  <c r="T154" i="1"/>
  <c r="O155" i="2" s="1"/>
  <c r="N158" i="1"/>
  <c r="I159" i="2" s="1"/>
  <c r="Z160" i="1"/>
  <c r="U161" i="2" s="1"/>
  <c r="P163" i="1"/>
  <c r="K164" i="2" s="1"/>
  <c r="Y164" i="1"/>
  <c r="T165" i="2" s="1"/>
  <c r="X164" i="1"/>
  <c r="S165" i="2" s="1"/>
  <c r="O164" i="1"/>
  <c r="J165" i="2" s="1"/>
  <c r="S156" i="1"/>
  <c r="N157" i="2" s="1"/>
  <c r="Q159" i="1"/>
  <c r="L160" i="2" s="1"/>
  <c r="Y161" i="1"/>
  <c r="T162" i="2" s="1"/>
  <c r="R155" i="1"/>
  <c r="M156" i="2" s="1"/>
  <c r="T156" i="1"/>
  <c r="O157" i="2" s="1"/>
  <c r="X158" i="1"/>
  <c r="S159" i="2" s="1"/>
  <c r="N161" i="1"/>
  <c r="I162" i="2" s="1"/>
  <c r="R163" i="1"/>
  <c r="M164" i="2" s="1"/>
  <c r="Y153" i="1"/>
  <c r="T154" i="2" s="1"/>
  <c r="Q153" i="1"/>
  <c r="L154" i="2" s="1"/>
  <c r="S152" i="1"/>
  <c r="N153" i="2" s="1"/>
  <c r="K152" i="1"/>
  <c r="F153" i="2" s="1"/>
  <c r="AB153" i="2" s="1"/>
  <c r="U151" i="1"/>
  <c r="P152" i="2" s="1"/>
  <c r="M151" i="1"/>
  <c r="H152" i="2" s="1"/>
  <c r="AU152" i="2" s="1"/>
  <c r="W150" i="1"/>
  <c r="R151" i="2" s="1"/>
  <c r="O150" i="1"/>
  <c r="J151" i="2" s="1"/>
  <c r="AF151" i="2" s="1"/>
  <c r="U152" i="1"/>
  <c r="P153" i="2" s="1"/>
  <c r="Q150" i="1"/>
  <c r="L151" i="2" s="1"/>
  <c r="X153" i="1"/>
  <c r="S154" i="2" s="1"/>
  <c r="P153" i="1"/>
  <c r="K154" i="2" s="1"/>
  <c r="R152" i="1"/>
  <c r="M153" i="2" s="1"/>
  <c r="J152" i="1"/>
  <c r="E153" i="2" s="1"/>
  <c r="T151" i="1"/>
  <c r="O152" i="2" s="1"/>
  <c r="L151" i="1"/>
  <c r="G152" i="2" s="1"/>
  <c r="AC152" i="2" s="1"/>
  <c r="V150" i="1"/>
  <c r="Q151" i="2" s="1"/>
  <c r="N150" i="1"/>
  <c r="I151" i="2" s="1"/>
  <c r="W153" i="1"/>
  <c r="R154" i="2" s="1"/>
  <c r="O153" i="1"/>
  <c r="J154" i="2" s="1"/>
  <c r="Z152" i="1"/>
  <c r="U153" i="2" s="1"/>
  <c r="Q152" i="1"/>
  <c r="L153" i="2" s="1"/>
  <c r="S151" i="1"/>
  <c r="N152" i="2" s="1"/>
  <c r="K151" i="1"/>
  <c r="F152" i="2" s="1"/>
  <c r="AB152" i="2" s="1"/>
  <c r="U150" i="1"/>
  <c r="P151" i="2" s="1"/>
  <c r="M150" i="1"/>
  <c r="H151" i="2" s="1"/>
  <c r="AD151" i="2" s="1"/>
  <c r="L150" i="1"/>
  <c r="G151" i="2" s="1"/>
  <c r="AC151" i="2" s="1"/>
  <c r="V153" i="1"/>
  <c r="Q154" i="2" s="1"/>
  <c r="N153" i="1"/>
  <c r="I154" i="2" s="1"/>
  <c r="Y152" i="1"/>
  <c r="T153" i="2" s="1"/>
  <c r="P152" i="1"/>
  <c r="K153" i="2" s="1"/>
  <c r="Z151" i="1"/>
  <c r="U152" i="2" s="1"/>
  <c r="R151" i="1"/>
  <c r="M152" i="2" s="1"/>
  <c r="J151" i="1"/>
  <c r="E152" i="2" s="1"/>
  <c r="T150" i="1"/>
  <c r="O151" i="2" s="1"/>
  <c r="O151" i="1"/>
  <c r="J152" i="2" s="1"/>
  <c r="AW152" i="2" s="1"/>
  <c r="U153" i="1"/>
  <c r="P154" i="2" s="1"/>
  <c r="M153" i="1"/>
  <c r="H154" i="2" s="1"/>
  <c r="AU154" i="2" s="1"/>
  <c r="X152" i="1"/>
  <c r="S153" i="2" s="1"/>
  <c r="O152" i="1"/>
  <c r="J153" i="2" s="1"/>
  <c r="Y151" i="1"/>
  <c r="T152" i="2" s="1"/>
  <c r="Q151" i="1"/>
  <c r="L152" i="2" s="1"/>
  <c r="S150" i="1"/>
  <c r="N151" i="2" s="1"/>
  <c r="K150" i="1"/>
  <c r="F151" i="2" s="1"/>
  <c r="M152" i="1"/>
  <c r="H153" i="2" s="1"/>
  <c r="T153" i="1"/>
  <c r="O154" i="2" s="1"/>
  <c r="L153" i="1"/>
  <c r="G154" i="2" s="1"/>
  <c r="AT154" i="2" s="1"/>
  <c r="AT155" i="2" s="1"/>
  <c r="V152" i="1"/>
  <c r="Q153" i="2" s="1"/>
  <c r="N152" i="1"/>
  <c r="I153" i="2" s="1"/>
  <c r="X151" i="1"/>
  <c r="S152" i="2" s="1"/>
  <c r="P151" i="1"/>
  <c r="K152" i="2" s="1"/>
  <c r="Z150" i="1"/>
  <c r="U151" i="2" s="1"/>
  <c r="R150" i="1"/>
  <c r="M151" i="2" s="1"/>
  <c r="J150" i="1"/>
  <c r="E151" i="2" s="1"/>
  <c r="S153" i="1"/>
  <c r="N154" i="2" s="1"/>
  <c r="Y150" i="1"/>
  <c r="T151" i="2" s="1"/>
  <c r="Z153" i="1"/>
  <c r="U154" i="2" s="1"/>
  <c r="R153" i="1"/>
  <c r="M154" i="2" s="1"/>
  <c r="J153" i="1"/>
  <c r="E154" i="2" s="1"/>
  <c r="T152" i="1"/>
  <c r="O153" i="2" s="1"/>
  <c r="L152" i="1"/>
  <c r="G153" i="2" s="1"/>
  <c r="V151" i="1"/>
  <c r="Q152" i="2" s="1"/>
  <c r="N151" i="1"/>
  <c r="I152" i="2" s="1"/>
  <c r="AE152" i="2" s="1"/>
  <c r="X150" i="1"/>
  <c r="S151" i="2" s="1"/>
  <c r="P150" i="1"/>
  <c r="K151" i="2" s="1"/>
  <c r="K153" i="1"/>
  <c r="F154" i="2" s="1"/>
  <c r="W151" i="1"/>
  <c r="R152" i="2" s="1"/>
  <c r="W152" i="1"/>
  <c r="R153" i="2" s="1"/>
  <c r="X149" i="1"/>
  <c r="S150" i="2" s="1"/>
  <c r="P149" i="1"/>
  <c r="K150" i="2" s="1"/>
  <c r="Z148" i="1"/>
  <c r="U149" i="2" s="1"/>
  <c r="R148" i="1"/>
  <c r="M149" i="2" s="1"/>
  <c r="J148" i="1"/>
  <c r="E149" i="2" s="1"/>
  <c r="T147" i="1"/>
  <c r="O148" i="2" s="1"/>
  <c r="L147" i="1"/>
  <c r="G148" i="2" s="1"/>
  <c r="AT148" i="2" s="1"/>
  <c r="Y149" i="1"/>
  <c r="T150" i="2" s="1"/>
  <c r="M147" i="1"/>
  <c r="H148" i="2" s="1"/>
  <c r="AU148" i="2" s="1"/>
  <c r="W149" i="1"/>
  <c r="R150" i="2" s="1"/>
  <c r="O149" i="1"/>
  <c r="J150" i="2" s="1"/>
  <c r="Y148" i="1"/>
  <c r="T149" i="2" s="1"/>
  <c r="Q148" i="1"/>
  <c r="L149" i="2" s="1"/>
  <c r="S147" i="1"/>
  <c r="N148" i="2" s="1"/>
  <c r="K147" i="1"/>
  <c r="F148" i="2" s="1"/>
  <c r="AS148" i="2" s="1"/>
  <c r="Q149" i="1"/>
  <c r="L150" i="2" s="1"/>
  <c r="V149" i="1"/>
  <c r="Q150" i="2" s="1"/>
  <c r="N149" i="1"/>
  <c r="I150" i="2" s="1"/>
  <c r="X148" i="1"/>
  <c r="S149" i="2" s="1"/>
  <c r="P148" i="1"/>
  <c r="K149" i="2" s="1"/>
  <c r="Z147" i="1"/>
  <c r="U148" i="2" s="1"/>
  <c r="R147" i="1"/>
  <c r="M148" i="2" s="1"/>
  <c r="J147" i="1"/>
  <c r="E148" i="2" s="1"/>
  <c r="U147" i="1"/>
  <c r="P148" i="2" s="1"/>
  <c r="U149" i="1"/>
  <c r="P150" i="2" s="1"/>
  <c r="M149" i="1"/>
  <c r="H150" i="2" s="1"/>
  <c r="AD150" i="2" s="1"/>
  <c r="W148" i="1"/>
  <c r="R149" i="2" s="1"/>
  <c r="O148" i="1"/>
  <c r="J149" i="2" s="1"/>
  <c r="Y147" i="1"/>
  <c r="T148" i="2" s="1"/>
  <c r="Q147" i="1"/>
  <c r="L148" i="2" s="1"/>
  <c r="S148" i="1"/>
  <c r="N149" i="2" s="1"/>
  <c r="T149" i="1"/>
  <c r="O150" i="2" s="1"/>
  <c r="L149" i="1"/>
  <c r="G150" i="2" s="1"/>
  <c r="AT150" i="2" s="1"/>
  <c r="V148" i="1"/>
  <c r="Q149" i="2" s="1"/>
  <c r="N148" i="1"/>
  <c r="I149" i="2" s="1"/>
  <c r="X147" i="1"/>
  <c r="S148" i="2" s="1"/>
  <c r="P147" i="1"/>
  <c r="K148" i="2" s="1"/>
  <c r="K148" i="1"/>
  <c r="F149" i="2" s="1"/>
  <c r="AS149" i="2" s="1"/>
  <c r="S149" i="1"/>
  <c r="N150" i="2" s="1"/>
  <c r="K149" i="1"/>
  <c r="F150" i="2" s="1"/>
  <c r="AS150" i="2" s="1"/>
  <c r="AS151" i="2" s="1"/>
  <c r="U148" i="1"/>
  <c r="P149" i="2" s="1"/>
  <c r="M148" i="1"/>
  <c r="H149" i="2" s="1"/>
  <c r="AD149" i="2" s="1"/>
  <c r="W147" i="1"/>
  <c r="R148" i="2" s="1"/>
  <c r="O147" i="1"/>
  <c r="J148" i="2" s="1"/>
  <c r="Z149" i="1"/>
  <c r="U150" i="2" s="1"/>
  <c r="AQ150" i="2" s="1"/>
  <c r="R149" i="1"/>
  <c r="M150" i="2" s="1"/>
  <c r="J149" i="1"/>
  <c r="E150" i="2" s="1"/>
  <c r="T148" i="1"/>
  <c r="O149" i="2" s="1"/>
  <c r="L148" i="1"/>
  <c r="G149" i="2" s="1"/>
  <c r="AT149" i="2" s="1"/>
  <c r="V147" i="1"/>
  <c r="Q148" i="2" s="1"/>
  <c r="N147" i="1"/>
  <c r="I148" i="2" s="1"/>
  <c r="Z146" i="1"/>
  <c r="U147" i="2" s="1"/>
  <c r="R146" i="1"/>
  <c r="M147" i="2" s="1"/>
  <c r="J146" i="1"/>
  <c r="E147" i="2" s="1"/>
  <c r="T145" i="1"/>
  <c r="O146" i="2" s="1"/>
  <c r="L145" i="1"/>
  <c r="G146" i="2" s="1"/>
  <c r="AT146" i="2" s="1"/>
  <c r="V144" i="1"/>
  <c r="Q145" i="2" s="1"/>
  <c r="N144" i="1"/>
  <c r="I145" i="2" s="1"/>
  <c r="X143" i="1"/>
  <c r="S144" i="2" s="1"/>
  <c r="P143" i="1"/>
  <c r="K144" i="2" s="1"/>
  <c r="Z142" i="1"/>
  <c r="U143" i="2" s="1"/>
  <c r="R142" i="1"/>
  <c r="M143" i="2" s="1"/>
  <c r="J142" i="1"/>
  <c r="E143" i="2" s="1"/>
  <c r="T141" i="1"/>
  <c r="O142" i="2" s="1"/>
  <c r="L141" i="1"/>
  <c r="G142" i="2" s="1"/>
  <c r="AT142" i="2" s="1"/>
  <c r="V140" i="1"/>
  <c r="Q141" i="2" s="1"/>
  <c r="N140" i="1"/>
  <c r="I141" i="2" s="1"/>
  <c r="X139" i="1"/>
  <c r="S140" i="2" s="1"/>
  <c r="P139" i="1"/>
  <c r="K140" i="2" s="1"/>
  <c r="Z138" i="1"/>
  <c r="U139" i="2" s="1"/>
  <c r="R138" i="1"/>
  <c r="M139" i="2" s="1"/>
  <c r="J138" i="1"/>
  <c r="E139" i="2" s="1"/>
  <c r="T137" i="1"/>
  <c r="O138" i="2" s="1"/>
  <c r="L137" i="1"/>
  <c r="G138" i="2" s="1"/>
  <c r="V136" i="1"/>
  <c r="Q137" i="2" s="1"/>
  <c r="N136" i="1"/>
  <c r="I137" i="2" s="1"/>
  <c r="X135" i="1"/>
  <c r="S136" i="2" s="1"/>
  <c r="P135" i="1"/>
  <c r="K136" i="2" s="1"/>
  <c r="Z134" i="1"/>
  <c r="U135" i="2" s="1"/>
  <c r="R134" i="1"/>
  <c r="M135" i="2" s="1"/>
  <c r="J134" i="1"/>
  <c r="E135" i="2" s="1"/>
  <c r="N145" i="1"/>
  <c r="I146" i="2" s="1"/>
  <c r="L142" i="1"/>
  <c r="G143" i="2" s="1"/>
  <c r="AT143" i="2" s="1"/>
  <c r="Z139" i="1"/>
  <c r="U140" i="2" s="1"/>
  <c r="P136" i="1"/>
  <c r="K137" i="2" s="1"/>
  <c r="Y146" i="1"/>
  <c r="T147" i="2" s="1"/>
  <c r="Q146" i="1"/>
  <c r="L147" i="2" s="1"/>
  <c r="S145" i="1"/>
  <c r="N146" i="2" s="1"/>
  <c r="K145" i="1"/>
  <c r="F146" i="2" s="1"/>
  <c r="AB146" i="2" s="1"/>
  <c r="U144" i="1"/>
  <c r="P145" i="2" s="1"/>
  <c r="M144" i="1"/>
  <c r="H145" i="2" s="1"/>
  <c r="W143" i="1"/>
  <c r="R144" i="2" s="1"/>
  <c r="O143" i="1"/>
  <c r="J144" i="2" s="1"/>
  <c r="Y142" i="1"/>
  <c r="T143" i="2" s="1"/>
  <c r="Q142" i="1"/>
  <c r="L143" i="2" s="1"/>
  <c r="S141" i="1"/>
  <c r="N142" i="2" s="1"/>
  <c r="K141" i="1"/>
  <c r="F142" i="2" s="1"/>
  <c r="AB142" i="2" s="1"/>
  <c r="U140" i="1"/>
  <c r="P141" i="2" s="1"/>
  <c r="M140" i="1"/>
  <c r="H141" i="2" s="1"/>
  <c r="W139" i="1"/>
  <c r="R140" i="2" s="1"/>
  <c r="O139" i="1"/>
  <c r="J140" i="2" s="1"/>
  <c r="Y138" i="1"/>
  <c r="T139" i="2" s="1"/>
  <c r="Q138" i="1"/>
  <c r="L139" i="2" s="1"/>
  <c r="AY139" i="2" s="1"/>
  <c r="S137" i="1"/>
  <c r="N138" i="2" s="1"/>
  <c r="K137" i="1"/>
  <c r="F138" i="2" s="1"/>
  <c r="U136" i="1"/>
  <c r="P137" i="2" s="1"/>
  <c r="M136" i="1"/>
  <c r="H137" i="2" s="1"/>
  <c r="W135" i="1"/>
  <c r="R136" i="2" s="1"/>
  <c r="O135" i="1"/>
  <c r="J136" i="2" s="1"/>
  <c r="Y134" i="1"/>
  <c r="T135" i="2" s="1"/>
  <c r="Q134" i="1"/>
  <c r="L135" i="2" s="1"/>
  <c r="T146" i="1"/>
  <c r="O147" i="2" s="1"/>
  <c r="Z143" i="1"/>
  <c r="U144" i="2" s="1"/>
  <c r="X140" i="1"/>
  <c r="S141" i="2" s="1"/>
  <c r="N137" i="1"/>
  <c r="I138" i="2" s="1"/>
  <c r="AV138" i="2" s="1"/>
  <c r="L134" i="1"/>
  <c r="G135" i="2" s="1"/>
  <c r="AC135" i="2" s="1"/>
  <c r="X146" i="1"/>
  <c r="S147" i="2" s="1"/>
  <c r="P146" i="1"/>
  <c r="K147" i="2" s="1"/>
  <c r="Z145" i="1"/>
  <c r="U146" i="2" s="1"/>
  <c r="R145" i="1"/>
  <c r="M146" i="2" s="1"/>
  <c r="J145" i="1"/>
  <c r="E146" i="2" s="1"/>
  <c r="T144" i="1"/>
  <c r="O145" i="2" s="1"/>
  <c r="L144" i="1"/>
  <c r="G145" i="2" s="1"/>
  <c r="AT145" i="2" s="1"/>
  <c r="V143" i="1"/>
  <c r="Q144" i="2" s="1"/>
  <c r="N143" i="1"/>
  <c r="I144" i="2" s="1"/>
  <c r="X142" i="1"/>
  <c r="S143" i="2" s="1"/>
  <c r="P142" i="1"/>
  <c r="K143" i="2" s="1"/>
  <c r="Z141" i="1"/>
  <c r="U142" i="2" s="1"/>
  <c r="R141" i="1"/>
  <c r="M142" i="2" s="1"/>
  <c r="J141" i="1"/>
  <c r="E142" i="2" s="1"/>
  <c r="T140" i="1"/>
  <c r="O141" i="2" s="1"/>
  <c r="L140" i="1"/>
  <c r="G141" i="2" s="1"/>
  <c r="V139" i="1"/>
  <c r="Q140" i="2" s="1"/>
  <c r="N139" i="1"/>
  <c r="I140" i="2" s="1"/>
  <c r="X138" i="1"/>
  <c r="S139" i="2" s="1"/>
  <c r="P138" i="1"/>
  <c r="K139" i="2" s="1"/>
  <c r="Z137" i="1"/>
  <c r="U138" i="2" s="1"/>
  <c r="R137" i="1"/>
  <c r="M138" i="2" s="1"/>
  <c r="J137" i="1"/>
  <c r="E138" i="2" s="1"/>
  <c r="T136" i="1"/>
  <c r="O137" i="2" s="1"/>
  <c r="L136" i="1"/>
  <c r="G137" i="2" s="1"/>
  <c r="AT137" i="2" s="1"/>
  <c r="V135" i="1"/>
  <c r="Q136" i="2" s="1"/>
  <c r="N135" i="1"/>
  <c r="I136" i="2" s="1"/>
  <c r="X134" i="1"/>
  <c r="S135" i="2" s="1"/>
  <c r="P134" i="1"/>
  <c r="K135" i="2" s="1"/>
  <c r="V145" i="1"/>
  <c r="Q146" i="2" s="1"/>
  <c r="J143" i="1"/>
  <c r="E144" i="2" s="1"/>
  <c r="P140" i="1"/>
  <c r="K141" i="2" s="1"/>
  <c r="V137" i="1"/>
  <c r="Q138" i="2" s="1"/>
  <c r="T134" i="1"/>
  <c r="O135" i="2" s="1"/>
  <c r="W146" i="1"/>
  <c r="R147" i="2" s="1"/>
  <c r="O146" i="1"/>
  <c r="J147" i="2" s="1"/>
  <c r="Y145" i="1"/>
  <c r="T146" i="2" s="1"/>
  <c r="Q145" i="1"/>
  <c r="L146" i="2" s="1"/>
  <c r="S144" i="1"/>
  <c r="N145" i="2" s="1"/>
  <c r="K144" i="1"/>
  <c r="F145" i="2" s="1"/>
  <c r="AS145" i="2" s="1"/>
  <c r="U143" i="1"/>
  <c r="P144" i="2" s="1"/>
  <c r="M143" i="1"/>
  <c r="H144" i="2" s="1"/>
  <c r="AD144" i="2" s="1"/>
  <c r="W142" i="1"/>
  <c r="R143" i="2" s="1"/>
  <c r="O142" i="1"/>
  <c r="J143" i="2" s="1"/>
  <c r="Y141" i="1"/>
  <c r="T142" i="2" s="1"/>
  <c r="Q141" i="1"/>
  <c r="L142" i="2" s="1"/>
  <c r="S140" i="1"/>
  <c r="N141" i="2" s="1"/>
  <c r="K140" i="1"/>
  <c r="F141" i="2" s="1"/>
  <c r="AS141" i="2" s="1"/>
  <c r="U139" i="1"/>
  <c r="P140" i="2" s="1"/>
  <c r="M139" i="1"/>
  <c r="H140" i="2" s="1"/>
  <c r="AD140" i="2" s="1"/>
  <c r="W138" i="1"/>
  <c r="R139" i="2" s="1"/>
  <c r="O138" i="1"/>
  <c r="J139" i="2" s="1"/>
  <c r="Y137" i="1"/>
  <c r="T138" i="2" s="1"/>
  <c r="Q137" i="1"/>
  <c r="L138" i="2" s="1"/>
  <c r="S136" i="1"/>
  <c r="N137" i="2" s="1"/>
  <c r="K136" i="1"/>
  <c r="F137" i="2" s="1"/>
  <c r="AS137" i="2" s="1"/>
  <c r="U135" i="1"/>
  <c r="P136" i="2" s="1"/>
  <c r="M135" i="1"/>
  <c r="H136" i="2" s="1"/>
  <c r="AD136" i="2" s="1"/>
  <c r="W134" i="1"/>
  <c r="R135" i="2" s="1"/>
  <c r="O134" i="1"/>
  <c r="J135" i="2" s="1"/>
  <c r="X144" i="1"/>
  <c r="S145" i="2" s="1"/>
  <c r="V141" i="1"/>
  <c r="Q142" i="2" s="1"/>
  <c r="J139" i="1"/>
  <c r="E140" i="2" s="1"/>
  <c r="X136" i="1"/>
  <c r="S137" i="2" s="1"/>
  <c r="V146" i="1"/>
  <c r="Q147" i="2" s="1"/>
  <c r="N146" i="1"/>
  <c r="I147" i="2" s="1"/>
  <c r="X145" i="1"/>
  <c r="S146" i="2" s="1"/>
  <c r="P145" i="1"/>
  <c r="K146" i="2" s="1"/>
  <c r="Z144" i="1"/>
  <c r="U145" i="2" s="1"/>
  <c r="R144" i="1"/>
  <c r="M145" i="2" s="1"/>
  <c r="J144" i="1"/>
  <c r="E145" i="2" s="1"/>
  <c r="T143" i="1"/>
  <c r="O144" i="2" s="1"/>
  <c r="L143" i="1"/>
  <c r="G144" i="2" s="1"/>
  <c r="AC144" i="2" s="1"/>
  <c r="V142" i="1"/>
  <c r="Q143" i="2" s="1"/>
  <c r="N142" i="1"/>
  <c r="I143" i="2" s="1"/>
  <c r="X141" i="1"/>
  <c r="S142" i="2" s="1"/>
  <c r="P141" i="1"/>
  <c r="K142" i="2" s="1"/>
  <c r="Z140" i="1"/>
  <c r="U141" i="2" s="1"/>
  <c r="R140" i="1"/>
  <c r="M141" i="2" s="1"/>
  <c r="J140" i="1"/>
  <c r="E141" i="2" s="1"/>
  <c r="T139" i="1"/>
  <c r="O140" i="2" s="1"/>
  <c r="L139" i="1"/>
  <c r="G140" i="2" s="1"/>
  <c r="V138" i="1"/>
  <c r="Q139" i="2" s="1"/>
  <c r="N138" i="1"/>
  <c r="I139" i="2" s="1"/>
  <c r="X137" i="1"/>
  <c r="S138" i="2" s="1"/>
  <c r="P137" i="1"/>
  <c r="K138" i="2" s="1"/>
  <c r="Z136" i="1"/>
  <c r="U137" i="2" s="1"/>
  <c r="R136" i="1"/>
  <c r="M137" i="2" s="1"/>
  <c r="J136" i="1"/>
  <c r="E137" i="2" s="1"/>
  <c r="T135" i="1"/>
  <c r="O136" i="2" s="1"/>
  <c r="L135" i="1"/>
  <c r="G136" i="2" s="1"/>
  <c r="AT136" i="2" s="1"/>
  <c r="V134" i="1"/>
  <c r="Q135" i="2" s="1"/>
  <c r="N134" i="1"/>
  <c r="I135" i="2" s="1"/>
  <c r="R143" i="1"/>
  <c r="M144" i="2" s="1"/>
  <c r="T138" i="1"/>
  <c r="O139" i="2" s="1"/>
  <c r="R135" i="1"/>
  <c r="M136" i="2" s="1"/>
  <c r="U146" i="1"/>
  <c r="P147" i="2" s="1"/>
  <c r="M146" i="1"/>
  <c r="H147" i="2" s="1"/>
  <c r="AU147" i="2" s="1"/>
  <c r="W145" i="1"/>
  <c r="R146" i="2" s="1"/>
  <c r="O145" i="1"/>
  <c r="J146" i="2" s="1"/>
  <c r="Y144" i="1"/>
  <c r="T145" i="2" s="1"/>
  <c r="Q144" i="1"/>
  <c r="L145" i="2" s="1"/>
  <c r="S143" i="1"/>
  <c r="N144" i="2" s="1"/>
  <c r="K143" i="1"/>
  <c r="F144" i="2" s="1"/>
  <c r="AS144" i="2" s="1"/>
  <c r="U142" i="1"/>
  <c r="P143" i="2" s="1"/>
  <c r="M142" i="1"/>
  <c r="H143" i="2" s="1"/>
  <c r="W141" i="1"/>
  <c r="R142" i="2" s="1"/>
  <c r="O141" i="1"/>
  <c r="J142" i="2" s="1"/>
  <c r="Y140" i="1"/>
  <c r="T141" i="2" s="1"/>
  <c r="Q140" i="1"/>
  <c r="L141" i="2" s="1"/>
  <c r="S139" i="1"/>
  <c r="N140" i="2" s="1"/>
  <c r="K139" i="1"/>
  <c r="F140" i="2" s="1"/>
  <c r="AS140" i="2" s="1"/>
  <c r="U138" i="1"/>
  <c r="P139" i="2" s="1"/>
  <c r="M138" i="1"/>
  <c r="H139" i="2" s="1"/>
  <c r="AD139" i="2" s="1"/>
  <c r="W137" i="1"/>
  <c r="R138" i="2" s="1"/>
  <c r="O137" i="1"/>
  <c r="J138" i="2" s="1"/>
  <c r="AF138" i="2" s="1"/>
  <c r="AF139" i="2" s="1"/>
  <c r="Y136" i="1"/>
  <c r="T137" i="2" s="1"/>
  <c r="Q136" i="1"/>
  <c r="L137" i="2" s="1"/>
  <c r="S135" i="1"/>
  <c r="N136" i="2" s="1"/>
  <c r="K135" i="1"/>
  <c r="F136" i="2" s="1"/>
  <c r="U134" i="1"/>
  <c r="P135" i="2" s="1"/>
  <c r="M134" i="1"/>
  <c r="H135" i="2" s="1"/>
  <c r="AD135" i="2" s="1"/>
  <c r="L146" i="1"/>
  <c r="G147" i="2" s="1"/>
  <c r="AT147" i="2" s="1"/>
  <c r="T142" i="1"/>
  <c r="O143" i="2" s="1"/>
  <c r="R139" i="1"/>
  <c r="M140" i="2" s="1"/>
  <c r="Z135" i="1"/>
  <c r="U136" i="2" s="1"/>
  <c r="S146" i="1"/>
  <c r="N147" i="2" s="1"/>
  <c r="K146" i="1"/>
  <c r="F147" i="2" s="1"/>
  <c r="U145" i="1"/>
  <c r="P146" i="2" s="1"/>
  <c r="M145" i="1"/>
  <c r="H146" i="2" s="1"/>
  <c r="W144" i="1"/>
  <c r="R145" i="2" s="1"/>
  <c r="O144" i="1"/>
  <c r="J145" i="2" s="1"/>
  <c r="Y143" i="1"/>
  <c r="T144" i="2" s="1"/>
  <c r="Q143" i="1"/>
  <c r="L144" i="2" s="1"/>
  <c r="S142" i="1"/>
  <c r="N143" i="2" s="1"/>
  <c r="K142" i="1"/>
  <c r="F143" i="2" s="1"/>
  <c r="U141" i="1"/>
  <c r="P142" i="2" s="1"/>
  <c r="M141" i="1"/>
  <c r="H142" i="2" s="1"/>
  <c r="AU142" i="2" s="1"/>
  <c r="W140" i="1"/>
  <c r="R141" i="2" s="1"/>
  <c r="O140" i="1"/>
  <c r="J141" i="2" s="1"/>
  <c r="Y139" i="1"/>
  <c r="T140" i="2" s="1"/>
  <c r="Q139" i="1"/>
  <c r="L140" i="2" s="1"/>
  <c r="S138" i="1"/>
  <c r="N139" i="2" s="1"/>
  <c r="K138" i="1"/>
  <c r="F139" i="2" s="1"/>
  <c r="U137" i="1"/>
  <c r="P138" i="2" s="1"/>
  <c r="M137" i="1"/>
  <c r="H138" i="2" s="1"/>
  <c r="W136" i="1"/>
  <c r="R137" i="2" s="1"/>
  <c r="O136" i="1"/>
  <c r="J137" i="2" s="1"/>
  <c r="Y135" i="1"/>
  <c r="T136" i="2" s="1"/>
  <c r="Q135" i="1"/>
  <c r="L136" i="2" s="1"/>
  <c r="S134" i="1"/>
  <c r="N135" i="2" s="1"/>
  <c r="K134" i="1"/>
  <c r="F135" i="2" s="1"/>
  <c r="AB135" i="2" s="1"/>
  <c r="P144" i="1"/>
  <c r="K145" i="2" s="1"/>
  <c r="N141" i="1"/>
  <c r="I142" i="2" s="1"/>
  <c r="L138" i="1"/>
  <c r="G139" i="2" s="1"/>
  <c r="J135" i="1"/>
  <c r="E136" i="2" s="1"/>
  <c r="K53" i="1"/>
  <c r="F54" i="2" s="1"/>
  <c r="AS54" i="2" s="1"/>
  <c r="W133" i="1"/>
  <c r="R134" i="2" s="1"/>
  <c r="S133" i="1"/>
  <c r="N134" i="2" s="1"/>
  <c r="O133" i="1"/>
  <c r="J134" i="2" s="1"/>
  <c r="K133" i="1"/>
  <c r="F134" i="2" s="1"/>
  <c r="AS134" i="2" s="1"/>
  <c r="Y132" i="1"/>
  <c r="T133" i="2" s="1"/>
  <c r="U132" i="1"/>
  <c r="P133" i="2" s="1"/>
  <c r="Q132" i="1"/>
  <c r="L133" i="2" s="1"/>
  <c r="M132" i="1"/>
  <c r="H133" i="2" s="1"/>
  <c r="Z133" i="1"/>
  <c r="U134" i="2" s="1"/>
  <c r="V133" i="1"/>
  <c r="Q134" i="2" s="1"/>
  <c r="R133" i="1"/>
  <c r="M134" i="2" s="1"/>
  <c r="N133" i="1"/>
  <c r="I134" i="2" s="1"/>
  <c r="J133" i="1"/>
  <c r="E134" i="2" s="1"/>
  <c r="X132" i="1"/>
  <c r="S133" i="2" s="1"/>
  <c r="T132" i="1"/>
  <c r="O133" i="2" s="1"/>
  <c r="P132" i="1"/>
  <c r="K133" i="2" s="1"/>
  <c r="L132" i="1"/>
  <c r="G133" i="2" s="1"/>
  <c r="W132" i="1"/>
  <c r="R133" i="2" s="1"/>
  <c r="O132" i="1"/>
  <c r="J133" i="2" s="1"/>
  <c r="Y133" i="1"/>
  <c r="T134" i="2" s="1"/>
  <c r="U133" i="1"/>
  <c r="P134" i="2" s="1"/>
  <c r="Q133" i="1"/>
  <c r="L134" i="2" s="1"/>
  <c r="M133" i="1"/>
  <c r="H134" i="2" s="1"/>
  <c r="X133" i="1"/>
  <c r="S134" i="2" s="1"/>
  <c r="T133" i="1"/>
  <c r="O134" i="2" s="1"/>
  <c r="P133" i="1"/>
  <c r="K134" i="2" s="1"/>
  <c r="L133" i="1"/>
  <c r="G134" i="2" s="1"/>
  <c r="Z132" i="1"/>
  <c r="U133" i="2" s="1"/>
  <c r="V132" i="1"/>
  <c r="Q133" i="2" s="1"/>
  <c r="R132" i="1"/>
  <c r="M133" i="2" s="1"/>
  <c r="N132" i="1"/>
  <c r="I133" i="2" s="1"/>
  <c r="J132" i="1"/>
  <c r="E133" i="2" s="1"/>
  <c r="S132" i="1"/>
  <c r="N133" i="2" s="1"/>
  <c r="K132" i="1"/>
  <c r="F133" i="2" s="1"/>
  <c r="L118" i="1"/>
  <c r="G119" i="2" s="1"/>
  <c r="K117" i="1"/>
  <c r="F118" i="2" s="1"/>
  <c r="AS118" i="2" s="1"/>
  <c r="L116" i="1"/>
  <c r="G117" i="2" s="1"/>
  <c r="AC117" i="2" s="1"/>
  <c r="Z115" i="1"/>
  <c r="U116" i="2" s="1"/>
  <c r="AQ116" i="2" s="1"/>
  <c r="J115" i="1"/>
  <c r="E116" i="2" s="1"/>
  <c r="J114" i="1"/>
  <c r="E115" i="2" s="1"/>
  <c r="L112" i="1"/>
  <c r="G113" i="2" s="1"/>
  <c r="M111" i="1"/>
  <c r="H112" i="2" s="1"/>
  <c r="J110" i="1"/>
  <c r="E111" i="2" s="1"/>
  <c r="K109" i="1"/>
  <c r="F110" i="2" s="1"/>
  <c r="L108" i="1"/>
  <c r="G109" i="2" s="1"/>
  <c r="AC109" i="2" s="1"/>
  <c r="M118" i="1"/>
  <c r="H119" i="2" s="1"/>
  <c r="AU119" i="2" s="1"/>
  <c r="L114" i="1"/>
  <c r="G115" i="2" s="1"/>
  <c r="AT115" i="2" s="1"/>
  <c r="J111" i="1"/>
  <c r="E112" i="2" s="1"/>
  <c r="M108" i="1"/>
  <c r="H109" i="2" s="1"/>
  <c r="AU109" i="2" s="1"/>
  <c r="J118" i="1"/>
  <c r="E119" i="2" s="1"/>
  <c r="J117" i="1"/>
  <c r="E118" i="2" s="1"/>
  <c r="K116" i="1"/>
  <c r="F117" i="2" s="1"/>
  <c r="AS117" i="2" s="1"/>
  <c r="M115" i="1"/>
  <c r="H116" i="2" s="1"/>
  <c r="AU116" i="2" s="1"/>
  <c r="K112" i="1"/>
  <c r="F113" i="2" s="1"/>
  <c r="AS113" i="2" s="1"/>
  <c r="L111" i="1"/>
  <c r="G112" i="2" s="1"/>
  <c r="AC112" i="2" s="1"/>
  <c r="M110" i="1"/>
  <c r="H111" i="2" s="1"/>
  <c r="AU111" i="2" s="1"/>
  <c r="J109" i="1"/>
  <c r="E110" i="2" s="1"/>
  <c r="K108" i="1"/>
  <c r="F109" i="2" s="1"/>
  <c r="AB109" i="2" s="1"/>
  <c r="L117" i="1"/>
  <c r="G118" i="2" s="1"/>
  <c r="K115" i="1"/>
  <c r="F116" i="2" s="1"/>
  <c r="K110" i="1"/>
  <c r="F111" i="2" s="1"/>
  <c r="AS111" i="2" s="1"/>
  <c r="Z118" i="1"/>
  <c r="U119" i="2" s="1"/>
  <c r="AQ119" i="2" s="1"/>
  <c r="O117" i="1"/>
  <c r="J118" i="2" s="1"/>
  <c r="J116" i="1"/>
  <c r="E117" i="2" s="1"/>
  <c r="L115" i="1"/>
  <c r="G116" i="2" s="1"/>
  <c r="AT116" i="2" s="1"/>
  <c r="M114" i="1"/>
  <c r="H115" i="2" s="1"/>
  <c r="AD115" i="2" s="1"/>
  <c r="J112" i="1"/>
  <c r="E113" i="2" s="1"/>
  <c r="K111" i="1"/>
  <c r="F112" i="2" s="1"/>
  <c r="AB112" i="2" s="1"/>
  <c r="L110" i="1"/>
  <c r="G111" i="2" s="1"/>
  <c r="AC111" i="2" s="1"/>
  <c r="M109" i="1"/>
  <c r="H110" i="2" s="1"/>
  <c r="AU110" i="2" s="1"/>
  <c r="J108" i="1"/>
  <c r="E109" i="2" s="1"/>
  <c r="M116" i="1"/>
  <c r="H117" i="2" s="1"/>
  <c r="AU117" i="2" s="1"/>
  <c r="M112" i="1"/>
  <c r="H113" i="2" s="1"/>
  <c r="AU113" i="2" s="1"/>
  <c r="L109" i="1"/>
  <c r="G110" i="2" s="1"/>
  <c r="Z61" i="1"/>
  <c r="U62" i="2" s="1"/>
  <c r="K122" i="1"/>
  <c r="F123" i="2" s="1"/>
  <c r="J126" i="1"/>
  <c r="E127" i="2" s="1"/>
  <c r="L122" i="1"/>
  <c r="G123" i="2" s="1"/>
  <c r="AT123" i="2" s="1"/>
  <c r="K126" i="1"/>
  <c r="F127" i="2" s="1"/>
  <c r="AS127" i="2" s="1"/>
  <c r="K124" i="1"/>
  <c r="F125" i="2" s="1"/>
  <c r="L120" i="1"/>
  <c r="G121" i="2" s="1"/>
  <c r="L124" i="1"/>
  <c r="G125" i="2" s="1"/>
  <c r="AC125" i="2" s="1"/>
  <c r="Z55" i="1"/>
  <c r="U56" i="2" s="1"/>
  <c r="S131" i="1"/>
  <c r="N132" i="2" s="1"/>
  <c r="U130" i="1"/>
  <c r="P131" i="2" s="1"/>
  <c r="S129" i="1"/>
  <c r="N130" i="2" s="1"/>
  <c r="U128" i="1"/>
  <c r="P129" i="2" s="1"/>
  <c r="S127" i="1"/>
  <c r="N128" i="2" s="1"/>
  <c r="U126" i="1"/>
  <c r="P127" i="2" s="1"/>
  <c r="O125" i="1"/>
  <c r="J126" i="2" s="1"/>
  <c r="W123" i="1"/>
  <c r="R124" i="2" s="1"/>
  <c r="Y122" i="1"/>
  <c r="T123" i="2" s="1"/>
  <c r="S121" i="1"/>
  <c r="N122" i="2" s="1"/>
  <c r="U120" i="1"/>
  <c r="P121" i="2" s="1"/>
  <c r="O119" i="1"/>
  <c r="J120" i="2" s="1"/>
  <c r="Q118" i="1"/>
  <c r="L119" i="2" s="1"/>
  <c r="U116" i="1"/>
  <c r="P117" i="2" s="1"/>
  <c r="O115" i="1"/>
  <c r="J116" i="2" s="1"/>
  <c r="W113" i="1"/>
  <c r="R114" i="2" s="1"/>
  <c r="Y112" i="1"/>
  <c r="T113" i="2" s="1"/>
  <c r="S111" i="1"/>
  <c r="N112" i="2" s="1"/>
  <c r="Q110" i="1"/>
  <c r="L111" i="2" s="1"/>
  <c r="Y108" i="1"/>
  <c r="T109" i="2" s="1"/>
  <c r="Z103" i="1"/>
  <c r="U104" i="2" s="1"/>
  <c r="N131" i="1"/>
  <c r="I132" i="2" s="1"/>
  <c r="P130" i="1"/>
  <c r="K131" i="2" s="1"/>
  <c r="R129" i="1"/>
  <c r="M130" i="2" s="1"/>
  <c r="T128" i="1"/>
  <c r="O129" i="2" s="1"/>
  <c r="V127" i="1"/>
  <c r="Q128" i="2" s="1"/>
  <c r="X126" i="1"/>
  <c r="S127" i="2" s="1"/>
  <c r="R125" i="1"/>
  <c r="M126" i="2" s="1"/>
  <c r="P124" i="1"/>
  <c r="K125" i="2" s="1"/>
  <c r="X122" i="1"/>
  <c r="S123" i="2" s="1"/>
  <c r="V121" i="1"/>
  <c r="Q122" i="2" s="1"/>
  <c r="T120" i="1"/>
  <c r="O121" i="2" s="1"/>
  <c r="R119" i="1"/>
  <c r="M120" i="2" s="1"/>
  <c r="T118" i="1"/>
  <c r="O119" i="2" s="1"/>
  <c r="R117" i="1"/>
  <c r="M118" i="2" s="1"/>
  <c r="P116" i="1"/>
  <c r="K117" i="2" s="1"/>
  <c r="X114" i="1"/>
  <c r="S115" i="2" s="1"/>
  <c r="V113" i="1"/>
  <c r="Q114" i="2" s="1"/>
  <c r="X112" i="1"/>
  <c r="S113" i="2" s="1"/>
  <c r="V111" i="1"/>
  <c r="Q112" i="2" s="1"/>
  <c r="T110" i="1"/>
  <c r="O111" i="2" s="1"/>
  <c r="U131" i="1"/>
  <c r="P132" i="2" s="1"/>
  <c r="S130" i="1"/>
  <c r="N131" i="2" s="1"/>
  <c r="U129" i="1"/>
  <c r="P130" i="2" s="1"/>
  <c r="S128" i="1"/>
  <c r="N129" i="2" s="1"/>
  <c r="U127" i="1"/>
  <c r="P128" i="2" s="1"/>
  <c r="S126" i="1"/>
  <c r="N127" i="2" s="1"/>
  <c r="Q125" i="1"/>
  <c r="L126" i="2" s="1"/>
  <c r="Y123" i="1"/>
  <c r="T124" i="2" s="1"/>
  <c r="S122" i="1"/>
  <c r="N123" i="2" s="1"/>
  <c r="Q121" i="1"/>
  <c r="L122" i="2" s="1"/>
  <c r="Y119" i="1"/>
  <c r="T120" i="2" s="1"/>
  <c r="W118" i="1"/>
  <c r="R119" i="2" s="1"/>
  <c r="Y117" i="1"/>
  <c r="T118" i="2" s="1"/>
  <c r="W116" i="1"/>
  <c r="R117" i="2" s="1"/>
  <c r="U115" i="1"/>
  <c r="P116" i="2" s="1"/>
  <c r="O114" i="1"/>
  <c r="J115" i="2" s="1"/>
  <c r="Q113" i="1"/>
  <c r="L114" i="2" s="1"/>
  <c r="O112" i="1"/>
  <c r="J113" i="2" s="1"/>
  <c r="W110" i="1"/>
  <c r="R111" i="2" s="1"/>
  <c r="U109" i="1"/>
  <c r="P110" i="2" s="1"/>
  <c r="O108" i="1"/>
  <c r="J109" i="2" s="1"/>
  <c r="L131" i="1"/>
  <c r="G132" i="2" s="1"/>
  <c r="AC132" i="2" s="1"/>
  <c r="N130" i="1"/>
  <c r="I131" i="2" s="1"/>
  <c r="P129" i="1"/>
  <c r="K130" i="2" s="1"/>
  <c r="R128" i="1"/>
  <c r="M129" i="2" s="1"/>
  <c r="T127" i="1"/>
  <c r="O128" i="2" s="1"/>
  <c r="V126" i="1"/>
  <c r="Q127" i="2" s="1"/>
  <c r="T125" i="1"/>
  <c r="O126" i="2" s="1"/>
  <c r="R124" i="1"/>
  <c r="M125" i="2" s="1"/>
  <c r="P123" i="1"/>
  <c r="K124" i="2" s="1"/>
  <c r="N122" i="1"/>
  <c r="I123" i="2" s="1"/>
  <c r="Z120" i="1"/>
  <c r="U121" i="2" s="1"/>
  <c r="T119" i="1"/>
  <c r="O120" i="2" s="1"/>
  <c r="R118" i="1"/>
  <c r="M119" i="2" s="1"/>
  <c r="J123" i="1"/>
  <c r="E124" i="2" s="1"/>
  <c r="J120" i="1"/>
  <c r="E121" i="2" s="1"/>
  <c r="L123" i="1"/>
  <c r="G124" i="2" s="1"/>
  <c r="AC124" i="2" s="1"/>
  <c r="K120" i="1"/>
  <c r="F121" i="2" s="1"/>
  <c r="AS121" i="2" s="1"/>
  <c r="J125" i="1"/>
  <c r="E126" i="2" s="1"/>
  <c r="J121" i="1"/>
  <c r="E122" i="2" s="1"/>
  <c r="K125" i="1"/>
  <c r="F126" i="2" s="1"/>
  <c r="O131" i="1"/>
  <c r="J132" i="2" s="1"/>
  <c r="Q130" i="1"/>
  <c r="L131" i="2" s="1"/>
  <c r="O129" i="1"/>
  <c r="J130" i="2" s="1"/>
  <c r="Q128" i="1"/>
  <c r="L129" i="2" s="1"/>
  <c r="O127" i="1"/>
  <c r="J128" i="2" s="1"/>
  <c r="Q126" i="1"/>
  <c r="L127" i="2" s="1"/>
  <c r="Y124" i="1"/>
  <c r="T125" i="2" s="1"/>
  <c r="S123" i="1"/>
  <c r="N124" i="2" s="1"/>
  <c r="U122" i="1"/>
  <c r="P123" i="2" s="1"/>
  <c r="O121" i="1"/>
  <c r="J122" i="2" s="1"/>
  <c r="Q120" i="1"/>
  <c r="L121" i="2" s="1"/>
  <c r="K119" i="1"/>
  <c r="F120" i="2" s="1"/>
  <c r="W117" i="1"/>
  <c r="R118" i="2" s="1"/>
  <c r="Q116" i="1"/>
  <c r="L117" i="2" s="1"/>
  <c r="Y114" i="1"/>
  <c r="T115" i="2" s="1"/>
  <c r="S113" i="1"/>
  <c r="N114" i="2" s="1"/>
  <c r="U112" i="1"/>
  <c r="P113" i="2" s="1"/>
  <c r="O111" i="1"/>
  <c r="J112" i="2" s="1"/>
  <c r="W109" i="1"/>
  <c r="R110" i="2" s="1"/>
  <c r="U108" i="1"/>
  <c r="P109" i="2" s="1"/>
  <c r="Z131" i="1"/>
  <c r="U132" i="2" s="1"/>
  <c r="J131" i="1"/>
  <c r="E132" i="2" s="1"/>
  <c r="L130" i="1"/>
  <c r="G131" i="2" s="1"/>
  <c r="AC131" i="2" s="1"/>
  <c r="N129" i="1"/>
  <c r="I130" i="2" s="1"/>
  <c r="P128" i="1"/>
  <c r="K129" i="2" s="1"/>
  <c r="R127" i="1"/>
  <c r="M128" i="2" s="1"/>
  <c r="T126" i="1"/>
  <c r="O127" i="2" s="1"/>
  <c r="N125" i="1"/>
  <c r="I126" i="2" s="1"/>
  <c r="V123" i="1"/>
  <c r="Q124" i="2" s="1"/>
  <c r="T122" i="1"/>
  <c r="O123" i="2" s="1"/>
  <c r="R121" i="1"/>
  <c r="M122" i="2" s="1"/>
  <c r="P120" i="1"/>
  <c r="K121" i="2" s="1"/>
  <c r="N119" i="1"/>
  <c r="I120" i="2" s="1"/>
  <c r="P118" i="1"/>
  <c r="K119" i="2" s="1"/>
  <c r="N117" i="1"/>
  <c r="I118" i="2" s="1"/>
  <c r="V115" i="1"/>
  <c r="Q116" i="2" s="1"/>
  <c r="T114" i="1"/>
  <c r="O115" i="2" s="1"/>
  <c r="R113" i="1"/>
  <c r="M114" i="2" s="1"/>
  <c r="T112" i="1"/>
  <c r="O113" i="2" s="1"/>
  <c r="R111" i="1"/>
  <c r="M112" i="2" s="1"/>
  <c r="P110" i="1"/>
  <c r="K111" i="2" s="1"/>
  <c r="Q131" i="1"/>
  <c r="L132" i="2" s="1"/>
  <c r="O130" i="1"/>
  <c r="J131" i="2" s="1"/>
  <c r="Q129" i="1"/>
  <c r="L130" i="2" s="1"/>
  <c r="O128" i="1"/>
  <c r="J129" i="2" s="1"/>
  <c r="Q127" i="1"/>
  <c r="L128" i="2" s="1"/>
  <c r="O126" i="1"/>
  <c r="J127" i="2" s="1"/>
  <c r="W124" i="1"/>
  <c r="R125" i="2" s="1"/>
  <c r="U123" i="1"/>
  <c r="P124" i="2" s="1"/>
  <c r="O122" i="1"/>
  <c r="J123" i="2" s="1"/>
  <c r="W120" i="1"/>
  <c r="R121" i="2" s="1"/>
  <c r="U119" i="1"/>
  <c r="P120" i="2" s="1"/>
  <c r="S118" i="1"/>
  <c r="N119" i="2" s="1"/>
  <c r="U117" i="1"/>
  <c r="P118" i="2" s="1"/>
  <c r="S116" i="1"/>
  <c r="N117" i="2" s="1"/>
  <c r="Q115" i="1"/>
  <c r="L116" i="2" s="1"/>
  <c r="K114" i="1"/>
  <c r="F115" i="2" s="1"/>
  <c r="M113" i="1"/>
  <c r="H114" i="2" s="1"/>
  <c r="Y111" i="1"/>
  <c r="T112" i="2" s="1"/>
  <c r="S110" i="1"/>
  <c r="N111" i="2" s="1"/>
  <c r="Q109" i="1"/>
  <c r="L110" i="2" s="1"/>
  <c r="X131" i="1"/>
  <c r="S132" i="2" s="1"/>
  <c r="Z130" i="1"/>
  <c r="U131" i="2" s="1"/>
  <c r="J130" i="1"/>
  <c r="E131" i="2" s="1"/>
  <c r="L129" i="1"/>
  <c r="G130" i="2" s="1"/>
  <c r="N128" i="1"/>
  <c r="I129" i="2" s="1"/>
  <c r="P127" i="1"/>
  <c r="K128" i="2" s="1"/>
  <c r="R126" i="1"/>
  <c r="M127" i="2" s="1"/>
  <c r="P125" i="1"/>
  <c r="K126" i="2" s="1"/>
  <c r="N124" i="1"/>
  <c r="I125" i="2" s="1"/>
  <c r="Z122" i="1"/>
  <c r="U123" i="2" s="1"/>
  <c r="X121" i="1"/>
  <c r="S122" i="2" s="1"/>
  <c r="V120" i="1"/>
  <c r="Q121" i="2" s="1"/>
  <c r="P119" i="1"/>
  <c r="K120" i="2" s="1"/>
  <c r="N118" i="1"/>
  <c r="I119" i="2" s="1"/>
  <c r="M126" i="1"/>
  <c r="H127" i="2" s="1"/>
  <c r="M120" i="1"/>
  <c r="H121" i="2" s="1"/>
  <c r="AU121" i="2" s="1"/>
  <c r="M124" i="1"/>
  <c r="H125" i="2" s="1"/>
  <c r="AU125" i="2" s="1"/>
  <c r="N120" i="1"/>
  <c r="I121" i="2" s="1"/>
  <c r="AV121" i="2" s="1"/>
  <c r="J124" i="1"/>
  <c r="E125" i="2" s="1"/>
  <c r="M122" i="1"/>
  <c r="H123" i="2" s="1"/>
  <c r="AD123" i="2" s="1"/>
  <c r="Z125" i="1"/>
  <c r="U126" i="2" s="1"/>
  <c r="AQ126" i="2" s="1"/>
  <c r="J122" i="1"/>
  <c r="E123" i="2" s="1"/>
  <c r="Z57" i="1"/>
  <c r="U58" i="2" s="1"/>
  <c r="K131" i="1"/>
  <c r="F132" i="2" s="1"/>
  <c r="AB132" i="2" s="1"/>
  <c r="M130" i="1"/>
  <c r="H131" i="2" s="1"/>
  <c r="AU131" i="2" s="1"/>
  <c r="K129" i="1"/>
  <c r="F130" i="2" s="1"/>
  <c r="M128" i="1"/>
  <c r="H129" i="2" s="1"/>
  <c r="K127" i="1"/>
  <c r="F128" i="2" s="1"/>
  <c r="AS128" i="2" s="1"/>
  <c r="W125" i="1"/>
  <c r="R126" i="2" s="1"/>
  <c r="U124" i="1"/>
  <c r="P125" i="2" s="1"/>
  <c r="O123" i="1"/>
  <c r="J124" i="2" s="1"/>
  <c r="Q122" i="1"/>
  <c r="L123" i="2" s="1"/>
  <c r="K121" i="1"/>
  <c r="F122" i="2" s="1"/>
  <c r="W119" i="1"/>
  <c r="R120" i="2" s="1"/>
  <c r="Y118" i="1"/>
  <c r="T119" i="2" s="1"/>
  <c r="Z65" i="1"/>
  <c r="U66" i="2" s="1"/>
  <c r="M125" i="1"/>
  <c r="H126" i="2" s="1"/>
  <c r="AD126" i="2" s="1"/>
  <c r="Z53" i="1"/>
  <c r="U54" i="2" s="1"/>
  <c r="Y128" i="1"/>
  <c r="T129" i="2" s="1"/>
  <c r="Q124" i="1"/>
  <c r="L125" i="2" s="1"/>
  <c r="S119" i="1"/>
  <c r="N120" i="2" s="1"/>
  <c r="W115" i="1"/>
  <c r="R116" i="2" s="1"/>
  <c r="O113" i="1"/>
  <c r="J114" i="2" s="1"/>
  <c r="Y110" i="1"/>
  <c r="T111" i="2" s="1"/>
  <c r="Q108" i="1"/>
  <c r="L109" i="2" s="1"/>
  <c r="X130" i="1"/>
  <c r="S131" i="2" s="1"/>
  <c r="J129" i="1"/>
  <c r="E130" i="2" s="1"/>
  <c r="N127" i="1"/>
  <c r="I128" i="2" s="1"/>
  <c r="X124" i="1"/>
  <c r="S125" i="2" s="1"/>
  <c r="P122" i="1"/>
  <c r="K123" i="2" s="1"/>
  <c r="Z119" i="1"/>
  <c r="U120" i="2" s="1"/>
  <c r="Z117" i="1"/>
  <c r="U118" i="2" s="1"/>
  <c r="R115" i="1"/>
  <c r="M116" i="2" s="1"/>
  <c r="N113" i="1"/>
  <c r="I114" i="2" s="1"/>
  <c r="N111" i="1"/>
  <c r="I112" i="2" s="1"/>
  <c r="M131" i="1"/>
  <c r="H132" i="2" s="1"/>
  <c r="AU132" i="2" s="1"/>
  <c r="M129" i="1"/>
  <c r="H130" i="2" s="1"/>
  <c r="AD130" i="2" s="1"/>
  <c r="M127" i="1"/>
  <c r="H128" i="2" s="1"/>
  <c r="AU128" i="2" s="1"/>
  <c r="S124" i="1"/>
  <c r="N125" i="2" s="1"/>
  <c r="Y121" i="1"/>
  <c r="T122" i="2" s="1"/>
  <c r="Q119" i="1"/>
  <c r="L120" i="2" s="1"/>
  <c r="Q117" i="1"/>
  <c r="L118" i="2" s="1"/>
  <c r="W114" i="1"/>
  <c r="R115" i="2" s="1"/>
  <c r="W112" i="1"/>
  <c r="R113" i="2" s="1"/>
  <c r="O110" i="1"/>
  <c r="J111" i="2" s="1"/>
  <c r="T131" i="1"/>
  <c r="O132" i="2" s="1"/>
  <c r="X129" i="1"/>
  <c r="S130" i="2" s="1"/>
  <c r="J128" i="1"/>
  <c r="E129" i="2" s="1"/>
  <c r="N126" i="1"/>
  <c r="I127" i="2" s="1"/>
  <c r="X123" i="1"/>
  <c r="S124" i="2" s="1"/>
  <c r="T121" i="1"/>
  <c r="O122" i="2" s="1"/>
  <c r="L119" i="1"/>
  <c r="G120" i="2" s="1"/>
  <c r="AC120" i="2" s="1"/>
  <c r="P117" i="1"/>
  <c r="K118" i="2" s="1"/>
  <c r="N116" i="1"/>
  <c r="I117" i="2" s="1"/>
  <c r="Z114" i="1"/>
  <c r="U115" i="2" s="1"/>
  <c r="X113" i="1"/>
  <c r="S114" i="2" s="1"/>
  <c r="Z112" i="1"/>
  <c r="U113" i="2" s="1"/>
  <c r="X111" i="1"/>
  <c r="S112" i="2" s="1"/>
  <c r="V110" i="1"/>
  <c r="Q111" i="2" s="1"/>
  <c r="T109" i="1"/>
  <c r="O110" i="2" s="1"/>
  <c r="Z75" i="1"/>
  <c r="U76" i="2" s="1"/>
  <c r="Z68" i="1"/>
  <c r="U69" i="2" s="1"/>
  <c r="Z84" i="1"/>
  <c r="U85" i="2" s="1"/>
  <c r="Z100" i="1"/>
  <c r="U101" i="2" s="1"/>
  <c r="Z77" i="1"/>
  <c r="U78" i="2" s="1"/>
  <c r="Z93" i="1"/>
  <c r="U94" i="2" s="1"/>
  <c r="N108" i="1"/>
  <c r="I109" i="2" s="1"/>
  <c r="Z54" i="1"/>
  <c r="U55" i="2" s="1"/>
  <c r="Z70" i="1"/>
  <c r="U71" i="2" s="1"/>
  <c r="Z86" i="1"/>
  <c r="U87" i="2" s="1"/>
  <c r="Z102" i="1"/>
  <c r="U103" i="2" s="1"/>
  <c r="Z63" i="1"/>
  <c r="U64" i="2" s="1"/>
  <c r="Z87" i="1"/>
  <c r="U88" i="2" s="1"/>
  <c r="Z104" i="1"/>
  <c r="U105" i="2" s="1"/>
  <c r="L126" i="1"/>
  <c r="G127" i="2" s="1"/>
  <c r="AT127" i="2" s="1"/>
  <c r="Y130" i="1"/>
  <c r="T131" i="2" s="1"/>
  <c r="S117" i="1"/>
  <c r="N118" i="2" s="1"/>
  <c r="Q112" i="1"/>
  <c r="L113" i="2" s="1"/>
  <c r="V131" i="1"/>
  <c r="Q132" i="2" s="1"/>
  <c r="L128" i="1"/>
  <c r="G129" i="2" s="1"/>
  <c r="AC129" i="2" s="1"/>
  <c r="R123" i="1"/>
  <c r="M124" i="2" s="1"/>
  <c r="J119" i="1"/>
  <c r="E120" i="2" s="1"/>
  <c r="P114" i="1"/>
  <c r="K115" i="2" s="1"/>
  <c r="Z109" i="1"/>
  <c r="U110" i="2" s="1"/>
  <c r="K128" i="1"/>
  <c r="F129" i="2" s="1"/>
  <c r="Q123" i="1"/>
  <c r="L124" i="2" s="1"/>
  <c r="O118" i="1"/>
  <c r="J119" i="2" s="1"/>
  <c r="Y113" i="1"/>
  <c r="T114" i="2" s="1"/>
  <c r="W108" i="1"/>
  <c r="R109" i="2" s="1"/>
  <c r="Z128" i="1"/>
  <c r="U129" i="2" s="1"/>
  <c r="Z124" i="1"/>
  <c r="U125" i="2" s="1"/>
  <c r="R120" i="1"/>
  <c r="M121" i="2" s="1"/>
  <c r="V116" i="1"/>
  <c r="Q117" i="2" s="1"/>
  <c r="R114" i="1"/>
  <c r="M115" i="2" s="1"/>
  <c r="R112" i="1"/>
  <c r="M113" i="2" s="1"/>
  <c r="N110" i="1"/>
  <c r="I111" i="2" s="1"/>
  <c r="Z60" i="1"/>
  <c r="U61" i="2" s="1"/>
  <c r="Z92" i="1"/>
  <c r="U93" i="2" s="1"/>
  <c r="Z85" i="1"/>
  <c r="U86" i="2" s="1"/>
  <c r="L121" i="1"/>
  <c r="G122" i="2" s="1"/>
  <c r="AT122" i="2" s="1"/>
  <c r="M123" i="1"/>
  <c r="H124" i="2" s="1"/>
  <c r="AD124" i="2" s="1"/>
  <c r="W131" i="1"/>
  <c r="R132" i="2" s="1"/>
  <c r="W127" i="1"/>
  <c r="R128" i="2" s="1"/>
  <c r="K123" i="1"/>
  <c r="F124" i="2" s="1"/>
  <c r="U118" i="1"/>
  <c r="P119" i="2" s="1"/>
  <c r="S115" i="1"/>
  <c r="N116" i="2" s="1"/>
  <c r="K113" i="1"/>
  <c r="F114" i="2" s="1"/>
  <c r="U110" i="1"/>
  <c r="P111" i="2" s="1"/>
  <c r="Z107" i="1"/>
  <c r="U108" i="2" s="1"/>
  <c r="T130" i="1"/>
  <c r="O131" i="2" s="1"/>
  <c r="X128" i="1"/>
  <c r="S129" i="2" s="1"/>
  <c r="J127" i="1"/>
  <c r="E128" i="2" s="1"/>
  <c r="T124" i="1"/>
  <c r="O125" i="2" s="1"/>
  <c r="Z121" i="1"/>
  <c r="U122" i="2" s="1"/>
  <c r="V119" i="1"/>
  <c r="Q120" i="2" s="1"/>
  <c r="V117" i="1"/>
  <c r="Q118" i="2" s="1"/>
  <c r="N115" i="1"/>
  <c r="I116" i="2" s="1"/>
  <c r="J113" i="1"/>
  <c r="E114" i="2" s="1"/>
  <c r="X110" i="1"/>
  <c r="S111" i="2" s="1"/>
  <c r="W130" i="1"/>
  <c r="R131" i="2" s="1"/>
  <c r="W128" i="1"/>
  <c r="R129" i="2" s="1"/>
  <c r="W126" i="1"/>
  <c r="R127" i="2" s="1"/>
  <c r="O124" i="1"/>
  <c r="J125" i="2" s="1"/>
  <c r="U121" i="1"/>
  <c r="P122" i="2" s="1"/>
  <c r="M119" i="1"/>
  <c r="H120" i="2" s="1"/>
  <c r="AD120" i="2" s="1"/>
  <c r="M117" i="1"/>
  <c r="H118" i="2" s="1"/>
  <c r="S114" i="1"/>
  <c r="N115" i="2" s="1"/>
  <c r="S112" i="1"/>
  <c r="N113" i="2" s="1"/>
  <c r="Y109" i="1"/>
  <c r="T110" i="2" s="1"/>
  <c r="P131" i="1"/>
  <c r="K132" i="2" s="1"/>
  <c r="T129" i="1"/>
  <c r="O130" i="2" s="1"/>
  <c r="X127" i="1"/>
  <c r="S128" i="2" s="1"/>
  <c r="X125" i="1"/>
  <c r="S126" i="2" s="1"/>
  <c r="T123" i="1"/>
  <c r="O124" i="2" s="1"/>
  <c r="P121" i="1"/>
  <c r="K122" i="2" s="1"/>
  <c r="V118" i="1"/>
  <c r="Q119" i="2" s="1"/>
  <c r="Z116" i="1"/>
  <c r="U117" i="2" s="1"/>
  <c r="X115" i="1"/>
  <c r="S116" i="2" s="1"/>
  <c r="V114" i="1"/>
  <c r="Q115" i="2" s="1"/>
  <c r="T113" i="1"/>
  <c r="O114" i="2" s="1"/>
  <c r="V112" i="1"/>
  <c r="Q113" i="2" s="1"/>
  <c r="T111" i="1"/>
  <c r="O112" i="2" s="1"/>
  <c r="R110" i="1"/>
  <c r="M111" i="2" s="1"/>
  <c r="P109" i="1"/>
  <c r="K110" i="2" s="1"/>
  <c r="Z56" i="1"/>
  <c r="U57" i="2" s="1"/>
  <c r="Z72" i="1"/>
  <c r="U73" i="2" s="1"/>
  <c r="Z88" i="1"/>
  <c r="U89" i="2" s="1"/>
  <c r="Z105" i="1"/>
  <c r="U106" i="2" s="1"/>
  <c r="Z81" i="1"/>
  <c r="U82" i="2" s="1"/>
  <c r="Z97" i="1"/>
  <c r="U98" i="2" s="1"/>
  <c r="V108" i="1"/>
  <c r="Q109" i="2" s="1"/>
  <c r="Z58" i="1"/>
  <c r="U59" i="2" s="1"/>
  <c r="Z74" i="1"/>
  <c r="U75" i="2" s="1"/>
  <c r="Z90" i="1"/>
  <c r="U91" i="2" s="1"/>
  <c r="P108" i="1"/>
  <c r="K109" i="2" s="1"/>
  <c r="Z71" i="1"/>
  <c r="U72" i="2" s="1"/>
  <c r="Z91" i="1"/>
  <c r="U92" i="2" s="1"/>
  <c r="R108" i="1"/>
  <c r="M109" i="2" s="1"/>
  <c r="L125" i="1"/>
  <c r="G126" i="2" s="1"/>
  <c r="Y126" i="1"/>
  <c r="T127" i="2" s="1"/>
  <c r="W121" i="1"/>
  <c r="R122" i="2" s="1"/>
  <c r="U114" i="1"/>
  <c r="P115" i="2" s="1"/>
  <c r="S109" i="1"/>
  <c r="N110" i="2" s="1"/>
  <c r="Z129" i="1"/>
  <c r="U130" i="2" s="1"/>
  <c r="P126" i="1"/>
  <c r="K127" i="2" s="1"/>
  <c r="N121" i="1"/>
  <c r="I122" i="2" s="1"/>
  <c r="X116" i="1"/>
  <c r="S117" i="2" s="1"/>
  <c r="P112" i="1"/>
  <c r="K113" i="2" s="1"/>
  <c r="K130" i="1"/>
  <c r="F131" i="2" s="1"/>
  <c r="AB131" i="2" s="1"/>
  <c r="Y125" i="1"/>
  <c r="T126" i="2" s="1"/>
  <c r="S120" i="1"/>
  <c r="N121" i="2" s="1"/>
  <c r="O116" i="1"/>
  <c r="J117" i="2" s="1"/>
  <c r="U111" i="1"/>
  <c r="P112" i="2" s="1"/>
  <c r="V130" i="1"/>
  <c r="Q131" i="2" s="1"/>
  <c r="L127" i="1"/>
  <c r="G128" i="2" s="1"/>
  <c r="AT128" i="2" s="1"/>
  <c r="V122" i="1"/>
  <c r="Q123" i="2" s="1"/>
  <c r="X117" i="1"/>
  <c r="S118" i="2" s="1"/>
  <c r="T115" i="1"/>
  <c r="O116" i="2" s="1"/>
  <c r="P113" i="1"/>
  <c r="K114" i="2" s="1"/>
  <c r="P111" i="1"/>
  <c r="K112" i="2" s="1"/>
  <c r="Z59" i="1"/>
  <c r="U60" i="2" s="1"/>
  <c r="Z76" i="1"/>
  <c r="U77" i="2" s="1"/>
  <c r="T108" i="1"/>
  <c r="O109" i="2" s="1"/>
  <c r="M121" i="1"/>
  <c r="H122" i="2" s="1"/>
  <c r="AU122" i="2" s="1"/>
  <c r="AU123" i="2" s="1"/>
  <c r="Y120" i="1"/>
  <c r="T121" i="2" s="1"/>
  <c r="O109" i="1"/>
  <c r="J110" i="2" s="1"/>
  <c r="V125" i="1"/>
  <c r="Q126" i="2" s="1"/>
  <c r="T116" i="1"/>
  <c r="O117" i="2" s="1"/>
  <c r="Y129" i="1"/>
  <c r="T130" i="2" s="1"/>
  <c r="O120" i="1"/>
  <c r="J121" i="2" s="1"/>
  <c r="Q111" i="1"/>
  <c r="L112" i="2" s="1"/>
  <c r="Z126" i="1"/>
  <c r="U127" i="2" s="1"/>
  <c r="T117" i="1"/>
  <c r="O118" i="2" s="1"/>
  <c r="L113" i="1"/>
  <c r="G114" i="2" s="1"/>
  <c r="AC114" i="2" s="1"/>
  <c r="Z67" i="1"/>
  <c r="U68" i="2" s="1"/>
  <c r="Z73" i="1"/>
  <c r="U74" i="2" s="1"/>
  <c r="N109" i="1"/>
  <c r="I110" i="2" s="1"/>
  <c r="Z78" i="1"/>
  <c r="U79" i="2" s="1"/>
  <c r="X108" i="1"/>
  <c r="S109" i="2" s="1"/>
  <c r="Z95" i="1"/>
  <c r="U96" i="2" s="1"/>
  <c r="Q114" i="1"/>
  <c r="L115" i="2" s="1"/>
  <c r="V129" i="1"/>
  <c r="Q130" i="2" s="1"/>
  <c r="Z111" i="1"/>
  <c r="U112" i="2" s="1"/>
  <c r="Y115" i="1"/>
  <c r="T116" i="2" s="1"/>
  <c r="R122" i="1"/>
  <c r="M123" i="2" s="1"/>
  <c r="Z110" i="1"/>
  <c r="U111" i="2" s="1"/>
  <c r="Z101" i="1"/>
  <c r="U102" i="2" s="1"/>
  <c r="Z94" i="1"/>
  <c r="U95" i="2" s="1"/>
  <c r="Z108" i="1"/>
  <c r="U109" i="2" s="1"/>
  <c r="W111" i="1"/>
  <c r="R112" i="2" s="1"/>
  <c r="Z127" i="1"/>
  <c r="U128" i="2" s="1"/>
  <c r="Y131" i="1"/>
  <c r="T132" i="2" s="1"/>
  <c r="U113" i="1"/>
  <c r="P114" i="2" s="1"/>
  <c r="X119" i="1"/>
  <c r="S120" i="2" s="1"/>
  <c r="X109" i="1"/>
  <c r="S110" i="2" s="1"/>
  <c r="Z106" i="1"/>
  <c r="U107" i="2" s="1"/>
  <c r="Z98" i="1"/>
  <c r="U99" i="2" s="1"/>
  <c r="Z123" i="1"/>
  <c r="U124" i="2" s="1"/>
  <c r="AQ124" i="2" s="1"/>
  <c r="Y116" i="1"/>
  <c r="T117" i="2" s="1"/>
  <c r="R131" i="1"/>
  <c r="M132" i="2" s="1"/>
  <c r="N123" i="1"/>
  <c r="I124" i="2" s="1"/>
  <c r="Z113" i="1"/>
  <c r="U114" i="2" s="1"/>
  <c r="Y127" i="1"/>
  <c r="T128" i="2" s="1"/>
  <c r="K118" i="1"/>
  <c r="F119" i="2" s="1"/>
  <c r="S108" i="1"/>
  <c r="N109" i="2" s="1"/>
  <c r="V124" i="1"/>
  <c r="Q125" i="2" s="1"/>
  <c r="R116" i="1"/>
  <c r="M117" i="2" s="1"/>
  <c r="N112" i="1"/>
  <c r="I113" i="2" s="1"/>
  <c r="Z64" i="1"/>
  <c r="U65" i="2" s="1"/>
  <c r="Z89" i="1"/>
  <c r="U90" i="2" s="1"/>
  <c r="Z69" i="1"/>
  <c r="U70" i="2" s="1"/>
  <c r="Z82" i="1"/>
  <c r="U83" i="2" s="1"/>
  <c r="R109" i="1"/>
  <c r="M110" i="2" s="1"/>
  <c r="Z99" i="1"/>
  <c r="U100" i="2" s="1"/>
  <c r="W129" i="1"/>
  <c r="R130" i="2" s="1"/>
  <c r="X120" i="1"/>
  <c r="S121" i="2" s="1"/>
  <c r="U125" i="1"/>
  <c r="P126" i="2" s="1"/>
  <c r="R130" i="1"/>
  <c r="M131" i="2" s="1"/>
  <c r="P115" i="1"/>
  <c r="K116" i="2" s="1"/>
  <c r="Z80" i="1"/>
  <c r="U81" i="2" s="1"/>
  <c r="Z62" i="1"/>
  <c r="U63" i="2" s="1"/>
  <c r="Z79" i="1"/>
  <c r="U80" i="2" s="1"/>
  <c r="S125" i="1"/>
  <c r="N126" i="2" s="1"/>
  <c r="X118" i="1"/>
  <c r="S119" i="2" s="1"/>
  <c r="W122" i="1"/>
  <c r="R123" i="2" s="1"/>
  <c r="V128" i="1"/>
  <c r="Q129" i="2" s="1"/>
  <c r="N114" i="1"/>
  <c r="I115" i="2" s="1"/>
  <c r="Z96" i="1"/>
  <c r="U97" i="2" s="1"/>
  <c r="Z66" i="1"/>
  <c r="U67" i="2" s="1"/>
  <c r="Z83" i="1"/>
  <c r="U84" i="2" s="1"/>
  <c r="V109" i="1"/>
  <c r="Q110" i="2" s="1"/>
  <c r="Y107" i="1"/>
  <c r="T108" i="2" s="1"/>
  <c r="U107" i="1"/>
  <c r="P108" i="2" s="1"/>
  <c r="Q107" i="1"/>
  <c r="L108" i="2" s="1"/>
  <c r="M107" i="1"/>
  <c r="H108" i="2" s="1"/>
  <c r="J106" i="1"/>
  <c r="E107" i="2" s="1"/>
  <c r="Y102" i="1"/>
  <c r="T103" i="2" s="1"/>
  <c r="AP103" i="2" s="1"/>
  <c r="L103" i="1"/>
  <c r="G104" i="2" s="1"/>
  <c r="M102" i="1"/>
  <c r="H103" i="2" s="1"/>
  <c r="AD103" i="2" s="1"/>
  <c r="J102" i="1"/>
  <c r="E103" i="2" s="1"/>
  <c r="X107" i="1"/>
  <c r="S108" i="2" s="1"/>
  <c r="T107" i="1"/>
  <c r="O108" i="2" s="1"/>
  <c r="P107" i="1"/>
  <c r="K108" i="2" s="1"/>
  <c r="L107" i="1"/>
  <c r="G108" i="2" s="1"/>
  <c r="W105" i="1"/>
  <c r="R106" i="2" s="1"/>
  <c r="Y73" i="1"/>
  <c r="T74" i="2" s="1"/>
  <c r="N107" i="1"/>
  <c r="I108" i="2" s="1"/>
  <c r="K104" i="1"/>
  <c r="F105" i="2" s="1"/>
  <c r="M103" i="1"/>
  <c r="H104" i="2" s="1"/>
  <c r="W107" i="1"/>
  <c r="R108" i="2" s="1"/>
  <c r="S107" i="1"/>
  <c r="N108" i="2" s="1"/>
  <c r="O107" i="1"/>
  <c r="J108" i="2" s="1"/>
  <c r="K107" i="1"/>
  <c r="F108" i="2" s="1"/>
  <c r="K105" i="1"/>
  <c r="F106" i="2" s="1"/>
  <c r="Y61" i="1"/>
  <c r="T62" i="2" s="1"/>
  <c r="J107" i="1"/>
  <c r="E108" i="2" s="1"/>
  <c r="V107" i="1"/>
  <c r="Q108" i="2" s="1"/>
  <c r="R107" i="1"/>
  <c r="M108" i="2" s="1"/>
  <c r="Y93" i="1"/>
  <c r="T94" i="2" s="1"/>
  <c r="W104" i="1"/>
  <c r="R105" i="2" s="1"/>
  <c r="R106" i="1"/>
  <c r="M107" i="2" s="1"/>
  <c r="Y81" i="1"/>
  <c r="T82" i="2" s="1"/>
  <c r="N106" i="1"/>
  <c r="I107" i="2" s="1"/>
  <c r="Y53" i="1"/>
  <c r="T54" i="2" s="1"/>
  <c r="S104" i="1"/>
  <c r="N105" i="2" s="1"/>
  <c r="Y54" i="1"/>
  <c r="T55" i="2" s="1"/>
  <c r="Y86" i="1"/>
  <c r="T87" i="2" s="1"/>
  <c r="N105" i="1"/>
  <c r="I106" i="2" s="1"/>
  <c r="X102" i="1"/>
  <c r="S103" i="2" s="1"/>
  <c r="Y74" i="1"/>
  <c r="T75" i="2" s="1"/>
  <c r="L104" i="1"/>
  <c r="G105" i="2" s="1"/>
  <c r="Q106" i="1"/>
  <c r="L107" i="2" s="1"/>
  <c r="Y75" i="1"/>
  <c r="T76" i="2" s="1"/>
  <c r="Y95" i="1"/>
  <c r="T96" i="2" s="1"/>
  <c r="Q104" i="1"/>
  <c r="L105" i="2" s="1"/>
  <c r="P105" i="1"/>
  <c r="K106" i="2" s="1"/>
  <c r="O106" i="1"/>
  <c r="J107" i="2" s="1"/>
  <c r="Y55" i="1"/>
  <c r="T56" i="2" s="1"/>
  <c r="Y79" i="1"/>
  <c r="T80" i="2" s="1"/>
  <c r="Y56" i="1"/>
  <c r="T57" i="2" s="1"/>
  <c r="Y72" i="1"/>
  <c r="T73" i="2" s="1"/>
  <c r="Y88" i="1"/>
  <c r="T89" i="2" s="1"/>
  <c r="J104" i="1"/>
  <c r="E105" i="2" s="1"/>
  <c r="M105" i="1"/>
  <c r="H106" i="2" s="1"/>
  <c r="L106" i="1"/>
  <c r="G107" i="2" s="1"/>
  <c r="AT107" i="2" s="1"/>
  <c r="V102" i="1"/>
  <c r="Q103" i="2" s="1"/>
  <c r="V103" i="1"/>
  <c r="Q104" i="2" s="1"/>
  <c r="S102" i="1"/>
  <c r="N103" i="2" s="1"/>
  <c r="S103" i="1"/>
  <c r="N104" i="2" s="1"/>
  <c r="W101" i="1"/>
  <c r="R102" i="2" s="1"/>
  <c r="S101" i="1"/>
  <c r="N102" i="2" s="1"/>
  <c r="BA102" i="2" s="1"/>
  <c r="O101" i="1"/>
  <c r="J102" i="2" s="1"/>
  <c r="K101" i="1"/>
  <c r="F102" i="2" s="1"/>
  <c r="W100" i="1"/>
  <c r="R101" i="2" s="1"/>
  <c r="S100" i="1"/>
  <c r="N101" i="2" s="1"/>
  <c r="O100" i="1"/>
  <c r="J101" i="2" s="1"/>
  <c r="K100" i="1"/>
  <c r="F101" i="2" s="1"/>
  <c r="AB101" i="2" s="1"/>
  <c r="W99" i="1"/>
  <c r="R100" i="2" s="1"/>
  <c r="S99" i="1"/>
  <c r="N100" i="2" s="1"/>
  <c r="O99" i="1"/>
  <c r="J100" i="2" s="1"/>
  <c r="K99" i="1"/>
  <c r="F100" i="2" s="1"/>
  <c r="Y77" i="1"/>
  <c r="T78" i="2" s="1"/>
  <c r="V106" i="1"/>
  <c r="Q107" i="2" s="1"/>
  <c r="Y97" i="1"/>
  <c r="T98" i="2" s="1"/>
  <c r="Q103" i="1"/>
  <c r="L104" i="2" s="1"/>
  <c r="Y69" i="1"/>
  <c r="T70" i="2" s="1"/>
  <c r="S105" i="1"/>
  <c r="N106" i="2" s="1"/>
  <c r="Y62" i="1"/>
  <c r="T63" i="2" s="1"/>
  <c r="Y94" i="1"/>
  <c r="T95" i="2" s="1"/>
  <c r="V105" i="1"/>
  <c r="Q106" i="2" s="1"/>
  <c r="T103" i="1"/>
  <c r="O104" i="2" s="1"/>
  <c r="Y82" i="1"/>
  <c r="T83" i="2" s="1"/>
  <c r="T104" i="1"/>
  <c r="O105" i="2" s="1"/>
  <c r="T102" i="1"/>
  <c r="O103" i="2" s="1"/>
  <c r="Y83" i="1"/>
  <c r="T84" i="2" s="1"/>
  <c r="Y99" i="1"/>
  <c r="T100" i="2" s="1"/>
  <c r="U104" i="1"/>
  <c r="P105" i="2" s="1"/>
  <c r="T105" i="1"/>
  <c r="O106" i="2" s="1"/>
  <c r="S106" i="1"/>
  <c r="N107" i="2" s="1"/>
  <c r="Y59" i="1"/>
  <c r="T60" i="2" s="1"/>
  <c r="U102" i="1"/>
  <c r="P103" i="2" s="1"/>
  <c r="Y60" i="1"/>
  <c r="T61" i="2" s="1"/>
  <c r="Y76" i="1"/>
  <c r="T77" i="2" s="1"/>
  <c r="Y92" i="1"/>
  <c r="T93" i="2" s="1"/>
  <c r="N104" i="1"/>
  <c r="I105" i="2" s="1"/>
  <c r="Q105" i="1"/>
  <c r="L106" i="2" s="1"/>
  <c r="P106" i="1"/>
  <c r="K107" i="2" s="1"/>
  <c r="X106" i="1"/>
  <c r="S107" i="2" s="1"/>
  <c r="Q102" i="1"/>
  <c r="L103" i="2" s="1"/>
  <c r="P104" i="1"/>
  <c r="K105" i="2" s="1"/>
  <c r="Y58" i="1"/>
  <c r="T59" i="2" s="1"/>
  <c r="J105" i="1"/>
  <c r="E106" i="2" s="1"/>
  <c r="Y87" i="1"/>
  <c r="T88" i="2" s="1"/>
  <c r="Y104" i="1"/>
  <c r="T105" i="2" s="1"/>
  <c r="W106" i="1"/>
  <c r="R107" i="2" s="1"/>
  <c r="P103" i="1"/>
  <c r="K104" i="2" s="1"/>
  <c r="Y80" i="1"/>
  <c r="T81" i="2" s="1"/>
  <c r="R104" i="1"/>
  <c r="M105" i="2" s="1"/>
  <c r="T106" i="1"/>
  <c r="O107" i="2" s="1"/>
  <c r="N102" i="1"/>
  <c r="I103" i="2" s="1"/>
  <c r="R102" i="1"/>
  <c r="M103" i="2" s="1"/>
  <c r="K103" i="1"/>
  <c r="F104" i="2" s="1"/>
  <c r="V101" i="1"/>
  <c r="Q102" i="2" s="1"/>
  <c r="Q101" i="1"/>
  <c r="L102" i="2" s="1"/>
  <c r="L101" i="1"/>
  <c r="G102" i="2" s="1"/>
  <c r="AT102" i="2" s="1"/>
  <c r="V100" i="1"/>
  <c r="Q101" i="2" s="1"/>
  <c r="Q100" i="1"/>
  <c r="L101" i="2" s="1"/>
  <c r="L100" i="1"/>
  <c r="G101" i="2" s="1"/>
  <c r="AT101" i="2" s="1"/>
  <c r="V99" i="1"/>
  <c r="Q100" i="2" s="1"/>
  <c r="Q99" i="1"/>
  <c r="L100" i="2" s="1"/>
  <c r="L99" i="1"/>
  <c r="G100" i="2" s="1"/>
  <c r="AT100" i="2" s="1"/>
  <c r="Y106" i="1"/>
  <c r="T107" i="2" s="1"/>
  <c r="Y65" i="1"/>
  <c r="T66" i="2" s="1"/>
  <c r="W103" i="1"/>
  <c r="R104" i="2" s="1"/>
  <c r="P102" i="1"/>
  <c r="K103" i="2" s="1"/>
  <c r="X104" i="1"/>
  <c r="S105" i="2" s="1"/>
  <c r="Y66" i="1"/>
  <c r="T67" i="2" s="1"/>
  <c r="R105" i="1"/>
  <c r="M106" i="2" s="1"/>
  <c r="Y91" i="1"/>
  <c r="T92" i="2" s="1"/>
  <c r="L105" i="1"/>
  <c r="G106" i="2" s="1"/>
  <c r="L102" i="1"/>
  <c r="G103" i="2" s="1"/>
  <c r="X103" i="1"/>
  <c r="S104" i="2" s="1"/>
  <c r="Y84" i="1"/>
  <c r="T85" i="2" s="1"/>
  <c r="V104" i="1"/>
  <c r="Q105" i="2" s="1"/>
  <c r="J103" i="1"/>
  <c r="E104" i="2" s="1"/>
  <c r="K102" i="1"/>
  <c r="F103" i="2" s="1"/>
  <c r="O103" i="1"/>
  <c r="J104" i="2" s="1"/>
  <c r="U101" i="1"/>
  <c r="P102" i="2" s="1"/>
  <c r="P101" i="1"/>
  <c r="K102" i="2" s="1"/>
  <c r="J101" i="1"/>
  <c r="E102" i="2" s="1"/>
  <c r="U100" i="1"/>
  <c r="P101" i="2" s="1"/>
  <c r="P100" i="1"/>
  <c r="K101" i="2" s="1"/>
  <c r="J100" i="1"/>
  <c r="E101" i="2" s="1"/>
  <c r="U99" i="1"/>
  <c r="P100" i="2" s="1"/>
  <c r="P99" i="1"/>
  <c r="K100" i="2" s="1"/>
  <c r="J99" i="1"/>
  <c r="E100" i="2" s="1"/>
  <c r="Y57" i="1"/>
  <c r="T58" i="2" s="1"/>
  <c r="O104" i="1"/>
  <c r="J105" i="2" s="1"/>
  <c r="Y85" i="1"/>
  <c r="T86" i="2" s="1"/>
  <c r="Y70" i="1"/>
  <c r="T71" i="2" s="1"/>
  <c r="M106" i="1"/>
  <c r="H107" i="2" s="1"/>
  <c r="AU107" i="2" s="1"/>
  <c r="Y90" i="1"/>
  <c r="T91" i="2" s="1"/>
  <c r="U103" i="1"/>
  <c r="P104" i="2" s="1"/>
  <c r="Y103" i="1"/>
  <c r="T104" i="2" s="1"/>
  <c r="X105" i="1"/>
  <c r="S106" i="2" s="1"/>
  <c r="Y67" i="1"/>
  <c r="T68" i="2" s="1"/>
  <c r="Y64" i="1"/>
  <c r="T65" i="2" s="1"/>
  <c r="Y96" i="1"/>
  <c r="T97" i="2" s="1"/>
  <c r="U105" i="1"/>
  <c r="P106" i="2" s="1"/>
  <c r="N103" i="1"/>
  <c r="I104" i="2" s="1"/>
  <c r="O102" i="1"/>
  <c r="J103" i="2" s="1"/>
  <c r="AF103" i="2" s="1"/>
  <c r="T101" i="1"/>
  <c r="O102" i="2" s="1"/>
  <c r="N101" i="1"/>
  <c r="I102" i="2" s="1"/>
  <c r="T100" i="1"/>
  <c r="O101" i="2" s="1"/>
  <c r="N100" i="1"/>
  <c r="I101" i="2" s="1"/>
  <c r="T99" i="1"/>
  <c r="O100" i="2" s="1"/>
  <c r="N99" i="1"/>
  <c r="I100" i="2" s="1"/>
  <c r="Y89" i="1"/>
  <c r="T90" i="2" s="1"/>
  <c r="O105" i="1"/>
  <c r="J106" i="2" s="1"/>
  <c r="Y101" i="1"/>
  <c r="T102" i="2" s="1"/>
  <c r="Y78" i="1"/>
  <c r="T79" i="2" s="1"/>
  <c r="U106" i="1"/>
  <c r="P107" i="2" s="1"/>
  <c r="Y98" i="1"/>
  <c r="T99" i="2" s="1"/>
  <c r="Y63" i="1"/>
  <c r="T64" i="2" s="1"/>
  <c r="M104" i="1"/>
  <c r="H105" i="2" s="1"/>
  <c r="K106" i="1"/>
  <c r="F107" i="2" s="1"/>
  <c r="AS107" i="2" s="1"/>
  <c r="Y71" i="1"/>
  <c r="T72" i="2" s="1"/>
  <c r="Y68" i="1"/>
  <c r="T69" i="2" s="1"/>
  <c r="Y100" i="1"/>
  <c r="T101" i="2" s="1"/>
  <c r="Y105" i="1"/>
  <c r="T106" i="2" s="1"/>
  <c r="R103" i="1"/>
  <c r="M104" i="2" s="1"/>
  <c r="W102" i="1"/>
  <c r="R103" i="2" s="1"/>
  <c r="X101" i="1"/>
  <c r="S102" i="2" s="1"/>
  <c r="R101" i="1"/>
  <c r="M102" i="2" s="1"/>
  <c r="M101" i="1"/>
  <c r="H102" i="2" s="1"/>
  <c r="AU102" i="2" s="1"/>
  <c r="AU103" i="2" s="1"/>
  <c r="X100" i="1"/>
  <c r="S101" i="2" s="1"/>
  <c r="R100" i="1"/>
  <c r="M101" i="2" s="1"/>
  <c r="M100" i="1"/>
  <c r="H101" i="2" s="1"/>
  <c r="AU101" i="2" s="1"/>
  <c r="X99" i="1"/>
  <c r="S100" i="2" s="1"/>
  <c r="R99" i="1"/>
  <c r="M100" i="2" s="1"/>
  <c r="M99" i="1"/>
  <c r="H100" i="2" s="1"/>
  <c r="AU100" i="2" s="1"/>
  <c r="V98" i="1"/>
  <c r="Q99" i="2" s="1"/>
  <c r="R98" i="1"/>
  <c r="M99" i="2" s="1"/>
  <c r="N98" i="1"/>
  <c r="I99" i="2" s="1"/>
  <c r="AV99" i="2" s="1"/>
  <c r="J98" i="1"/>
  <c r="E99" i="2" s="1"/>
  <c r="W96" i="1"/>
  <c r="R97" i="2" s="1"/>
  <c r="W94" i="1"/>
  <c r="R95" i="2" s="1"/>
  <c r="BE95" i="2" s="1"/>
  <c r="W92" i="1"/>
  <c r="R93" i="2" s="1"/>
  <c r="W90" i="1"/>
  <c r="R91" i="2" s="1"/>
  <c r="W88" i="1"/>
  <c r="R89" i="2" s="1"/>
  <c r="W86" i="1"/>
  <c r="R87" i="2" s="1"/>
  <c r="W84" i="1"/>
  <c r="R85" i="2" s="1"/>
  <c r="W82" i="1"/>
  <c r="R83" i="2" s="1"/>
  <c r="W80" i="1"/>
  <c r="R81" i="2" s="1"/>
  <c r="W78" i="1"/>
  <c r="R79" i="2" s="1"/>
  <c r="W76" i="1"/>
  <c r="R77" i="2" s="1"/>
  <c r="W74" i="1"/>
  <c r="R75" i="2" s="1"/>
  <c r="W72" i="1"/>
  <c r="R73" i="2" s="1"/>
  <c r="W70" i="1"/>
  <c r="R71" i="2" s="1"/>
  <c r="W68" i="1"/>
  <c r="R69" i="2" s="1"/>
  <c r="W66" i="1"/>
  <c r="R67" i="2" s="1"/>
  <c r="W64" i="1"/>
  <c r="R65" i="2" s="1"/>
  <c r="W62" i="1"/>
  <c r="R63" i="2" s="1"/>
  <c r="W60" i="1"/>
  <c r="R61" i="2" s="1"/>
  <c r="W58" i="1"/>
  <c r="R59" i="2" s="1"/>
  <c r="W56" i="1"/>
  <c r="R57" i="2" s="1"/>
  <c r="W54" i="1"/>
  <c r="R55" i="2" s="1"/>
  <c r="S97" i="1"/>
  <c r="N98" i="2" s="1"/>
  <c r="O97" i="1"/>
  <c r="J98" i="2" s="1"/>
  <c r="K97" i="1"/>
  <c r="F98" i="2" s="1"/>
  <c r="U96" i="1"/>
  <c r="P97" i="2" s="1"/>
  <c r="Q96" i="1"/>
  <c r="L97" i="2" s="1"/>
  <c r="M96" i="1"/>
  <c r="H97" i="2" s="1"/>
  <c r="AU97" i="2" s="1"/>
  <c r="S95" i="1"/>
  <c r="N96" i="2" s="1"/>
  <c r="O95" i="1"/>
  <c r="J96" i="2" s="1"/>
  <c r="K95" i="1"/>
  <c r="F96" i="2" s="1"/>
  <c r="U94" i="1"/>
  <c r="P95" i="2" s="1"/>
  <c r="Q94" i="1"/>
  <c r="L95" i="2" s="1"/>
  <c r="M94" i="1"/>
  <c r="H95" i="2" s="1"/>
  <c r="AU95" i="2" s="1"/>
  <c r="S93" i="1"/>
  <c r="N94" i="2" s="1"/>
  <c r="O93" i="1"/>
  <c r="J94" i="2" s="1"/>
  <c r="K93" i="1"/>
  <c r="F94" i="2" s="1"/>
  <c r="U92" i="1"/>
  <c r="P93" i="2" s="1"/>
  <c r="Q92" i="1"/>
  <c r="L93" i="2" s="1"/>
  <c r="M92" i="1"/>
  <c r="H93" i="2" s="1"/>
  <c r="AD93" i="2" s="1"/>
  <c r="S90" i="1"/>
  <c r="N91" i="2" s="1"/>
  <c r="O90" i="1"/>
  <c r="J91" i="2" s="1"/>
  <c r="K90" i="1"/>
  <c r="F91" i="2" s="1"/>
  <c r="AS91" i="2" s="1"/>
  <c r="U91" i="1"/>
  <c r="P92" i="2" s="1"/>
  <c r="Q91" i="1"/>
  <c r="L92" i="2" s="1"/>
  <c r="M91" i="1"/>
  <c r="H92" i="2" s="1"/>
  <c r="S89" i="1"/>
  <c r="N90" i="2" s="1"/>
  <c r="O89" i="1"/>
  <c r="J90" i="2" s="1"/>
  <c r="K89" i="1"/>
  <c r="F90" i="2" s="1"/>
  <c r="AS90" i="2" s="1"/>
  <c r="X98" i="1"/>
  <c r="S99" i="2" s="1"/>
  <c r="S98" i="1"/>
  <c r="N99" i="2" s="1"/>
  <c r="M98" i="1"/>
  <c r="H99" i="2" s="1"/>
  <c r="AD99" i="2" s="1"/>
  <c r="AD100" i="2" s="1"/>
  <c r="X95" i="1"/>
  <c r="S96" i="2" s="1"/>
  <c r="W93" i="1"/>
  <c r="R94" i="2" s="1"/>
  <c r="X90" i="1"/>
  <c r="S91" i="2" s="1"/>
  <c r="X87" i="1"/>
  <c r="S88" i="2" s="1"/>
  <c r="W85" i="1"/>
  <c r="R86" i="2" s="1"/>
  <c r="X82" i="1"/>
  <c r="S83" i="2" s="1"/>
  <c r="X79" i="1"/>
  <c r="S80" i="2" s="1"/>
  <c r="W77" i="1"/>
  <c r="R78" i="2" s="1"/>
  <c r="X74" i="1"/>
  <c r="S75" i="2" s="1"/>
  <c r="X71" i="1"/>
  <c r="S72" i="2" s="1"/>
  <c r="W69" i="1"/>
  <c r="R70" i="2" s="1"/>
  <c r="X66" i="1"/>
  <c r="S67" i="2" s="1"/>
  <c r="X63" i="1"/>
  <c r="S64" i="2" s="1"/>
  <c r="W61" i="1"/>
  <c r="R62" i="2" s="1"/>
  <c r="X58" i="1"/>
  <c r="S59" i="2" s="1"/>
  <c r="X55" i="1"/>
  <c r="S56" i="2" s="1"/>
  <c r="W53" i="1"/>
  <c r="R54" i="2" s="1"/>
  <c r="U97" i="1"/>
  <c r="P98" i="2" s="1"/>
  <c r="P97" i="1"/>
  <c r="K98" i="2" s="1"/>
  <c r="J97" i="1"/>
  <c r="E98" i="2" s="1"/>
  <c r="S96" i="1"/>
  <c r="N97" i="2" s="1"/>
  <c r="N96" i="1"/>
  <c r="I97" i="2" s="1"/>
  <c r="V95" i="1"/>
  <c r="Q96" i="2" s="1"/>
  <c r="Q95" i="1"/>
  <c r="L96" i="2" s="1"/>
  <c r="L95" i="1"/>
  <c r="G96" i="2" s="1"/>
  <c r="AC96" i="2" s="1"/>
  <c r="T94" i="1"/>
  <c r="O95" i="2" s="1"/>
  <c r="O94" i="1"/>
  <c r="J95" i="2" s="1"/>
  <c r="J94" i="1"/>
  <c r="E95" i="2" s="1"/>
  <c r="R93" i="1"/>
  <c r="M94" i="2" s="1"/>
  <c r="M93" i="1"/>
  <c r="H94" i="2" s="1"/>
  <c r="V92" i="1"/>
  <c r="Q93" i="2" s="1"/>
  <c r="P92" i="1"/>
  <c r="K93" i="2" s="1"/>
  <c r="K92" i="1"/>
  <c r="F93" i="2" s="1"/>
  <c r="T90" i="1"/>
  <c r="O91" i="2" s="1"/>
  <c r="N90" i="1"/>
  <c r="I91" i="2" s="1"/>
  <c r="R91" i="1"/>
  <c r="M92" i="2" s="1"/>
  <c r="L91" i="1"/>
  <c r="G92" i="2" s="1"/>
  <c r="AT92" i="2" s="1"/>
  <c r="U89" i="1"/>
  <c r="P90" i="2" s="1"/>
  <c r="P89" i="1"/>
  <c r="K90" i="2" s="1"/>
  <c r="J89" i="1"/>
  <c r="E90" i="2" s="1"/>
  <c r="W98" i="1"/>
  <c r="R99" i="2" s="1"/>
  <c r="Q98" i="1"/>
  <c r="L99" i="2" s="1"/>
  <c r="L98" i="1"/>
  <c r="G99" i="2" s="1"/>
  <c r="AT99" i="2" s="1"/>
  <c r="X97" i="1"/>
  <c r="S98" i="2" s="1"/>
  <c r="AO98" i="2" s="1"/>
  <c r="W95" i="1"/>
  <c r="R96" i="2" s="1"/>
  <c r="X92" i="1"/>
  <c r="S93" i="2" s="1"/>
  <c r="X89" i="1"/>
  <c r="S90" i="2" s="1"/>
  <c r="W87" i="1"/>
  <c r="R88" i="2" s="1"/>
  <c r="X84" i="1"/>
  <c r="S85" i="2" s="1"/>
  <c r="X81" i="1"/>
  <c r="S82" i="2" s="1"/>
  <c r="W79" i="1"/>
  <c r="R80" i="2" s="1"/>
  <c r="X76" i="1"/>
  <c r="S77" i="2" s="1"/>
  <c r="X73" i="1"/>
  <c r="S74" i="2" s="1"/>
  <c r="W71" i="1"/>
  <c r="R72" i="2" s="1"/>
  <c r="X68" i="1"/>
  <c r="S69" i="2" s="1"/>
  <c r="X65" i="1"/>
  <c r="S66" i="2" s="1"/>
  <c r="W63" i="1"/>
  <c r="R64" i="2" s="1"/>
  <c r="X60" i="1"/>
  <c r="S61" i="2" s="1"/>
  <c r="X57" i="1"/>
  <c r="S58" i="2" s="1"/>
  <c r="W55" i="1"/>
  <c r="R56" i="2" s="1"/>
  <c r="T97" i="1"/>
  <c r="O98" i="2" s="1"/>
  <c r="N97" i="1"/>
  <c r="I98" i="2" s="1"/>
  <c r="R96" i="1"/>
  <c r="M97" i="2" s="1"/>
  <c r="L96" i="1"/>
  <c r="G97" i="2" s="1"/>
  <c r="U95" i="1"/>
  <c r="P96" i="2" s="1"/>
  <c r="P95" i="1"/>
  <c r="K96" i="2" s="1"/>
  <c r="J95" i="1"/>
  <c r="E96" i="2" s="1"/>
  <c r="S94" i="1"/>
  <c r="N95" i="2" s="1"/>
  <c r="N94" i="1"/>
  <c r="I95" i="2" s="1"/>
  <c r="V93" i="1"/>
  <c r="Q94" i="2" s="1"/>
  <c r="Q93" i="1"/>
  <c r="L94" i="2" s="1"/>
  <c r="L93" i="1"/>
  <c r="G94" i="2" s="1"/>
  <c r="T92" i="1"/>
  <c r="O93" i="2" s="1"/>
  <c r="O92" i="1"/>
  <c r="J93" i="2" s="1"/>
  <c r="J92" i="1"/>
  <c r="E93" i="2" s="1"/>
  <c r="R90" i="1"/>
  <c r="M91" i="2" s="1"/>
  <c r="M90" i="1"/>
  <c r="H91" i="2" s="1"/>
  <c r="AU91" i="2" s="1"/>
  <c r="V91" i="1"/>
  <c r="Q92" i="2" s="1"/>
  <c r="P91" i="1"/>
  <c r="K92" i="2" s="1"/>
  <c r="K91" i="1"/>
  <c r="F92" i="2" s="1"/>
  <c r="AS92" i="2" s="1"/>
  <c r="T89" i="1"/>
  <c r="O90" i="2" s="1"/>
  <c r="N89" i="1"/>
  <c r="I90" i="2" s="1"/>
  <c r="U98" i="1"/>
  <c r="P99" i="2" s="1"/>
  <c r="K98" i="1"/>
  <c r="F99" i="2" s="1"/>
  <c r="AS99" i="2" s="1"/>
  <c r="X93" i="1"/>
  <c r="S94" i="2" s="1"/>
  <c r="X88" i="1"/>
  <c r="S89" i="2" s="1"/>
  <c r="W83" i="1"/>
  <c r="R84" i="2" s="1"/>
  <c r="X77" i="1"/>
  <c r="S78" i="2" s="1"/>
  <c r="X72" i="1"/>
  <c r="S73" i="2" s="1"/>
  <c r="W67" i="1"/>
  <c r="R68" i="2" s="1"/>
  <c r="X61" i="1"/>
  <c r="S62" i="2" s="1"/>
  <c r="X56" i="1"/>
  <c r="S57" i="2" s="1"/>
  <c r="M97" i="1"/>
  <c r="H98" i="2" s="1"/>
  <c r="P96" i="1"/>
  <c r="K97" i="2" s="1"/>
  <c r="T95" i="1"/>
  <c r="O96" i="2" s="1"/>
  <c r="L94" i="1"/>
  <c r="G95" i="2" s="1"/>
  <c r="AC95" i="2" s="1"/>
  <c r="P93" i="1"/>
  <c r="K94" i="2" s="1"/>
  <c r="S92" i="1"/>
  <c r="N93" i="2" s="1"/>
  <c r="V90" i="1"/>
  <c r="Q91" i="2" s="1"/>
  <c r="L90" i="1"/>
  <c r="G91" i="2" s="1"/>
  <c r="AT91" i="2" s="1"/>
  <c r="O91" i="1"/>
  <c r="J92" i="2" s="1"/>
  <c r="R89" i="1"/>
  <c r="M90" i="2" s="1"/>
  <c r="P98" i="1"/>
  <c r="K99" i="2" s="1"/>
  <c r="W91" i="1"/>
  <c r="R92" i="2" s="1"/>
  <c r="X85" i="1"/>
  <c r="S86" i="2" s="1"/>
  <c r="W75" i="1"/>
  <c r="R76" i="2" s="1"/>
  <c r="X64" i="1"/>
  <c r="S65" i="2" s="1"/>
  <c r="R97" i="1"/>
  <c r="M98" i="2" s="1"/>
  <c r="K96" i="1"/>
  <c r="F97" i="2" s="1"/>
  <c r="AS97" i="2" s="1"/>
  <c r="R94" i="1"/>
  <c r="M95" i="2" s="1"/>
  <c r="J93" i="1"/>
  <c r="E94" i="2" s="1"/>
  <c r="Q90" i="1"/>
  <c r="L91" i="2" s="1"/>
  <c r="J91" i="1"/>
  <c r="E92" i="2" s="1"/>
  <c r="W89" i="1"/>
  <c r="R90" i="2" s="1"/>
  <c r="X78" i="1"/>
  <c r="S79" i="2" s="1"/>
  <c r="X67" i="1"/>
  <c r="S68" i="2" s="1"/>
  <c r="W57" i="1"/>
  <c r="R58" i="2" s="1"/>
  <c r="Q97" i="1"/>
  <c r="L98" i="2" s="1"/>
  <c r="M95" i="1"/>
  <c r="H96" i="2" s="1"/>
  <c r="AU96" i="2" s="1"/>
  <c r="T93" i="1"/>
  <c r="O94" i="2" s="1"/>
  <c r="L92" i="1"/>
  <c r="G93" i="2" s="1"/>
  <c r="AT93" i="2" s="1"/>
  <c r="P90" i="1"/>
  <c r="K91" i="2" s="1"/>
  <c r="V89" i="1"/>
  <c r="Q90" i="2" s="1"/>
  <c r="T98" i="1"/>
  <c r="O99" i="2" s="1"/>
  <c r="W97" i="1"/>
  <c r="R98" i="2" s="1"/>
  <c r="X91" i="1"/>
  <c r="S92" i="2" s="1"/>
  <c r="X86" i="1"/>
  <c r="S87" i="2" s="1"/>
  <c r="W81" i="1"/>
  <c r="R82" i="2" s="1"/>
  <c r="X75" i="1"/>
  <c r="S76" i="2" s="1"/>
  <c r="X70" i="1"/>
  <c r="S71" i="2" s="1"/>
  <c r="W65" i="1"/>
  <c r="R66" i="2" s="1"/>
  <c r="X59" i="1"/>
  <c r="S60" i="2" s="1"/>
  <c r="X54" i="1"/>
  <c r="S55" i="2" s="1"/>
  <c r="V97" i="1"/>
  <c r="Q98" i="2" s="1"/>
  <c r="L97" i="1"/>
  <c r="G98" i="2" s="1"/>
  <c r="AT98" i="2" s="1"/>
  <c r="O96" i="1"/>
  <c r="J97" i="2" s="1"/>
  <c r="R95" i="1"/>
  <c r="M96" i="2" s="1"/>
  <c r="V94" i="1"/>
  <c r="Q95" i="2" s="1"/>
  <c r="K94" i="1"/>
  <c r="F95" i="2" s="1"/>
  <c r="AB95" i="2" s="1"/>
  <c r="N93" i="1"/>
  <c r="I94" i="2" s="1"/>
  <c r="R92" i="1"/>
  <c r="M93" i="2" s="1"/>
  <c r="U90" i="1"/>
  <c r="P91" i="2" s="1"/>
  <c r="J90" i="1"/>
  <c r="E91" i="2" s="1"/>
  <c r="N91" i="1"/>
  <c r="I92" i="2" s="1"/>
  <c r="Q89" i="1"/>
  <c r="L90" i="2" s="1"/>
  <c r="X96" i="1"/>
  <c r="S97" i="2" s="1"/>
  <c r="X80" i="1"/>
  <c r="S81" i="2" s="1"/>
  <c r="X69" i="1"/>
  <c r="S70" i="2" s="1"/>
  <c r="W59" i="1"/>
  <c r="R60" i="2" s="1"/>
  <c r="X53" i="1"/>
  <c r="S54" i="2" s="1"/>
  <c r="V96" i="1"/>
  <c r="Q97" i="2" s="1"/>
  <c r="N95" i="1"/>
  <c r="I96" i="2" s="1"/>
  <c r="U93" i="1"/>
  <c r="P94" i="2" s="1"/>
  <c r="N92" i="1"/>
  <c r="I93" i="2" s="1"/>
  <c r="T91" i="1"/>
  <c r="O92" i="2" s="1"/>
  <c r="M89" i="1"/>
  <c r="H90" i="2" s="1"/>
  <c r="AD90" i="2" s="1"/>
  <c r="O98" i="1"/>
  <c r="J99" i="2" s="1"/>
  <c r="AF99" i="2" s="1"/>
  <c r="X94" i="1"/>
  <c r="S95" i="2" s="1"/>
  <c r="X83" i="1"/>
  <c r="S84" i="2" s="1"/>
  <c r="W73" i="1"/>
  <c r="R74" i="2" s="1"/>
  <c r="X62" i="1"/>
  <c r="S63" i="2" s="1"/>
  <c r="T96" i="1"/>
  <c r="O97" i="2" s="1"/>
  <c r="J96" i="1"/>
  <c r="E97" i="2" s="1"/>
  <c r="P94" i="1"/>
  <c r="K95" i="2" s="1"/>
  <c r="S91" i="1"/>
  <c r="N92" i="2" s="1"/>
  <c r="L89" i="1"/>
  <c r="G90" i="2" s="1"/>
  <c r="AT90" i="2" s="1"/>
  <c r="P18" i="6"/>
  <c r="O18" i="6"/>
  <c r="N18" i="6"/>
  <c r="P53" i="1"/>
  <c r="K54" i="2" s="1"/>
  <c r="U53" i="1"/>
  <c r="P54" i="2" s="1"/>
  <c r="T53" i="1"/>
  <c r="O54" i="2" s="1"/>
  <c r="I53" i="1"/>
  <c r="M53" i="1"/>
  <c r="H54" i="2" s="1"/>
  <c r="Q53" i="1"/>
  <c r="L54" i="2" s="1"/>
  <c r="O53" i="1"/>
  <c r="J54" i="2" s="1"/>
  <c r="AF54" i="2" s="1"/>
  <c r="S53" i="1"/>
  <c r="N54" i="2" s="1"/>
  <c r="L53" i="1"/>
  <c r="G54" i="2" s="1"/>
  <c r="U88" i="1"/>
  <c r="P89" i="2" s="1"/>
  <c r="Q88" i="1"/>
  <c r="L89" i="2" s="1"/>
  <c r="M88" i="1"/>
  <c r="H89" i="2" s="1"/>
  <c r="AU89" i="2" s="1"/>
  <c r="V81" i="1"/>
  <c r="Q82" i="2" s="1"/>
  <c r="AM82" i="2" s="1"/>
  <c r="V73" i="1"/>
  <c r="Q74" i="2" s="1"/>
  <c r="V62" i="1"/>
  <c r="Q63" i="2" s="1"/>
  <c r="T87" i="1"/>
  <c r="O88" i="2" s="1"/>
  <c r="M87" i="1"/>
  <c r="H88" i="2" s="1"/>
  <c r="U86" i="1"/>
  <c r="P87" i="2" s="1"/>
  <c r="M86" i="1"/>
  <c r="H87" i="2" s="1"/>
  <c r="AU87" i="2" s="1"/>
  <c r="M85" i="1"/>
  <c r="H86" i="2" s="1"/>
  <c r="AU86" i="2" s="1"/>
  <c r="L84" i="1"/>
  <c r="G85" i="2" s="1"/>
  <c r="AT85" i="2" s="1"/>
  <c r="T83" i="1"/>
  <c r="O84" i="2" s="1"/>
  <c r="L83" i="1"/>
  <c r="G84" i="2" s="1"/>
  <c r="AT84" i="2" s="1"/>
  <c r="U82" i="1"/>
  <c r="P83" i="2" s="1"/>
  <c r="M82" i="1"/>
  <c r="H83" i="2" s="1"/>
  <c r="AU83" i="2" s="1"/>
  <c r="M81" i="1"/>
  <c r="H82" i="2" s="1"/>
  <c r="AD82" i="2" s="1"/>
  <c r="L80" i="1"/>
  <c r="G81" i="2" s="1"/>
  <c r="AT81" i="2" s="1"/>
  <c r="T79" i="1"/>
  <c r="O80" i="2" s="1"/>
  <c r="L79" i="1"/>
  <c r="G80" i="2" s="1"/>
  <c r="AT80" i="2" s="1"/>
  <c r="U78" i="1"/>
  <c r="P79" i="2" s="1"/>
  <c r="M78" i="1"/>
  <c r="H79" i="2" s="1"/>
  <c r="M77" i="1"/>
  <c r="H78" i="2" s="1"/>
  <c r="AU78" i="2" s="1"/>
  <c r="S88" i="1"/>
  <c r="N89" i="2" s="1"/>
  <c r="V85" i="1"/>
  <c r="Q86" i="2" s="1"/>
  <c r="V67" i="1"/>
  <c r="Q68" i="2" s="1"/>
  <c r="K87" i="1"/>
  <c r="F88" i="2" s="1"/>
  <c r="AB88" i="2" s="1"/>
  <c r="P86" i="1"/>
  <c r="K87" i="2" s="1"/>
  <c r="K85" i="1"/>
  <c r="F86" i="2" s="1"/>
  <c r="J84" i="1"/>
  <c r="E85" i="2" s="1"/>
  <c r="O83" i="1"/>
  <c r="J84" i="2" s="1"/>
  <c r="K82" i="1"/>
  <c r="F83" i="2" s="1"/>
  <c r="K81" i="1"/>
  <c r="F82" i="2" s="1"/>
  <c r="J80" i="1"/>
  <c r="E81" i="2" s="1"/>
  <c r="O79" i="1"/>
  <c r="J80" i="2" s="1"/>
  <c r="P78" i="1"/>
  <c r="K79" i="2" s="1"/>
  <c r="R77" i="1"/>
  <c r="M78" i="2" s="1"/>
  <c r="R88" i="1"/>
  <c r="M89" i="2" s="1"/>
  <c r="J88" i="1"/>
  <c r="E89" i="2" s="1"/>
  <c r="V83" i="1"/>
  <c r="Q84" i="2" s="1"/>
  <c r="V74" i="1"/>
  <c r="Q75" i="2" s="1"/>
  <c r="V63" i="1"/>
  <c r="Q64" i="2" s="1"/>
  <c r="V53" i="1"/>
  <c r="Q54" i="2" s="1"/>
  <c r="J85" i="1"/>
  <c r="E86" i="2" s="1"/>
  <c r="J82" i="1"/>
  <c r="E83" i="2" s="1"/>
  <c r="J81" i="1"/>
  <c r="E82" i="2" s="1"/>
  <c r="J78" i="1"/>
  <c r="E79" i="2" s="1"/>
  <c r="J77" i="1"/>
  <c r="E78" i="2" s="1"/>
  <c r="T88" i="1"/>
  <c r="O89" i="2" s="1"/>
  <c r="P88" i="1"/>
  <c r="K89" i="2" s="1"/>
  <c r="L88" i="1"/>
  <c r="G89" i="2" s="1"/>
  <c r="AT89" i="2" s="1"/>
  <c r="V79" i="1"/>
  <c r="Q80" i="2" s="1"/>
  <c r="V69" i="1"/>
  <c r="Q70" i="2" s="1"/>
  <c r="V58" i="1"/>
  <c r="Q59" i="2" s="1"/>
  <c r="P87" i="1"/>
  <c r="K88" i="2" s="1"/>
  <c r="L87" i="1"/>
  <c r="G88" i="2" s="1"/>
  <c r="AC88" i="2" s="1"/>
  <c r="T86" i="1"/>
  <c r="O87" i="2" s="1"/>
  <c r="L86" i="1"/>
  <c r="G87" i="2" s="1"/>
  <c r="T85" i="1"/>
  <c r="O86" i="2" s="1"/>
  <c r="L85" i="1"/>
  <c r="G86" i="2" s="1"/>
  <c r="AT86" i="2" s="1"/>
  <c r="R84" i="1"/>
  <c r="M85" i="2" s="1"/>
  <c r="K84" i="1"/>
  <c r="F85" i="2" s="1"/>
  <c r="AS85" i="2" s="1"/>
  <c r="P83" i="1"/>
  <c r="K84" i="2" s="1"/>
  <c r="K83" i="1"/>
  <c r="F84" i="2" s="1"/>
  <c r="T82" i="1"/>
  <c r="O83" i="2" s="1"/>
  <c r="L82" i="1"/>
  <c r="G83" i="2" s="1"/>
  <c r="T81" i="1"/>
  <c r="O82" i="2" s="1"/>
  <c r="L81" i="1"/>
  <c r="G82" i="2" s="1"/>
  <c r="AC82" i="2" s="1"/>
  <c r="R80" i="1"/>
  <c r="M81" i="2" s="1"/>
  <c r="K80" i="1"/>
  <c r="F81" i="2" s="1"/>
  <c r="AS81" i="2" s="1"/>
  <c r="P79" i="1"/>
  <c r="K80" i="2" s="1"/>
  <c r="K79" i="1"/>
  <c r="F80" i="2" s="1"/>
  <c r="AS80" i="2" s="1"/>
  <c r="T78" i="1"/>
  <c r="O79" i="2" s="1"/>
  <c r="L78" i="1"/>
  <c r="G79" i="2" s="1"/>
  <c r="AT79" i="2" s="1"/>
  <c r="T77" i="1"/>
  <c r="O78" i="2" s="1"/>
  <c r="L77" i="1"/>
  <c r="G78" i="2" s="1"/>
  <c r="AT78" i="2" s="1"/>
  <c r="O88" i="1"/>
  <c r="J89" i="2" s="1"/>
  <c r="K88" i="1"/>
  <c r="F89" i="2" s="1"/>
  <c r="AS89" i="2" s="1"/>
  <c r="V78" i="1"/>
  <c r="Q79" i="2" s="1"/>
  <c r="V57" i="1"/>
  <c r="Q58" i="2" s="1"/>
  <c r="O87" i="1"/>
  <c r="J88" i="2" s="1"/>
  <c r="AF88" i="2" s="1"/>
  <c r="K86" i="1"/>
  <c r="F87" i="2" s="1"/>
  <c r="AB87" i="2" s="1"/>
  <c r="R85" i="1"/>
  <c r="M86" i="2" s="1"/>
  <c r="Q84" i="1"/>
  <c r="L85" i="2" s="1"/>
  <c r="J83" i="1"/>
  <c r="E84" i="2" s="1"/>
  <c r="P82" i="1"/>
  <c r="K83" i="2" s="1"/>
  <c r="R81" i="1"/>
  <c r="M82" i="2" s="1"/>
  <c r="Q80" i="1"/>
  <c r="L81" i="2" s="1"/>
  <c r="J79" i="1"/>
  <c r="E80" i="2" s="1"/>
  <c r="K78" i="1"/>
  <c r="F79" i="2" s="1"/>
  <c r="AS79" i="2" s="1"/>
  <c r="K77" i="1"/>
  <c r="F78" i="2" s="1"/>
  <c r="AB78" i="2" s="1"/>
  <c r="V88" i="1"/>
  <c r="Q89" i="2" s="1"/>
  <c r="N88" i="1"/>
  <c r="I89" i="2" s="1"/>
  <c r="N87" i="1"/>
  <c r="I88" i="2" s="1"/>
  <c r="AE88" i="2" s="1"/>
  <c r="O86" i="1"/>
  <c r="J87" i="2" s="1"/>
  <c r="J86" i="1"/>
  <c r="E87" i="2" s="1"/>
  <c r="N85" i="1"/>
  <c r="I86" i="2" s="1"/>
  <c r="M84" i="1"/>
  <c r="H85" i="2" s="1"/>
  <c r="AU85" i="2" s="1"/>
  <c r="M83" i="1"/>
  <c r="H84" i="2" s="1"/>
  <c r="AU84" i="2" s="1"/>
  <c r="O82" i="1"/>
  <c r="J83" i="2" s="1"/>
  <c r="N81" i="1"/>
  <c r="I82" i="2" s="1"/>
  <c r="M80" i="1"/>
  <c r="H81" i="2" s="1"/>
  <c r="AU81" i="2" s="1"/>
  <c r="M79" i="1"/>
  <c r="H80" i="2" s="1"/>
  <c r="O78" i="1"/>
  <c r="J79" i="2" s="1"/>
  <c r="N77" i="1"/>
  <c r="I78" i="2" s="1"/>
  <c r="U81" i="1"/>
  <c r="P82" i="2" s="1"/>
  <c r="S84" i="1"/>
  <c r="N85" i="2" s="1"/>
  <c r="R87" i="1"/>
  <c r="M88" i="2" s="1"/>
  <c r="V70" i="1"/>
  <c r="Q71" i="2" s="1"/>
  <c r="Q78" i="1"/>
  <c r="L79" i="2" s="1"/>
  <c r="P81" i="1"/>
  <c r="K82" i="2" s="1"/>
  <c r="S79" i="1"/>
  <c r="N80" i="2" s="1"/>
  <c r="S82" i="1"/>
  <c r="N83" i="2" s="1"/>
  <c r="U84" i="1"/>
  <c r="P85" i="2" s="1"/>
  <c r="S87" i="1"/>
  <c r="N88" i="2" s="1"/>
  <c r="V71" i="1"/>
  <c r="Q72" i="2" s="1"/>
  <c r="O77" i="1"/>
  <c r="J78" i="2" s="1"/>
  <c r="Q79" i="1"/>
  <c r="L80" i="2" s="1"/>
  <c r="O81" i="1"/>
  <c r="J82" i="2" s="1"/>
  <c r="Q83" i="1"/>
  <c r="L84" i="2" s="1"/>
  <c r="O85" i="1"/>
  <c r="J86" i="2" s="1"/>
  <c r="Q87" i="1"/>
  <c r="L88" i="2" s="1"/>
  <c r="V64" i="1"/>
  <c r="Q65" i="2" s="1"/>
  <c r="V80" i="1"/>
  <c r="Q81" i="2" s="1"/>
  <c r="U76" i="1"/>
  <c r="P77" i="2" s="1"/>
  <c r="Q76" i="1"/>
  <c r="L77" i="2" s="1"/>
  <c r="M76" i="1"/>
  <c r="H77" i="2" s="1"/>
  <c r="AU77" i="2" s="1"/>
  <c r="R75" i="1"/>
  <c r="M76" i="2" s="1"/>
  <c r="N75" i="1"/>
  <c r="I76" i="2" s="1"/>
  <c r="J75" i="1"/>
  <c r="E76" i="2" s="1"/>
  <c r="S74" i="1"/>
  <c r="N75" i="2" s="1"/>
  <c r="O74" i="1"/>
  <c r="J75" i="2" s="1"/>
  <c r="K74" i="1"/>
  <c r="F75" i="2" s="1"/>
  <c r="AB75" i="2" s="1"/>
  <c r="T73" i="1"/>
  <c r="O74" i="2" s="1"/>
  <c r="P73" i="1"/>
  <c r="K74" i="2" s="1"/>
  <c r="L73" i="1"/>
  <c r="G74" i="2" s="1"/>
  <c r="U72" i="1"/>
  <c r="P73" i="2" s="1"/>
  <c r="Q72" i="1"/>
  <c r="L73" i="2" s="1"/>
  <c r="M72" i="1"/>
  <c r="H73" i="2" s="1"/>
  <c r="R71" i="1"/>
  <c r="M72" i="2" s="1"/>
  <c r="N71" i="1"/>
  <c r="I72" i="2" s="1"/>
  <c r="J71" i="1"/>
  <c r="E72" i="2" s="1"/>
  <c r="S70" i="1"/>
  <c r="N71" i="2" s="1"/>
  <c r="O70" i="1"/>
  <c r="J71" i="2" s="1"/>
  <c r="K70" i="1"/>
  <c r="F71" i="2" s="1"/>
  <c r="AS71" i="2" s="1"/>
  <c r="T69" i="1"/>
  <c r="O70" i="2" s="1"/>
  <c r="P69" i="1"/>
  <c r="K70" i="2" s="1"/>
  <c r="L69" i="1"/>
  <c r="G70" i="2" s="1"/>
  <c r="U68" i="1"/>
  <c r="P69" i="2" s="1"/>
  <c r="Q68" i="1"/>
  <c r="L69" i="2" s="1"/>
  <c r="M68" i="1"/>
  <c r="H69" i="2" s="1"/>
  <c r="AD69" i="2" s="1"/>
  <c r="R67" i="1"/>
  <c r="M68" i="2" s="1"/>
  <c r="N67" i="1"/>
  <c r="I68" i="2" s="1"/>
  <c r="J67" i="1"/>
  <c r="E68" i="2" s="1"/>
  <c r="S66" i="1"/>
  <c r="N67" i="2" s="1"/>
  <c r="O66" i="1"/>
  <c r="J67" i="2" s="1"/>
  <c r="K66" i="1"/>
  <c r="F67" i="2" s="1"/>
  <c r="AS67" i="2" s="1"/>
  <c r="T65" i="1"/>
  <c r="O66" i="2" s="1"/>
  <c r="P65" i="1"/>
  <c r="K66" i="2" s="1"/>
  <c r="L65" i="1"/>
  <c r="G66" i="2" s="1"/>
  <c r="AC66" i="2" s="1"/>
  <c r="U64" i="1"/>
  <c r="P65" i="2" s="1"/>
  <c r="Q64" i="1"/>
  <c r="L65" i="2" s="1"/>
  <c r="M64" i="1"/>
  <c r="H65" i="2" s="1"/>
  <c r="AU65" i="2" s="1"/>
  <c r="L63" i="1"/>
  <c r="G64" i="2" s="1"/>
  <c r="AT64" i="2" s="1"/>
  <c r="Q82" i="1"/>
  <c r="L83" i="2" s="1"/>
  <c r="P85" i="1"/>
  <c r="K86" i="2" s="1"/>
  <c r="V54" i="1"/>
  <c r="Q55" i="2" s="1"/>
  <c r="V75" i="1"/>
  <c r="Q76" i="2" s="1"/>
  <c r="R79" i="1"/>
  <c r="M80" i="2" s="1"/>
  <c r="Q77" i="1"/>
  <c r="L78" i="2" s="1"/>
  <c r="O80" i="1"/>
  <c r="J81" i="2" s="1"/>
  <c r="N83" i="1"/>
  <c r="I84" i="2" s="1"/>
  <c r="Q85" i="1"/>
  <c r="L86" i="2" s="1"/>
  <c r="V55" i="1"/>
  <c r="Q56" i="2" s="1"/>
  <c r="V77" i="1"/>
  <c r="Q78" i="2" s="1"/>
  <c r="R83" i="1"/>
  <c r="M84" i="2" s="1"/>
  <c r="U85" i="1"/>
  <c r="P86" i="2" s="1"/>
  <c r="V59" i="1"/>
  <c r="Q60" i="2" s="1"/>
  <c r="V86" i="1"/>
  <c r="Q87" i="2" s="1"/>
  <c r="N80" i="1"/>
  <c r="I81" i="2" s="1"/>
  <c r="S78" i="1"/>
  <c r="N79" i="2" s="1"/>
  <c r="U80" i="1"/>
  <c r="P81" i="2" s="1"/>
  <c r="S83" i="1"/>
  <c r="N84" i="2" s="1"/>
  <c r="S86" i="1"/>
  <c r="N87" i="2" s="1"/>
  <c r="V61" i="1"/>
  <c r="Q62" i="2" s="1"/>
  <c r="V82" i="1"/>
  <c r="Q83" i="2" s="1"/>
  <c r="N78" i="1"/>
  <c r="I79" i="2" s="1"/>
  <c r="P80" i="1"/>
  <c r="K81" i="2" s="1"/>
  <c r="N82" i="1"/>
  <c r="I83" i="2" s="1"/>
  <c r="P84" i="1"/>
  <c r="K85" i="2" s="1"/>
  <c r="N86" i="1"/>
  <c r="I87" i="2" s="1"/>
  <c r="V56" i="1"/>
  <c r="Q57" i="2" s="1"/>
  <c r="V72" i="1"/>
  <c r="Q73" i="2" s="1"/>
  <c r="S76" i="1"/>
  <c r="N77" i="2" s="1"/>
  <c r="O76" i="1"/>
  <c r="J77" i="2" s="1"/>
  <c r="K76" i="1"/>
  <c r="F77" i="2" s="1"/>
  <c r="T75" i="1"/>
  <c r="O76" i="2" s="1"/>
  <c r="P75" i="1"/>
  <c r="K76" i="2" s="1"/>
  <c r="L75" i="1"/>
  <c r="G76" i="2" s="1"/>
  <c r="U74" i="1"/>
  <c r="P75" i="2" s="1"/>
  <c r="Q74" i="1"/>
  <c r="L75" i="2" s="1"/>
  <c r="M74" i="1"/>
  <c r="H75" i="2" s="1"/>
  <c r="AU75" i="2" s="1"/>
  <c r="R73" i="1"/>
  <c r="M74" i="2" s="1"/>
  <c r="N73" i="1"/>
  <c r="I74" i="2" s="1"/>
  <c r="J73" i="1"/>
  <c r="E74" i="2" s="1"/>
  <c r="S72" i="1"/>
  <c r="N73" i="2" s="1"/>
  <c r="O72" i="1"/>
  <c r="J73" i="2" s="1"/>
  <c r="K72" i="1"/>
  <c r="F73" i="2" s="1"/>
  <c r="AS73" i="2" s="1"/>
  <c r="T71" i="1"/>
  <c r="O72" i="2" s="1"/>
  <c r="P71" i="1"/>
  <c r="K72" i="2" s="1"/>
  <c r="L71" i="1"/>
  <c r="G72" i="2" s="1"/>
  <c r="U70" i="1"/>
  <c r="P71" i="2" s="1"/>
  <c r="Q70" i="1"/>
  <c r="L71" i="2" s="1"/>
  <c r="M70" i="1"/>
  <c r="H71" i="2" s="1"/>
  <c r="AU71" i="2" s="1"/>
  <c r="R69" i="1"/>
  <c r="M70" i="2" s="1"/>
  <c r="N69" i="1"/>
  <c r="I70" i="2" s="1"/>
  <c r="J69" i="1"/>
  <c r="E70" i="2" s="1"/>
  <c r="S68" i="1"/>
  <c r="N69" i="2" s="1"/>
  <c r="O68" i="1"/>
  <c r="J69" i="2" s="1"/>
  <c r="K68" i="1"/>
  <c r="F69" i="2" s="1"/>
  <c r="AS69" i="2" s="1"/>
  <c r="T67" i="1"/>
  <c r="O68" i="2" s="1"/>
  <c r="P67" i="1"/>
  <c r="K68" i="2" s="1"/>
  <c r="L67" i="1"/>
  <c r="G68" i="2" s="1"/>
  <c r="U66" i="1"/>
  <c r="P67" i="2" s="1"/>
  <c r="Q66" i="1"/>
  <c r="L67" i="2" s="1"/>
  <c r="M66" i="1"/>
  <c r="H67" i="2" s="1"/>
  <c r="R65" i="1"/>
  <c r="M66" i="2" s="1"/>
  <c r="N65" i="1"/>
  <c r="I66" i="2" s="1"/>
  <c r="J65" i="1"/>
  <c r="E66" i="2" s="1"/>
  <c r="S64" i="1"/>
  <c r="N65" i="2" s="1"/>
  <c r="O64" i="1"/>
  <c r="J65" i="2" s="1"/>
  <c r="K64" i="1"/>
  <c r="F65" i="2" s="1"/>
  <c r="AS65" i="2" s="1"/>
  <c r="J63" i="1"/>
  <c r="E64" i="2" s="1"/>
  <c r="V87" i="1"/>
  <c r="Q88" i="2" s="1"/>
  <c r="P77" i="1"/>
  <c r="K78" i="2" s="1"/>
  <c r="N84" i="1"/>
  <c r="I85" i="2" s="1"/>
  <c r="Q86" i="1"/>
  <c r="L87" i="2" s="1"/>
  <c r="V65" i="1"/>
  <c r="Q66" i="2" s="1"/>
  <c r="U77" i="1"/>
  <c r="P78" i="2" s="1"/>
  <c r="S80" i="1"/>
  <c r="N81" i="2" s="1"/>
  <c r="N79" i="1"/>
  <c r="I80" i="2" s="1"/>
  <c r="Q81" i="1"/>
  <c r="L82" i="2" s="1"/>
  <c r="O84" i="1"/>
  <c r="J85" i="2" s="1"/>
  <c r="J87" i="1"/>
  <c r="E88" i="2" s="1"/>
  <c r="V66" i="1"/>
  <c r="Q67" i="2" s="1"/>
  <c r="V84" i="1"/>
  <c r="Q85" i="2" s="1"/>
  <c r="R78" i="1"/>
  <c r="M79" i="2" s="1"/>
  <c r="S81" i="1"/>
  <c r="N82" i="2" s="1"/>
  <c r="S85" i="1"/>
  <c r="N86" i="2" s="1"/>
  <c r="V68" i="1"/>
  <c r="Q69" i="2" s="1"/>
  <c r="T76" i="1"/>
  <c r="O77" i="2" s="1"/>
  <c r="L76" i="1"/>
  <c r="G77" i="2" s="1"/>
  <c r="Q75" i="1"/>
  <c r="L76" i="2" s="1"/>
  <c r="N74" i="1"/>
  <c r="I75" i="2" s="1"/>
  <c r="S73" i="1"/>
  <c r="N74" i="2" s="1"/>
  <c r="K73" i="1"/>
  <c r="F74" i="2" s="1"/>
  <c r="AS74" i="2" s="1"/>
  <c r="P72" i="1"/>
  <c r="K73" i="2" s="1"/>
  <c r="U71" i="1"/>
  <c r="P72" i="2" s="1"/>
  <c r="M71" i="1"/>
  <c r="H72" i="2" s="1"/>
  <c r="AU72" i="2" s="1"/>
  <c r="R70" i="1"/>
  <c r="M71" i="2" s="1"/>
  <c r="J70" i="1"/>
  <c r="E71" i="2" s="1"/>
  <c r="O69" i="1"/>
  <c r="J70" i="2" s="1"/>
  <c r="T68" i="1"/>
  <c r="O69" i="2" s="1"/>
  <c r="L68" i="1"/>
  <c r="G69" i="2" s="1"/>
  <c r="AT69" i="2" s="1"/>
  <c r="Q67" i="1"/>
  <c r="L68" i="2" s="1"/>
  <c r="N66" i="1"/>
  <c r="I67" i="2" s="1"/>
  <c r="S65" i="1"/>
  <c r="N66" i="2" s="1"/>
  <c r="K65" i="1"/>
  <c r="F66" i="2" s="1"/>
  <c r="P64" i="1"/>
  <c r="K65" i="2" s="1"/>
  <c r="T64" i="1"/>
  <c r="O65" i="2" s="1"/>
  <c r="T80" i="1"/>
  <c r="O81" i="2" s="1"/>
  <c r="S75" i="1"/>
  <c r="N76" i="2" s="1"/>
  <c r="K75" i="1"/>
  <c r="F76" i="2" s="1"/>
  <c r="AS76" i="2" s="1"/>
  <c r="U73" i="1"/>
  <c r="P74" i="2" s="1"/>
  <c r="R72" i="1"/>
  <c r="M73" i="2" s="1"/>
  <c r="O71" i="1"/>
  <c r="J72" i="2" s="1"/>
  <c r="L70" i="1"/>
  <c r="G71" i="2" s="1"/>
  <c r="P66" i="1"/>
  <c r="K67" i="2" s="1"/>
  <c r="M65" i="1"/>
  <c r="H66" i="2" s="1"/>
  <c r="AU66" i="2" s="1"/>
  <c r="J64" i="1"/>
  <c r="E65" i="2" s="1"/>
  <c r="S77" i="1"/>
  <c r="N78" i="2" s="1"/>
  <c r="R82" i="1"/>
  <c r="M83" i="2" s="1"/>
  <c r="R86" i="1"/>
  <c r="M87" i="2" s="1"/>
  <c r="V76" i="1"/>
  <c r="Q77" i="2" s="1"/>
  <c r="R76" i="1"/>
  <c r="M77" i="2" s="1"/>
  <c r="J76" i="1"/>
  <c r="E77" i="2" s="1"/>
  <c r="O75" i="1"/>
  <c r="J76" i="2" s="1"/>
  <c r="T74" i="1"/>
  <c r="O75" i="2" s="1"/>
  <c r="L74" i="1"/>
  <c r="G75" i="2" s="1"/>
  <c r="AT75" i="2" s="1"/>
  <c r="Q73" i="1"/>
  <c r="L74" i="2" s="1"/>
  <c r="N72" i="1"/>
  <c r="I73" i="2" s="1"/>
  <c r="S71" i="1"/>
  <c r="N72" i="2" s="1"/>
  <c r="K71" i="1"/>
  <c r="F72" i="2" s="1"/>
  <c r="AS72" i="2" s="1"/>
  <c r="P70" i="1"/>
  <c r="K71" i="2" s="1"/>
  <c r="U69" i="1"/>
  <c r="P70" i="2" s="1"/>
  <c r="M69" i="1"/>
  <c r="H70" i="2" s="1"/>
  <c r="AU70" i="2" s="1"/>
  <c r="R68" i="1"/>
  <c r="M69" i="2" s="1"/>
  <c r="J68" i="1"/>
  <c r="E69" i="2" s="1"/>
  <c r="O67" i="1"/>
  <c r="J68" i="2" s="1"/>
  <c r="T66" i="1"/>
  <c r="O67" i="2" s="1"/>
  <c r="L66" i="1"/>
  <c r="G67" i="2" s="1"/>
  <c r="AC67" i="2" s="1"/>
  <c r="Q65" i="1"/>
  <c r="L66" i="2" s="1"/>
  <c r="N64" i="1"/>
  <c r="I65" i="2" s="1"/>
  <c r="U79" i="1"/>
  <c r="P80" i="2" s="1"/>
  <c r="U83" i="1"/>
  <c r="P84" i="2" s="1"/>
  <c r="U87" i="1"/>
  <c r="P88" i="2" s="1"/>
  <c r="P76" i="1"/>
  <c r="K77" i="2" s="1"/>
  <c r="U75" i="1"/>
  <c r="P76" i="2" s="1"/>
  <c r="M75" i="1"/>
  <c r="H76" i="2" s="1"/>
  <c r="AU76" i="2" s="1"/>
  <c r="R74" i="1"/>
  <c r="M75" i="2" s="1"/>
  <c r="J74" i="1"/>
  <c r="E75" i="2" s="1"/>
  <c r="O73" i="1"/>
  <c r="J74" i="2" s="1"/>
  <c r="T72" i="1"/>
  <c r="O73" i="2" s="1"/>
  <c r="L72" i="1"/>
  <c r="G73" i="2" s="1"/>
  <c r="AC73" i="2" s="1"/>
  <c r="Q71" i="1"/>
  <c r="L72" i="2" s="1"/>
  <c r="N70" i="1"/>
  <c r="I71" i="2" s="1"/>
  <c r="S69" i="1"/>
  <c r="N70" i="2" s="1"/>
  <c r="K69" i="1"/>
  <c r="F70" i="2" s="1"/>
  <c r="AB70" i="2" s="1"/>
  <c r="P68" i="1"/>
  <c r="K69" i="2" s="1"/>
  <c r="U67" i="1"/>
  <c r="P68" i="2" s="1"/>
  <c r="M67" i="1"/>
  <c r="H68" i="2" s="1"/>
  <c r="R66" i="1"/>
  <c r="M67" i="2" s="1"/>
  <c r="J66" i="1"/>
  <c r="E67" i="2" s="1"/>
  <c r="O65" i="1"/>
  <c r="J66" i="2" s="1"/>
  <c r="L64" i="1"/>
  <c r="G65" i="2" s="1"/>
  <c r="M63" i="1"/>
  <c r="H64" i="2" s="1"/>
  <c r="AU64" i="2" s="1"/>
  <c r="T84" i="1"/>
  <c r="O85" i="2" s="1"/>
  <c r="V60" i="1"/>
  <c r="Q61" i="2" s="1"/>
  <c r="N76" i="1"/>
  <c r="I77" i="2" s="1"/>
  <c r="P74" i="1"/>
  <c r="K75" i="2" s="1"/>
  <c r="M73" i="1"/>
  <c r="H74" i="2" s="1"/>
  <c r="AD74" i="2" s="1"/>
  <c r="J72" i="1"/>
  <c r="E73" i="2" s="1"/>
  <c r="T70" i="1"/>
  <c r="O71" i="2" s="1"/>
  <c r="Q69" i="1"/>
  <c r="L70" i="2" s="1"/>
  <c r="N68" i="1"/>
  <c r="I69" i="2" s="1"/>
  <c r="S67" i="1"/>
  <c r="N68" i="2" s="1"/>
  <c r="K67" i="1"/>
  <c r="F68" i="2" s="1"/>
  <c r="AS68" i="2" s="1"/>
  <c r="U65" i="1"/>
  <c r="P66" i="2" s="1"/>
  <c r="R64" i="1"/>
  <c r="M65" i="2" s="1"/>
  <c r="K63" i="1"/>
  <c r="F64" i="2" s="1"/>
  <c r="AS64" i="2" s="1"/>
  <c r="Q63" i="1"/>
  <c r="L64" i="2" s="1"/>
  <c r="P63" i="1"/>
  <c r="K64" i="2" s="1"/>
  <c r="O63" i="1"/>
  <c r="J64" i="2" s="1"/>
  <c r="T63" i="1"/>
  <c r="O64" i="2" s="1"/>
  <c r="N63" i="1"/>
  <c r="I64" i="2" s="1"/>
  <c r="R63" i="1"/>
  <c r="M64" i="2" s="1"/>
  <c r="U63" i="1"/>
  <c r="P64" i="2" s="1"/>
  <c r="S63" i="1"/>
  <c r="N64" i="2" s="1"/>
  <c r="U62" i="1"/>
  <c r="P63" i="2" s="1"/>
  <c r="Q62" i="1"/>
  <c r="L63" i="2" s="1"/>
  <c r="M62" i="1"/>
  <c r="H63" i="2" s="1"/>
  <c r="R61" i="1"/>
  <c r="M62" i="2" s="1"/>
  <c r="N61" i="1"/>
  <c r="I62" i="2" s="1"/>
  <c r="J61" i="1"/>
  <c r="E62" i="2" s="1"/>
  <c r="S62" i="1"/>
  <c r="N63" i="2" s="1"/>
  <c r="K62" i="1"/>
  <c r="F63" i="2" s="1"/>
  <c r="AS63" i="2" s="1"/>
  <c r="P61" i="1"/>
  <c r="K62" i="2" s="1"/>
  <c r="N62" i="1"/>
  <c r="I63" i="2" s="1"/>
  <c r="S61" i="1"/>
  <c r="N62" i="2" s="1"/>
  <c r="O61" i="1"/>
  <c r="J62" i="2" s="1"/>
  <c r="T62" i="1"/>
  <c r="O63" i="2" s="1"/>
  <c r="P62" i="1"/>
  <c r="K63" i="2" s="1"/>
  <c r="L62" i="1"/>
  <c r="G63" i="2" s="1"/>
  <c r="AT63" i="2" s="1"/>
  <c r="U61" i="1"/>
  <c r="P62" i="2" s="1"/>
  <c r="Q61" i="1"/>
  <c r="L62" i="2" s="1"/>
  <c r="M61" i="1"/>
  <c r="H62" i="2" s="1"/>
  <c r="AU62" i="2" s="1"/>
  <c r="O62" i="1"/>
  <c r="J63" i="2" s="1"/>
  <c r="T61" i="1"/>
  <c r="O62" i="2" s="1"/>
  <c r="L61" i="1"/>
  <c r="G62" i="2" s="1"/>
  <c r="AC62" i="2" s="1"/>
  <c r="R62" i="1"/>
  <c r="M63" i="2" s="1"/>
  <c r="J62" i="1"/>
  <c r="E63" i="2" s="1"/>
  <c r="K61" i="1"/>
  <c r="F62" i="2" s="1"/>
  <c r="R60" i="1"/>
  <c r="M61" i="2" s="1"/>
  <c r="N60" i="1"/>
  <c r="I61" i="2" s="1"/>
  <c r="J60" i="1"/>
  <c r="E61" i="2" s="1"/>
  <c r="S59" i="1"/>
  <c r="N60" i="2" s="1"/>
  <c r="O59" i="1"/>
  <c r="J60" i="2" s="1"/>
  <c r="K59" i="1"/>
  <c r="F60" i="2" s="1"/>
  <c r="AB60" i="2" s="1"/>
  <c r="T58" i="1"/>
  <c r="O59" i="2" s="1"/>
  <c r="P58" i="1"/>
  <c r="K59" i="2" s="1"/>
  <c r="L58" i="1"/>
  <c r="G59" i="2" s="1"/>
  <c r="AT59" i="2" s="1"/>
  <c r="T60" i="1"/>
  <c r="O61" i="2" s="1"/>
  <c r="L60" i="1"/>
  <c r="G61" i="2" s="1"/>
  <c r="AT61" i="2" s="1"/>
  <c r="Q59" i="1"/>
  <c r="L60" i="2" s="1"/>
  <c r="N58" i="1"/>
  <c r="I59" i="2" s="1"/>
  <c r="S60" i="1"/>
  <c r="N61" i="2" s="1"/>
  <c r="K60" i="1"/>
  <c r="F61" i="2" s="1"/>
  <c r="AB61" i="2" s="1"/>
  <c r="P59" i="1"/>
  <c r="K60" i="2" s="1"/>
  <c r="U58" i="1"/>
  <c r="P59" i="2" s="1"/>
  <c r="M58" i="1"/>
  <c r="H59" i="2" s="1"/>
  <c r="AU59" i="2" s="1"/>
  <c r="U60" i="1"/>
  <c r="P61" i="2" s="1"/>
  <c r="Q60" i="1"/>
  <c r="L61" i="2" s="1"/>
  <c r="M60" i="1"/>
  <c r="H61" i="2" s="1"/>
  <c r="AD61" i="2" s="1"/>
  <c r="R59" i="1"/>
  <c r="M60" i="2" s="1"/>
  <c r="N59" i="1"/>
  <c r="I60" i="2" s="1"/>
  <c r="J59" i="1"/>
  <c r="E60" i="2" s="1"/>
  <c r="S58" i="1"/>
  <c r="N59" i="2" s="1"/>
  <c r="O58" i="1"/>
  <c r="J59" i="2" s="1"/>
  <c r="K58" i="1"/>
  <c r="F59" i="2" s="1"/>
  <c r="AB59" i="2" s="1"/>
  <c r="P60" i="1"/>
  <c r="K61" i="2" s="1"/>
  <c r="U59" i="1"/>
  <c r="P60" i="2" s="1"/>
  <c r="M59" i="1"/>
  <c r="H60" i="2" s="1"/>
  <c r="AD60" i="2" s="1"/>
  <c r="R58" i="1"/>
  <c r="M59" i="2" s="1"/>
  <c r="J58" i="1"/>
  <c r="E59" i="2" s="1"/>
  <c r="O60" i="1"/>
  <c r="J61" i="2" s="1"/>
  <c r="T59" i="1"/>
  <c r="O60" i="2" s="1"/>
  <c r="L59" i="1"/>
  <c r="G60" i="2" s="1"/>
  <c r="Q58" i="1"/>
  <c r="L59" i="2" s="1"/>
  <c r="S57" i="1"/>
  <c r="N58" i="2" s="1"/>
  <c r="O57" i="1"/>
  <c r="J58" i="2" s="1"/>
  <c r="K57" i="1"/>
  <c r="F58" i="2" s="1"/>
  <c r="T56" i="1"/>
  <c r="O57" i="2" s="1"/>
  <c r="P56" i="1"/>
  <c r="K57" i="2" s="1"/>
  <c r="L56" i="1"/>
  <c r="G57" i="2" s="1"/>
  <c r="U55" i="1"/>
  <c r="P56" i="2" s="1"/>
  <c r="Q55" i="1"/>
  <c r="L56" i="2" s="1"/>
  <c r="M55" i="1"/>
  <c r="H56" i="2" s="1"/>
  <c r="AU56" i="2" s="1"/>
  <c r="R54" i="1"/>
  <c r="M55" i="2" s="1"/>
  <c r="N54" i="1"/>
  <c r="I55" i="2" s="1"/>
  <c r="J54" i="1"/>
  <c r="E55" i="2" s="1"/>
  <c r="Q57" i="1"/>
  <c r="L58" i="2" s="1"/>
  <c r="N56" i="1"/>
  <c r="I57" i="2" s="1"/>
  <c r="S55" i="1"/>
  <c r="N56" i="2" s="1"/>
  <c r="K55" i="1"/>
  <c r="F56" i="2" s="1"/>
  <c r="AS56" i="2" s="1"/>
  <c r="P54" i="1"/>
  <c r="K55" i="2" s="1"/>
  <c r="T57" i="1"/>
  <c r="O58" i="2" s="1"/>
  <c r="L57" i="1"/>
  <c r="G58" i="2" s="1"/>
  <c r="AT58" i="2" s="1"/>
  <c r="Q56" i="1"/>
  <c r="L57" i="2" s="1"/>
  <c r="N55" i="1"/>
  <c r="I56" i="2" s="1"/>
  <c r="S54" i="1"/>
  <c r="N55" i="2" s="1"/>
  <c r="K54" i="1"/>
  <c r="F55" i="2" s="1"/>
  <c r="R57" i="1"/>
  <c r="M58" i="2" s="1"/>
  <c r="N57" i="1"/>
  <c r="I58" i="2" s="1"/>
  <c r="J57" i="1"/>
  <c r="E58" i="2" s="1"/>
  <c r="S56" i="1"/>
  <c r="N57" i="2" s="1"/>
  <c r="O56" i="1"/>
  <c r="J57" i="2" s="1"/>
  <c r="K56" i="1"/>
  <c r="F57" i="2" s="1"/>
  <c r="AS57" i="2" s="1"/>
  <c r="T55" i="1"/>
  <c r="O56" i="2" s="1"/>
  <c r="P55" i="1"/>
  <c r="K56" i="2" s="1"/>
  <c r="L55" i="1"/>
  <c r="G56" i="2" s="1"/>
  <c r="AT56" i="2" s="1"/>
  <c r="U54" i="1"/>
  <c r="P55" i="2" s="1"/>
  <c r="Q54" i="1"/>
  <c r="L55" i="2" s="1"/>
  <c r="M54" i="1"/>
  <c r="H55" i="2" s="1"/>
  <c r="U57" i="1"/>
  <c r="P58" i="2" s="1"/>
  <c r="M57" i="1"/>
  <c r="H58" i="2" s="1"/>
  <c r="AU58" i="2" s="1"/>
  <c r="R56" i="1"/>
  <c r="M57" i="2" s="1"/>
  <c r="J56" i="1"/>
  <c r="E57" i="2" s="1"/>
  <c r="O55" i="1"/>
  <c r="J56" i="2" s="1"/>
  <c r="T54" i="1"/>
  <c r="O55" i="2" s="1"/>
  <c r="L54" i="1"/>
  <c r="G55" i="2" s="1"/>
  <c r="P57" i="1"/>
  <c r="K58" i="2" s="1"/>
  <c r="U56" i="1"/>
  <c r="P57" i="2" s="1"/>
  <c r="M56" i="1"/>
  <c r="H57" i="2" s="1"/>
  <c r="R55" i="1"/>
  <c r="M56" i="2" s="1"/>
  <c r="J55" i="1"/>
  <c r="E56" i="2" s="1"/>
  <c r="O54" i="1"/>
  <c r="J55" i="2" s="1"/>
  <c r="J53" i="1"/>
  <c r="E54" i="2" s="1"/>
  <c r="N53" i="1"/>
  <c r="I54" i="2" s="1"/>
  <c r="R53" i="1"/>
  <c r="M54" i="2" s="1"/>
  <c r="P53" i="2"/>
  <c r="O53" i="2"/>
  <c r="N53" i="2"/>
  <c r="M53" i="2"/>
  <c r="L53" i="2"/>
  <c r="K53" i="2"/>
  <c r="J53" i="2"/>
  <c r="I53" i="2"/>
  <c r="H53" i="2"/>
  <c r="G53" i="2"/>
  <c r="F53" i="2"/>
  <c r="AB53" i="2" s="1"/>
  <c r="E53" i="2"/>
  <c r="D53" i="2"/>
  <c r="C53" i="2"/>
  <c r="B53" i="2"/>
  <c r="A53" i="2"/>
  <c r="P52" i="2"/>
  <c r="O52" i="2"/>
  <c r="N52" i="2"/>
  <c r="M52" i="2"/>
  <c r="L52" i="2"/>
  <c r="K52" i="2"/>
  <c r="J52" i="2"/>
  <c r="I52" i="2"/>
  <c r="H52" i="2"/>
  <c r="AU52" i="2" s="1"/>
  <c r="G52" i="2"/>
  <c r="AC52" i="2" s="1"/>
  <c r="F52" i="2"/>
  <c r="AS52" i="2" s="1"/>
  <c r="E52" i="2"/>
  <c r="D52" i="2"/>
  <c r="C52" i="2"/>
  <c r="A52" i="2"/>
  <c r="F52" i="1"/>
  <c r="F51" i="1"/>
  <c r="B51" i="1"/>
  <c r="B52" i="2" s="1"/>
  <c r="AB136" i="2" l="1"/>
  <c r="AB137" i="2" s="1"/>
  <c r="AD125" i="2"/>
  <c r="AB54" i="2"/>
  <c r="M19" i="9"/>
  <c r="M15" i="9"/>
  <c r="M14" i="9"/>
  <c r="M13" i="9"/>
  <c r="M12" i="9"/>
  <c r="M3" i="9"/>
  <c r="M2" i="9"/>
  <c r="AU158" i="2"/>
  <c r="AU159" i="2" s="1"/>
  <c r="K17" i="9"/>
  <c r="K16" i="9"/>
  <c r="K4" i="9"/>
  <c r="G17" i="9"/>
  <c r="G16" i="9"/>
  <c r="G4" i="9"/>
  <c r="P19" i="9"/>
  <c r="P15" i="9"/>
  <c r="P14" i="9"/>
  <c r="P13" i="9"/>
  <c r="P12" i="9"/>
  <c r="P3" i="9"/>
  <c r="P2" i="9"/>
  <c r="O17" i="9"/>
  <c r="O16" i="9"/>
  <c r="O4" i="9"/>
  <c r="F17" i="9"/>
  <c r="F16" i="9"/>
  <c r="F4" i="9"/>
  <c r="E15" i="9"/>
  <c r="E14" i="9"/>
  <c r="E13" i="9"/>
  <c r="E12" i="9"/>
  <c r="E3" i="9"/>
  <c r="E2" i="9"/>
  <c r="N17" i="9"/>
  <c r="N16" i="9"/>
  <c r="N4" i="9"/>
  <c r="K19" i="9"/>
  <c r="K15" i="9"/>
  <c r="K14" i="9"/>
  <c r="K13" i="9"/>
  <c r="K12" i="9"/>
  <c r="K3" i="9"/>
  <c r="K2" i="9"/>
  <c r="I15" i="9"/>
  <c r="I14" i="9"/>
  <c r="I13" i="9"/>
  <c r="I12" i="9"/>
  <c r="I3" i="9"/>
  <c r="I2" i="9"/>
  <c r="H19" i="9"/>
  <c r="H15" i="9"/>
  <c r="H14" i="9"/>
  <c r="H13" i="9"/>
  <c r="H12" i="9"/>
  <c r="H3" i="9"/>
  <c r="H2" i="9"/>
  <c r="D15" i="9"/>
  <c r="D14" i="9"/>
  <c r="D13" i="9"/>
  <c r="D12" i="9"/>
  <c r="D3" i="9"/>
  <c r="D2" i="9"/>
  <c r="E17" i="9"/>
  <c r="E16" i="9"/>
  <c r="E4" i="9"/>
  <c r="O19" i="9"/>
  <c r="O15" i="9"/>
  <c r="O14" i="9"/>
  <c r="O13" i="9"/>
  <c r="O12" i="9"/>
  <c r="O3" i="9"/>
  <c r="O2" i="9"/>
  <c r="L19" i="9"/>
  <c r="L15" i="9"/>
  <c r="L14" i="9"/>
  <c r="L13" i="9"/>
  <c r="L12" i="9"/>
  <c r="L3" i="9"/>
  <c r="L2" i="9"/>
  <c r="C15" i="9"/>
  <c r="C14" i="9"/>
  <c r="C13" i="9"/>
  <c r="C12" i="9"/>
  <c r="C3" i="9"/>
  <c r="C2" i="9"/>
  <c r="D17" i="9"/>
  <c r="D16" i="9"/>
  <c r="D4" i="9"/>
  <c r="L17" i="9"/>
  <c r="L16" i="9"/>
  <c r="L4" i="9"/>
  <c r="H17" i="9"/>
  <c r="H16" i="9"/>
  <c r="H4" i="9"/>
  <c r="M17" i="9"/>
  <c r="M16" i="9"/>
  <c r="M4" i="9"/>
  <c r="G15" i="9"/>
  <c r="G14" i="9"/>
  <c r="G13" i="9"/>
  <c r="G12" i="9"/>
  <c r="G3" i="9"/>
  <c r="G2" i="9"/>
  <c r="F15" i="9"/>
  <c r="F14" i="9"/>
  <c r="F13" i="9"/>
  <c r="F12" i="9"/>
  <c r="F3" i="9"/>
  <c r="F2" i="9"/>
  <c r="C17" i="9"/>
  <c r="C16" i="9"/>
  <c r="C4" i="9"/>
  <c r="J19" i="9"/>
  <c r="J15" i="9"/>
  <c r="J14" i="9"/>
  <c r="J13" i="9"/>
  <c r="J12" i="9"/>
  <c r="J3" i="9"/>
  <c r="J2" i="9"/>
  <c r="P17" i="9"/>
  <c r="P16" i="9"/>
  <c r="P4" i="9"/>
  <c r="B15" i="9"/>
  <c r="B14" i="9"/>
  <c r="B13" i="9"/>
  <c r="B12" i="9"/>
  <c r="B3" i="9"/>
  <c r="B2" i="9"/>
  <c r="AT168" i="2"/>
  <c r="AT169" i="2" s="1"/>
  <c r="AT170" i="2" s="1"/>
  <c r="AT171" i="2" s="1"/>
  <c r="AY174" i="2"/>
  <c r="AY175" i="2" s="1"/>
  <c r="AY176" i="2" s="1"/>
  <c r="AY177" i="2" s="1"/>
  <c r="AY178" i="2" s="1"/>
  <c r="AY179" i="2" s="1"/>
  <c r="AY180" i="2" s="1"/>
  <c r="AY181" i="2" s="1"/>
  <c r="AY182" i="2" s="1"/>
  <c r="AY183" i="2" s="1"/>
  <c r="AY184" i="2" s="1"/>
  <c r="AY185" i="2" s="1"/>
  <c r="AY186" i="2" s="1"/>
  <c r="AY187" i="2" s="1"/>
  <c r="AY188" i="2" s="1"/>
  <c r="AY189" i="2" s="1"/>
  <c r="AY190" i="2" s="1"/>
  <c r="AY191" i="2" s="1"/>
  <c r="AY192" i="2" s="1"/>
  <c r="AY193" i="2" s="1"/>
  <c r="AY194" i="2" s="1"/>
  <c r="AY195" i="2" s="1"/>
  <c r="AY196" i="2" s="1"/>
  <c r="AY197" i="2" s="1"/>
  <c r="AY198" i="2" s="1"/>
  <c r="AY199" i="2" s="1"/>
  <c r="AY200" i="2" s="1"/>
  <c r="AY201" i="2" s="1"/>
  <c r="AY202" i="2" s="1"/>
  <c r="AY203" i="2" s="1"/>
  <c r="AY204" i="2" s="1"/>
  <c r="AY205" i="2" s="1"/>
  <c r="AY206" i="2" s="1"/>
  <c r="AY207" i="2" s="1"/>
  <c r="AY208" i="2" s="1"/>
  <c r="I17" i="9"/>
  <c r="I16" i="9"/>
  <c r="I4" i="9"/>
  <c r="J17" i="9"/>
  <c r="J16" i="9"/>
  <c r="J4" i="9"/>
  <c r="N19" i="9"/>
  <c r="N15" i="9"/>
  <c r="N14" i="9"/>
  <c r="N13" i="9"/>
  <c r="N12" i="9"/>
  <c r="N3" i="9"/>
  <c r="N2" i="9"/>
  <c r="B17" i="9"/>
  <c r="B16" i="9"/>
  <c r="B4" i="9"/>
  <c r="AD172" i="2"/>
  <c r="AS142" i="2"/>
  <c r="AS146" i="2"/>
  <c r="AS147" i="2" s="1"/>
  <c r="AC165" i="2"/>
  <c r="AC166" i="2" s="1"/>
  <c r="AC167" i="2" s="1"/>
  <c r="AC168" i="2" s="1"/>
  <c r="AV139" i="2"/>
  <c r="AV140" i="2" s="1"/>
  <c r="AV141" i="2" s="1"/>
  <c r="AV142" i="2" s="1"/>
  <c r="AV143" i="2" s="1"/>
  <c r="AV144" i="2" s="1"/>
  <c r="AV145" i="2" s="1"/>
  <c r="AV146" i="2" s="1"/>
  <c r="AV147" i="2" s="1"/>
  <c r="AV148" i="2" s="1"/>
  <c r="AV149" i="2" s="1"/>
  <c r="AV150" i="2" s="1"/>
  <c r="AV151" i="2" s="1"/>
  <c r="AV152" i="2" s="1"/>
  <c r="AV153" i="2" s="1"/>
  <c r="AV154" i="2" s="1"/>
  <c r="AV155" i="2" s="1"/>
  <c r="AB165" i="2"/>
  <c r="AB166" i="2" s="1"/>
  <c r="AB167" i="2" s="1"/>
  <c r="AB168" i="2" s="1"/>
  <c r="AB169" i="2" s="1"/>
  <c r="AE153" i="2"/>
  <c r="AE154" i="2" s="1"/>
  <c r="AE155" i="2" s="1"/>
  <c r="AE156" i="2" s="1"/>
  <c r="AV162" i="2"/>
  <c r="AV163" i="2" s="1"/>
  <c r="AV164" i="2" s="1"/>
  <c r="AV165" i="2" s="1"/>
  <c r="AV166" i="2" s="1"/>
  <c r="AV167" i="2" s="1"/>
  <c r="AV168" i="2" s="1"/>
  <c r="AV169" i="2" s="1"/>
  <c r="AV170" i="2" s="1"/>
  <c r="AV171" i="2" s="1"/>
  <c r="AV172" i="2" s="1"/>
  <c r="AV173" i="2" s="1"/>
  <c r="AV174" i="2" s="1"/>
  <c r="AV175" i="2" s="1"/>
  <c r="AV176" i="2" s="1"/>
  <c r="AV177" i="2" s="1"/>
  <c r="AV178" i="2" s="1"/>
  <c r="AV179" i="2" s="1"/>
  <c r="AV180" i="2" s="1"/>
  <c r="AV181" i="2" s="1"/>
  <c r="AV182" i="2" s="1"/>
  <c r="AV183" i="2" s="1"/>
  <c r="AV184" i="2" s="1"/>
  <c r="AV185" i="2" s="1"/>
  <c r="AV186" i="2" s="1"/>
  <c r="AV187" i="2" s="1"/>
  <c r="AV188" i="2" s="1"/>
  <c r="AV189" i="2" s="1"/>
  <c r="AV190" i="2" s="1"/>
  <c r="AV191" i="2" s="1"/>
  <c r="AV192" i="2" s="1"/>
  <c r="AV193" i="2" s="1"/>
  <c r="AV194" i="2" s="1"/>
  <c r="AV195" i="2" s="1"/>
  <c r="AV196" i="2" s="1"/>
  <c r="AV197" i="2" s="1"/>
  <c r="AV198" i="2" s="1"/>
  <c r="AV199" i="2" s="1"/>
  <c r="AV200" i="2" s="1"/>
  <c r="AV201" i="2" s="1"/>
  <c r="AV202" i="2" s="1"/>
  <c r="AV203" i="2" s="1"/>
  <c r="AV204" i="2" s="1"/>
  <c r="AV205" i="2" s="1"/>
  <c r="AV206" i="2" s="1"/>
  <c r="AV207" i="2" s="1"/>
  <c r="AV208" i="2" s="1"/>
  <c r="AT117" i="2"/>
  <c r="AB172" i="2"/>
  <c r="AB173" i="2" s="1"/>
  <c r="AB174" i="2" s="1"/>
  <c r="AB175" i="2" s="1"/>
  <c r="AB176" i="2" s="1"/>
  <c r="AB177" i="2" s="1"/>
  <c r="AB178" i="2" s="1"/>
  <c r="AF140" i="2"/>
  <c r="AF141" i="2" s="1"/>
  <c r="AF142" i="2" s="1"/>
  <c r="AF143" i="2" s="1"/>
  <c r="AF144" i="2" s="1"/>
  <c r="AF145" i="2" s="1"/>
  <c r="AF146" i="2" s="1"/>
  <c r="AF147" i="2" s="1"/>
  <c r="AF148" i="2" s="1"/>
  <c r="AF149" i="2" s="1"/>
  <c r="AF150" i="2" s="1"/>
  <c r="AW163" i="2"/>
  <c r="AW164" i="2" s="1"/>
  <c r="AW165" i="2" s="1"/>
  <c r="AW166" i="2" s="1"/>
  <c r="AW167" i="2" s="1"/>
  <c r="AW168" i="2" s="1"/>
  <c r="AW169" i="2" s="1"/>
  <c r="AW170" i="2" s="1"/>
  <c r="AW171" i="2" s="1"/>
  <c r="AW172" i="2" s="1"/>
  <c r="AW173" i="2" s="1"/>
  <c r="AW174" i="2" s="1"/>
  <c r="AW175" i="2" s="1"/>
  <c r="AW176" i="2" s="1"/>
  <c r="AW177" i="2" s="1"/>
  <c r="AW178" i="2" s="1"/>
  <c r="AW179" i="2" s="1"/>
  <c r="AW180" i="2" s="1"/>
  <c r="AW181" i="2" s="1"/>
  <c r="AW182" i="2" s="1"/>
  <c r="AW183" i="2" s="1"/>
  <c r="AW184" i="2" s="1"/>
  <c r="AW185" i="2" s="1"/>
  <c r="AW186" i="2" s="1"/>
  <c r="AW187" i="2" s="1"/>
  <c r="AW188" i="2" s="1"/>
  <c r="AW189" i="2" s="1"/>
  <c r="AW190" i="2" s="1"/>
  <c r="AW191" i="2" s="1"/>
  <c r="AW192" i="2" s="1"/>
  <c r="AW193" i="2" s="1"/>
  <c r="AW194" i="2" s="1"/>
  <c r="AW195" i="2" s="1"/>
  <c r="AW196" i="2" s="1"/>
  <c r="AW197" i="2" s="1"/>
  <c r="AW198" i="2" s="1"/>
  <c r="AW199" i="2" s="1"/>
  <c r="AW200" i="2" s="1"/>
  <c r="AW201" i="2" s="1"/>
  <c r="AW202" i="2" s="1"/>
  <c r="AW203" i="2" s="1"/>
  <c r="AW204" i="2" s="1"/>
  <c r="AW205" i="2" s="1"/>
  <c r="AW206" i="2" s="1"/>
  <c r="AW207" i="2" s="1"/>
  <c r="AW208" i="2" s="1"/>
  <c r="AS152" i="2"/>
  <c r="AS153" i="2" s="1"/>
  <c r="AQ151" i="2"/>
  <c r="AQ152" i="2" s="1"/>
  <c r="AQ153" i="2" s="1"/>
  <c r="AQ154" i="2" s="1"/>
  <c r="AQ155" i="2" s="1"/>
  <c r="AQ156" i="2" s="1"/>
  <c r="AQ157" i="2" s="1"/>
  <c r="AQ158" i="2" s="1"/>
  <c r="AW153" i="2"/>
  <c r="AW154" i="2" s="1"/>
  <c r="AW155" i="2" s="1"/>
  <c r="AC145" i="2"/>
  <c r="AC146" i="2" s="1"/>
  <c r="AC147" i="2" s="1"/>
  <c r="AC148" i="2" s="1"/>
  <c r="AC149" i="2" s="1"/>
  <c r="AC150" i="2" s="1"/>
  <c r="AS100" i="2"/>
  <c r="AS101" i="2" s="1"/>
  <c r="AY140" i="2"/>
  <c r="AY141" i="2" s="1"/>
  <c r="AY142" i="2" s="1"/>
  <c r="AY143" i="2" s="1"/>
  <c r="AY144" i="2" s="1"/>
  <c r="AY145" i="2" s="1"/>
  <c r="AY146" i="2" s="1"/>
  <c r="AY147" i="2" s="1"/>
  <c r="AY148" i="2" s="1"/>
  <c r="AY149" i="2" s="1"/>
  <c r="AY150" i="2" s="1"/>
  <c r="AY151" i="2" s="1"/>
  <c r="AY152" i="2" s="1"/>
  <c r="AY153" i="2" s="1"/>
  <c r="AY154" i="2" s="1"/>
  <c r="AY155" i="2" s="1"/>
  <c r="AY156" i="2" s="1"/>
  <c r="AT151" i="2"/>
  <c r="AT152" i="2" s="1"/>
  <c r="AS160" i="2"/>
  <c r="AS161" i="2" s="1"/>
  <c r="AS162" i="2" s="1"/>
  <c r="AS163" i="2" s="1"/>
  <c r="AS164" i="2" s="1"/>
  <c r="AD174" i="2"/>
  <c r="AS66" i="2"/>
  <c r="AD138" i="2"/>
  <c r="AD146" i="2"/>
  <c r="AD147" i="2" s="1"/>
  <c r="AD148" i="2" s="1"/>
  <c r="AU143" i="2"/>
  <c r="AU144" i="2" s="1"/>
  <c r="AC140" i="2"/>
  <c r="AC141" i="2" s="1"/>
  <c r="AC142" i="2" s="1"/>
  <c r="AC143" i="2" s="1"/>
  <c r="V147" i="2"/>
  <c r="W147" i="2"/>
  <c r="AA147" i="2"/>
  <c r="AA148" i="2" s="1"/>
  <c r="AS154" i="2"/>
  <c r="AB154" i="2"/>
  <c r="AB155" i="2" s="1"/>
  <c r="AB156" i="2" s="1"/>
  <c r="W152" i="2"/>
  <c r="AA152" i="2"/>
  <c r="AA153" i="2" s="1"/>
  <c r="AA154" i="2" s="1"/>
  <c r="AA155" i="2" s="1"/>
  <c r="AA156" i="2" s="1"/>
  <c r="V152" i="2"/>
  <c r="AD152" i="2"/>
  <c r="AR165" i="2"/>
  <c r="V165" i="2"/>
  <c r="W165" i="2"/>
  <c r="AC162" i="2"/>
  <c r="AB170" i="2"/>
  <c r="AS170" i="2"/>
  <c r="AS171" i="2" s="1"/>
  <c r="AS135" i="2"/>
  <c r="AS136" i="2" s="1"/>
  <c r="AR137" i="2"/>
  <c r="AR138" i="2" s="1"/>
  <c r="V137" i="2"/>
  <c r="W137" i="2"/>
  <c r="AA149" i="2"/>
  <c r="W149" i="2"/>
  <c r="V149" i="2"/>
  <c r="AA160" i="2"/>
  <c r="V160" i="2"/>
  <c r="W160" i="2"/>
  <c r="AU165" i="2"/>
  <c r="AU166" i="2" s="1"/>
  <c r="AU167" i="2" s="1"/>
  <c r="AU168" i="2" s="1"/>
  <c r="AU169" i="2" s="1"/>
  <c r="AU170" i="2" s="1"/>
  <c r="AU171" i="2" s="1"/>
  <c r="AD165" i="2"/>
  <c r="AD166" i="2" s="1"/>
  <c r="AD167" i="2" s="1"/>
  <c r="AD175" i="2"/>
  <c r="AU175" i="2"/>
  <c r="AU176" i="2" s="1"/>
  <c r="AU177" i="2" s="1"/>
  <c r="AS143" i="2"/>
  <c r="AB143" i="2"/>
  <c r="AB144" i="2" s="1"/>
  <c r="AB145" i="2" s="1"/>
  <c r="AR141" i="2"/>
  <c r="AR142" i="2" s="1"/>
  <c r="W141" i="2"/>
  <c r="V141" i="2"/>
  <c r="AT141" i="2"/>
  <c r="AC136" i="2"/>
  <c r="AC137" i="2" s="1"/>
  <c r="AF152" i="2"/>
  <c r="AF153" i="2" s="1"/>
  <c r="AF154" i="2" s="1"/>
  <c r="AF155" i="2" s="1"/>
  <c r="AF156" i="2" s="1"/>
  <c r="AE164" i="2"/>
  <c r="AE165" i="2" s="1"/>
  <c r="AE166" i="2" s="1"/>
  <c r="AE167" i="2" s="1"/>
  <c r="AE168" i="2" s="1"/>
  <c r="AE169" i="2" s="1"/>
  <c r="AE170" i="2" s="1"/>
  <c r="AE171" i="2" s="1"/>
  <c r="AE172" i="2" s="1"/>
  <c r="AE173" i="2" s="1"/>
  <c r="AE174" i="2" s="1"/>
  <c r="AE175" i="2" s="1"/>
  <c r="AE176" i="2" s="1"/>
  <c r="AE177" i="2" s="1"/>
  <c r="AE178" i="2" s="1"/>
  <c r="AE179" i="2" s="1"/>
  <c r="AE180" i="2" s="1"/>
  <c r="AE181" i="2" s="1"/>
  <c r="AE182" i="2" s="1"/>
  <c r="AE183" i="2" s="1"/>
  <c r="AE184" i="2" s="1"/>
  <c r="AE185" i="2" s="1"/>
  <c r="AE186" i="2" s="1"/>
  <c r="AA164" i="2"/>
  <c r="AA165" i="2" s="1"/>
  <c r="AA166" i="2" s="1"/>
  <c r="W164" i="2"/>
  <c r="V164" i="2"/>
  <c r="AU156" i="2"/>
  <c r="W167" i="2"/>
  <c r="AA167" i="2"/>
  <c r="AA168" i="2" s="1"/>
  <c r="V167" i="2"/>
  <c r="AR167" i="2"/>
  <c r="AD176" i="2"/>
  <c r="AA145" i="2"/>
  <c r="AA146" i="2" s="1"/>
  <c r="V145" i="2"/>
  <c r="W145" i="2"/>
  <c r="AA140" i="2"/>
  <c r="AA141" i="2" s="1"/>
  <c r="V140" i="2"/>
  <c r="W140" i="2"/>
  <c r="X140" i="2" s="1"/>
  <c r="W144" i="2"/>
  <c r="X144" i="2" s="1"/>
  <c r="AA144" i="2"/>
  <c r="V144" i="2"/>
  <c r="V138" i="2"/>
  <c r="W138" i="2"/>
  <c r="X138" i="2" s="1"/>
  <c r="AU137" i="2"/>
  <c r="AU138" i="2" s="1"/>
  <c r="AU139" i="2" s="1"/>
  <c r="AU140" i="2" s="1"/>
  <c r="AD137" i="2"/>
  <c r="AU141" i="2"/>
  <c r="AD141" i="2"/>
  <c r="AD142" i="2" s="1"/>
  <c r="AD143" i="2" s="1"/>
  <c r="AU145" i="2"/>
  <c r="AU146" i="2" s="1"/>
  <c r="AD145" i="2"/>
  <c r="AT144" i="2"/>
  <c r="AA163" i="2"/>
  <c r="V163" i="2"/>
  <c r="W163" i="2"/>
  <c r="AA161" i="2"/>
  <c r="AA162" i="2" s="1"/>
  <c r="W161" i="2"/>
  <c r="V161" i="2"/>
  <c r="AT156" i="2"/>
  <c r="AU157" i="2"/>
  <c r="AA176" i="2"/>
  <c r="AA177" i="2" s="1"/>
  <c r="AA178" i="2" s="1"/>
  <c r="V176" i="2"/>
  <c r="W176" i="2"/>
  <c r="V173" i="2"/>
  <c r="AA173" i="2"/>
  <c r="AA174" i="2" s="1"/>
  <c r="AA175" i="2" s="1"/>
  <c r="W173" i="2"/>
  <c r="AC172" i="2"/>
  <c r="AC173" i="2" s="1"/>
  <c r="AC174" i="2" s="1"/>
  <c r="AC175" i="2" s="1"/>
  <c r="AC176" i="2" s="1"/>
  <c r="AT172" i="2"/>
  <c r="AA142" i="2"/>
  <c r="AA143" i="2" s="1"/>
  <c r="V142" i="2"/>
  <c r="W142" i="2"/>
  <c r="AC138" i="2"/>
  <c r="AC139" i="2" s="1"/>
  <c r="AT138" i="2"/>
  <c r="V151" i="2"/>
  <c r="AA151" i="2"/>
  <c r="W151" i="2"/>
  <c r="AR153" i="2"/>
  <c r="W153" i="2"/>
  <c r="V153" i="2"/>
  <c r="AU163" i="2"/>
  <c r="AU164" i="2" s="1"/>
  <c r="AD159" i="2"/>
  <c r="AD160" i="2" s="1"/>
  <c r="AD161" i="2" s="1"/>
  <c r="AD162" i="2" s="1"/>
  <c r="AD163" i="2" s="1"/>
  <c r="AS156" i="2"/>
  <c r="AC157" i="2"/>
  <c r="AC158" i="2" s="1"/>
  <c r="AC159" i="2" s="1"/>
  <c r="AC160" i="2" s="1"/>
  <c r="AR168" i="2"/>
  <c r="AR169" i="2" s="1"/>
  <c r="AR170" i="2" s="1"/>
  <c r="W168" i="2"/>
  <c r="V168" i="2"/>
  <c r="AR172" i="2"/>
  <c r="AR173" i="2" s="1"/>
  <c r="W172" i="2"/>
  <c r="V172" i="2"/>
  <c r="AR175" i="2"/>
  <c r="AR176" i="2" s="1"/>
  <c r="V175" i="2"/>
  <c r="W175" i="2"/>
  <c r="AR146" i="2"/>
  <c r="AR147" i="2" s="1"/>
  <c r="V146" i="2"/>
  <c r="W146" i="2"/>
  <c r="AS138" i="2"/>
  <c r="AS139" i="2" s="1"/>
  <c r="AB138" i="2"/>
  <c r="AB139" i="2" s="1"/>
  <c r="AB140" i="2" s="1"/>
  <c r="AB141" i="2" s="1"/>
  <c r="AB147" i="2"/>
  <c r="AB148" i="2" s="1"/>
  <c r="AB149" i="2" s="1"/>
  <c r="AB150" i="2" s="1"/>
  <c r="AB151" i="2" s="1"/>
  <c r="AA135" i="2"/>
  <c r="AA136" i="2" s="1"/>
  <c r="AA137" i="2" s="1"/>
  <c r="AA138" i="2" s="1"/>
  <c r="AA139" i="2" s="1"/>
  <c r="V135" i="2"/>
  <c r="W135" i="2"/>
  <c r="AU149" i="2"/>
  <c r="AU150" i="2" s="1"/>
  <c r="AU151" i="2" s="1"/>
  <c r="AT153" i="2"/>
  <c r="AC153" i="2"/>
  <c r="AC154" i="2" s="1"/>
  <c r="AU153" i="2"/>
  <c r="AD153" i="2"/>
  <c r="AD154" i="2" s="1"/>
  <c r="AD155" i="2" s="1"/>
  <c r="AD156" i="2" s="1"/>
  <c r="AS166" i="2"/>
  <c r="V166" i="2"/>
  <c r="W166" i="2"/>
  <c r="AR155" i="2"/>
  <c r="AR156" i="2" s="1"/>
  <c r="V155" i="2"/>
  <c r="W155" i="2"/>
  <c r="AW156" i="2"/>
  <c r="AV156" i="2"/>
  <c r="AS157" i="2"/>
  <c r="AS158" i="2" s="1"/>
  <c r="V170" i="2"/>
  <c r="W170" i="2"/>
  <c r="AA170" i="2"/>
  <c r="AA171" i="2" s="1"/>
  <c r="AA172" i="2" s="1"/>
  <c r="AC169" i="2"/>
  <c r="AR136" i="2"/>
  <c r="W136" i="2"/>
  <c r="V136" i="2"/>
  <c r="AR139" i="2"/>
  <c r="AR140" i="2" s="1"/>
  <c r="V139" i="2"/>
  <c r="W139" i="2"/>
  <c r="AR158" i="2"/>
  <c r="AR159" i="2" s="1"/>
  <c r="AR160" i="2" s="1"/>
  <c r="AR161" i="2" s="1"/>
  <c r="V158" i="2"/>
  <c r="W158" i="2"/>
  <c r="V156" i="2"/>
  <c r="W156" i="2"/>
  <c r="AA159" i="2"/>
  <c r="W159" i="2"/>
  <c r="V159" i="2"/>
  <c r="AU160" i="2"/>
  <c r="V169" i="2"/>
  <c r="W169" i="2"/>
  <c r="AA169" i="2"/>
  <c r="AU173" i="2"/>
  <c r="AT139" i="2"/>
  <c r="AT140" i="2" s="1"/>
  <c r="AR143" i="2"/>
  <c r="AR144" i="2" s="1"/>
  <c r="AR145" i="2" s="1"/>
  <c r="W143" i="2"/>
  <c r="V143" i="2"/>
  <c r="V150" i="2"/>
  <c r="AA150" i="2"/>
  <c r="W150" i="2"/>
  <c r="W148" i="2"/>
  <c r="V148" i="2"/>
  <c r="AR148" i="2"/>
  <c r="AR149" i="2" s="1"/>
  <c r="AR150" i="2" s="1"/>
  <c r="AR151" i="2" s="1"/>
  <c r="AR152" i="2" s="1"/>
  <c r="AR154" i="2"/>
  <c r="W154" i="2"/>
  <c r="V154" i="2"/>
  <c r="AQ161" i="2"/>
  <c r="AQ162" i="2" s="1"/>
  <c r="AQ163" i="2" s="1"/>
  <c r="AQ164" i="2" s="1"/>
  <c r="AQ165" i="2" s="1"/>
  <c r="AQ166" i="2" s="1"/>
  <c r="AQ167" i="2" s="1"/>
  <c r="AQ168" i="2" s="1"/>
  <c r="AQ169" i="2" s="1"/>
  <c r="AQ170" i="2" s="1"/>
  <c r="AQ171" i="2" s="1"/>
  <c r="AQ172" i="2" s="1"/>
  <c r="AQ173" i="2" s="1"/>
  <c r="AQ174" i="2" s="1"/>
  <c r="AQ175" i="2" s="1"/>
  <c r="AR157" i="2"/>
  <c r="W157" i="2"/>
  <c r="V157" i="2"/>
  <c r="AT161" i="2"/>
  <c r="AT162" i="2" s="1"/>
  <c r="AT163" i="2" s="1"/>
  <c r="AT164" i="2" s="1"/>
  <c r="AT165" i="2" s="1"/>
  <c r="AT166" i="2" s="1"/>
  <c r="AR162" i="2"/>
  <c r="AR163" i="2" s="1"/>
  <c r="AR164" i="2" s="1"/>
  <c r="V162" i="2"/>
  <c r="W162" i="2"/>
  <c r="AR171" i="2"/>
  <c r="V171" i="2"/>
  <c r="W171" i="2"/>
  <c r="AR174" i="2"/>
  <c r="V174" i="2"/>
  <c r="W174" i="2"/>
  <c r="AD131" i="2"/>
  <c r="AD132" i="2" s="1"/>
  <c r="E14" i="8"/>
  <c r="E12" i="8"/>
  <c r="E3" i="8"/>
  <c r="E2" i="8"/>
  <c r="E15" i="8"/>
  <c r="E13" i="8"/>
  <c r="M16" i="8"/>
  <c r="M17" i="8"/>
  <c r="M4" i="8"/>
  <c r="P16" i="8"/>
  <c r="P17" i="8"/>
  <c r="P4" i="8"/>
  <c r="F15" i="8"/>
  <c r="F13" i="8"/>
  <c r="F14" i="8"/>
  <c r="F12" i="8"/>
  <c r="F3" i="8"/>
  <c r="F2" i="8"/>
  <c r="M19" i="8"/>
  <c r="M14" i="8"/>
  <c r="M12" i="8"/>
  <c r="M3" i="8"/>
  <c r="M2" i="8"/>
  <c r="M13" i="8"/>
  <c r="M15" i="8"/>
  <c r="L15" i="8"/>
  <c r="L12" i="8"/>
  <c r="L3" i="8"/>
  <c r="L2" i="8"/>
  <c r="L13" i="8"/>
  <c r="L19" i="8"/>
  <c r="L14" i="8"/>
  <c r="K19" i="8"/>
  <c r="K14" i="8"/>
  <c r="K15" i="8"/>
  <c r="K12" i="8"/>
  <c r="K3" i="8"/>
  <c r="K2" i="8"/>
  <c r="K13" i="8"/>
  <c r="O16" i="8"/>
  <c r="O4" i="8"/>
  <c r="O17" i="8"/>
  <c r="N19" i="8"/>
  <c r="N14" i="8"/>
  <c r="N15" i="8"/>
  <c r="N13" i="8"/>
  <c r="N12" i="8"/>
  <c r="N3" i="8"/>
  <c r="N2" i="8"/>
  <c r="D16" i="8"/>
  <c r="D17" i="8"/>
  <c r="D4" i="8"/>
  <c r="P15" i="8"/>
  <c r="P12" i="8"/>
  <c r="P3" i="8"/>
  <c r="P2" i="8"/>
  <c r="P19" i="8"/>
  <c r="P14" i="8"/>
  <c r="P13" i="8"/>
  <c r="B17" i="8"/>
  <c r="B16" i="8"/>
  <c r="B4" i="8"/>
  <c r="E16" i="8"/>
  <c r="E17" i="8"/>
  <c r="E4" i="8"/>
  <c r="H16" i="8"/>
  <c r="H17" i="8"/>
  <c r="H4" i="8"/>
  <c r="F17" i="8"/>
  <c r="F16" i="8"/>
  <c r="F4" i="8"/>
  <c r="O19" i="8"/>
  <c r="O14" i="8"/>
  <c r="O15" i="8"/>
  <c r="O12" i="8"/>
  <c r="O3" i="8"/>
  <c r="O2" i="8"/>
  <c r="O13" i="8"/>
  <c r="C15" i="8"/>
  <c r="C14" i="8"/>
  <c r="C12" i="8"/>
  <c r="C3" i="8"/>
  <c r="C2" i="8"/>
  <c r="C13" i="8"/>
  <c r="G16" i="8"/>
  <c r="G17" i="8"/>
  <c r="G4" i="8"/>
  <c r="K16" i="8"/>
  <c r="K17" i="8"/>
  <c r="K4" i="8"/>
  <c r="B15" i="8"/>
  <c r="B13" i="8"/>
  <c r="B14" i="8"/>
  <c r="B12" i="8"/>
  <c r="B3" i="8"/>
  <c r="B2" i="8"/>
  <c r="I14" i="8"/>
  <c r="I15" i="8"/>
  <c r="I12" i="8"/>
  <c r="I3" i="8"/>
  <c r="I2" i="8"/>
  <c r="I13" i="8"/>
  <c r="D15" i="8"/>
  <c r="D12" i="8"/>
  <c r="D3" i="8"/>
  <c r="D2" i="8"/>
  <c r="D13" i="8"/>
  <c r="D14" i="8"/>
  <c r="G15" i="8"/>
  <c r="G14" i="8"/>
  <c r="G12" i="8"/>
  <c r="G3" i="8"/>
  <c r="G2" i="8"/>
  <c r="G13" i="8"/>
  <c r="J17" i="8"/>
  <c r="J16" i="8"/>
  <c r="J4" i="8"/>
  <c r="J19" i="8"/>
  <c r="J14" i="8"/>
  <c r="J15" i="8"/>
  <c r="J13" i="8"/>
  <c r="J12" i="8"/>
  <c r="J3" i="8"/>
  <c r="J2" i="8"/>
  <c r="H15" i="8"/>
  <c r="H19" i="8"/>
  <c r="H14" i="8"/>
  <c r="H12" i="8"/>
  <c r="H3" i="8"/>
  <c r="H2" i="8"/>
  <c r="H13" i="8"/>
  <c r="I16" i="8"/>
  <c r="I17" i="8"/>
  <c r="I4" i="8"/>
  <c r="L16" i="8"/>
  <c r="L17" i="8"/>
  <c r="L4" i="8"/>
  <c r="N17" i="8"/>
  <c r="N16" i="8"/>
  <c r="N4" i="8"/>
  <c r="C16" i="8"/>
  <c r="C17" i="8"/>
  <c r="C4" i="8"/>
  <c r="AF118" i="2"/>
  <c r="AF119" i="2" s="1"/>
  <c r="AF120" i="2" s="1"/>
  <c r="AF121" i="2" s="1"/>
  <c r="AF122" i="2" s="1"/>
  <c r="AF123" i="2" s="1"/>
  <c r="AF124" i="2" s="1"/>
  <c r="AF125" i="2" s="1"/>
  <c r="AF126" i="2" s="1"/>
  <c r="AF127" i="2" s="1"/>
  <c r="AF128" i="2" s="1"/>
  <c r="AF129" i="2" s="1"/>
  <c r="AF130" i="2" s="1"/>
  <c r="AF131" i="2" s="1"/>
  <c r="AF132" i="2" s="1"/>
  <c r="AF133" i="2" s="1"/>
  <c r="AF134" i="2" s="1"/>
  <c r="AF135" i="2" s="1"/>
  <c r="AF136" i="2" s="1"/>
  <c r="AF137" i="2" s="1"/>
  <c r="AS119" i="2"/>
  <c r="AS120" i="2" s="1"/>
  <c r="AC115" i="2"/>
  <c r="AC116" i="2" s="1"/>
  <c r="W134" i="2"/>
  <c r="AT134" i="2"/>
  <c r="AT135" i="2" s="1"/>
  <c r="AU134" i="2"/>
  <c r="AU135" i="2" s="1"/>
  <c r="AU136" i="2" s="1"/>
  <c r="V133" i="2"/>
  <c r="AB133" i="2"/>
  <c r="AB134" i="2" s="1"/>
  <c r="AS133" i="2"/>
  <c r="W133" i="2"/>
  <c r="AC133" i="2"/>
  <c r="AC134" i="2" s="1"/>
  <c r="V134" i="2"/>
  <c r="AA134" i="2"/>
  <c r="AR133" i="2"/>
  <c r="AR134" i="2" s="1"/>
  <c r="AR135" i="2" s="1"/>
  <c r="AD133" i="2"/>
  <c r="AD134" i="2" s="1"/>
  <c r="AU133" i="2"/>
  <c r="AQ127" i="2"/>
  <c r="AQ128" i="2" s="1"/>
  <c r="AQ129" i="2" s="1"/>
  <c r="AQ130" i="2" s="1"/>
  <c r="AQ131" i="2" s="1"/>
  <c r="AQ132" i="2" s="1"/>
  <c r="AQ133" i="2" s="1"/>
  <c r="AQ134" i="2" s="1"/>
  <c r="AQ135" i="2" s="1"/>
  <c r="AQ136" i="2" s="1"/>
  <c r="AQ137" i="2" s="1"/>
  <c r="AQ138" i="2" s="1"/>
  <c r="AQ139" i="2" s="1"/>
  <c r="AQ140" i="2" s="1"/>
  <c r="AQ141" i="2" s="1"/>
  <c r="AQ142" i="2" s="1"/>
  <c r="AQ143" i="2" s="1"/>
  <c r="AQ144" i="2" s="1"/>
  <c r="AQ145" i="2" s="1"/>
  <c r="AQ146" i="2" s="1"/>
  <c r="AQ147" i="2" s="1"/>
  <c r="AQ148" i="2" s="1"/>
  <c r="AQ149" i="2" s="1"/>
  <c r="AU124" i="2"/>
  <c r="AD116" i="2"/>
  <c r="AD117" i="2" s="1"/>
  <c r="AD118" i="2" s="1"/>
  <c r="AD119" i="2" s="1"/>
  <c r="AU114" i="2"/>
  <c r="AU115" i="2" s="1"/>
  <c r="AS129" i="2"/>
  <c r="AS130" i="2" s="1"/>
  <c r="AS131" i="2" s="1"/>
  <c r="AS132" i="2" s="1"/>
  <c r="AT124" i="2"/>
  <c r="AT125" i="2" s="1"/>
  <c r="AU120" i="2"/>
  <c r="AA128" i="2"/>
  <c r="W128" i="2"/>
  <c r="V128" i="2"/>
  <c r="AT110" i="2"/>
  <c r="AT111" i="2" s="1"/>
  <c r="AT112" i="2" s="1"/>
  <c r="AC110" i="2"/>
  <c r="AR119" i="2"/>
  <c r="AR120" i="2" s="1"/>
  <c r="V119" i="2"/>
  <c r="W119" i="2"/>
  <c r="AD112" i="2"/>
  <c r="AD113" i="2" s="1"/>
  <c r="AD114" i="2" s="1"/>
  <c r="AU112" i="2"/>
  <c r="AT129" i="2"/>
  <c r="AT130" i="2" s="1"/>
  <c r="AT131" i="2" s="1"/>
  <c r="AT132" i="2" s="1"/>
  <c r="AT133" i="2" s="1"/>
  <c r="AT126" i="2"/>
  <c r="AC126" i="2"/>
  <c r="AC127" i="2" s="1"/>
  <c r="AC128" i="2" s="1"/>
  <c r="AS114" i="2"/>
  <c r="AS115" i="2" s="1"/>
  <c r="AQ125" i="2"/>
  <c r="AQ120" i="2"/>
  <c r="AQ121" i="2" s="1"/>
  <c r="AQ122" i="2" s="1"/>
  <c r="AQ123" i="2" s="1"/>
  <c r="AA130" i="2"/>
  <c r="W130" i="2"/>
  <c r="V130" i="2"/>
  <c r="AD129" i="2"/>
  <c r="AU129" i="2"/>
  <c r="AU130" i="2" s="1"/>
  <c r="AA125" i="2"/>
  <c r="W125" i="2"/>
  <c r="AU127" i="2"/>
  <c r="AD127" i="2"/>
  <c r="AD128" i="2" s="1"/>
  <c r="AA131" i="2"/>
  <c r="W131" i="2"/>
  <c r="X131" i="2" s="1"/>
  <c r="V131" i="2"/>
  <c r="AS126" i="2"/>
  <c r="AT121" i="2"/>
  <c r="AC121" i="2"/>
  <c r="AC122" i="2" s="1"/>
  <c r="AC123" i="2" s="1"/>
  <c r="AR127" i="2"/>
  <c r="AR128" i="2" s="1"/>
  <c r="AR129" i="2" s="1"/>
  <c r="AR130" i="2" s="1"/>
  <c r="AR131" i="2" s="1"/>
  <c r="AR132" i="2" s="1"/>
  <c r="V127" i="2"/>
  <c r="W127" i="2"/>
  <c r="AS112" i="2"/>
  <c r="AA110" i="2"/>
  <c r="AA111" i="2" s="1"/>
  <c r="AA112" i="2" s="1"/>
  <c r="AA113" i="2" s="1"/>
  <c r="AA114" i="2" s="1"/>
  <c r="V110" i="2"/>
  <c r="W110" i="2"/>
  <c r="AT113" i="2"/>
  <c r="AT114" i="2" s="1"/>
  <c r="AC113" i="2"/>
  <c r="AU118" i="2"/>
  <c r="V114" i="2"/>
  <c r="W114" i="2"/>
  <c r="AA120" i="2"/>
  <c r="AA121" i="2" s="1"/>
  <c r="AA122" i="2" s="1"/>
  <c r="W120" i="2"/>
  <c r="V120" i="2"/>
  <c r="AA123" i="2"/>
  <c r="AA124" i="2" s="1"/>
  <c r="W123" i="2"/>
  <c r="AV122" i="2"/>
  <c r="AV123" i="2" s="1"/>
  <c r="AV124" i="2" s="1"/>
  <c r="AV125" i="2" s="1"/>
  <c r="AV126" i="2" s="1"/>
  <c r="AV127" i="2" s="1"/>
  <c r="AV128" i="2" s="1"/>
  <c r="AV129" i="2" s="1"/>
  <c r="AV130" i="2" s="1"/>
  <c r="AV131" i="2" s="1"/>
  <c r="AV132" i="2" s="1"/>
  <c r="AV133" i="2" s="1"/>
  <c r="AV134" i="2" s="1"/>
  <c r="AV135" i="2" s="1"/>
  <c r="AV136" i="2" s="1"/>
  <c r="AV137" i="2" s="1"/>
  <c r="AR122" i="2"/>
  <c r="AR123" i="2" s="1"/>
  <c r="V122" i="2"/>
  <c r="W122" i="2"/>
  <c r="AR121" i="2"/>
  <c r="V121" i="2"/>
  <c r="W121" i="2"/>
  <c r="V125" i="2"/>
  <c r="AB125" i="2"/>
  <c r="AB126" i="2" s="1"/>
  <c r="AB127" i="2" s="1"/>
  <c r="AB128" i="2" s="1"/>
  <c r="AB129" i="2" s="1"/>
  <c r="AB130" i="2" s="1"/>
  <c r="V123" i="2"/>
  <c r="AS123" i="2"/>
  <c r="AS124" i="2" s="1"/>
  <c r="AS125" i="2" s="1"/>
  <c r="AB113" i="2"/>
  <c r="AB114" i="2" s="1"/>
  <c r="AB115" i="2" s="1"/>
  <c r="AB116" i="2" s="1"/>
  <c r="AB117" i="2" s="1"/>
  <c r="AB118" i="2" s="1"/>
  <c r="AB119" i="2" s="1"/>
  <c r="AB120" i="2" s="1"/>
  <c r="AB121" i="2" s="1"/>
  <c r="AB122" i="2" s="1"/>
  <c r="AB123" i="2" s="1"/>
  <c r="AB124" i="2" s="1"/>
  <c r="W117" i="2"/>
  <c r="V117" i="2"/>
  <c r="AR117" i="2"/>
  <c r="AR118" i="2" s="1"/>
  <c r="V116" i="2"/>
  <c r="AS116" i="2"/>
  <c r="AR112" i="2"/>
  <c r="W112" i="2"/>
  <c r="X112" i="2" s="1"/>
  <c r="V112" i="2"/>
  <c r="AS110" i="2"/>
  <c r="AB110" i="2"/>
  <c r="AB111" i="2" s="1"/>
  <c r="AA115" i="2"/>
  <c r="AA116" i="2" s="1"/>
  <c r="AA117" i="2" s="1"/>
  <c r="W115" i="2"/>
  <c r="X115" i="2" s="1"/>
  <c r="V115" i="2"/>
  <c r="AA129" i="2"/>
  <c r="W129" i="2"/>
  <c r="V129" i="2"/>
  <c r="AC130" i="2"/>
  <c r="AQ117" i="2"/>
  <c r="AQ118" i="2" s="1"/>
  <c r="AD121" i="2"/>
  <c r="AD122" i="2" s="1"/>
  <c r="AS122" i="2"/>
  <c r="AU126" i="2"/>
  <c r="AA132" i="2"/>
  <c r="AA133" i="2" s="1"/>
  <c r="V132" i="2"/>
  <c r="W132" i="2"/>
  <c r="X132" i="2" s="1"/>
  <c r="W126" i="2"/>
  <c r="V126" i="2"/>
  <c r="AA126" i="2"/>
  <c r="AA127" i="2" s="1"/>
  <c r="AR124" i="2"/>
  <c r="AR125" i="2" s="1"/>
  <c r="AR126" i="2" s="1"/>
  <c r="W124" i="2"/>
  <c r="X124" i="2" s="1"/>
  <c r="V124" i="2"/>
  <c r="AR109" i="2"/>
  <c r="AR110" i="2" s="1"/>
  <c r="W109" i="2"/>
  <c r="V109" i="2"/>
  <c r="AR113" i="2"/>
  <c r="AR114" i="2" s="1"/>
  <c r="AR115" i="2" s="1"/>
  <c r="V113" i="2"/>
  <c r="W113" i="2"/>
  <c r="AT118" i="2"/>
  <c r="AC118" i="2"/>
  <c r="AC119" i="2" s="1"/>
  <c r="AA118" i="2"/>
  <c r="AA119" i="2" s="1"/>
  <c r="V118" i="2"/>
  <c r="W118" i="2"/>
  <c r="AR111" i="2"/>
  <c r="W111" i="2"/>
  <c r="V111" i="2"/>
  <c r="AR116" i="2"/>
  <c r="W116" i="2"/>
  <c r="AT119" i="2"/>
  <c r="AT120" i="2" s="1"/>
  <c r="AQ54" i="2"/>
  <c r="AQ55" i="2" s="1"/>
  <c r="AQ56" i="2" s="1"/>
  <c r="AQ57" i="2" s="1"/>
  <c r="AQ58" i="2" s="1"/>
  <c r="AQ59" i="2" s="1"/>
  <c r="AQ60" i="2" s="1"/>
  <c r="AQ61" i="2" s="1"/>
  <c r="AQ62" i="2" s="1"/>
  <c r="AQ63" i="2" s="1"/>
  <c r="AQ64" i="2" s="1"/>
  <c r="AQ65" i="2" s="1"/>
  <c r="AQ66" i="2" s="1"/>
  <c r="AQ67" i="2" s="1"/>
  <c r="AQ68" i="2" s="1"/>
  <c r="AQ69" i="2" s="1"/>
  <c r="AQ70" i="2" s="1"/>
  <c r="AQ71" i="2" s="1"/>
  <c r="AQ72" i="2" s="1"/>
  <c r="AQ73" i="2" s="1"/>
  <c r="AQ74" i="2" s="1"/>
  <c r="AQ75" i="2" s="1"/>
  <c r="AQ76" i="2" s="1"/>
  <c r="AQ77" i="2" s="1"/>
  <c r="AQ78" i="2" s="1"/>
  <c r="AQ79" i="2" s="1"/>
  <c r="AQ80" i="2" s="1"/>
  <c r="AQ81" i="2" s="1"/>
  <c r="AQ82" i="2" s="1"/>
  <c r="AQ83" i="2" s="1"/>
  <c r="AQ84" i="2" s="1"/>
  <c r="AQ85" i="2" s="1"/>
  <c r="AQ86" i="2" s="1"/>
  <c r="AQ87" i="2" s="1"/>
  <c r="AQ88" i="2" s="1"/>
  <c r="AQ89" i="2" s="1"/>
  <c r="AQ90" i="2" s="1"/>
  <c r="AQ91" i="2" s="1"/>
  <c r="AQ92" i="2" s="1"/>
  <c r="AQ93" i="2" s="1"/>
  <c r="AQ94" i="2" s="1"/>
  <c r="AQ95" i="2" s="1"/>
  <c r="AQ96" i="2" s="1"/>
  <c r="AQ97" i="2" s="1"/>
  <c r="AQ98" i="2" s="1"/>
  <c r="AQ99" i="2" s="1"/>
  <c r="AQ100" i="2" s="1"/>
  <c r="AQ101" i="2" s="1"/>
  <c r="AQ102" i="2" s="1"/>
  <c r="AQ103" i="2" s="1"/>
  <c r="AQ104" i="2" s="1"/>
  <c r="AQ105" i="2" s="1"/>
  <c r="AQ106" i="2" s="1"/>
  <c r="AQ107" i="2" s="1"/>
  <c r="AQ108" i="2" s="1"/>
  <c r="AQ109" i="2" s="1"/>
  <c r="AQ110" i="2" s="1"/>
  <c r="AQ111" i="2" s="1"/>
  <c r="AQ112" i="2" s="1"/>
  <c r="AQ113" i="2" s="1"/>
  <c r="AQ114" i="2" s="1"/>
  <c r="AQ115" i="2" s="1"/>
  <c r="BH54" i="2"/>
  <c r="BH55" i="2" s="1"/>
  <c r="BH56" i="2" s="1"/>
  <c r="BH57" i="2" s="1"/>
  <c r="BH58" i="2" s="1"/>
  <c r="BH59" i="2" s="1"/>
  <c r="BH60" i="2" s="1"/>
  <c r="BH61" i="2" s="1"/>
  <c r="BH62" i="2" s="1"/>
  <c r="BH63" i="2" s="1"/>
  <c r="BH64" i="2" s="1"/>
  <c r="BH65" i="2" s="1"/>
  <c r="BH66" i="2" s="1"/>
  <c r="BH67" i="2" s="1"/>
  <c r="BH68" i="2" s="1"/>
  <c r="BH69" i="2" s="1"/>
  <c r="BH70" i="2" s="1"/>
  <c r="BH71" i="2" s="1"/>
  <c r="BH72" i="2" s="1"/>
  <c r="BH73" i="2" s="1"/>
  <c r="BH74" i="2" s="1"/>
  <c r="BH75" i="2" s="1"/>
  <c r="BH76" i="2" s="1"/>
  <c r="BH77" i="2" s="1"/>
  <c r="BH78" i="2" s="1"/>
  <c r="BH79" i="2" s="1"/>
  <c r="BH80" i="2" s="1"/>
  <c r="BH81" i="2" s="1"/>
  <c r="BH82" i="2" s="1"/>
  <c r="BH83" i="2" s="1"/>
  <c r="BH84" i="2" s="1"/>
  <c r="BH85" i="2" s="1"/>
  <c r="BH86" i="2" s="1"/>
  <c r="BH87" i="2" s="1"/>
  <c r="BH88" i="2" s="1"/>
  <c r="BH89" i="2" s="1"/>
  <c r="BH90" i="2" s="1"/>
  <c r="BH91" i="2" s="1"/>
  <c r="BH92" i="2" s="1"/>
  <c r="BH93" i="2" s="1"/>
  <c r="BH94" i="2" s="1"/>
  <c r="BH95" i="2" s="1"/>
  <c r="BH96" i="2" s="1"/>
  <c r="BH97" i="2" s="1"/>
  <c r="BH98" i="2" s="1"/>
  <c r="BH99" i="2" s="1"/>
  <c r="BH100" i="2" s="1"/>
  <c r="BH101" i="2" s="1"/>
  <c r="BH102" i="2" s="1"/>
  <c r="BH103" i="2" s="1"/>
  <c r="BH104" i="2" s="1"/>
  <c r="BH105" i="2" s="1"/>
  <c r="BH106" i="2" s="1"/>
  <c r="BH107" i="2" s="1"/>
  <c r="BH108" i="2" s="1"/>
  <c r="BH109" i="2" s="1"/>
  <c r="BH110" i="2" s="1"/>
  <c r="BH111" i="2" s="1"/>
  <c r="BH112" i="2" s="1"/>
  <c r="BH113" i="2" s="1"/>
  <c r="BH114" i="2" s="1"/>
  <c r="BH115" i="2" s="1"/>
  <c r="BH116" i="2" s="1"/>
  <c r="BH117" i="2" s="1"/>
  <c r="BH118" i="2" s="1"/>
  <c r="BH119" i="2" s="1"/>
  <c r="BH120" i="2" s="1"/>
  <c r="BH121" i="2" s="1"/>
  <c r="BH122" i="2" s="1"/>
  <c r="BH123" i="2" s="1"/>
  <c r="BH124" i="2" s="1"/>
  <c r="BH125" i="2" s="1"/>
  <c r="BH126" i="2" s="1"/>
  <c r="BH127" i="2" s="1"/>
  <c r="BH128" i="2" s="1"/>
  <c r="BH129" i="2" s="1"/>
  <c r="BH130" i="2" s="1"/>
  <c r="BH131" i="2" s="1"/>
  <c r="BH132" i="2" s="1"/>
  <c r="BH133" i="2" s="1"/>
  <c r="BH134" i="2" s="1"/>
  <c r="BH135" i="2" s="1"/>
  <c r="BH136" i="2" s="1"/>
  <c r="BH137" i="2" s="1"/>
  <c r="BH138" i="2" s="1"/>
  <c r="BH139" i="2" s="1"/>
  <c r="BH140" i="2" s="1"/>
  <c r="BH141" i="2" s="1"/>
  <c r="BH142" i="2" s="1"/>
  <c r="BH143" i="2" s="1"/>
  <c r="BH144" i="2" s="1"/>
  <c r="BH145" i="2" s="1"/>
  <c r="BH146" i="2" s="1"/>
  <c r="BH147" i="2" s="1"/>
  <c r="BH148" i="2" s="1"/>
  <c r="BH149" i="2" s="1"/>
  <c r="BH150" i="2" s="1"/>
  <c r="BH151" i="2" s="1"/>
  <c r="BH152" i="2" s="1"/>
  <c r="BH153" i="2" s="1"/>
  <c r="BH154" i="2" s="1"/>
  <c r="BH155" i="2" s="1"/>
  <c r="BH156" i="2" s="1"/>
  <c r="BH157" i="2" s="1"/>
  <c r="BH158" i="2" s="1"/>
  <c r="BH159" i="2" s="1"/>
  <c r="BH160" i="2" s="1"/>
  <c r="BH161" i="2" s="1"/>
  <c r="BH162" i="2" s="1"/>
  <c r="BH163" i="2" s="1"/>
  <c r="BH164" i="2" s="1"/>
  <c r="BH165" i="2" s="1"/>
  <c r="BH166" i="2" s="1"/>
  <c r="BH167" i="2" s="1"/>
  <c r="BH168" i="2" s="1"/>
  <c r="BH169" i="2" s="1"/>
  <c r="BH170" i="2" s="1"/>
  <c r="BH171" i="2" s="1"/>
  <c r="BH172" i="2" s="1"/>
  <c r="BH173" i="2" s="1"/>
  <c r="BH174" i="2" s="1"/>
  <c r="BH175" i="2" s="1"/>
  <c r="BH176" i="2" s="1"/>
  <c r="BH177" i="2" s="1"/>
  <c r="BH178" i="2" s="1"/>
  <c r="BH179" i="2" s="1"/>
  <c r="BH180" i="2" s="1"/>
  <c r="BH181" i="2" s="1"/>
  <c r="BH182" i="2" s="1"/>
  <c r="BH183" i="2" s="1"/>
  <c r="BH184" i="2" s="1"/>
  <c r="BH185" i="2" s="1"/>
  <c r="BH186" i="2" s="1"/>
  <c r="BH187" i="2" s="1"/>
  <c r="BH188" i="2" s="1"/>
  <c r="BH189" i="2" s="1"/>
  <c r="BH190" i="2" s="1"/>
  <c r="BH191" i="2" s="1"/>
  <c r="BH192" i="2" s="1"/>
  <c r="BH193" i="2" s="1"/>
  <c r="BH194" i="2" s="1"/>
  <c r="BH195" i="2" s="1"/>
  <c r="BH196" i="2" s="1"/>
  <c r="W108" i="2"/>
  <c r="V108" i="2"/>
  <c r="AF100" i="2"/>
  <c r="AF101" i="2" s="1"/>
  <c r="AF102" i="2" s="1"/>
  <c r="AU73" i="2"/>
  <c r="AU74" i="2" s="1"/>
  <c r="AP104" i="2"/>
  <c r="AP105" i="2" s="1"/>
  <c r="AP106" i="2" s="1"/>
  <c r="AP107" i="2" s="1"/>
  <c r="AP108" i="2" s="1"/>
  <c r="AP109" i="2" s="1"/>
  <c r="AP110" i="2" s="1"/>
  <c r="AP111" i="2" s="1"/>
  <c r="AP112" i="2" s="1"/>
  <c r="AP113" i="2" s="1"/>
  <c r="AP114" i="2" s="1"/>
  <c r="AP115" i="2" s="1"/>
  <c r="AP116" i="2" s="1"/>
  <c r="AP117" i="2" s="1"/>
  <c r="AP118" i="2" s="1"/>
  <c r="AP119" i="2" s="1"/>
  <c r="AP120" i="2" s="1"/>
  <c r="AP121" i="2" s="1"/>
  <c r="AP122" i="2" s="1"/>
  <c r="AP123" i="2" s="1"/>
  <c r="AP124" i="2" s="1"/>
  <c r="AP125" i="2" s="1"/>
  <c r="AP126" i="2" s="1"/>
  <c r="AP127" i="2" s="1"/>
  <c r="AP128" i="2" s="1"/>
  <c r="AP129" i="2" s="1"/>
  <c r="AP130" i="2" s="1"/>
  <c r="AP131" i="2" s="1"/>
  <c r="AP132" i="2" s="1"/>
  <c r="AP133" i="2" s="1"/>
  <c r="AP134" i="2" s="1"/>
  <c r="AP135" i="2" s="1"/>
  <c r="AP136" i="2" s="1"/>
  <c r="AP137" i="2" s="1"/>
  <c r="AP138" i="2" s="1"/>
  <c r="AP139" i="2" s="1"/>
  <c r="AP140" i="2" s="1"/>
  <c r="AP141" i="2" s="1"/>
  <c r="AP142" i="2" s="1"/>
  <c r="AP143" i="2" s="1"/>
  <c r="AP144" i="2" s="1"/>
  <c r="AP145" i="2" s="1"/>
  <c r="AP146" i="2" s="1"/>
  <c r="AP147" i="2" s="1"/>
  <c r="AP148" i="2" s="1"/>
  <c r="AP149" i="2" s="1"/>
  <c r="AP150" i="2" s="1"/>
  <c r="AP151" i="2" s="1"/>
  <c r="AP152" i="2" s="1"/>
  <c r="AP153" i="2" s="1"/>
  <c r="AP154" i="2" s="1"/>
  <c r="AP155" i="2" s="1"/>
  <c r="AP156" i="2" s="1"/>
  <c r="AP157" i="2" s="1"/>
  <c r="AP158" i="2" s="1"/>
  <c r="AP159" i="2" s="1"/>
  <c r="AP160" i="2" s="1"/>
  <c r="AP161" i="2" s="1"/>
  <c r="AP162" i="2" s="1"/>
  <c r="AP163" i="2" s="1"/>
  <c r="AP164" i="2" s="1"/>
  <c r="AP165" i="2" s="1"/>
  <c r="AP166" i="2" s="1"/>
  <c r="AP167" i="2" s="1"/>
  <c r="AP168" i="2" s="1"/>
  <c r="AP169" i="2" s="1"/>
  <c r="AP170" i="2" s="1"/>
  <c r="AP171" i="2" s="1"/>
  <c r="AP172" i="2" s="1"/>
  <c r="AP173" i="2" s="1"/>
  <c r="AP174" i="2" s="1"/>
  <c r="AP175" i="2" s="1"/>
  <c r="AP176" i="2" s="1"/>
  <c r="AP177" i="2" s="1"/>
  <c r="AP178" i="2" s="1"/>
  <c r="AP179" i="2" s="1"/>
  <c r="AP180" i="2" s="1"/>
  <c r="AP181" i="2" s="1"/>
  <c r="AP182" i="2" s="1"/>
  <c r="AP183" i="2" s="1"/>
  <c r="AP184" i="2" s="1"/>
  <c r="AP185" i="2" s="1"/>
  <c r="AP186" i="2" s="1"/>
  <c r="AP187" i="2" s="1"/>
  <c r="AP188" i="2" s="1"/>
  <c r="AP189" i="2" s="1"/>
  <c r="AP190" i="2" s="1"/>
  <c r="AP191" i="2" s="1"/>
  <c r="AP192" i="2" s="1"/>
  <c r="AP193" i="2" s="1"/>
  <c r="AP194" i="2" s="1"/>
  <c r="AP195" i="2" s="1"/>
  <c r="AP196" i="2" s="1"/>
  <c r="AP197" i="2" s="1"/>
  <c r="AP198" i="2" s="1"/>
  <c r="AP199" i="2" s="1"/>
  <c r="AP200" i="2" s="1"/>
  <c r="AP201" i="2" s="1"/>
  <c r="AP202" i="2" s="1"/>
  <c r="AP203" i="2" s="1"/>
  <c r="AP204" i="2" s="1"/>
  <c r="AP205" i="2" s="1"/>
  <c r="AP206" i="2" s="1"/>
  <c r="AP207" i="2" s="1"/>
  <c r="AP208" i="2" s="1"/>
  <c r="AP209" i="2" s="1"/>
  <c r="AP210" i="2" s="1"/>
  <c r="AP211" i="2" s="1"/>
  <c r="AP212" i="2" s="1"/>
  <c r="AP213" i="2" s="1"/>
  <c r="AP214" i="2" s="1"/>
  <c r="AP215" i="2" s="1"/>
  <c r="AP216" i="2" s="1"/>
  <c r="AP217" i="2" s="1"/>
  <c r="AP218" i="2" s="1"/>
  <c r="AP219" i="2" s="1"/>
  <c r="AP220" i="2" s="1"/>
  <c r="AP221" i="2" s="1"/>
  <c r="AP222" i="2" s="1"/>
  <c r="AP223" i="2" s="1"/>
  <c r="AP224" i="2" s="1"/>
  <c r="AP225" i="2" s="1"/>
  <c r="AP226" i="2" s="1"/>
  <c r="AP227" i="2" s="1"/>
  <c r="AP228" i="2" s="1"/>
  <c r="AP229" i="2" s="1"/>
  <c r="AP230" i="2" s="1"/>
  <c r="AP231" i="2" s="1"/>
  <c r="AP232" i="2" s="1"/>
  <c r="AP233" i="2" s="1"/>
  <c r="AP234" i="2" s="1"/>
  <c r="AP235" i="2" s="1"/>
  <c r="AP236" i="2" s="1"/>
  <c r="AP237" i="2" s="1"/>
  <c r="AP238" i="2" s="1"/>
  <c r="AP239" i="2" s="1"/>
  <c r="AP240" i="2" s="1"/>
  <c r="AP241" i="2" s="1"/>
  <c r="AP242" i="2" s="1"/>
  <c r="AP243" i="2" s="1"/>
  <c r="AP244" i="2" s="1"/>
  <c r="AP245" i="2" s="1"/>
  <c r="AP246" i="2" s="1"/>
  <c r="AP247" i="2" s="1"/>
  <c r="AP248" i="2" s="1"/>
  <c r="AP249" i="2" s="1"/>
  <c r="AP250" i="2" s="1"/>
  <c r="AP251" i="2" s="1"/>
  <c r="AP252" i="2" s="1"/>
  <c r="AP253" i="2" s="1"/>
  <c r="AP254" i="2" s="1"/>
  <c r="AP255" i="2" s="1"/>
  <c r="AP256" i="2" s="1"/>
  <c r="AP257" i="2" s="1"/>
  <c r="AP258" i="2" s="1"/>
  <c r="AP259" i="2" s="1"/>
  <c r="AU90" i="2"/>
  <c r="P14" i="6"/>
  <c r="O3" i="6"/>
  <c r="P15" i="6"/>
  <c r="P17" i="6"/>
  <c r="BE96" i="2"/>
  <c r="BE97" i="2" s="1"/>
  <c r="BE98" i="2" s="1"/>
  <c r="BE99" i="2" s="1"/>
  <c r="BE100" i="2" s="1"/>
  <c r="BE101" i="2" s="1"/>
  <c r="BE102" i="2" s="1"/>
  <c r="BE103" i="2" s="1"/>
  <c r="BE104" i="2" s="1"/>
  <c r="BE105" i="2" s="1"/>
  <c r="O4" i="6"/>
  <c r="O15" i="6"/>
  <c r="P16" i="6"/>
  <c r="AV100" i="2"/>
  <c r="AV101" i="2" s="1"/>
  <c r="AV102" i="2" s="1"/>
  <c r="AV103" i="2" s="1"/>
  <c r="AV104" i="2" s="1"/>
  <c r="AV105" i="2" s="1"/>
  <c r="AS106" i="2"/>
  <c r="O17" i="6"/>
  <c r="P4" i="6"/>
  <c r="O14" i="6"/>
  <c r="P2" i="6"/>
  <c r="P12" i="6"/>
  <c r="P13" i="6"/>
  <c r="BF54" i="2"/>
  <c r="BF55" i="2" s="1"/>
  <c r="BF56" i="2" s="1"/>
  <c r="BF57" i="2" s="1"/>
  <c r="BF58" i="2" s="1"/>
  <c r="BF59" i="2" s="1"/>
  <c r="BF60" i="2" s="1"/>
  <c r="BF61" i="2" s="1"/>
  <c r="BF62" i="2" s="1"/>
  <c r="BF63" i="2" s="1"/>
  <c r="BF64" i="2" s="1"/>
  <c r="BF65" i="2" s="1"/>
  <c r="BF66" i="2" s="1"/>
  <c r="BF67" i="2" s="1"/>
  <c r="BF68" i="2" s="1"/>
  <c r="BF69" i="2" s="1"/>
  <c r="BF70" i="2" s="1"/>
  <c r="BF71" i="2" s="1"/>
  <c r="BF72" i="2" s="1"/>
  <c r="BF73" i="2" s="1"/>
  <c r="BF74" i="2" s="1"/>
  <c r="BF75" i="2" s="1"/>
  <c r="BF76" i="2" s="1"/>
  <c r="BF77" i="2" s="1"/>
  <c r="BF78" i="2" s="1"/>
  <c r="BF79" i="2" s="1"/>
  <c r="BF80" i="2" s="1"/>
  <c r="BF81" i="2" s="1"/>
  <c r="BF82" i="2" s="1"/>
  <c r="BF83" i="2" s="1"/>
  <c r="BF84" i="2" s="1"/>
  <c r="BF85" i="2" s="1"/>
  <c r="BF86" i="2" s="1"/>
  <c r="BF87" i="2" s="1"/>
  <c r="BF88" i="2" s="1"/>
  <c r="BF89" i="2" s="1"/>
  <c r="BF90" i="2" s="1"/>
  <c r="BF91" i="2" s="1"/>
  <c r="BF92" i="2" s="1"/>
  <c r="BF93" i="2" s="1"/>
  <c r="BF94" i="2" s="1"/>
  <c r="BF95" i="2" s="1"/>
  <c r="BF96" i="2" s="1"/>
  <c r="BF97" i="2" s="1"/>
  <c r="BF98" i="2" s="1"/>
  <c r="BF99" i="2" s="1"/>
  <c r="BF100" i="2" s="1"/>
  <c r="BF101" i="2" s="1"/>
  <c r="BF102" i="2" s="1"/>
  <c r="BF103" i="2" s="1"/>
  <c r="BF104" i="2" s="1"/>
  <c r="BF105" i="2" s="1"/>
  <c r="AO54" i="2"/>
  <c r="AO55" i="2" s="1"/>
  <c r="AO56" i="2" s="1"/>
  <c r="AO57" i="2" s="1"/>
  <c r="AO58" i="2" s="1"/>
  <c r="AO59" i="2" s="1"/>
  <c r="AO60" i="2" s="1"/>
  <c r="AO61" i="2" s="1"/>
  <c r="AO62" i="2" s="1"/>
  <c r="AO63" i="2" s="1"/>
  <c r="AO64" i="2" s="1"/>
  <c r="AO65" i="2" s="1"/>
  <c r="AO66" i="2" s="1"/>
  <c r="AO67" i="2" s="1"/>
  <c r="AO68" i="2" s="1"/>
  <c r="AO69" i="2" s="1"/>
  <c r="AO70" i="2" s="1"/>
  <c r="AO71" i="2" s="1"/>
  <c r="AO72" i="2" s="1"/>
  <c r="AO73" i="2" s="1"/>
  <c r="AO74" i="2" s="1"/>
  <c r="AO75" i="2" s="1"/>
  <c r="AO76" i="2" s="1"/>
  <c r="AO77" i="2" s="1"/>
  <c r="AO78" i="2" s="1"/>
  <c r="AO79" i="2" s="1"/>
  <c r="AO80" i="2" s="1"/>
  <c r="AO81" i="2" s="1"/>
  <c r="AO82" i="2" s="1"/>
  <c r="AO83" i="2" s="1"/>
  <c r="AO84" i="2" s="1"/>
  <c r="AO85" i="2" s="1"/>
  <c r="AO86" i="2" s="1"/>
  <c r="AO87" i="2" s="1"/>
  <c r="AO88" i="2" s="1"/>
  <c r="AO89" i="2" s="1"/>
  <c r="AO90" i="2" s="1"/>
  <c r="AO91" i="2" s="1"/>
  <c r="AO92" i="2" s="1"/>
  <c r="AO93" i="2" s="1"/>
  <c r="AO94" i="2" s="1"/>
  <c r="AO95" i="2" s="1"/>
  <c r="AO96" i="2" s="1"/>
  <c r="AO97" i="2" s="1"/>
  <c r="AD94" i="2"/>
  <c r="AD95" i="2" s="1"/>
  <c r="AD96" i="2" s="1"/>
  <c r="AD97" i="2" s="1"/>
  <c r="AU94" i="2"/>
  <c r="AO99" i="2"/>
  <c r="AO100" i="2" s="1"/>
  <c r="AO101" i="2" s="1"/>
  <c r="AO102" i="2" s="1"/>
  <c r="AO103" i="2" s="1"/>
  <c r="AO104" i="2" s="1"/>
  <c r="AO105" i="2" s="1"/>
  <c r="AD92" i="2"/>
  <c r="AU92" i="2"/>
  <c r="AU93" i="2" s="1"/>
  <c r="AF104" i="2"/>
  <c r="AF105" i="2" s="1"/>
  <c r="BA103" i="2"/>
  <c r="BA104" i="2" s="1"/>
  <c r="BA105" i="2" s="1"/>
  <c r="AR105" i="2"/>
  <c r="V105" i="2"/>
  <c r="W105" i="2"/>
  <c r="AT105" i="2"/>
  <c r="AU108" i="2"/>
  <c r="AD108" i="2"/>
  <c r="AD109" i="2" s="1"/>
  <c r="AD110" i="2" s="1"/>
  <c r="AD111" i="2" s="1"/>
  <c r="AR92" i="2"/>
  <c r="V92" i="2"/>
  <c r="W92" i="2"/>
  <c r="AB94" i="2"/>
  <c r="AS98" i="2"/>
  <c r="AB98" i="2"/>
  <c r="AB99" i="2" s="1"/>
  <c r="AB100" i="2" s="1"/>
  <c r="AD91" i="2"/>
  <c r="AS93" i="2"/>
  <c r="AS94" i="2" s="1"/>
  <c r="AS95" i="2" s="1"/>
  <c r="AC94" i="2"/>
  <c r="AT94" i="2"/>
  <c r="AT95" i="2" s="1"/>
  <c r="AT96" i="2" s="1"/>
  <c r="AT97" i="2"/>
  <c r="AC97" i="2"/>
  <c r="AC98" i="2" s="1"/>
  <c r="AC99" i="2" s="1"/>
  <c r="AC100" i="2" s="1"/>
  <c r="AC101" i="2" s="1"/>
  <c r="AC102" i="2" s="1"/>
  <c r="AC103" i="2" s="1"/>
  <c r="AC104" i="2" s="1"/>
  <c r="AC105" i="2" s="1"/>
  <c r="AR90" i="2"/>
  <c r="AR91" i="2" s="1"/>
  <c r="V90" i="2"/>
  <c r="W90" i="2"/>
  <c r="V95" i="2"/>
  <c r="AA95" i="2"/>
  <c r="W95" i="2"/>
  <c r="X95" i="2" s="1"/>
  <c r="AA98" i="2"/>
  <c r="AA99" i="2" s="1"/>
  <c r="AA100" i="2" s="1"/>
  <c r="AA101" i="2" s="1"/>
  <c r="AA102" i="2" s="1"/>
  <c r="W98" i="2"/>
  <c r="X98" i="2" s="1"/>
  <c r="V98" i="2"/>
  <c r="AD101" i="2"/>
  <c r="AD102" i="2" s="1"/>
  <c r="W99" i="2"/>
  <c r="V99" i="2"/>
  <c r="AD105" i="2"/>
  <c r="AR101" i="2"/>
  <c r="V101" i="2"/>
  <c r="W101" i="2"/>
  <c r="AA104" i="2"/>
  <c r="AA105" i="2" s="1"/>
  <c r="V104" i="2"/>
  <c r="W104" i="2"/>
  <c r="X104" i="2" s="1"/>
  <c r="AT103" i="2"/>
  <c r="AT104" i="2" s="1"/>
  <c r="AS102" i="2"/>
  <c r="AS103" i="2" s="1"/>
  <c r="AS104" i="2" s="1"/>
  <c r="AB102" i="2"/>
  <c r="AB103" i="2" s="1"/>
  <c r="AB104" i="2" s="1"/>
  <c r="AB105" i="2" s="1"/>
  <c r="AS108" i="2"/>
  <c r="AS109" i="2" s="1"/>
  <c r="AB108" i="2"/>
  <c r="AD104" i="2"/>
  <c r="AU104" i="2"/>
  <c r="AU105" i="2" s="1"/>
  <c r="AD98" i="2"/>
  <c r="AU98" i="2"/>
  <c r="AU99" i="2" s="1"/>
  <c r="O2" i="6"/>
  <c r="O12" i="6"/>
  <c r="O13" i="6"/>
  <c r="AN54" i="2"/>
  <c r="AN55" i="2" s="1"/>
  <c r="AN56" i="2" s="1"/>
  <c r="AN57" i="2" s="1"/>
  <c r="AN58" i="2" s="1"/>
  <c r="AN59" i="2" s="1"/>
  <c r="AN60" i="2" s="1"/>
  <c r="AN61" i="2" s="1"/>
  <c r="AN62" i="2" s="1"/>
  <c r="AN63" i="2" s="1"/>
  <c r="AN64" i="2" s="1"/>
  <c r="AN65" i="2" s="1"/>
  <c r="AN66" i="2" s="1"/>
  <c r="AN67" i="2" s="1"/>
  <c r="AN68" i="2" s="1"/>
  <c r="AN69" i="2" s="1"/>
  <c r="AN70" i="2" s="1"/>
  <c r="AN71" i="2" s="1"/>
  <c r="AN72" i="2" s="1"/>
  <c r="AN73" i="2" s="1"/>
  <c r="AN74" i="2" s="1"/>
  <c r="AN75" i="2" s="1"/>
  <c r="AN76" i="2" s="1"/>
  <c r="AN77" i="2" s="1"/>
  <c r="AN78" i="2" s="1"/>
  <c r="AN79" i="2" s="1"/>
  <c r="AN80" i="2" s="1"/>
  <c r="AN81" i="2" s="1"/>
  <c r="AN82" i="2" s="1"/>
  <c r="AN83" i="2" s="1"/>
  <c r="AN84" i="2" s="1"/>
  <c r="AN85" i="2" s="1"/>
  <c r="AN86" i="2" s="1"/>
  <c r="AN87" i="2" s="1"/>
  <c r="AN88" i="2" s="1"/>
  <c r="AN89" i="2" s="1"/>
  <c r="AN90" i="2" s="1"/>
  <c r="AN91" i="2" s="1"/>
  <c r="AN92" i="2" s="1"/>
  <c r="AN93" i="2" s="1"/>
  <c r="AN94" i="2" s="1"/>
  <c r="AN95" i="2" s="1"/>
  <c r="AN96" i="2" s="1"/>
  <c r="AN97" i="2" s="1"/>
  <c r="AN98" i="2" s="1"/>
  <c r="AN99" i="2" s="1"/>
  <c r="AN100" i="2" s="1"/>
  <c r="AN101" i="2" s="1"/>
  <c r="AN102" i="2" s="1"/>
  <c r="AN103" i="2" s="1"/>
  <c r="AN104" i="2" s="1"/>
  <c r="AN105" i="2" s="1"/>
  <c r="BE54" i="2"/>
  <c r="BE55" i="2" s="1"/>
  <c r="BE56" i="2" s="1"/>
  <c r="BE57" i="2" s="1"/>
  <c r="BE58" i="2" s="1"/>
  <c r="BE59" i="2" s="1"/>
  <c r="BE60" i="2" s="1"/>
  <c r="BE61" i="2" s="1"/>
  <c r="BE62" i="2" s="1"/>
  <c r="BE63" i="2" s="1"/>
  <c r="BE64" i="2" s="1"/>
  <c r="BE65" i="2" s="1"/>
  <c r="BE66" i="2" s="1"/>
  <c r="BE67" i="2" s="1"/>
  <c r="BE68" i="2" s="1"/>
  <c r="BE69" i="2" s="1"/>
  <c r="BE70" i="2" s="1"/>
  <c r="BE71" i="2" s="1"/>
  <c r="BE72" i="2" s="1"/>
  <c r="BE73" i="2" s="1"/>
  <c r="BE74" i="2" s="1"/>
  <c r="BE75" i="2" s="1"/>
  <c r="BE76" i="2" s="1"/>
  <c r="BE77" i="2" s="1"/>
  <c r="BE78" i="2" s="1"/>
  <c r="BE79" i="2" s="1"/>
  <c r="BE80" i="2" s="1"/>
  <c r="BE81" i="2" s="1"/>
  <c r="BE82" i="2" s="1"/>
  <c r="BE83" i="2" s="1"/>
  <c r="BE84" i="2" s="1"/>
  <c r="BE85" i="2" s="1"/>
  <c r="BE86" i="2" s="1"/>
  <c r="BE87" i="2" s="1"/>
  <c r="BE88" i="2" s="1"/>
  <c r="BE89" i="2" s="1"/>
  <c r="BE90" i="2" s="1"/>
  <c r="BE91" i="2" s="1"/>
  <c r="BE92" i="2" s="1"/>
  <c r="BE93" i="2" s="1"/>
  <c r="BE94" i="2" s="1"/>
  <c r="AR102" i="2"/>
  <c r="AR103" i="2" s="1"/>
  <c r="AR104" i="2" s="1"/>
  <c r="V102" i="2"/>
  <c r="W102" i="2"/>
  <c r="P3" i="6"/>
  <c r="O16" i="6"/>
  <c r="V97" i="2"/>
  <c r="AR97" i="2"/>
  <c r="AR98" i="2" s="1"/>
  <c r="AR99" i="2" s="1"/>
  <c r="W97" i="2"/>
  <c r="AA91" i="2"/>
  <c r="AA92" i="2" s="1"/>
  <c r="AA93" i="2" s="1"/>
  <c r="V91" i="2"/>
  <c r="W91" i="2"/>
  <c r="V94" i="2"/>
  <c r="W94" i="2"/>
  <c r="X94" i="2" s="1"/>
  <c r="AA94" i="2"/>
  <c r="AR93" i="2"/>
  <c r="AR94" i="2" s="1"/>
  <c r="AR95" i="2" s="1"/>
  <c r="AR96" i="2" s="1"/>
  <c r="W93" i="2"/>
  <c r="V93" i="2"/>
  <c r="W96" i="2"/>
  <c r="AA96" i="2"/>
  <c r="AA97" i="2" s="1"/>
  <c r="V96" i="2"/>
  <c r="AS96" i="2"/>
  <c r="AB96" i="2"/>
  <c r="AB97" i="2" s="1"/>
  <c r="V100" i="2"/>
  <c r="W100" i="2"/>
  <c r="AR100" i="2"/>
  <c r="AC106" i="2"/>
  <c r="AC107" i="2" s="1"/>
  <c r="AC108" i="2" s="1"/>
  <c r="AR106" i="2"/>
  <c r="AR107" i="2" s="1"/>
  <c r="AR108" i="2" s="1"/>
  <c r="V106" i="2"/>
  <c r="W106" i="2"/>
  <c r="AU106" i="2"/>
  <c r="BG54" i="2"/>
  <c r="BG55" i="2" s="1"/>
  <c r="BG56" i="2" s="1"/>
  <c r="BG57" i="2" s="1"/>
  <c r="BG58" i="2" s="1"/>
  <c r="BG59" i="2" s="1"/>
  <c r="BG60" i="2" s="1"/>
  <c r="BG61" i="2" s="1"/>
  <c r="BG62" i="2" s="1"/>
  <c r="BG63" i="2" s="1"/>
  <c r="BG64" i="2" s="1"/>
  <c r="BG65" i="2" s="1"/>
  <c r="BG66" i="2" s="1"/>
  <c r="BG67" i="2" s="1"/>
  <c r="BG68" i="2" s="1"/>
  <c r="BG69" i="2" s="1"/>
  <c r="BG70" i="2" s="1"/>
  <c r="BG71" i="2" s="1"/>
  <c r="BG72" i="2" s="1"/>
  <c r="BG73" i="2" s="1"/>
  <c r="BG74" i="2" s="1"/>
  <c r="BG75" i="2" s="1"/>
  <c r="BG76" i="2" s="1"/>
  <c r="BG77" i="2" s="1"/>
  <c r="BG78" i="2" s="1"/>
  <c r="BG79" i="2" s="1"/>
  <c r="BG80" i="2" s="1"/>
  <c r="BG81" i="2" s="1"/>
  <c r="BG82" i="2" s="1"/>
  <c r="BG83" i="2" s="1"/>
  <c r="BG84" i="2" s="1"/>
  <c r="BG85" i="2" s="1"/>
  <c r="BG86" i="2" s="1"/>
  <c r="BG87" i="2" s="1"/>
  <c r="BG88" i="2" s="1"/>
  <c r="BG89" i="2" s="1"/>
  <c r="BG90" i="2" s="1"/>
  <c r="BG91" i="2" s="1"/>
  <c r="BG92" i="2" s="1"/>
  <c r="BG93" i="2" s="1"/>
  <c r="BG94" i="2" s="1"/>
  <c r="BG95" i="2" s="1"/>
  <c r="BG96" i="2" s="1"/>
  <c r="BG97" i="2" s="1"/>
  <c r="BG98" i="2" s="1"/>
  <c r="BG99" i="2" s="1"/>
  <c r="BG100" i="2" s="1"/>
  <c r="BG101" i="2" s="1"/>
  <c r="BG102" i="2" s="1"/>
  <c r="BG103" i="2" s="1"/>
  <c r="BG104" i="2" s="1"/>
  <c r="BG105" i="2" s="1"/>
  <c r="BG106" i="2" s="1"/>
  <c r="BG107" i="2" s="1"/>
  <c r="BG108" i="2" s="1"/>
  <c r="BG109" i="2" s="1"/>
  <c r="BG110" i="2" s="1"/>
  <c r="BG111" i="2" s="1"/>
  <c r="BG112" i="2" s="1"/>
  <c r="BG113" i="2" s="1"/>
  <c r="BG114" i="2" s="1"/>
  <c r="BG115" i="2" s="1"/>
  <c r="BG116" i="2" s="1"/>
  <c r="BG117" i="2" s="1"/>
  <c r="BG118" i="2" s="1"/>
  <c r="BG119" i="2" s="1"/>
  <c r="BG120" i="2" s="1"/>
  <c r="BG121" i="2" s="1"/>
  <c r="BG122" i="2" s="1"/>
  <c r="BG123" i="2" s="1"/>
  <c r="BG124" i="2" s="1"/>
  <c r="BG125" i="2" s="1"/>
  <c r="BG126" i="2" s="1"/>
  <c r="BG127" i="2" s="1"/>
  <c r="BG128" i="2" s="1"/>
  <c r="BG129" i="2" s="1"/>
  <c r="BG130" i="2" s="1"/>
  <c r="BG131" i="2" s="1"/>
  <c r="BG132" i="2" s="1"/>
  <c r="BG133" i="2" s="1"/>
  <c r="BG134" i="2" s="1"/>
  <c r="BG135" i="2" s="1"/>
  <c r="BG136" i="2" s="1"/>
  <c r="BG137" i="2" s="1"/>
  <c r="BG138" i="2" s="1"/>
  <c r="BG139" i="2" s="1"/>
  <c r="BG140" i="2" s="1"/>
  <c r="BG141" i="2" s="1"/>
  <c r="BG142" i="2" s="1"/>
  <c r="BG143" i="2" s="1"/>
  <c r="BG144" i="2" s="1"/>
  <c r="BG145" i="2" s="1"/>
  <c r="BG146" i="2" s="1"/>
  <c r="BG147" i="2" s="1"/>
  <c r="BG148" i="2" s="1"/>
  <c r="BG149" i="2" s="1"/>
  <c r="BG150" i="2" s="1"/>
  <c r="BG151" i="2" s="1"/>
  <c r="BG152" i="2" s="1"/>
  <c r="BG153" i="2" s="1"/>
  <c r="BG154" i="2" s="1"/>
  <c r="BG155" i="2" s="1"/>
  <c r="BG156" i="2" s="1"/>
  <c r="BG157" i="2" s="1"/>
  <c r="BG158" i="2" s="1"/>
  <c r="BG159" i="2" s="1"/>
  <c r="BG160" i="2" s="1"/>
  <c r="BG161" i="2" s="1"/>
  <c r="BG162" i="2" s="1"/>
  <c r="BG163" i="2" s="1"/>
  <c r="BG164" i="2" s="1"/>
  <c r="BG165" i="2" s="1"/>
  <c r="BG166" i="2" s="1"/>
  <c r="BG167" i="2" s="1"/>
  <c r="BG168" i="2" s="1"/>
  <c r="BG169" i="2" s="1"/>
  <c r="BG170" i="2" s="1"/>
  <c r="BG171" i="2" s="1"/>
  <c r="BG172" i="2" s="1"/>
  <c r="BG173" i="2" s="1"/>
  <c r="BG174" i="2" s="1"/>
  <c r="BG175" i="2" s="1"/>
  <c r="BG176" i="2" s="1"/>
  <c r="BG177" i="2" s="1"/>
  <c r="BG178" i="2" s="1"/>
  <c r="BG179" i="2" s="1"/>
  <c r="BG180" i="2" s="1"/>
  <c r="BG181" i="2" s="1"/>
  <c r="BG182" i="2" s="1"/>
  <c r="BG183" i="2" s="1"/>
  <c r="BG184" i="2" s="1"/>
  <c r="BG185" i="2" s="1"/>
  <c r="BG186" i="2" s="1"/>
  <c r="BG187" i="2" s="1"/>
  <c r="BG188" i="2" s="1"/>
  <c r="BG189" i="2" s="1"/>
  <c r="BG190" i="2" s="1"/>
  <c r="BG191" i="2" s="1"/>
  <c r="BG192" i="2" s="1"/>
  <c r="BG193" i="2" s="1"/>
  <c r="BG194" i="2" s="1"/>
  <c r="BG195" i="2" s="1"/>
  <c r="BG196" i="2" s="1"/>
  <c r="BG197" i="2" s="1"/>
  <c r="BG198" i="2" s="1"/>
  <c r="BG199" i="2" s="1"/>
  <c r="BG200" i="2" s="1"/>
  <c r="BG201" i="2" s="1"/>
  <c r="BG202" i="2" s="1"/>
  <c r="BG203" i="2" s="1"/>
  <c r="BG204" i="2" s="1"/>
  <c r="BG205" i="2" s="1"/>
  <c r="BG206" i="2" s="1"/>
  <c r="BG207" i="2" s="1"/>
  <c r="BG208" i="2" s="1"/>
  <c r="BG209" i="2" s="1"/>
  <c r="BG210" i="2" s="1"/>
  <c r="BG211" i="2" s="1"/>
  <c r="BG212" i="2" s="1"/>
  <c r="BG213" i="2" s="1"/>
  <c r="BG214" i="2" s="1"/>
  <c r="BG215" i="2" s="1"/>
  <c r="BG216" i="2" s="1"/>
  <c r="BG217" i="2" s="1"/>
  <c r="BG218" i="2" s="1"/>
  <c r="BG219" i="2" s="1"/>
  <c r="BG220" i="2" s="1"/>
  <c r="BG221" i="2" s="1"/>
  <c r="BG222" i="2" s="1"/>
  <c r="BG223" i="2" s="1"/>
  <c r="BG224" i="2" s="1"/>
  <c r="BG225" i="2" s="1"/>
  <c r="BG226" i="2" s="1"/>
  <c r="BG227" i="2" s="1"/>
  <c r="BG228" i="2" s="1"/>
  <c r="BG229" i="2" s="1"/>
  <c r="BG230" i="2" s="1"/>
  <c r="BG231" i="2" s="1"/>
  <c r="BG232" i="2" s="1"/>
  <c r="BG233" i="2" s="1"/>
  <c r="BG234" i="2" s="1"/>
  <c r="BG235" i="2" s="1"/>
  <c r="BG236" i="2" s="1"/>
  <c r="BG237" i="2" s="1"/>
  <c r="BG238" i="2" s="1"/>
  <c r="BG239" i="2" s="1"/>
  <c r="BG240" i="2" s="1"/>
  <c r="BG241" i="2" s="1"/>
  <c r="BG242" i="2" s="1"/>
  <c r="BG243" i="2" s="1"/>
  <c r="BG244" i="2" s="1"/>
  <c r="BG245" i="2" s="1"/>
  <c r="BG246" i="2" s="1"/>
  <c r="BG247" i="2" s="1"/>
  <c r="BG248" i="2" s="1"/>
  <c r="BG249" i="2" s="1"/>
  <c r="BG250" i="2" s="1"/>
  <c r="BG251" i="2" s="1"/>
  <c r="BG252" i="2" s="1"/>
  <c r="BG253" i="2" s="1"/>
  <c r="BG254" i="2" s="1"/>
  <c r="BG255" i="2" s="1"/>
  <c r="BG256" i="2" s="1"/>
  <c r="BG257" i="2" s="1"/>
  <c r="BG258" i="2" s="1"/>
  <c r="BG259" i="2" s="1"/>
  <c r="AP54" i="2"/>
  <c r="AP55" i="2" s="1"/>
  <c r="AP56" i="2" s="1"/>
  <c r="AP57" i="2" s="1"/>
  <c r="AP58" i="2" s="1"/>
  <c r="AP59" i="2" s="1"/>
  <c r="AP60" i="2" s="1"/>
  <c r="AP61" i="2" s="1"/>
  <c r="AP62" i="2" s="1"/>
  <c r="AP63" i="2" s="1"/>
  <c r="AP64" i="2" s="1"/>
  <c r="AP65" i="2" s="1"/>
  <c r="AP66" i="2" s="1"/>
  <c r="AP67" i="2" s="1"/>
  <c r="AP68" i="2" s="1"/>
  <c r="AP69" i="2" s="1"/>
  <c r="AP70" i="2" s="1"/>
  <c r="AP71" i="2" s="1"/>
  <c r="AP72" i="2" s="1"/>
  <c r="AP73" i="2" s="1"/>
  <c r="AP74" i="2" s="1"/>
  <c r="AP75" i="2" s="1"/>
  <c r="AP76" i="2" s="1"/>
  <c r="AP77" i="2" s="1"/>
  <c r="AP78" i="2" s="1"/>
  <c r="AP79" i="2" s="1"/>
  <c r="AP80" i="2" s="1"/>
  <c r="AP81" i="2" s="1"/>
  <c r="AP82" i="2" s="1"/>
  <c r="AP83" i="2" s="1"/>
  <c r="AP84" i="2" s="1"/>
  <c r="AP85" i="2" s="1"/>
  <c r="AP86" i="2" s="1"/>
  <c r="AP87" i="2" s="1"/>
  <c r="AP88" i="2" s="1"/>
  <c r="AP89" i="2" s="1"/>
  <c r="AP90" i="2" s="1"/>
  <c r="AP91" i="2" s="1"/>
  <c r="AP92" i="2" s="1"/>
  <c r="AP93" i="2" s="1"/>
  <c r="AP94" i="2" s="1"/>
  <c r="AP95" i="2" s="1"/>
  <c r="AP96" i="2" s="1"/>
  <c r="AP97" i="2" s="1"/>
  <c r="AP98" i="2" s="1"/>
  <c r="AP99" i="2" s="1"/>
  <c r="AP100" i="2" s="1"/>
  <c r="AP101" i="2" s="1"/>
  <c r="AP102" i="2" s="1"/>
  <c r="AA108" i="2"/>
  <c r="AA109" i="2" s="1"/>
  <c r="AS105" i="2"/>
  <c r="AT108" i="2"/>
  <c r="AT109" i="2" s="1"/>
  <c r="AA103" i="2"/>
  <c r="W103" i="2"/>
  <c r="V103" i="2"/>
  <c r="AA107" i="2"/>
  <c r="W107" i="2"/>
  <c r="V107" i="2"/>
  <c r="C13" i="6"/>
  <c r="D17" i="6"/>
  <c r="D13" i="6"/>
  <c r="D4" i="6"/>
  <c r="D2" i="6"/>
  <c r="D12" i="6"/>
  <c r="D16" i="6"/>
  <c r="E16" i="6"/>
  <c r="E12" i="6"/>
  <c r="E4" i="6"/>
  <c r="E2" i="6"/>
  <c r="E13" i="6"/>
  <c r="E17" i="6"/>
  <c r="AX54" i="2"/>
  <c r="H17" i="6"/>
  <c r="H13" i="6"/>
  <c r="H4" i="6"/>
  <c r="H2" i="6"/>
  <c r="H19" i="6"/>
  <c r="H16" i="6"/>
  <c r="H12" i="6"/>
  <c r="AU55" i="2"/>
  <c r="E14" i="6"/>
  <c r="E15" i="6"/>
  <c r="E3" i="6"/>
  <c r="C3" i="6"/>
  <c r="C14" i="6"/>
  <c r="C15" i="6"/>
  <c r="F15" i="6"/>
  <c r="F3" i="6"/>
  <c r="F14" i="6"/>
  <c r="N15" i="6"/>
  <c r="N14" i="6"/>
  <c r="N3" i="6"/>
  <c r="N13" i="6"/>
  <c r="N16" i="6"/>
  <c r="N12" i="6"/>
  <c r="N17" i="6"/>
  <c r="N4" i="6"/>
  <c r="N2" i="6"/>
  <c r="AJ54" i="2"/>
  <c r="K16" i="6"/>
  <c r="K12" i="6"/>
  <c r="K17" i="6"/>
  <c r="K13" i="6"/>
  <c r="K4" i="6"/>
  <c r="K2" i="6"/>
  <c r="P10" i="6"/>
  <c r="O10" i="6"/>
  <c r="N10" i="6"/>
  <c r="C17" i="6"/>
  <c r="G14" i="6"/>
  <c r="G3" i="6"/>
  <c r="G15" i="6"/>
  <c r="B15" i="6"/>
  <c r="B3" i="6"/>
  <c r="B14" i="6"/>
  <c r="AZ54" i="2"/>
  <c r="J16" i="6"/>
  <c r="J12" i="6"/>
  <c r="J17" i="6"/>
  <c r="J13" i="6"/>
  <c r="J19" i="6"/>
  <c r="J4" i="6"/>
  <c r="J2" i="6"/>
  <c r="AV54" i="2"/>
  <c r="F17" i="6"/>
  <c r="F13" i="6"/>
  <c r="F16" i="6"/>
  <c r="F12" i="6"/>
  <c r="F4" i="6"/>
  <c r="F2" i="6"/>
  <c r="AC55" i="2"/>
  <c r="AC56" i="2" s="1"/>
  <c r="D3" i="6"/>
  <c r="D14" i="6"/>
  <c r="D15" i="6"/>
  <c r="I14" i="6"/>
  <c r="I15" i="6"/>
  <c r="I3" i="6"/>
  <c r="K3" i="6"/>
  <c r="K14" i="6"/>
  <c r="K15" i="6"/>
  <c r="J15" i="6"/>
  <c r="J14" i="6"/>
  <c r="J3" i="6"/>
  <c r="AW54" i="2"/>
  <c r="G16" i="6"/>
  <c r="G12" i="6"/>
  <c r="G17" i="6"/>
  <c r="G13" i="6"/>
  <c r="G4" i="6"/>
  <c r="G2" i="6"/>
  <c r="BB54" i="2"/>
  <c r="L17" i="6"/>
  <c r="L13" i="6"/>
  <c r="L4" i="6"/>
  <c r="L2" i="6"/>
  <c r="L19" i="6"/>
  <c r="L16" i="6"/>
  <c r="L12" i="6"/>
  <c r="C2" i="6"/>
  <c r="C12" i="6"/>
  <c r="B16" i="6"/>
  <c r="B12" i="6"/>
  <c r="B17" i="6"/>
  <c r="B4" i="6"/>
  <c r="B2" i="6"/>
  <c r="B13" i="6"/>
  <c r="L3" i="6"/>
  <c r="L14" i="6"/>
  <c r="L15" i="6"/>
  <c r="M14" i="6"/>
  <c r="M15" i="6"/>
  <c r="M3" i="6"/>
  <c r="H3" i="6"/>
  <c r="H15" i="6"/>
  <c r="H14" i="6"/>
  <c r="AY54" i="2"/>
  <c r="I19" i="6"/>
  <c r="I16" i="6"/>
  <c r="I13" i="6"/>
  <c r="I17" i="6"/>
  <c r="I12" i="6"/>
  <c r="I4" i="6"/>
  <c r="I2" i="6"/>
  <c r="AL54" i="2"/>
  <c r="M19" i="6"/>
  <c r="M12" i="6"/>
  <c r="M16" i="6"/>
  <c r="M13" i="6"/>
  <c r="M17" i="6"/>
  <c r="M4" i="6"/>
  <c r="M2" i="6"/>
  <c r="C4" i="6"/>
  <c r="C16" i="6"/>
  <c r="V70" i="2"/>
  <c r="W70" i="2"/>
  <c r="X70" i="2" s="1"/>
  <c r="V80" i="2"/>
  <c r="W80" i="2"/>
  <c r="V83" i="2"/>
  <c r="W83" i="2"/>
  <c r="V56" i="2"/>
  <c r="W56" i="2"/>
  <c r="V57" i="2"/>
  <c r="W57" i="2"/>
  <c r="X57" i="2" s="1"/>
  <c r="V61" i="2"/>
  <c r="W61" i="2"/>
  <c r="V63" i="2"/>
  <c r="W63" i="2"/>
  <c r="V67" i="2"/>
  <c r="W67" i="2"/>
  <c r="X67" i="2" s="1"/>
  <c r="V75" i="2"/>
  <c r="W75" i="2"/>
  <c r="V79" i="2"/>
  <c r="W79" i="2"/>
  <c r="V89" i="2"/>
  <c r="W89" i="2"/>
  <c r="V58" i="2"/>
  <c r="W58" i="2"/>
  <c r="V62" i="2"/>
  <c r="W62" i="2"/>
  <c r="V77" i="2"/>
  <c r="W77" i="2"/>
  <c r="V72" i="2"/>
  <c r="W72" i="2"/>
  <c r="V76" i="2"/>
  <c r="W76" i="2"/>
  <c r="V69" i="2"/>
  <c r="W69" i="2"/>
  <c r="V68" i="2"/>
  <c r="W68" i="2"/>
  <c r="V82" i="2"/>
  <c r="W82" i="2"/>
  <c r="V81" i="2"/>
  <c r="W81" i="2"/>
  <c r="V85" i="2"/>
  <c r="W85" i="2"/>
  <c r="AR54" i="2"/>
  <c r="V54" i="2"/>
  <c r="W54" i="2"/>
  <c r="V71" i="2"/>
  <c r="W71" i="2"/>
  <c r="V64" i="2"/>
  <c r="W64" i="2"/>
  <c r="V66" i="2"/>
  <c r="W66" i="2"/>
  <c r="V74" i="2"/>
  <c r="W74" i="2"/>
  <c r="V84" i="2"/>
  <c r="W84" i="2"/>
  <c r="V55" i="2"/>
  <c r="W55" i="2"/>
  <c r="V59" i="2"/>
  <c r="W59" i="2"/>
  <c r="V60" i="2"/>
  <c r="W60" i="2"/>
  <c r="V73" i="2"/>
  <c r="W73" i="2"/>
  <c r="V65" i="2"/>
  <c r="W65" i="2"/>
  <c r="V88" i="2"/>
  <c r="W88" i="2"/>
  <c r="V87" i="2"/>
  <c r="W87" i="2"/>
  <c r="V78" i="2"/>
  <c r="W78" i="2"/>
  <c r="V86" i="2"/>
  <c r="W86" i="2"/>
  <c r="D54" i="2"/>
  <c r="AF89" i="2"/>
  <c r="AF90" i="2" s="1"/>
  <c r="AF91" i="2" s="1"/>
  <c r="AF92" i="2" s="1"/>
  <c r="AF93" i="2" s="1"/>
  <c r="AF94" i="2" s="1"/>
  <c r="AF95" i="2" s="1"/>
  <c r="AF96" i="2" s="1"/>
  <c r="AF97" i="2" s="1"/>
  <c r="AF98" i="2" s="1"/>
  <c r="AD75" i="2"/>
  <c r="AD76" i="2" s="1"/>
  <c r="AD77" i="2" s="1"/>
  <c r="AD78" i="2" s="1"/>
  <c r="AU63" i="2"/>
  <c r="AB89" i="2"/>
  <c r="AB90" i="2" s="1"/>
  <c r="AB91" i="2" s="1"/>
  <c r="AB92" i="2" s="1"/>
  <c r="AB93" i="2" s="1"/>
  <c r="AH54" i="2"/>
  <c r="AK54" i="2"/>
  <c r="BC54" i="2"/>
  <c r="AC89" i="2"/>
  <c r="AC90" i="2" s="1"/>
  <c r="AC91" i="2" s="1"/>
  <c r="AC92" i="2" s="1"/>
  <c r="AC93" i="2" s="1"/>
  <c r="AR89" i="2"/>
  <c r="AE89" i="2"/>
  <c r="AE90" i="2" s="1"/>
  <c r="AE91" i="2" s="1"/>
  <c r="AE92" i="2" s="1"/>
  <c r="AE93" i="2" s="1"/>
  <c r="AE94" i="2" s="1"/>
  <c r="AE95" i="2" s="1"/>
  <c r="AE96" i="2" s="1"/>
  <c r="AE97" i="2" s="1"/>
  <c r="AE98" i="2" s="1"/>
  <c r="AE99" i="2" s="1"/>
  <c r="AE100" i="2" s="1"/>
  <c r="AE101" i="2" s="1"/>
  <c r="AE102" i="2" s="1"/>
  <c r="AE103" i="2" s="1"/>
  <c r="AE104" i="2" s="1"/>
  <c r="AE105" i="2" s="1"/>
  <c r="AA54" i="2"/>
  <c r="AG54" i="2"/>
  <c r="AT62" i="2"/>
  <c r="AB71" i="2"/>
  <c r="AB72" i="2" s="1"/>
  <c r="AB73" i="2" s="1"/>
  <c r="AB74" i="2" s="1"/>
  <c r="AU82" i="2"/>
  <c r="BA54" i="2"/>
  <c r="AE54" i="2"/>
  <c r="AS75" i="2"/>
  <c r="AS70" i="2"/>
  <c r="AU54" i="2"/>
  <c r="AI54" i="2"/>
  <c r="AC54" i="2"/>
  <c r="AD62" i="2"/>
  <c r="AD63" i="2" s="1"/>
  <c r="AD64" i="2" s="1"/>
  <c r="AD65" i="2" s="1"/>
  <c r="AD66" i="2" s="1"/>
  <c r="AR59" i="2"/>
  <c r="AR60" i="2" s="1"/>
  <c r="AR61" i="2" s="1"/>
  <c r="AR73" i="2"/>
  <c r="AR74" i="2" s="1"/>
  <c r="AR75" i="2" s="1"/>
  <c r="AR76" i="2" s="1"/>
  <c r="AC70" i="2"/>
  <c r="AC71" i="2" s="1"/>
  <c r="AT70" i="2"/>
  <c r="AB84" i="2"/>
  <c r="AB85" i="2" s="1"/>
  <c r="AR78" i="2"/>
  <c r="AD57" i="2"/>
  <c r="AD58" i="2" s="1"/>
  <c r="AD59" i="2" s="1"/>
  <c r="AU57" i="2"/>
  <c r="AC63" i="2"/>
  <c r="AC64" i="2" s="1"/>
  <c r="AC65" i="2"/>
  <c r="AT65" i="2"/>
  <c r="AT66" i="2" s="1"/>
  <c r="AT67" i="2" s="1"/>
  <c r="AU68" i="2"/>
  <c r="AU69" i="2" s="1"/>
  <c r="AT71" i="2"/>
  <c r="AT72" i="2" s="1"/>
  <c r="AT73" i="2" s="1"/>
  <c r="AS77" i="2"/>
  <c r="AS78" i="2" s="1"/>
  <c r="AA71" i="2"/>
  <c r="AA72" i="2" s="1"/>
  <c r="AA73" i="2" s="1"/>
  <c r="AR64" i="2"/>
  <c r="AR66" i="2"/>
  <c r="AR67" i="2" s="1"/>
  <c r="AR68" i="2" s="1"/>
  <c r="AA70" i="2"/>
  <c r="AA74" i="2"/>
  <c r="AB76" i="2"/>
  <c r="AB77" i="2" s="1"/>
  <c r="AA80" i="2"/>
  <c r="AA81" i="2" s="1"/>
  <c r="AR84" i="2"/>
  <c r="AR83" i="2"/>
  <c r="AB82" i="2"/>
  <c r="AB83" i="2" s="1"/>
  <c r="AS82" i="2"/>
  <c r="AB86" i="2"/>
  <c r="AS86" i="2"/>
  <c r="AS87" i="2" s="1"/>
  <c r="AS88" i="2" s="1"/>
  <c r="AD83" i="2"/>
  <c r="AD84" i="2" s="1"/>
  <c r="AD85" i="2" s="1"/>
  <c r="AD86" i="2" s="1"/>
  <c r="AD87" i="2" s="1"/>
  <c r="AA60" i="2"/>
  <c r="AA87" i="2"/>
  <c r="AA88" i="2" s="1"/>
  <c r="AA89" i="2" s="1"/>
  <c r="AA90" i="2" s="1"/>
  <c r="AR86" i="2"/>
  <c r="AR87" i="2" s="1"/>
  <c r="AR88" i="2" s="1"/>
  <c r="AB55" i="2"/>
  <c r="AB56" i="2" s="1"/>
  <c r="AB57" i="2" s="1"/>
  <c r="AB58" i="2" s="1"/>
  <c r="AS58" i="2"/>
  <c r="AS59" i="2" s="1"/>
  <c r="AS60" i="2" s="1"/>
  <c r="AS61" i="2" s="1"/>
  <c r="AS62" i="2" s="1"/>
  <c r="AC60" i="2"/>
  <c r="AC61" i="2" s="1"/>
  <c r="AT60" i="2"/>
  <c r="AB62" i="2"/>
  <c r="AB63" i="2" s="1"/>
  <c r="AB64" i="2" s="1"/>
  <c r="AB65" i="2" s="1"/>
  <c r="AB66" i="2" s="1"/>
  <c r="AB67" i="2" s="1"/>
  <c r="AB68" i="2" s="1"/>
  <c r="AB69" i="2" s="1"/>
  <c r="AA61" i="2"/>
  <c r="AA62" i="2" s="1"/>
  <c r="AA63" i="2" s="1"/>
  <c r="AA64" i="2" s="1"/>
  <c r="AA65" i="2" s="1"/>
  <c r="AA66" i="2" s="1"/>
  <c r="AR63" i="2"/>
  <c r="AA67" i="2"/>
  <c r="AA75" i="2"/>
  <c r="AT68" i="2"/>
  <c r="AC68" i="2"/>
  <c r="AC69" i="2" s="1"/>
  <c r="AC72" i="2"/>
  <c r="AC76" i="2"/>
  <c r="AC77" i="2" s="1"/>
  <c r="AC78" i="2" s="1"/>
  <c r="AC79" i="2" s="1"/>
  <c r="AC80" i="2" s="1"/>
  <c r="AC81" i="2" s="1"/>
  <c r="AT76" i="2"/>
  <c r="AD70" i="2"/>
  <c r="AD71" i="2" s="1"/>
  <c r="AD72" i="2" s="1"/>
  <c r="AD73" i="2" s="1"/>
  <c r="AU80" i="2"/>
  <c r="AB79" i="2"/>
  <c r="AB80" i="2" s="1"/>
  <c r="AB81" i="2" s="1"/>
  <c r="AR79" i="2"/>
  <c r="AR80" i="2" s="1"/>
  <c r="BD54" i="2"/>
  <c r="AM54" i="2"/>
  <c r="AA55" i="2"/>
  <c r="AA56" i="2" s="1"/>
  <c r="AR65" i="2"/>
  <c r="AT77" i="2"/>
  <c r="AT74" i="2"/>
  <c r="AC74" i="2"/>
  <c r="AC75" i="2" s="1"/>
  <c r="AS83" i="2"/>
  <c r="AS84" i="2" s="1"/>
  <c r="AD88" i="2"/>
  <c r="AD89" i="2" s="1"/>
  <c r="AU88" i="2"/>
  <c r="AT54" i="2"/>
  <c r="AD54" i="2"/>
  <c r="AR56" i="2"/>
  <c r="AR57" i="2" s="1"/>
  <c r="AA57" i="2"/>
  <c r="AA58" i="2" s="1"/>
  <c r="AA59" i="2" s="1"/>
  <c r="AR58" i="2"/>
  <c r="AC57" i="2"/>
  <c r="AC58" i="2" s="1"/>
  <c r="AC59" i="2" s="1"/>
  <c r="AT57" i="2"/>
  <c r="AU60" i="2"/>
  <c r="AU61" i="2" s="1"/>
  <c r="AR62" i="2"/>
  <c r="AR69" i="2"/>
  <c r="AR70" i="2" s="1"/>
  <c r="AR71" i="2" s="1"/>
  <c r="AR77" i="2"/>
  <c r="AD67" i="2"/>
  <c r="AD68" i="2" s="1"/>
  <c r="AU67" i="2"/>
  <c r="AM83" i="2"/>
  <c r="AM84" i="2" s="1"/>
  <c r="AM85" i="2" s="1"/>
  <c r="AM86" i="2" s="1"/>
  <c r="AM87" i="2" s="1"/>
  <c r="AM88" i="2" s="1"/>
  <c r="AM89" i="2" s="1"/>
  <c r="AM90" i="2" s="1"/>
  <c r="AM91" i="2" s="1"/>
  <c r="AM92" i="2" s="1"/>
  <c r="AM93" i="2" s="1"/>
  <c r="AM94" i="2" s="1"/>
  <c r="AM95" i="2" s="1"/>
  <c r="AM96" i="2" s="1"/>
  <c r="AM97" i="2" s="1"/>
  <c r="AM98" i="2" s="1"/>
  <c r="AM99" i="2" s="1"/>
  <c r="AM100" i="2" s="1"/>
  <c r="AM101" i="2" s="1"/>
  <c r="AM102" i="2" s="1"/>
  <c r="AM103" i="2" s="1"/>
  <c r="AM104" i="2" s="1"/>
  <c r="AM105" i="2" s="1"/>
  <c r="AA68" i="2"/>
  <c r="AA69" i="2" s="1"/>
  <c r="AR72" i="2"/>
  <c r="AA76" i="2"/>
  <c r="AA77" i="2" s="1"/>
  <c r="AA78" i="2" s="1"/>
  <c r="AA79" i="2" s="1"/>
  <c r="AT83" i="2"/>
  <c r="AC83" i="2"/>
  <c r="AC84" i="2" s="1"/>
  <c r="AC85" i="2" s="1"/>
  <c r="AC86" i="2" s="1"/>
  <c r="AT87" i="2"/>
  <c r="AT88" i="2" s="1"/>
  <c r="AC87" i="2"/>
  <c r="AA82" i="2"/>
  <c r="AA83" i="2" s="1"/>
  <c r="AA84" i="2" s="1"/>
  <c r="AA85" i="2" s="1"/>
  <c r="AA86" i="2" s="1"/>
  <c r="AR81" i="2"/>
  <c r="AR82" i="2" s="1"/>
  <c r="AR85" i="2"/>
  <c r="AD79" i="2"/>
  <c r="AD80" i="2" s="1"/>
  <c r="AD81" i="2" s="1"/>
  <c r="AU79" i="2"/>
  <c r="AT82" i="2"/>
  <c r="AS53" i="2"/>
  <c r="V53" i="2"/>
  <c r="AS55" i="2"/>
  <c r="AU53" i="2"/>
  <c r="W53" i="2"/>
  <c r="AR53" i="2"/>
  <c r="V52" i="2"/>
  <c r="AC53" i="2"/>
  <c r="W52" i="2"/>
  <c r="AA52" i="2"/>
  <c r="AA53" i="2" s="1"/>
  <c r="AD53" i="2"/>
  <c r="S35" i="1"/>
  <c r="F50" i="1"/>
  <c r="F49" i="1"/>
  <c r="P51" i="2"/>
  <c r="O51" i="2"/>
  <c r="N51" i="2"/>
  <c r="M51" i="2"/>
  <c r="L51" i="2"/>
  <c r="K51" i="2"/>
  <c r="J51" i="2"/>
  <c r="I51" i="2"/>
  <c r="H51" i="2"/>
  <c r="AU51" i="2" s="1"/>
  <c r="G51" i="2"/>
  <c r="AT51" i="2" s="1"/>
  <c r="AT52" i="2" s="1"/>
  <c r="AT53" i="2" s="1"/>
  <c r="F51" i="2"/>
  <c r="AS51" i="2" s="1"/>
  <c r="E51" i="2"/>
  <c r="AR51" i="2" s="1"/>
  <c r="AR52" i="2" s="1"/>
  <c r="D51" i="2"/>
  <c r="C51" i="2"/>
  <c r="A51" i="2"/>
  <c r="P50" i="2"/>
  <c r="O50" i="2"/>
  <c r="N50" i="2"/>
  <c r="M50" i="2"/>
  <c r="L50" i="2"/>
  <c r="K50" i="2"/>
  <c r="J50" i="2"/>
  <c r="I50" i="2"/>
  <c r="H50" i="2"/>
  <c r="G50" i="2"/>
  <c r="F50" i="2"/>
  <c r="E50" i="2"/>
  <c r="AR50" i="2" s="1"/>
  <c r="D50" i="2"/>
  <c r="C50" i="2"/>
  <c r="A50" i="2"/>
  <c r="B50" i="1"/>
  <c r="B51" i="2" s="1"/>
  <c r="B49" i="1"/>
  <c r="B50" i="2" s="1"/>
  <c r="AY209" i="2" l="1"/>
  <c r="AY210" i="2" s="1"/>
  <c r="AY211" i="2" s="1"/>
  <c r="AY212" i="2" s="1"/>
  <c r="AY213" i="2" s="1"/>
  <c r="AY214" i="2" s="1"/>
  <c r="AY215" i="2" s="1"/>
  <c r="AY216" i="2" s="1"/>
  <c r="AY217" i="2" s="1"/>
  <c r="AY218" i="2" s="1"/>
  <c r="AY219" i="2" s="1"/>
  <c r="AY220" i="2" s="1"/>
  <c r="AY221" i="2" s="1"/>
  <c r="AY222" i="2" s="1"/>
  <c r="AY223" i="2" s="1"/>
  <c r="AY224" i="2" s="1"/>
  <c r="AY225" i="2" s="1"/>
  <c r="AY226" i="2" s="1"/>
  <c r="AY227" i="2" s="1"/>
  <c r="AY228" i="2" s="1"/>
  <c r="AY229" i="2" s="1"/>
  <c r="AY230" i="2" s="1"/>
  <c r="AY231" i="2" s="1"/>
  <c r="AY232" i="2" s="1"/>
  <c r="AY233" i="2" s="1"/>
  <c r="AY234" i="2" s="1"/>
  <c r="AY235" i="2" s="1"/>
  <c r="AY236" i="2" s="1"/>
  <c r="AY237" i="2" s="1"/>
  <c r="AY238" i="2" s="1"/>
  <c r="AY239" i="2" s="1"/>
  <c r="AY240" i="2" s="1"/>
  <c r="AY241" i="2" s="1"/>
  <c r="AY242" i="2" s="1"/>
  <c r="AY243" i="2" s="1"/>
  <c r="AY244" i="2" s="1"/>
  <c r="AY245" i="2" s="1"/>
  <c r="AY246" i="2" s="1"/>
  <c r="AY247" i="2" s="1"/>
  <c r="AY248" i="2" s="1"/>
  <c r="AY249" i="2" s="1"/>
  <c r="AY250" i="2" s="1"/>
  <c r="AY251" i="2" s="1"/>
  <c r="AY252" i="2" s="1"/>
  <c r="AY253" i="2" s="1"/>
  <c r="AY254" i="2" s="1"/>
  <c r="AY255" i="2" s="1"/>
  <c r="AY256" i="2" s="1"/>
  <c r="AY257" i="2" s="1"/>
  <c r="AY258" i="2" s="1"/>
  <c r="AY259" i="2" s="1"/>
  <c r="AW209" i="2"/>
  <c r="AW210" i="2" s="1"/>
  <c r="AW211" i="2" s="1"/>
  <c r="AW212" i="2" s="1"/>
  <c r="AW213" i="2" s="1"/>
  <c r="AW214" i="2" s="1"/>
  <c r="AW215" i="2" s="1"/>
  <c r="AW216" i="2" s="1"/>
  <c r="AW217" i="2" s="1"/>
  <c r="AW218" i="2" s="1"/>
  <c r="AW219" i="2" s="1"/>
  <c r="AW220" i="2" s="1"/>
  <c r="AW221" i="2" s="1"/>
  <c r="AW222" i="2" s="1"/>
  <c r="AW223" i="2" s="1"/>
  <c r="AW224" i="2" s="1"/>
  <c r="AW225" i="2" s="1"/>
  <c r="AW226" i="2" s="1"/>
  <c r="AW227" i="2" s="1"/>
  <c r="AW228" i="2" s="1"/>
  <c r="AW229" i="2" s="1"/>
  <c r="AW230" i="2" s="1"/>
  <c r="AW231" i="2" s="1"/>
  <c r="AW232" i="2" s="1"/>
  <c r="AW233" i="2" s="1"/>
  <c r="AW234" i="2" s="1"/>
  <c r="AW235" i="2" s="1"/>
  <c r="AW236" i="2" s="1"/>
  <c r="AW237" i="2" s="1"/>
  <c r="AW238" i="2" s="1"/>
  <c r="AW239" i="2" s="1"/>
  <c r="AW240" i="2" s="1"/>
  <c r="AW241" i="2" s="1"/>
  <c r="AW242" i="2" s="1"/>
  <c r="AW243" i="2" s="1"/>
  <c r="AW244" i="2" s="1"/>
  <c r="AW245" i="2" s="1"/>
  <c r="AW246" i="2" s="1"/>
  <c r="AW247" i="2" s="1"/>
  <c r="AW248" i="2" s="1"/>
  <c r="AW249" i="2" s="1"/>
  <c r="AW250" i="2" s="1"/>
  <c r="AW251" i="2" s="1"/>
  <c r="AW252" i="2" s="1"/>
  <c r="AW253" i="2" s="1"/>
  <c r="AW254" i="2" s="1"/>
  <c r="AW255" i="2" s="1"/>
  <c r="AW256" i="2" s="1"/>
  <c r="AW257" i="2" s="1"/>
  <c r="AW258" i="2" s="1"/>
  <c r="AW259" i="2" s="1"/>
  <c r="AV209" i="2"/>
  <c r="AV210" i="2" s="1"/>
  <c r="AV211" i="2" s="1"/>
  <c r="AV212" i="2" s="1"/>
  <c r="AV213" i="2" s="1"/>
  <c r="AV214" i="2" s="1"/>
  <c r="AV215" i="2" s="1"/>
  <c r="AV216" i="2" s="1"/>
  <c r="AV217" i="2" s="1"/>
  <c r="AV218" i="2" s="1"/>
  <c r="AV219" i="2" s="1"/>
  <c r="AV220" i="2" s="1"/>
  <c r="AV221" i="2" s="1"/>
  <c r="AV222" i="2" s="1"/>
  <c r="AV223" i="2" s="1"/>
  <c r="AV224" i="2" s="1"/>
  <c r="AV225" i="2" s="1"/>
  <c r="AV226" i="2" s="1"/>
  <c r="AV227" i="2" s="1"/>
  <c r="AV228" i="2" s="1"/>
  <c r="AV229" i="2" s="1"/>
  <c r="AV230" i="2" s="1"/>
  <c r="AV231" i="2" s="1"/>
  <c r="AV232" i="2" s="1"/>
  <c r="AV233" i="2" s="1"/>
  <c r="AV234" i="2" s="1"/>
  <c r="AV235" i="2" s="1"/>
  <c r="AV236" i="2" s="1"/>
  <c r="AV237" i="2" s="1"/>
  <c r="AV238" i="2" s="1"/>
  <c r="AV239" i="2" s="1"/>
  <c r="AV240" i="2" s="1"/>
  <c r="AV241" i="2" s="1"/>
  <c r="AV242" i="2" s="1"/>
  <c r="AV243" i="2" s="1"/>
  <c r="AV244" i="2" s="1"/>
  <c r="AV245" i="2" s="1"/>
  <c r="AV246" i="2" s="1"/>
  <c r="AV247" i="2" s="1"/>
  <c r="AV248" i="2" s="1"/>
  <c r="AV249" i="2" s="1"/>
  <c r="AV250" i="2" s="1"/>
  <c r="AV251" i="2" s="1"/>
  <c r="AV252" i="2" s="1"/>
  <c r="AV253" i="2" s="1"/>
  <c r="AV254" i="2" s="1"/>
  <c r="AV255" i="2" s="1"/>
  <c r="AV256" i="2" s="1"/>
  <c r="AV257" i="2" s="1"/>
  <c r="AV258" i="2" s="1"/>
  <c r="AV259" i="2" s="1"/>
  <c r="X166" i="2"/>
  <c r="AB157" i="2"/>
  <c r="AB158" i="2" s="1"/>
  <c r="AB159" i="2" s="1"/>
  <c r="AE157" i="2"/>
  <c r="AE158" i="2" s="1"/>
  <c r="AE159" i="2" s="1"/>
  <c r="AE160" i="2" s="1"/>
  <c r="AE161" i="2" s="1"/>
  <c r="AE162" i="2" s="1"/>
  <c r="Q17" i="9"/>
  <c r="Q16" i="9"/>
  <c r="Q4" i="9"/>
  <c r="Q14" i="9"/>
  <c r="Q12" i="9"/>
  <c r="Q3" i="9"/>
  <c r="Q2" i="9"/>
  <c r="E6" i="9"/>
  <c r="Q15" i="9"/>
  <c r="Q13" i="9"/>
  <c r="AV157" i="2"/>
  <c r="AV158" i="2" s="1"/>
  <c r="AV159" i="2" s="1"/>
  <c r="AV160" i="2" s="1"/>
  <c r="AD157" i="2"/>
  <c r="AD158" i="2" s="1"/>
  <c r="C6" i="9"/>
  <c r="AW157" i="2"/>
  <c r="AW158" i="2" s="1"/>
  <c r="AW159" i="2" s="1"/>
  <c r="AW160" i="2" s="1"/>
  <c r="AW161" i="2" s="1"/>
  <c r="AY157" i="2"/>
  <c r="AY158" i="2" s="1"/>
  <c r="AY159" i="2" s="1"/>
  <c r="AY160" i="2" s="1"/>
  <c r="AY161" i="2" s="1"/>
  <c r="AY162" i="2" s="1"/>
  <c r="AY163" i="2" s="1"/>
  <c r="AY164" i="2" s="1"/>
  <c r="AY165" i="2" s="1"/>
  <c r="AY166" i="2" s="1"/>
  <c r="AY167" i="2" s="1"/>
  <c r="AY168" i="2" s="1"/>
  <c r="AY169" i="2" s="1"/>
  <c r="AY170" i="2" s="1"/>
  <c r="AY171" i="2" s="1"/>
  <c r="AY172" i="2" s="1"/>
  <c r="AY173" i="2" s="1"/>
  <c r="B6" i="9"/>
  <c r="D5" i="9"/>
  <c r="Y175" i="2"/>
  <c r="Y139" i="2"/>
  <c r="I19" i="8" s="1"/>
  <c r="Y164" i="2"/>
  <c r="Y141" i="2"/>
  <c r="Y173" i="2"/>
  <c r="Y159" i="2"/>
  <c r="Y146" i="2"/>
  <c r="Y140" i="2"/>
  <c r="Y174" i="2"/>
  <c r="Y151" i="2"/>
  <c r="Y144" i="2"/>
  <c r="Y161" i="2"/>
  <c r="Y147" i="2"/>
  <c r="Y152" i="2"/>
  <c r="Y176" i="2"/>
  <c r="Y160" i="2"/>
  <c r="Y154" i="2"/>
  <c r="Y165" i="2"/>
  <c r="X162" i="2"/>
  <c r="Z162" i="2"/>
  <c r="X148" i="2"/>
  <c r="Z148" i="2"/>
  <c r="X170" i="2"/>
  <c r="Z170" i="2"/>
  <c r="Y162" i="2"/>
  <c r="X150" i="2"/>
  <c r="Z150" i="2"/>
  <c r="Y156" i="2"/>
  <c r="Y170" i="2"/>
  <c r="Y155" i="2"/>
  <c r="Y166" i="2"/>
  <c r="Y142" i="2"/>
  <c r="Y145" i="2"/>
  <c r="X167" i="2"/>
  <c r="Z167" i="2"/>
  <c r="Z152" i="2"/>
  <c r="X152" i="2"/>
  <c r="X174" i="2"/>
  <c r="Z174" i="2"/>
  <c r="Z159" i="2"/>
  <c r="X159" i="2"/>
  <c r="Y136" i="2"/>
  <c r="Y172" i="2"/>
  <c r="Z151" i="2"/>
  <c r="X151" i="2"/>
  <c r="X176" i="2"/>
  <c r="Z176" i="2"/>
  <c r="AT157" i="2"/>
  <c r="D6" i="9" s="1"/>
  <c r="Z164" i="2"/>
  <c r="X164" i="2"/>
  <c r="Z165" i="2"/>
  <c r="X165" i="2"/>
  <c r="X145" i="2"/>
  <c r="Z145" i="2"/>
  <c r="Y150" i="2"/>
  <c r="Z136" i="2"/>
  <c r="X136" i="2"/>
  <c r="X172" i="2"/>
  <c r="Z172" i="2"/>
  <c r="Z137" i="2"/>
  <c r="X137" i="2"/>
  <c r="X154" i="2"/>
  <c r="Z154" i="2"/>
  <c r="Y143" i="2"/>
  <c r="Z139" i="2"/>
  <c r="X139" i="2"/>
  <c r="X146" i="2"/>
  <c r="Z146" i="2"/>
  <c r="X161" i="2"/>
  <c r="Z161" i="2"/>
  <c r="X141" i="2"/>
  <c r="Z141" i="2"/>
  <c r="Y137" i="2"/>
  <c r="Z155" i="2"/>
  <c r="X155" i="2"/>
  <c r="X153" i="2"/>
  <c r="Z153" i="2"/>
  <c r="X171" i="2"/>
  <c r="AA157" i="2"/>
  <c r="AA158" i="2" s="1"/>
  <c r="Z143" i="2"/>
  <c r="X143" i="2"/>
  <c r="X169" i="2"/>
  <c r="Y168" i="2"/>
  <c r="Z160" i="2"/>
  <c r="X160" i="2"/>
  <c r="X147" i="2"/>
  <c r="Z147" i="2"/>
  <c r="Y171" i="2"/>
  <c r="Y157" i="2"/>
  <c r="Y169" i="2"/>
  <c r="Z156" i="2"/>
  <c r="X156" i="2"/>
  <c r="Z158" i="2"/>
  <c r="X158" i="2"/>
  <c r="Z135" i="2"/>
  <c r="X135" i="2"/>
  <c r="X168" i="2"/>
  <c r="Z168" i="2"/>
  <c r="X173" i="2"/>
  <c r="Z173" i="2"/>
  <c r="Z163" i="2"/>
  <c r="X163" i="2"/>
  <c r="X142" i="2"/>
  <c r="Z142" i="2"/>
  <c r="X149" i="2"/>
  <c r="Z149" i="2"/>
  <c r="Z157" i="2"/>
  <c r="X157" i="2"/>
  <c r="Y148" i="2"/>
  <c r="Y158" i="2"/>
  <c r="Y135" i="2"/>
  <c r="Z175" i="2"/>
  <c r="X175" i="2"/>
  <c r="Y153" i="2"/>
  <c r="Y163" i="2"/>
  <c r="Y138" i="2"/>
  <c r="Y167" i="2"/>
  <c r="AF157" i="2"/>
  <c r="AF158" i="2" s="1"/>
  <c r="AF159" i="2" s="1"/>
  <c r="AF160" i="2" s="1"/>
  <c r="AF161" i="2" s="1"/>
  <c r="AF162" i="2" s="1"/>
  <c r="AF163" i="2" s="1"/>
  <c r="AF164" i="2" s="1"/>
  <c r="AF165" i="2" s="1"/>
  <c r="AF166" i="2" s="1"/>
  <c r="AF167" i="2" s="1"/>
  <c r="AF168" i="2" s="1"/>
  <c r="AF169" i="2" s="1"/>
  <c r="AF170" i="2" s="1"/>
  <c r="AF171" i="2" s="1"/>
  <c r="AF172" i="2" s="1"/>
  <c r="AF173" i="2" s="1"/>
  <c r="AF174" i="2" s="1"/>
  <c r="AF175" i="2" s="1"/>
  <c r="AF176" i="2" s="1"/>
  <c r="AF177" i="2" s="1"/>
  <c r="AF178" i="2" s="1"/>
  <c r="AF179" i="2" s="1"/>
  <c r="AF180" i="2" s="1"/>
  <c r="AF181" i="2" s="1"/>
  <c r="AF182" i="2" s="1"/>
  <c r="AF183" i="2" s="1"/>
  <c r="AF184" i="2" s="1"/>
  <c r="AF185" i="2" s="1"/>
  <c r="AF186" i="2" s="1"/>
  <c r="Y149" i="2"/>
  <c r="E6" i="8"/>
  <c r="Q3" i="8"/>
  <c r="Q2" i="8"/>
  <c r="D5" i="8"/>
  <c r="C6" i="8"/>
  <c r="B6" i="8"/>
  <c r="Q4" i="8"/>
  <c r="AN106" i="2"/>
  <c r="AN107" i="2" s="1"/>
  <c r="AN108" i="2" s="1"/>
  <c r="AN109" i="2" s="1"/>
  <c r="AN110" i="2" s="1"/>
  <c r="AN111" i="2" s="1"/>
  <c r="AN112" i="2" s="1"/>
  <c r="AN113" i="2" s="1"/>
  <c r="AN114" i="2" s="1"/>
  <c r="AN115" i="2" s="1"/>
  <c r="AN116" i="2" s="1"/>
  <c r="AN117" i="2" s="1"/>
  <c r="AN118" i="2" s="1"/>
  <c r="AN119" i="2" s="1"/>
  <c r="AN120" i="2" s="1"/>
  <c r="AN121" i="2" s="1"/>
  <c r="AN122" i="2" s="1"/>
  <c r="AN123" i="2" s="1"/>
  <c r="AN124" i="2" s="1"/>
  <c r="AN125" i="2" s="1"/>
  <c r="AN126" i="2" s="1"/>
  <c r="AN127" i="2" s="1"/>
  <c r="AN128" i="2" s="1"/>
  <c r="AN129" i="2" s="1"/>
  <c r="AN130" i="2" s="1"/>
  <c r="AN131" i="2" s="1"/>
  <c r="AN132" i="2" s="1"/>
  <c r="AN133" i="2" s="1"/>
  <c r="AN134" i="2" s="1"/>
  <c r="AN135" i="2" s="1"/>
  <c r="AN136" i="2" s="1"/>
  <c r="AN137" i="2" s="1"/>
  <c r="AN138" i="2" s="1"/>
  <c r="AN139" i="2" s="1"/>
  <c r="AN140" i="2" s="1"/>
  <c r="AN141" i="2" s="1"/>
  <c r="AN142" i="2" s="1"/>
  <c r="AN143" i="2" s="1"/>
  <c r="AN144" i="2" s="1"/>
  <c r="AN145" i="2" s="1"/>
  <c r="AN146" i="2" s="1"/>
  <c r="AN147" i="2" s="1"/>
  <c r="AN148" i="2" s="1"/>
  <c r="AN149" i="2" s="1"/>
  <c r="AN150" i="2" s="1"/>
  <c r="AN151" i="2" s="1"/>
  <c r="AN152" i="2" s="1"/>
  <c r="AN153" i="2" s="1"/>
  <c r="AN154" i="2" s="1"/>
  <c r="AN155" i="2" s="1"/>
  <c r="AN156" i="2" s="1"/>
  <c r="AB106" i="2"/>
  <c r="AB107" i="2" s="1"/>
  <c r="AT106" i="2"/>
  <c r="D6" i="8" s="1"/>
  <c r="AO106" i="2"/>
  <c r="AO107" i="2" s="1"/>
  <c r="AO108" i="2" s="1"/>
  <c r="AO109" i="2" s="1"/>
  <c r="AO110" i="2" s="1"/>
  <c r="AO111" i="2" s="1"/>
  <c r="AO112" i="2" s="1"/>
  <c r="AO113" i="2" s="1"/>
  <c r="AO114" i="2" s="1"/>
  <c r="AO115" i="2" s="1"/>
  <c r="AO116" i="2" s="1"/>
  <c r="AO117" i="2" s="1"/>
  <c r="AO118" i="2" s="1"/>
  <c r="AO119" i="2" s="1"/>
  <c r="AO120" i="2" s="1"/>
  <c r="AO121" i="2" s="1"/>
  <c r="AO122" i="2" s="1"/>
  <c r="AO123" i="2" s="1"/>
  <c r="AO124" i="2" s="1"/>
  <c r="AO125" i="2" s="1"/>
  <c r="AO126" i="2" s="1"/>
  <c r="AO127" i="2" s="1"/>
  <c r="AO128" i="2" s="1"/>
  <c r="AO129" i="2" s="1"/>
  <c r="AO130" i="2" s="1"/>
  <c r="AO131" i="2" s="1"/>
  <c r="AO132" i="2" s="1"/>
  <c r="AO133" i="2" s="1"/>
  <c r="AO134" i="2" s="1"/>
  <c r="AO135" i="2" s="1"/>
  <c r="AO136" i="2" s="1"/>
  <c r="AO137" i="2" s="1"/>
  <c r="AO138" i="2" s="1"/>
  <c r="AO139" i="2" s="1"/>
  <c r="AO140" i="2" s="1"/>
  <c r="AO141" i="2" s="1"/>
  <c r="AO142" i="2" s="1"/>
  <c r="AO143" i="2" s="1"/>
  <c r="AO144" i="2" s="1"/>
  <c r="AO145" i="2" s="1"/>
  <c r="AO146" i="2" s="1"/>
  <c r="AO147" i="2" s="1"/>
  <c r="AO148" i="2" s="1"/>
  <c r="AO149" i="2" s="1"/>
  <c r="AO150" i="2" s="1"/>
  <c r="AO151" i="2" s="1"/>
  <c r="AO152" i="2" s="1"/>
  <c r="AO153" i="2" s="1"/>
  <c r="AO154" i="2" s="1"/>
  <c r="AO155" i="2" s="1"/>
  <c r="AO156" i="2" s="1"/>
  <c r="AV106" i="2"/>
  <c r="AV107" i="2" s="1"/>
  <c r="AV108" i="2" s="1"/>
  <c r="AV109" i="2" s="1"/>
  <c r="AV110" i="2" s="1"/>
  <c r="AV111" i="2" s="1"/>
  <c r="AV112" i="2" s="1"/>
  <c r="AV113" i="2" s="1"/>
  <c r="AV114" i="2" s="1"/>
  <c r="AV115" i="2" s="1"/>
  <c r="AV116" i="2" s="1"/>
  <c r="AV117" i="2" s="1"/>
  <c r="AV118" i="2" s="1"/>
  <c r="AV119" i="2" s="1"/>
  <c r="AV120" i="2" s="1"/>
  <c r="BE106" i="2"/>
  <c r="BE107" i="2" s="1"/>
  <c r="BE108" i="2" s="1"/>
  <c r="BE109" i="2" s="1"/>
  <c r="BE110" i="2" s="1"/>
  <c r="BE111" i="2" s="1"/>
  <c r="BE112" i="2" s="1"/>
  <c r="BE113" i="2" s="1"/>
  <c r="BE114" i="2" s="1"/>
  <c r="BE115" i="2" s="1"/>
  <c r="BE116" i="2" s="1"/>
  <c r="BE117" i="2" s="1"/>
  <c r="BE118" i="2" s="1"/>
  <c r="BE119" i="2" s="1"/>
  <c r="BE120" i="2" s="1"/>
  <c r="BE121" i="2" s="1"/>
  <c r="BE122" i="2" s="1"/>
  <c r="BE123" i="2" s="1"/>
  <c r="BE124" i="2" s="1"/>
  <c r="BE125" i="2" s="1"/>
  <c r="BE126" i="2" s="1"/>
  <c r="BE127" i="2" s="1"/>
  <c r="BE128" i="2" s="1"/>
  <c r="BE129" i="2" s="1"/>
  <c r="BE130" i="2" s="1"/>
  <c r="BE131" i="2" s="1"/>
  <c r="BE132" i="2" s="1"/>
  <c r="BE133" i="2" s="1"/>
  <c r="BE134" i="2" s="1"/>
  <c r="BE135" i="2" s="1"/>
  <c r="BE136" i="2" s="1"/>
  <c r="BE137" i="2" s="1"/>
  <c r="BE138" i="2" s="1"/>
  <c r="BE139" i="2" s="1"/>
  <c r="BE140" i="2" s="1"/>
  <c r="BE141" i="2" s="1"/>
  <c r="BE142" i="2" s="1"/>
  <c r="BE143" i="2" s="1"/>
  <c r="BE144" i="2" s="1"/>
  <c r="BE145" i="2" s="1"/>
  <c r="BE146" i="2" s="1"/>
  <c r="BE147" i="2" s="1"/>
  <c r="BE148" i="2" s="1"/>
  <c r="BE149" i="2" s="1"/>
  <c r="BE150" i="2" s="1"/>
  <c r="BE151" i="2" s="1"/>
  <c r="BE152" i="2" s="1"/>
  <c r="BE153" i="2" s="1"/>
  <c r="BE154" i="2" s="1"/>
  <c r="BE155" i="2" s="1"/>
  <c r="BE156" i="2" s="1"/>
  <c r="AA106" i="2"/>
  <c r="B5" i="8" s="1"/>
  <c r="AF106" i="2"/>
  <c r="AF107" i="2" s="1"/>
  <c r="AF108" i="2" s="1"/>
  <c r="AF109" i="2" s="1"/>
  <c r="AF110" i="2" s="1"/>
  <c r="AF111" i="2" s="1"/>
  <c r="AF112" i="2" s="1"/>
  <c r="AF113" i="2" s="1"/>
  <c r="AF114" i="2" s="1"/>
  <c r="AF115" i="2" s="1"/>
  <c r="AF116" i="2" s="1"/>
  <c r="AF117" i="2" s="1"/>
  <c r="Y134" i="2"/>
  <c r="X134" i="2"/>
  <c r="Z134" i="2"/>
  <c r="Y133" i="2"/>
  <c r="Z133" i="2"/>
  <c r="X133" i="2"/>
  <c r="Y130" i="2"/>
  <c r="Y113" i="2"/>
  <c r="Y123" i="2"/>
  <c r="Y122" i="2"/>
  <c r="Y110" i="2"/>
  <c r="Y129" i="2"/>
  <c r="Y112" i="2"/>
  <c r="Y118" i="2"/>
  <c r="Y124" i="2"/>
  <c r="Y121" i="2"/>
  <c r="Y120" i="2"/>
  <c r="Y127" i="2"/>
  <c r="Y125" i="2"/>
  <c r="X125" i="2"/>
  <c r="Y116" i="2"/>
  <c r="Z116" i="2"/>
  <c r="X116" i="2"/>
  <c r="Z129" i="2"/>
  <c r="X129" i="2"/>
  <c r="X114" i="2"/>
  <c r="X130" i="2"/>
  <c r="Z130" i="2"/>
  <c r="Y128" i="2"/>
  <c r="X111" i="2"/>
  <c r="Z111" i="2"/>
  <c r="X126" i="2"/>
  <c r="Z126" i="2"/>
  <c r="Z118" i="2"/>
  <c r="X118" i="2"/>
  <c r="Y109" i="2"/>
  <c r="Y132" i="2"/>
  <c r="Z120" i="2"/>
  <c r="X120" i="2"/>
  <c r="Y114" i="2"/>
  <c r="Y131" i="2"/>
  <c r="X119" i="2"/>
  <c r="Z119" i="2"/>
  <c r="Z128" i="2"/>
  <c r="X128" i="2"/>
  <c r="Z117" i="2"/>
  <c r="X117" i="2"/>
  <c r="Y111" i="2"/>
  <c r="X113" i="2"/>
  <c r="Z113" i="2"/>
  <c r="X109" i="2"/>
  <c r="Z109" i="2"/>
  <c r="Y126" i="2"/>
  <c r="Y115" i="2"/>
  <c r="Y117" i="2"/>
  <c r="Z121" i="2"/>
  <c r="X121" i="2"/>
  <c r="Z122" i="2"/>
  <c r="X122" i="2"/>
  <c r="Z123" i="2"/>
  <c r="X123" i="2"/>
  <c r="X110" i="2"/>
  <c r="Z110" i="2"/>
  <c r="X127" i="2"/>
  <c r="Z127" i="2"/>
  <c r="Y119" i="2"/>
  <c r="Y90" i="2"/>
  <c r="Y105" i="2"/>
  <c r="Y97" i="2"/>
  <c r="Y99" i="2"/>
  <c r="Y93" i="2"/>
  <c r="Y106" i="2"/>
  <c r="Y108" i="2"/>
  <c r="Y101" i="2"/>
  <c r="Y95" i="2"/>
  <c r="O19" i="6" s="1"/>
  <c r="Y104" i="2"/>
  <c r="P6" i="6"/>
  <c r="Y92" i="2"/>
  <c r="Y107" i="2"/>
  <c r="BA106" i="2"/>
  <c r="BA107" i="2" s="1"/>
  <c r="BA108" i="2" s="1"/>
  <c r="BA109" i="2" s="1"/>
  <c r="BA110" i="2" s="1"/>
  <c r="BA111" i="2" s="1"/>
  <c r="BA112" i="2" s="1"/>
  <c r="BA113" i="2" s="1"/>
  <c r="BA114" i="2" s="1"/>
  <c r="BA115" i="2" s="1"/>
  <c r="BA116" i="2" s="1"/>
  <c r="BA117" i="2" s="1"/>
  <c r="BA118" i="2" s="1"/>
  <c r="BA119" i="2" s="1"/>
  <c r="BA120" i="2" s="1"/>
  <c r="BA121" i="2" s="1"/>
  <c r="BA122" i="2" s="1"/>
  <c r="BA123" i="2" s="1"/>
  <c r="BA124" i="2" s="1"/>
  <c r="BA125" i="2" s="1"/>
  <c r="BA126" i="2" s="1"/>
  <c r="BA127" i="2" s="1"/>
  <c r="BA128" i="2" s="1"/>
  <c r="BA129" i="2" s="1"/>
  <c r="BA130" i="2" s="1"/>
  <c r="BA131" i="2" s="1"/>
  <c r="BA132" i="2" s="1"/>
  <c r="BA133" i="2" s="1"/>
  <c r="BA134" i="2" s="1"/>
  <c r="BA135" i="2" s="1"/>
  <c r="BA136" i="2" s="1"/>
  <c r="BA137" i="2" s="1"/>
  <c r="BA138" i="2" s="1"/>
  <c r="BA139" i="2" s="1"/>
  <c r="BA140" i="2" s="1"/>
  <c r="BA141" i="2" s="1"/>
  <c r="BA142" i="2" s="1"/>
  <c r="BA143" i="2" s="1"/>
  <c r="BA144" i="2" s="1"/>
  <c r="BA145" i="2" s="1"/>
  <c r="BA146" i="2" s="1"/>
  <c r="BA147" i="2" s="1"/>
  <c r="BA148" i="2" s="1"/>
  <c r="BA149" i="2" s="1"/>
  <c r="BA150" i="2" s="1"/>
  <c r="BA151" i="2" s="1"/>
  <c r="BA152" i="2" s="1"/>
  <c r="BA153" i="2" s="1"/>
  <c r="BA154" i="2" s="1"/>
  <c r="BA155" i="2" s="1"/>
  <c r="BA156" i="2" s="1"/>
  <c r="Z103" i="2"/>
  <c r="X103" i="2"/>
  <c r="Y103" i="2"/>
  <c r="X108" i="2"/>
  <c r="Z96" i="2"/>
  <c r="X96" i="2"/>
  <c r="Y91" i="2"/>
  <c r="Y102" i="2"/>
  <c r="K19" i="6" s="1"/>
  <c r="O5" i="6"/>
  <c r="Y98" i="2"/>
  <c r="P19" i="6" s="1"/>
  <c r="P5" i="6"/>
  <c r="Z100" i="2"/>
  <c r="X100" i="2"/>
  <c r="Z107" i="2"/>
  <c r="X107" i="2"/>
  <c r="Y100" i="2"/>
  <c r="Y96" i="2"/>
  <c r="Z93" i="2"/>
  <c r="X93" i="2"/>
  <c r="Y94" i="2"/>
  <c r="Z97" i="2"/>
  <c r="X97" i="2"/>
  <c r="AD106" i="2"/>
  <c r="AD107" i="2" s="1"/>
  <c r="Z99" i="2"/>
  <c r="X99" i="2"/>
  <c r="Z90" i="2"/>
  <c r="X90" i="2"/>
  <c r="Z105" i="2"/>
  <c r="X105" i="2"/>
  <c r="Z106" i="2"/>
  <c r="X106" i="2"/>
  <c r="Z91" i="2"/>
  <c r="X91" i="2"/>
  <c r="Z102" i="2"/>
  <c r="X102" i="2"/>
  <c r="O6" i="6"/>
  <c r="Z101" i="2"/>
  <c r="X101" i="2"/>
  <c r="BF106" i="2"/>
  <c r="BF107" i="2" s="1"/>
  <c r="BF108" i="2" s="1"/>
  <c r="BF109" i="2" s="1"/>
  <c r="BF110" i="2" s="1"/>
  <c r="BF111" i="2" s="1"/>
  <c r="BF112" i="2" s="1"/>
  <c r="BF113" i="2" s="1"/>
  <c r="BF114" i="2" s="1"/>
  <c r="BF115" i="2" s="1"/>
  <c r="BF116" i="2" s="1"/>
  <c r="BF117" i="2" s="1"/>
  <c r="BF118" i="2" s="1"/>
  <c r="BF119" i="2" s="1"/>
  <c r="BF120" i="2" s="1"/>
  <c r="BF121" i="2" s="1"/>
  <c r="BF122" i="2" s="1"/>
  <c r="BF123" i="2" s="1"/>
  <c r="BF124" i="2" s="1"/>
  <c r="BF125" i="2" s="1"/>
  <c r="BF126" i="2" s="1"/>
  <c r="BF127" i="2" s="1"/>
  <c r="BF128" i="2" s="1"/>
  <c r="BF129" i="2" s="1"/>
  <c r="BF130" i="2" s="1"/>
  <c r="BF131" i="2" s="1"/>
  <c r="BF132" i="2" s="1"/>
  <c r="BF133" i="2" s="1"/>
  <c r="BF134" i="2" s="1"/>
  <c r="BF135" i="2" s="1"/>
  <c r="BF136" i="2" s="1"/>
  <c r="BF137" i="2" s="1"/>
  <c r="BF138" i="2" s="1"/>
  <c r="BF139" i="2" s="1"/>
  <c r="BF140" i="2" s="1"/>
  <c r="BF141" i="2" s="1"/>
  <c r="BF142" i="2" s="1"/>
  <c r="BF143" i="2" s="1"/>
  <c r="BF144" i="2" s="1"/>
  <c r="BF145" i="2" s="1"/>
  <c r="BF146" i="2" s="1"/>
  <c r="BF147" i="2" s="1"/>
  <c r="BF148" i="2" s="1"/>
  <c r="BF149" i="2" s="1"/>
  <c r="BF150" i="2" s="1"/>
  <c r="BF151" i="2" s="1"/>
  <c r="BF152" i="2" s="1"/>
  <c r="BF153" i="2" s="1"/>
  <c r="BF154" i="2" s="1"/>
  <c r="BF155" i="2" s="1"/>
  <c r="BF156" i="2" s="1"/>
  <c r="X92" i="2"/>
  <c r="Z92" i="2"/>
  <c r="AM106" i="2"/>
  <c r="AM107" i="2" s="1"/>
  <c r="AE106" i="2"/>
  <c r="AE107" i="2" s="1"/>
  <c r="AE108" i="2" s="1"/>
  <c r="AE109" i="2" s="1"/>
  <c r="AE110" i="2" s="1"/>
  <c r="AE111" i="2" s="1"/>
  <c r="AE112" i="2" s="1"/>
  <c r="AE113" i="2" s="1"/>
  <c r="AE114" i="2" s="1"/>
  <c r="AE115" i="2" s="1"/>
  <c r="AE116" i="2" s="1"/>
  <c r="AE117" i="2" s="1"/>
  <c r="AE118" i="2" s="1"/>
  <c r="AE119" i="2" s="1"/>
  <c r="AE120" i="2" s="1"/>
  <c r="AE121" i="2" s="1"/>
  <c r="AE122" i="2" s="1"/>
  <c r="AE123" i="2" s="1"/>
  <c r="AE124" i="2" s="1"/>
  <c r="AE125" i="2" s="1"/>
  <c r="AE126" i="2" s="1"/>
  <c r="AE127" i="2" s="1"/>
  <c r="AE128" i="2" s="1"/>
  <c r="AE129" i="2" s="1"/>
  <c r="AE130" i="2" s="1"/>
  <c r="AE131" i="2" s="1"/>
  <c r="AE132" i="2" s="1"/>
  <c r="AE133" i="2" s="1"/>
  <c r="AE134" i="2" s="1"/>
  <c r="AE135" i="2" s="1"/>
  <c r="AE136" i="2" s="1"/>
  <c r="AE137" i="2" s="1"/>
  <c r="AE138" i="2" s="1"/>
  <c r="AE139" i="2" s="1"/>
  <c r="AE140" i="2" s="1"/>
  <c r="AE141" i="2" s="1"/>
  <c r="AE142" i="2" s="1"/>
  <c r="AE143" i="2" s="1"/>
  <c r="AE144" i="2" s="1"/>
  <c r="AE145" i="2" s="1"/>
  <c r="AE146" i="2" s="1"/>
  <c r="AE147" i="2" s="1"/>
  <c r="AE148" i="2" s="1"/>
  <c r="AE149" i="2" s="1"/>
  <c r="AE150" i="2" s="1"/>
  <c r="AE151" i="2" s="1"/>
  <c r="Q12" i="8"/>
  <c r="Q15" i="8"/>
  <c r="Q16" i="8"/>
  <c r="Q14" i="8"/>
  <c r="Q13" i="8"/>
  <c r="Q17" i="8"/>
  <c r="C6" i="6"/>
  <c r="D5" i="6"/>
  <c r="C5" i="6"/>
  <c r="BD55" i="2"/>
  <c r="BD56" i="2" s="1"/>
  <c r="BD57" i="2" s="1"/>
  <c r="BD58" i="2" s="1"/>
  <c r="BD59" i="2" s="1"/>
  <c r="BD60" i="2" s="1"/>
  <c r="BD61" i="2" s="1"/>
  <c r="BD62" i="2" s="1"/>
  <c r="BD63" i="2" s="1"/>
  <c r="BD64" i="2" s="1"/>
  <c r="BD65" i="2" s="1"/>
  <c r="BD66" i="2" s="1"/>
  <c r="BD67" i="2" s="1"/>
  <c r="BD68" i="2" s="1"/>
  <c r="BD69" i="2" s="1"/>
  <c r="BD70" i="2" s="1"/>
  <c r="BD71" i="2" s="1"/>
  <c r="BD72" i="2" s="1"/>
  <c r="BD73" i="2" s="1"/>
  <c r="BD74" i="2" s="1"/>
  <c r="BD75" i="2" s="1"/>
  <c r="BD76" i="2" s="1"/>
  <c r="BD77" i="2" s="1"/>
  <c r="BD78" i="2" s="1"/>
  <c r="BD79" i="2" s="1"/>
  <c r="BD80" i="2" s="1"/>
  <c r="BD81" i="2" s="1"/>
  <c r="BD82" i="2" s="1"/>
  <c r="BD83" i="2" s="1"/>
  <c r="BD84" i="2" s="1"/>
  <c r="BD85" i="2" s="1"/>
  <c r="BD86" i="2" s="1"/>
  <c r="BD87" i="2" s="1"/>
  <c r="BD88" i="2" s="1"/>
  <c r="BD89" i="2" s="1"/>
  <c r="BD90" i="2" s="1"/>
  <c r="BD91" i="2" s="1"/>
  <c r="BD92" i="2" s="1"/>
  <c r="BD93" i="2" s="1"/>
  <c r="BD94" i="2" s="1"/>
  <c r="BD95" i="2" s="1"/>
  <c r="BD96" i="2" s="1"/>
  <c r="BD97" i="2" s="1"/>
  <c r="BD98" i="2" s="1"/>
  <c r="BD99" i="2" s="1"/>
  <c r="BD100" i="2" s="1"/>
  <c r="BD101" i="2" s="1"/>
  <c r="BD102" i="2" s="1"/>
  <c r="BD103" i="2" s="1"/>
  <c r="BD104" i="2" s="1"/>
  <c r="BD105" i="2" s="1"/>
  <c r="E6" i="6"/>
  <c r="N11" i="6"/>
  <c r="P9" i="6"/>
  <c r="O8" i="6"/>
  <c r="O9" i="6"/>
  <c r="N8" i="6"/>
  <c r="P8" i="6"/>
  <c r="P11" i="6"/>
  <c r="N9" i="6"/>
  <c r="O11" i="6"/>
  <c r="AM55" i="2"/>
  <c r="AM56" i="2" s="1"/>
  <c r="AM57" i="2" s="1"/>
  <c r="AM58" i="2" s="1"/>
  <c r="AM59" i="2" s="1"/>
  <c r="AM60" i="2" s="1"/>
  <c r="AM61" i="2" s="1"/>
  <c r="AM62" i="2" s="1"/>
  <c r="AM63" i="2" s="1"/>
  <c r="AM64" i="2" s="1"/>
  <c r="AM65" i="2" s="1"/>
  <c r="AM66" i="2" s="1"/>
  <c r="AM67" i="2" s="1"/>
  <c r="AM68" i="2" s="1"/>
  <c r="AM69" i="2" s="1"/>
  <c r="AM70" i="2" s="1"/>
  <c r="AM71" i="2" s="1"/>
  <c r="AM72" i="2" s="1"/>
  <c r="AM73" i="2" s="1"/>
  <c r="AM74" i="2" s="1"/>
  <c r="AM75" i="2" s="1"/>
  <c r="AM76" i="2" s="1"/>
  <c r="AM77" i="2" s="1"/>
  <c r="AM78" i="2" s="1"/>
  <c r="AM79" i="2" s="1"/>
  <c r="AM80" i="2" s="1"/>
  <c r="AM81" i="2" s="1"/>
  <c r="B5" i="6"/>
  <c r="Q3" i="6"/>
  <c r="Q4" i="6"/>
  <c r="Q2" i="6"/>
  <c r="AR55" i="2"/>
  <c r="B6" i="6" s="1"/>
  <c r="Q13" i="6"/>
  <c r="Q12" i="6"/>
  <c r="Q15" i="6"/>
  <c r="Q14" i="6"/>
  <c r="Q17" i="6"/>
  <c r="Q16" i="6"/>
  <c r="Y55" i="2"/>
  <c r="Z89" i="2"/>
  <c r="X89" i="2"/>
  <c r="Y64" i="2"/>
  <c r="Y89" i="2"/>
  <c r="AT55" i="2"/>
  <c r="D6" i="6" s="1"/>
  <c r="X61" i="2"/>
  <c r="AD55" i="2"/>
  <c r="AD56" i="2" s="1"/>
  <c r="Y59" i="2"/>
  <c r="Y70" i="2"/>
  <c r="Y57" i="2"/>
  <c r="Y83" i="2"/>
  <c r="Y80" i="2"/>
  <c r="Y73" i="2"/>
  <c r="Y72" i="2"/>
  <c r="Y77" i="2"/>
  <c r="Y65" i="2"/>
  <c r="Y84" i="2"/>
  <c r="Y60" i="2"/>
  <c r="X54" i="2"/>
  <c r="Y58" i="2"/>
  <c r="Y81" i="2"/>
  <c r="Y69" i="2"/>
  <c r="Z85" i="2"/>
  <c r="X85" i="2"/>
  <c r="Z62" i="2"/>
  <c r="X62" i="2"/>
  <c r="Z79" i="2"/>
  <c r="X79" i="2"/>
  <c r="X75" i="2"/>
  <c r="Z75" i="2"/>
  <c r="Y85" i="2"/>
  <c r="Z82" i="2"/>
  <c r="X82" i="2"/>
  <c r="Y68" i="2"/>
  <c r="Y62" i="2"/>
  <c r="X58" i="2"/>
  <c r="Z58" i="2"/>
  <c r="Y56" i="2"/>
  <c r="Y67" i="2"/>
  <c r="X63" i="2"/>
  <c r="Z63" i="2"/>
  <c r="Y61" i="2"/>
  <c r="Z60" i="2"/>
  <c r="X60" i="2"/>
  <c r="X66" i="2"/>
  <c r="Z66" i="2"/>
  <c r="Z71" i="2"/>
  <c r="X71" i="2"/>
  <c r="Z88" i="2"/>
  <c r="X88" i="2"/>
  <c r="Y54" i="2"/>
  <c r="Z54" i="2"/>
  <c r="X76" i="2"/>
  <c r="Z76" i="2"/>
  <c r="Z65" i="2"/>
  <c r="X65" i="2"/>
  <c r="Y79" i="2"/>
  <c r="X86" i="2"/>
  <c r="Z86" i="2"/>
  <c r="Y87" i="2"/>
  <c r="Y88" i="2"/>
  <c r="Z80" i="2"/>
  <c r="X80" i="2"/>
  <c r="Y74" i="2"/>
  <c r="Y66" i="2"/>
  <c r="Z78" i="2"/>
  <c r="X78" i="2"/>
  <c r="Z68" i="2"/>
  <c r="X68" i="2"/>
  <c r="Z56" i="2"/>
  <c r="X56" i="2"/>
  <c r="X87" i="2"/>
  <c r="Z74" i="2"/>
  <c r="X74" i="2"/>
  <c r="X72" i="2"/>
  <c r="Z72" i="2"/>
  <c r="Z81" i="2"/>
  <c r="X81" i="2"/>
  <c r="Y82" i="2"/>
  <c r="Y76" i="2"/>
  <c r="Z77" i="2"/>
  <c r="X77" i="2"/>
  <c r="Z69" i="2"/>
  <c r="X69" i="2"/>
  <c r="X55" i="2"/>
  <c r="Y75" i="2"/>
  <c r="Y63" i="2"/>
  <c r="Y86" i="2"/>
  <c r="Z83" i="2"/>
  <c r="X83" i="2"/>
  <c r="Z84" i="2"/>
  <c r="X84" i="2"/>
  <c r="X64" i="2"/>
  <c r="Z64" i="2"/>
  <c r="Y71" i="2"/>
  <c r="Y78" i="2"/>
  <c r="Z73" i="2"/>
  <c r="X73" i="2"/>
  <c r="X59" i="2"/>
  <c r="Z59" i="2"/>
  <c r="Y52" i="2"/>
  <c r="Y53" i="2"/>
  <c r="Z52" i="2"/>
  <c r="X52" i="2"/>
  <c r="X53" i="2"/>
  <c r="AT50" i="2"/>
  <c r="V50" i="2"/>
  <c r="AD50" i="2"/>
  <c r="AD51" i="2" s="1"/>
  <c r="AD52" i="2" s="1"/>
  <c r="W50" i="2"/>
  <c r="V51" i="2"/>
  <c r="AB50" i="2"/>
  <c r="AB51" i="2" s="1"/>
  <c r="AB52" i="2" s="1"/>
  <c r="W51" i="2"/>
  <c r="P49" i="2"/>
  <c r="O49" i="2"/>
  <c r="N49" i="2"/>
  <c r="M49" i="2"/>
  <c r="L49" i="2"/>
  <c r="K49" i="2"/>
  <c r="J49" i="2"/>
  <c r="I49" i="2"/>
  <c r="H49" i="2"/>
  <c r="G49" i="2"/>
  <c r="F49" i="2"/>
  <c r="E49" i="2"/>
  <c r="D49" i="2"/>
  <c r="C49" i="2"/>
  <c r="B49" i="2"/>
  <c r="A49" i="2"/>
  <c r="P48" i="2"/>
  <c r="O48" i="2"/>
  <c r="N48" i="2"/>
  <c r="M48" i="2"/>
  <c r="L48" i="2"/>
  <c r="K48" i="2"/>
  <c r="J48" i="2"/>
  <c r="AW48" i="2" s="1"/>
  <c r="I48" i="2"/>
  <c r="AV48" i="2" s="1"/>
  <c r="H48" i="2"/>
  <c r="G48" i="2"/>
  <c r="AT48" i="2" s="1"/>
  <c r="F48" i="2"/>
  <c r="AS48" i="2" s="1"/>
  <c r="E48" i="2"/>
  <c r="D48" i="2"/>
  <c r="C48" i="2"/>
  <c r="B48" i="2"/>
  <c r="A48" i="2"/>
  <c r="F47" i="1"/>
  <c r="G6" i="10" l="1"/>
  <c r="I6" i="10"/>
  <c r="F6" i="10"/>
  <c r="G5" i="9"/>
  <c r="E5" i="9"/>
  <c r="I6" i="9"/>
  <c r="C5" i="9"/>
  <c r="F6" i="9"/>
  <c r="Q18" i="9"/>
  <c r="Q19" i="9"/>
  <c r="E19" i="9"/>
  <c r="F19" i="9"/>
  <c r="G19" i="9"/>
  <c r="D19" i="9"/>
  <c r="C19" i="9"/>
  <c r="B19" i="9"/>
  <c r="I19" i="9"/>
  <c r="B5" i="9"/>
  <c r="G6" i="9"/>
  <c r="F5" i="9"/>
  <c r="F19" i="8"/>
  <c r="G19" i="8"/>
  <c r="BE157" i="2"/>
  <c r="BE158" i="2" s="1"/>
  <c r="BE159" i="2" s="1"/>
  <c r="BE160" i="2" s="1"/>
  <c r="BE161" i="2" s="1"/>
  <c r="BE162" i="2" s="1"/>
  <c r="BE163" i="2" s="1"/>
  <c r="BE164" i="2" s="1"/>
  <c r="BE165" i="2" s="1"/>
  <c r="BE166" i="2" s="1"/>
  <c r="BE167" i="2" s="1"/>
  <c r="BE168" i="2" s="1"/>
  <c r="BE169" i="2" s="1"/>
  <c r="BE170" i="2" s="1"/>
  <c r="BE171" i="2" s="1"/>
  <c r="BE172" i="2" s="1"/>
  <c r="BE173" i="2" s="1"/>
  <c r="BE174" i="2" s="1"/>
  <c r="BE175" i="2" s="1"/>
  <c r="BE176" i="2" s="1"/>
  <c r="BE177" i="2" s="1"/>
  <c r="BE178" i="2" s="1"/>
  <c r="BE179" i="2" s="1"/>
  <c r="BE180" i="2" s="1"/>
  <c r="BE181" i="2" s="1"/>
  <c r="BE182" i="2" s="1"/>
  <c r="BE183" i="2" s="1"/>
  <c r="BE184" i="2" s="1"/>
  <c r="BE185" i="2" s="1"/>
  <c r="BE186" i="2" s="1"/>
  <c r="BE187" i="2" s="1"/>
  <c r="BE188" i="2" s="1"/>
  <c r="BE189" i="2" s="1"/>
  <c r="BE190" i="2" s="1"/>
  <c r="BE191" i="2" s="1"/>
  <c r="BE192" i="2" s="1"/>
  <c r="BE193" i="2" s="1"/>
  <c r="BE194" i="2" s="1"/>
  <c r="BE195" i="2" s="1"/>
  <c r="BE196" i="2" s="1"/>
  <c r="BE197" i="2" s="1"/>
  <c r="BE198" i="2" s="1"/>
  <c r="BE199" i="2" s="1"/>
  <c r="BE200" i="2" s="1"/>
  <c r="BE201" i="2" s="1"/>
  <c r="BE202" i="2" s="1"/>
  <c r="BE203" i="2" s="1"/>
  <c r="BE204" i="2" s="1"/>
  <c r="BE205" i="2" s="1"/>
  <c r="BE206" i="2" s="1"/>
  <c r="BE207" i="2" s="1"/>
  <c r="BE208" i="2" s="1"/>
  <c r="O6" i="8"/>
  <c r="K6" i="8"/>
  <c r="F5" i="8"/>
  <c r="Q18" i="8"/>
  <c r="AN157" i="2"/>
  <c r="AN158" i="2" s="1"/>
  <c r="AN159" i="2" s="1"/>
  <c r="AN160" i="2" s="1"/>
  <c r="AN161" i="2" s="1"/>
  <c r="AN162" i="2" s="1"/>
  <c r="AN163" i="2" s="1"/>
  <c r="AN164" i="2" s="1"/>
  <c r="AN165" i="2" s="1"/>
  <c r="AN166" i="2" s="1"/>
  <c r="AN167" i="2" s="1"/>
  <c r="AN168" i="2" s="1"/>
  <c r="AN169" i="2" s="1"/>
  <c r="AN170" i="2" s="1"/>
  <c r="AN171" i="2" s="1"/>
  <c r="AN172" i="2" s="1"/>
  <c r="AN173" i="2" s="1"/>
  <c r="AN174" i="2" s="1"/>
  <c r="AN175" i="2" s="1"/>
  <c r="AN176" i="2" s="1"/>
  <c r="AN177" i="2" s="1"/>
  <c r="AN178" i="2" s="1"/>
  <c r="AN179" i="2" s="1"/>
  <c r="AN180" i="2" s="1"/>
  <c r="AN181" i="2" s="1"/>
  <c r="AN182" i="2" s="1"/>
  <c r="AN183" i="2" s="1"/>
  <c r="AN184" i="2" s="1"/>
  <c r="AN185" i="2" s="1"/>
  <c r="AN186" i="2" s="1"/>
  <c r="AN187" i="2" s="1"/>
  <c r="AN188" i="2" s="1"/>
  <c r="AN189" i="2" s="1"/>
  <c r="AN190" i="2" s="1"/>
  <c r="AN191" i="2" s="1"/>
  <c r="AN192" i="2" s="1"/>
  <c r="AN193" i="2" s="1"/>
  <c r="AN194" i="2" s="1"/>
  <c r="AN195" i="2" s="1"/>
  <c r="AN196" i="2" s="1"/>
  <c r="AN197" i="2" s="1"/>
  <c r="AN198" i="2" s="1"/>
  <c r="AN199" i="2" s="1"/>
  <c r="AN200" i="2" s="1"/>
  <c r="AN201" i="2" s="1"/>
  <c r="AN202" i="2" s="1"/>
  <c r="AN203" i="2" s="1"/>
  <c r="AN204" i="2" s="1"/>
  <c r="AN205" i="2" s="1"/>
  <c r="AN206" i="2" s="1"/>
  <c r="AN207" i="2" s="1"/>
  <c r="AN208" i="2" s="1"/>
  <c r="F6" i="8"/>
  <c r="G5" i="8"/>
  <c r="E5" i="8"/>
  <c r="BA157" i="2"/>
  <c r="BA158" i="2" s="1"/>
  <c r="BA159" i="2" s="1"/>
  <c r="BA160" i="2" s="1"/>
  <c r="BA161" i="2" s="1"/>
  <c r="BA162" i="2" s="1"/>
  <c r="BA163" i="2" s="1"/>
  <c r="BA164" i="2" s="1"/>
  <c r="BA165" i="2" s="1"/>
  <c r="BA166" i="2" s="1"/>
  <c r="BA167" i="2" s="1"/>
  <c r="BA168" i="2" s="1"/>
  <c r="BA169" i="2" s="1"/>
  <c r="BA170" i="2" s="1"/>
  <c r="BA171" i="2" s="1"/>
  <c r="BA172" i="2" s="1"/>
  <c r="BA173" i="2" s="1"/>
  <c r="BA174" i="2" s="1"/>
  <c r="BA175" i="2" s="1"/>
  <c r="BA176" i="2" s="1"/>
  <c r="BA177" i="2" s="1"/>
  <c r="BA178" i="2" s="1"/>
  <c r="BA179" i="2" s="1"/>
  <c r="BA180" i="2" s="1"/>
  <c r="BA181" i="2" s="1"/>
  <c r="BA182" i="2" s="1"/>
  <c r="BA183" i="2" s="1"/>
  <c r="BA184" i="2" s="1"/>
  <c r="BA185" i="2" s="1"/>
  <c r="BA186" i="2" s="1"/>
  <c r="BA187" i="2" s="1"/>
  <c r="BA188" i="2" s="1"/>
  <c r="BA189" i="2" s="1"/>
  <c r="BA190" i="2" s="1"/>
  <c r="BA191" i="2" s="1"/>
  <c r="BA192" i="2" s="1"/>
  <c r="BA193" i="2" s="1"/>
  <c r="BA194" i="2" s="1"/>
  <c r="BA195" i="2" s="1"/>
  <c r="BA196" i="2" s="1"/>
  <c r="BA197" i="2" s="1"/>
  <c r="BA198" i="2" s="1"/>
  <c r="BA199" i="2" s="1"/>
  <c r="BA200" i="2" s="1"/>
  <c r="BA201" i="2" s="1"/>
  <c r="BA202" i="2" s="1"/>
  <c r="BA203" i="2" s="1"/>
  <c r="BA204" i="2" s="1"/>
  <c r="BA205" i="2" s="1"/>
  <c r="BA206" i="2" s="1"/>
  <c r="BA207" i="2" s="1"/>
  <c r="BA208" i="2" s="1"/>
  <c r="Q19" i="8"/>
  <c r="E19" i="8"/>
  <c r="C19" i="8"/>
  <c r="D19" i="8"/>
  <c r="B19" i="8"/>
  <c r="AO157" i="2"/>
  <c r="AO158" i="2" s="1"/>
  <c r="AO159" i="2" s="1"/>
  <c r="AO160" i="2" s="1"/>
  <c r="AO161" i="2" s="1"/>
  <c r="AO162" i="2" s="1"/>
  <c r="AO163" i="2" s="1"/>
  <c r="AO164" i="2" s="1"/>
  <c r="AO165" i="2" s="1"/>
  <c r="AO166" i="2" s="1"/>
  <c r="P6" i="8"/>
  <c r="C5" i="8"/>
  <c r="BF157" i="2"/>
  <c r="BF158" i="2" s="1"/>
  <c r="BF159" i="2" s="1"/>
  <c r="BF160" i="2" s="1"/>
  <c r="BF161" i="2" s="1"/>
  <c r="BF162" i="2" s="1"/>
  <c r="BF163" i="2" s="1"/>
  <c r="BF164" i="2" s="1"/>
  <c r="BF165" i="2" s="1"/>
  <c r="BF166" i="2" s="1"/>
  <c r="BF167" i="2" s="1"/>
  <c r="BF168" i="2" s="1"/>
  <c r="BF169" i="2" s="1"/>
  <c r="BF170" i="2" s="1"/>
  <c r="BF171" i="2" s="1"/>
  <c r="BF172" i="2" s="1"/>
  <c r="BF173" i="2" s="1"/>
  <c r="BF174" i="2" s="1"/>
  <c r="BF175" i="2" s="1"/>
  <c r="BF176" i="2" s="1"/>
  <c r="BF177" i="2" s="1"/>
  <c r="BF178" i="2" s="1"/>
  <c r="BF179" i="2" s="1"/>
  <c r="BF180" i="2" s="1"/>
  <c r="BF181" i="2" s="1"/>
  <c r="BF182" i="2" s="1"/>
  <c r="BF183" i="2" s="1"/>
  <c r="BF184" i="2" s="1"/>
  <c r="BF185" i="2" s="1"/>
  <c r="BF186" i="2" s="1"/>
  <c r="BF187" i="2" s="1"/>
  <c r="BF188" i="2" s="1"/>
  <c r="BF189" i="2" s="1"/>
  <c r="BF190" i="2" s="1"/>
  <c r="BF191" i="2" s="1"/>
  <c r="BF192" i="2" s="1"/>
  <c r="BF193" i="2" s="1"/>
  <c r="BF194" i="2" s="1"/>
  <c r="BF195" i="2" s="1"/>
  <c r="BF196" i="2" s="1"/>
  <c r="BF197" i="2" s="1"/>
  <c r="BF198" i="2" s="1"/>
  <c r="BF199" i="2" s="1"/>
  <c r="BF200" i="2" s="1"/>
  <c r="BF201" i="2" s="1"/>
  <c r="BF202" i="2" s="1"/>
  <c r="BF203" i="2" s="1"/>
  <c r="BF204" i="2" s="1"/>
  <c r="BF205" i="2" s="1"/>
  <c r="BF206" i="2" s="1"/>
  <c r="BF207" i="2" s="1"/>
  <c r="BF208" i="2" s="1"/>
  <c r="P5" i="8"/>
  <c r="O5" i="8"/>
  <c r="AM108" i="2"/>
  <c r="BD106" i="2"/>
  <c r="BD107" i="2" s="1"/>
  <c r="BD108" i="2" s="1"/>
  <c r="BD109" i="2" s="1"/>
  <c r="BD110" i="2" s="1"/>
  <c r="BD111" i="2" s="1"/>
  <c r="BD112" i="2" s="1"/>
  <c r="BD113" i="2" s="1"/>
  <c r="BD114" i="2" s="1"/>
  <c r="BD115" i="2" s="1"/>
  <c r="BD116" i="2" s="1"/>
  <c r="BD117" i="2" s="1"/>
  <c r="BD118" i="2" s="1"/>
  <c r="BD119" i="2" s="1"/>
  <c r="BD120" i="2" s="1"/>
  <c r="BD121" i="2" s="1"/>
  <c r="BD122" i="2" s="1"/>
  <c r="BD123" i="2" s="1"/>
  <c r="BD124" i="2" s="1"/>
  <c r="BD125" i="2" s="1"/>
  <c r="BD126" i="2" s="1"/>
  <c r="BD127" i="2" s="1"/>
  <c r="BD128" i="2" s="1"/>
  <c r="BD129" i="2" s="1"/>
  <c r="BD130" i="2" s="1"/>
  <c r="BD131" i="2" s="1"/>
  <c r="BD132" i="2" s="1"/>
  <c r="BD133" i="2" s="1"/>
  <c r="BD134" i="2" s="1"/>
  <c r="BD135" i="2" s="1"/>
  <c r="BD136" i="2" s="1"/>
  <c r="BD137" i="2" s="1"/>
  <c r="BD138" i="2" s="1"/>
  <c r="BD139" i="2" s="1"/>
  <c r="BD140" i="2" s="1"/>
  <c r="BD141" i="2" s="1"/>
  <c r="BD142" i="2" s="1"/>
  <c r="BD143" i="2" s="1"/>
  <c r="BD144" i="2" s="1"/>
  <c r="BD145" i="2" s="1"/>
  <c r="BD146" i="2" s="1"/>
  <c r="BD147" i="2" s="1"/>
  <c r="BD148" i="2" s="1"/>
  <c r="BD149" i="2" s="1"/>
  <c r="BD150" i="2" s="1"/>
  <c r="BD151" i="2" s="1"/>
  <c r="BD152" i="2" s="1"/>
  <c r="BD153" i="2" s="1"/>
  <c r="BD154" i="2" s="1"/>
  <c r="BD155" i="2" s="1"/>
  <c r="BD156" i="2" s="1"/>
  <c r="N19" i="6"/>
  <c r="F19" i="6"/>
  <c r="G19" i="6"/>
  <c r="D19" i="6"/>
  <c r="E5" i="6"/>
  <c r="Q19" i="6"/>
  <c r="C19" i="6"/>
  <c r="E19" i="6"/>
  <c r="B19" i="6"/>
  <c r="Q18" i="6"/>
  <c r="N5" i="6"/>
  <c r="N6" i="6"/>
  <c r="Y51" i="2"/>
  <c r="AV49" i="2"/>
  <c r="AV50" i="2" s="1"/>
  <c r="AV51" i="2" s="1"/>
  <c r="AV52" i="2" s="1"/>
  <c r="AV53" i="2" s="1"/>
  <c r="AS49" i="2"/>
  <c r="AS50" i="2" s="1"/>
  <c r="AW49" i="2"/>
  <c r="AW50" i="2" s="1"/>
  <c r="AW51" i="2" s="1"/>
  <c r="AW52" i="2" s="1"/>
  <c r="AW53" i="2" s="1"/>
  <c r="AT49" i="2"/>
  <c r="Y50" i="2"/>
  <c r="X50" i="2"/>
  <c r="Z50" i="2"/>
  <c r="Z51" i="2"/>
  <c r="X51" i="2"/>
  <c r="V48" i="2"/>
  <c r="W48" i="2"/>
  <c r="AA48" i="2"/>
  <c r="V49" i="2"/>
  <c r="AD49" i="2"/>
  <c r="W49" i="2"/>
  <c r="AA49" i="2"/>
  <c r="AA50" i="2" s="1"/>
  <c r="AA51" i="2" s="1"/>
  <c r="P47" i="2"/>
  <c r="O47" i="2"/>
  <c r="N47" i="2"/>
  <c r="M47" i="2"/>
  <c r="L47" i="2"/>
  <c r="K47" i="2"/>
  <c r="J47" i="2"/>
  <c r="I47" i="2"/>
  <c r="H47" i="2"/>
  <c r="G47" i="2"/>
  <c r="F47" i="2"/>
  <c r="E47" i="2"/>
  <c r="D47" i="2"/>
  <c r="C47" i="2"/>
  <c r="B47" i="2"/>
  <c r="A47" i="2"/>
  <c r="P46" i="2"/>
  <c r="O46" i="2"/>
  <c r="N46" i="2"/>
  <c r="M46" i="2"/>
  <c r="L46" i="2"/>
  <c r="K46" i="2"/>
  <c r="J46" i="2"/>
  <c r="I46" i="2"/>
  <c r="H46" i="2"/>
  <c r="AU46" i="2" s="1"/>
  <c r="G46" i="2"/>
  <c r="F46" i="2"/>
  <c r="AS46" i="2" s="1"/>
  <c r="E46" i="2"/>
  <c r="AR46" i="2" s="1"/>
  <c r="D46" i="2"/>
  <c r="C46" i="2"/>
  <c r="A46" i="2"/>
  <c r="P45" i="2"/>
  <c r="O45" i="2"/>
  <c r="N45" i="2"/>
  <c r="M45" i="2"/>
  <c r="L45" i="2"/>
  <c r="K45" i="2"/>
  <c r="J45" i="2"/>
  <c r="I45" i="2"/>
  <c r="H45" i="2"/>
  <c r="G45" i="2"/>
  <c r="AT45" i="2" s="1"/>
  <c r="F45" i="2"/>
  <c r="AS45" i="2" s="1"/>
  <c r="E45" i="2"/>
  <c r="AR45" i="2" s="1"/>
  <c r="D45" i="2"/>
  <c r="C45" i="2"/>
  <c r="B45" i="2"/>
  <c r="A45" i="2"/>
  <c r="P44" i="2"/>
  <c r="O44" i="2"/>
  <c r="N44" i="2"/>
  <c r="M44" i="2"/>
  <c r="L44" i="2"/>
  <c r="K44" i="2"/>
  <c r="J44" i="2"/>
  <c r="I44" i="2"/>
  <c r="H44" i="2"/>
  <c r="AD44" i="2" s="1"/>
  <c r="G44" i="2"/>
  <c r="AT44" i="2" s="1"/>
  <c r="F44" i="2"/>
  <c r="E44" i="2"/>
  <c r="D44" i="2"/>
  <c r="C44" i="2"/>
  <c r="B44" i="2"/>
  <c r="A44" i="2"/>
  <c r="F45" i="1"/>
  <c r="B45" i="1"/>
  <c r="B46" i="2" s="1"/>
  <c r="F44" i="1"/>
  <c r="F46" i="1"/>
  <c r="AN209" i="2" l="1"/>
  <c r="AN210" i="2" s="1"/>
  <c r="AN211" i="2" s="1"/>
  <c r="AN212" i="2" s="1"/>
  <c r="AN213" i="2" s="1"/>
  <c r="AN214" i="2" s="1"/>
  <c r="AN215" i="2" s="1"/>
  <c r="AN216" i="2" s="1"/>
  <c r="AN217" i="2" s="1"/>
  <c r="AN218" i="2" s="1"/>
  <c r="AN219" i="2" s="1"/>
  <c r="AN220" i="2" s="1"/>
  <c r="AN221" i="2" s="1"/>
  <c r="AN222" i="2" s="1"/>
  <c r="AN223" i="2" s="1"/>
  <c r="AN224" i="2" s="1"/>
  <c r="AN225" i="2" s="1"/>
  <c r="AN226" i="2" s="1"/>
  <c r="AN227" i="2" s="1"/>
  <c r="AN228" i="2" s="1"/>
  <c r="AN229" i="2" s="1"/>
  <c r="AN230" i="2" s="1"/>
  <c r="AN231" i="2" s="1"/>
  <c r="AN232" i="2" s="1"/>
  <c r="AN233" i="2" s="1"/>
  <c r="AN234" i="2" s="1"/>
  <c r="AN235" i="2" s="1"/>
  <c r="AN236" i="2" s="1"/>
  <c r="AN237" i="2" s="1"/>
  <c r="AN238" i="2" s="1"/>
  <c r="AN239" i="2" s="1"/>
  <c r="AN240" i="2" s="1"/>
  <c r="AN241" i="2" s="1"/>
  <c r="AN242" i="2" s="1"/>
  <c r="AN243" i="2" s="1"/>
  <c r="AN244" i="2" s="1"/>
  <c r="AN245" i="2" s="1"/>
  <c r="AN246" i="2" s="1"/>
  <c r="AN247" i="2" s="1"/>
  <c r="AN248" i="2" s="1"/>
  <c r="AN249" i="2" s="1"/>
  <c r="AN250" i="2" s="1"/>
  <c r="AN251" i="2" s="1"/>
  <c r="AN252" i="2" s="1"/>
  <c r="AN253" i="2" s="1"/>
  <c r="AN254" i="2" s="1"/>
  <c r="AN255" i="2" s="1"/>
  <c r="AN256" i="2" s="1"/>
  <c r="AN257" i="2" s="1"/>
  <c r="AN258" i="2" s="1"/>
  <c r="AN259" i="2" s="1"/>
  <c r="BA209" i="2"/>
  <c r="BA210" i="2" s="1"/>
  <c r="BA211" i="2" s="1"/>
  <c r="BA212" i="2" s="1"/>
  <c r="BA213" i="2" s="1"/>
  <c r="BA214" i="2" s="1"/>
  <c r="BA215" i="2" s="1"/>
  <c r="BA216" i="2" s="1"/>
  <c r="BA217" i="2" s="1"/>
  <c r="BA218" i="2" s="1"/>
  <c r="BA219" i="2" s="1"/>
  <c r="BA220" i="2" s="1"/>
  <c r="BA221" i="2" s="1"/>
  <c r="BA222" i="2" s="1"/>
  <c r="BA223" i="2" s="1"/>
  <c r="BA224" i="2" s="1"/>
  <c r="BA225" i="2" s="1"/>
  <c r="BA226" i="2" s="1"/>
  <c r="BA227" i="2" s="1"/>
  <c r="BA228" i="2" s="1"/>
  <c r="BA229" i="2" s="1"/>
  <c r="BA230" i="2" s="1"/>
  <c r="BA231" i="2" s="1"/>
  <c r="BA232" i="2" s="1"/>
  <c r="BA233" i="2" s="1"/>
  <c r="BA234" i="2" s="1"/>
  <c r="BA235" i="2" s="1"/>
  <c r="BA236" i="2" s="1"/>
  <c r="BA237" i="2" s="1"/>
  <c r="BA238" i="2" s="1"/>
  <c r="BA239" i="2" s="1"/>
  <c r="BA240" i="2" s="1"/>
  <c r="BA241" i="2" s="1"/>
  <c r="BA242" i="2" s="1"/>
  <c r="BA243" i="2" s="1"/>
  <c r="BA244" i="2" s="1"/>
  <c r="BA245" i="2" s="1"/>
  <c r="BA246" i="2" s="1"/>
  <c r="BA247" i="2" s="1"/>
  <c r="BA248" i="2" s="1"/>
  <c r="BA249" i="2" s="1"/>
  <c r="BA250" i="2" s="1"/>
  <c r="BA251" i="2" s="1"/>
  <c r="BA252" i="2" s="1"/>
  <c r="BA253" i="2" s="1"/>
  <c r="BA254" i="2" s="1"/>
  <c r="BA255" i="2" s="1"/>
  <c r="BA256" i="2" s="1"/>
  <c r="BA257" i="2" s="1"/>
  <c r="BA258" i="2" s="1"/>
  <c r="BA259" i="2" s="1"/>
  <c r="BE209" i="2"/>
  <c r="BE210" i="2" s="1"/>
  <c r="BE211" i="2" s="1"/>
  <c r="BE212" i="2" s="1"/>
  <c r="BE213" i="2" s="1"/>
  <c r="BE214" i="2" s="1"/>
  <c r="BE215" i="2" s="1"/>
  <c r="BE216" i="2" s="1"/>
  <c r="BE217" i="2" s="1"/>
  <c r="BE218" i="2" s="1"/>
  <c r="BE219" i="2" s="1"/>
  <c r="BE220" i="2" s="1"/>
  <c r="BE221" i="2" s="1"/>
  <c r="BE222" i="2" s="1"/>
  <c r="BE223" i="2" s="1"/>
  <c r="BE224" i="2" s="1"/>
  <c r="BE225" i="2" s="1"/>
  <c r="BE226" i="2" s="1"/>
  <c r="BE227" i="2" s="1"/>
  <c r="BE228" i="2" s="1"/>
  <c r="BE229" i="2" s="1"/>
  <c r="BE230" i="2" s="1"/>
  <c r="BE231" i="2" s="1"/>
  <c r="BE232" i="2" s="1"/>
  <c r="BE233" i="2" s="1"/>
  <c r="BE234" i="2" s="1"/>
  <c r="BE235" i="2" s="1"/>
  <c r="BE236" i="2" s="1"/>
  <c r="BE237" i="2" s="1"/>
  <c r="BE238" i="2" s="1"/>
  <c r="BE239" i="2" s="1"/>
  <c r="BE240" i="2" s="1"/>
  <c r="BE241" i="2" s="1"/>
  <c r="BE242" i="2" s="1"/>
  <c r="BE243" i="2" s="1"/>
  <c r="BE244" i="2" s="1"/>
  <c r="BE245" i="2" s="1"/>
  <c r="BE246" i="2" s="1"/>
  <c r="BE247" i="2" s="1"/>
  <c r="BE248" i="2" s="1"/>
  <c r="BE249" i="2" s="1"/>
  <c r="BE250" i="2" s="1"/>
  <c r="BE251" i="2" s="1"/>
  <c r="BE252" i="2" s="1"/>
  <c r="BE253" i="2" s="1"/>
  <c r="BE254" i="2" s="1"/>
  <c r="BE255" i="2" s="1"/>
  <c r="BE256" i="2" s="1"/>
  <c r="BE257" i="2" s="1"/>
  <c r="BE258" i="2" s="1"/>
  <c r="BE259" i="2" s="1"/>
  <c r="BF209" i="2"/>
  <c r="BF210" i="2" s="1"/>
  <c r="BF211" i="2" s="1"/>
  <c r="BF212" i="2" s="1"/>
  <c r="BF213" i="2" s="1"/>
  <c r="BF214" i="2" s="1"/>
  <c r="BF215" i="2" s="1"/>
  <c r="BF216" i="2" s="1"/>
  <c r="BF217" i="2" s="1"/>
  <c r="BF218" i="2" s="1"/>
  <c r="BF219" i="2" s="1"/>
  <c r="BF220" i="2" s="1"/>
  <c r="BF221" i="2" s="1"/>
  <c r="BF222" i="2" s="1"/>
  <c r="BF223" i="2" s="1"/>
  <c r="BF224" i="2" s="1"/>
  <c r="BF225" i="2" s="1"/>
  <c r="BF226" i="2" s="1"/>
  <c r="BF227" i="2" s="1"/>
  <c r="BF228" i="2" s="1"/>
  <c r="BF229" i="2" s="1"/>
  <c r="BF230" i="2" s="1"/>
  <c r="BF231" i="2" s="1"/>
  <c r="BF232" i="2" s="1"/>
  <c r="BF233" i="2" s="1"/>
  <c r="BF234" i="2" s="1"/>
  <c r="BF235" i="2" s="1"/>
  <c r="BF236" i="2" s="1"/>
  <c r="BF237" i="2" s="1"/>
  <c r="BF238" i="2" s="1"/>
  <c r="BF239" i="2" s="1"/>
  <c r="BF240" i="2" s="1"/>
  <c r="BF241" i="2" s="1"/>
  <c r="BF242" i="2" s="1"/>
  <c r="BF243" i="2" s="1"/>
  <c r="BF244" i="2" s="1"/>
  <c r="BF245" i="2" s="1"/>
  <c r="BF246" i="2" s="1"/>
  <c r="BF247" i="2" s="1"/>
  <c r="BF248" i="2" s="1"/>
  <c r="BF249" i="2" s="1"/>
  <c r="BF250" i="2" s="1"/>
  <c r="BF251" i="2" s="1"/>
  <c r="BF252" i="2" s="1"/>
  <c r="BF253" i="2" s="1"/>
  <c r="BF254" i="2" s="1"/>
  <c r="BF255" i="2" s="1"/>
  <c r="BF256" i="2" s="1"/>
  <c r="BF257" i="2" s="1"/>
  <c r="BF258" i="2" s="1"/>
  <c r="BF259" i="2" s="1"/>
  <c r="O5" i="9"/>
  <c r="K6" i="9"/>
  <c r="P6" i="9"/>
  <c r="O6" i="9"/>
  <c r="AO167" i="2"/>
  <c r="N6" i="8"/>
  <c r="BD157" i="2"/>
  <c r="BD158" i="2" s="1"/>
  <c r="BD159" i="2" s="1"/>
  <c r="BD160" i="2" s="1"/>
  <c r="BD161" i="2" s="1"/>
  <c r="BD162" i="2" s="1"/>
  <c r="BD163" i="2" s="1"/>
  <c r="BD164" i="2" s="1"/>
  <c r="BD165" i="2" s="1"/>
  <c r="BD166" i="2" s="1"/>
  <c r="BD167" i="2" s="1"/>
  <c r="BD168" i="2" s="1"/>
  <c r="BD169" i="2" s="1"/>
  <c r="BD170" i="2" s="1"/>
  <c r="BD171" i="2" s="1"/>
  <c r="BD172" i="2" s="1"/>
  <c r="BD173" i="2" s="1"/>
  <c r="BD174" i="2" s="1"/>
  <c r="BD175" i="2" s="1"/>
  <c r="BD176" i="2" s="1"/>
  <c r="BD177" i="2" s="1"/>
  <c r="BD178" i="2" s="1"/>
  <c r="BD179" i="2" s="1"/>
  <c r="BD180" i="2" s="1"/>
  <c r="BD181" i="2" s="1"/>
  <c r="BD182" i="2" s="1"/>
  <c r="BD183" i="2" s="1"/>
  <c r="BD184" i="2" s="1"/>
  <c r="BD185" i="2" s="1"/>
  <c r="BD186" i="2" s="1"/>
  <c r="BD187" i="2" s="1"/>
  <c r="BD188" i="2" s="1"/>
  <c r="BD189" i="2" s="1"/>
  <c r="BD190" i="2" s="1"/>
  <c r="BD191" i="2" s="1"/>
  <c r="BD192" i="2" s="1"/>
  <c r="BD193" i="2" s="1"/>
  <c r="BD194" i="2" s="1"/>
  <c r="BD195" i="2" s="1"/>
  <c r="BD196" i="2" s="1"/>
  <c r="BD197" i="2" s="1"/>
  <c r="BD198" i="2" s="1"/>
  <c r="BD199" i="2" s="1"/>
  <c r="BD200" i="2" s="1"/>
  <c r="BD201" i="2" s="1"/>
  <c r="BD202" i="2" s="1"/>
  <c r="BD203" i="2" s="1"/>
  <c r="BD204" i="2" s="1"/>
  <c r="BD205" i="2" s="1"/>
  <c r="BD206" i="2" s="1"/>
  <c r="BD207" i="2" s="1"/>
  <c r="BD208" i="2" s="1"/>
  <c r="AM109" i="2"/>
  <c r="AM110" i="2" s="1"/>
  <c r="AM111" i="2" s="1"/>
  <c r="AM112" i="2" s="1"/>
  <c r="AM113" i="2" s="1"/>
  <c r="AM114" i="2" s="1"/>
  <c r="AM115" i="2" s="1"/>
  <c r="AM116" i="2" s="1"/>
  <c r="AM117" i="2" s="1"/>
  <c r="AM118" i="2" s="1"/>
  <c r="AM119" i="2" s="1"/>
  <c r="AM120" i="2" s="1"/>
  <c r="AM121" i="2" s="1"/>
  <c r="AM122" i="2" s="1"/>
  <c r="AM123" i="2" s="1"/>
  <c r="AM124" i="2" s="1"/>
  <c r="AM125" i="2" s="1"/>
  <c r="AM126" i="2" s="1"/>
  <c r="AM127" i="2" s="1"/>
  <c r="AM128" i="2" s="1"/>
  <c r="AM129" i="2" s="1"/>
  <c r="AM130" i="2" s="1"/>
  <c r="AM131" i="2" s="1"/>
  <c r="AM132" i="2" s="1"/>
  <c r="AM133" i="2" s="1"/>
  <c r="AM134" i="2" s="1"/>
  <c r="AM135" i="2" s="1"/>
  <c r="AM136" i="2" s="1"/>
  <c r="AM137" i="2" s="1"/>
  <c r="AM138" i="2" s="1"/>
  <c r="AM139" i="2" s="1"/>
  <c r="AM140" i="2" s="1"/>
  <c r="AM141" i="2" s="1"/>
  <c r="AM142" i="2" s="1"/>
  <c r="AM143" i="2" s="1"/>
  <c r="AM144" i="2" s="1"/>
  <c r="AM145" i="2" s="1"/>
  <c r="AM146" i="2" s="1"/>
  <c r="AM147" i="2" s="1"/>
  <c r="AM148" i="2" s="1"/>
  <c r="AM149" i="2" s="1"/>
  <c r="AM150" i="2" s="1"/>
  <c r="AM151" i="2" s="1"/>
  <c r="AM152" i="2" s="1"/>
  <c r="AM153" i="2" s="1"/>
  <c r="AM154" i="2" s="1"/>
  <c r="AW55" i="2"/>
  <c r="AV55" i="2"/>
  <c r="AR47" i="2"/>
  <c r="AR48" i="2" s="1"/>
  <c r="AR49" i="2" s="1"/>
  <c r="V47" i="2"/>
  <c r="W47" i="2"/>
  <c r="X47" i="2" s="1"/>
  <c r="AU47" i="2"/>
  <c r="AU48" i="2" s="1"/>
  <c r="AU49" i="2" s="1"/>
  <c r="AU50" i="2" s="1"/>
  <c r="AA47" i="2"/>
  <c r="Y49" i="2"/>
  <c r="X48" i="2"/>
  <c r="Z48" i="2"/>
  <c r="X49" i="2"/>
  <c r="Z49" i="2"/>
  <c r="Y48" i="2"/>
  <c r="AT46" i="2"/>
  <c r="AT47" i="2" s="1"/>
  <c r="AC46" i="2"/>
  <c r="V44" i="2"/>
  <c r="AS44" i="2"/>
  <c r="AW44" i="2"/>
  <c r="AW45" i="2" s="1"/>
  <c r="AW46" i="2" s="1"/>
  <c r="AW47" i="2" s="1"/>
  <c r="W44" i="2"/>
  <c r="AD45" i="2"/>
  <c r="AD46" i="2" s="1"/>
  <c r="BC45" i="2"/>
  <c r="BC46" i="2" s="1"/>
  <c r="BC47" i="2" s="1"/>
  <c r="BC48" i="2" s="1"/>
  <c r="BC49" i="2" s="1"/>
  <c r="BC50" i="2" s="1"/>
  <c r="BC51" i="2" s="1"/>
  <c r="BC52" i="2" s="1"/>
  <c r="BC53" i="2" s="1"/>
  <c r="AS47" i="2"/>
  <c r="V45" i="2"/>
  <c r="W45" i="2"/>
  <c r="V46" i="2"/>
  <c r="AC47" i="2"/>
  <c r="AC48" i="2" s="1"/>
  <c r="AC49" i="2" s="1"/>
  <c r="AC50" i="2" s="1"/>
  <c r="AC51" i="2" s="1"/>
  <c r="W46" i="2"/>
  <c r="AD47" i="2"/>
  <c r="AD48" i="2" s="1"/>
  <c r="P43" i="2"/>
  <c r="O43" i="2"/>
  <c r="N43" i="2"/>
  <c r="M43" i="2"/>
  <c r="L43" i="2"/>
  <c r="K43" i="2"/>
  <c r="J43" i="2"/>
  <c r="I43" i="2"/>
  <c r="H43" i="2"/>
  <c r="G43" i="2"/>
  <c r="F43" i="2"/>
  <c r="E43" i="2"/>
  <c r="D43" i="2"/>
  <c r="C43" i="2"/>
  <c r="B43" i="2"/>
  <c r="A43" i="2"/>
  <c r="M42" i="2"/>
  <c r="L42" i="2"/>
  <c r="K42" i="2"/>
  <c r="J42" i="2"/>
  <c r="I42" i="2"/>
  <c r="H42" i="2"/>
  <c r="AU42" i="2" s="1"/>
  <c r="G42" i="2"/>
  <c r="F42" i="2"/>
  <c r="E42" i="2"/>
  <c r="D42" i="2"/>
  <c r="C42" i="2"/>
  <c r="B42" i="2"/>
  <c r="A42" i="2"/>
  <c r="O41" i="2"/>
  <c r="M41" i="2"/>
  <c r="L41" i="2"/>
  <c r="K41" i="2"/>
  <c r="J41" i="2"/>
  <c r="I41" i="2"/>
  <c r="H41" i="2"/>
  <c r="AU41" i="2" s="1"/>
  <c r="G41" i="2"/>
  <c r="F41" i="2"/>
  <c r="E41" i="2"/>
  <c r="D41" i="2"/>
  <c r="C41" i="2"/>
  <c r="A41" i="2"/>
  <c r="M40" i="2"/>
  <c r="L40" i="2"/>
  <c r="K40" i="2"/>
  <c r="J40" i="2"/>
  <c r="I40" i="2"/>
  <c r="H40" i="2"/>
  <c r="G40" i="2"/>
  <c r="F40" i="2"/>
  <c r="AB40" i="2" s="1"/>
  <c r="E40" i="2"/>
  <c r="D40" i="2"/>
  <c r="C40" i="2"/>
  <c r="B40" i="2"/>
  <c r="A40" i="2"/>
  <c r="P2" i="2"/>
  <c r="M1" i="10" s="1"/>
  <c r="O2" i="2"/>
  <c r="L1" i="10" s="1"/>
  <c r="U40" i="1"/>
  <c r="P41" i="2" s="1"/>
  <c r="U41" i="1"/>
  <c r="P42" i="2" s="1"/>
  <c r="U39" i="1"/>
  <c r="P40" i="2" s="1"/>
  <c r="U38" i="1"/>
  <c r="P39" i="2" s="1"/>
  <c r="U37" i="1"/>
  <c r="P38" i="2" s="1"/>
  <c r="U36" i="1"/>
  <c r="P37" i="2" s="1"/>
  <c r="U35" i="1"/>
  <c r="P36" i="2" s="1"/>
  <c r="U34" i="1"/>
  <c r="P35" i="2" s="1"/>
  <c r="U33" i="1"/>
  <c r="P34" i="2" s="1"/>
  <c r="U32" i="1"/>
  <c r="P33" i="2" s="1"/>
  <c r="U31" i="1"/>
  <c r="P32" i="2" s="1"/>
  <c r="U30" i="1"/>
  <c r="P31" i="2" s="1"/>
  <c r="U29" i="1"/>
  <c r="P30" i="2" s="1"/>
  <c r="U28" i="1"/>
  <c r="P29" i="2" s="1"/>
  <c r="U27" i="1"/>
  <c r="P28" i="2" s="1"/>
  <c r="U26" i="1"/>
  <c r="P27" i="2" s="1"/>
  <c r="U25" i="1"/>
  <c r="P26" i="2" s="1"/>
  <c r="U24" i="1"/>
  <c r="P25" i="2" s="1"/>
  <c r="U23" i="1"/>
  <c r="P24" i="2" s="1"/>
  <c r="U22" i="1"/>
  <c r="P23" i="2" s="1"/>
  <c r="U21" i="1"/>
  <c r="P22" i="2" s="1"/>
  <c r="U20" i="1"/>
  <c r="P21" i="2" s="1"/>
  <c r="U19" i="1"/>
  <c r="P20" i="2" s="1"/>
  <c r="U18" i="1"/>
  <c r="P19" i="2" s="1"/>
  <c r="U17" i="1"/>
  <c r="P18" i="2" s="1"/>
  <c r="U16" i="1"/>
  <c r="P17" i="2" s="1"/>
  <c r="U15" i="1"/>
  <c r="P16" i="2" s="1"/>
  <c r="U14" i="1"/>
  <c r="P15" i="2" s="1"/>
  <c r="U13" i="1"/>
  <c r="P14" i="2" s="1"/>
  <c r="U12" i="1"/>
  <c r="P13" i="2" s="1"/>
  <c r="U11" i="1"/>
  <c r="P12" i="2" s="1"/>
  <c r="U10" i="1"/>
  <c r="P11" i="2" s="1"/>
  <c r="U9" i="1"/>
  <c r="P10" i="2" s="1"/>
  <c r="U8" i="1"/>
  <c r="P9" i="2" s="1"/>
  <c r="U7" i="1"/>
  <c r="P8" i="2" s="1"/>
  <c r="U6" i="1"/>
  <c r="P7" i="2" s="1"/>
  <c r="U5" i="1"/>
  <c r="P6" i="2" s="1"/>
  <c r="U4" i="1"/>
  <c r="P5" i="2" s="1"/>
  <c r="U3" i="1"/>
  <c r="P4" i="2" s="1"/>
  <c r="BC4" i="2" s="1"/>
  <c r="U2" i="1"/>
  <c r="P3" i="2" s="1"/>
  <c r="F41" i="1"/>
  <c r="T41" i="1"/>
  <c r="O42" i="2" s="1"/>
  <c r="S41" i="1"/>
  <c r="N42" i="2" s="1"/>
  <c r="S40" i="1"/>
  <c r="N41" i="2" s="1"/>
  <c r="T39" i="1"/>
  <c r="O40" i="2" s="1"/>
  <c r="T38" i="1"/>
  <c r="O39" i="2" s="1"/>
  <c r="T37" i="1"/>
  <c r="O38" i="2" s="1"/>
  <c r="T36" i="1"/>
  <c r="O37" i="2" s="1"/>
  <c r="S39" i="1"/>
  <c r="N40" i="2" s="1"/>
  <c r="S38" i="1"/>
  <c r="S37" i="1"/>
  <c r="T35" i="1"/>
  <c r="O36" i="2" s="1"/>
  <c r="T34" i="1"/>
  <c r="O35" i="2" s="1"/>
  <c r="T33" i="1"/>
  <c r="O34" i="2" s="1"/>
  <c r="T32" i="1"/>
  <c r="O33" i="2" s="1"/>
  <c r="T31" i="1"/>
  <c r="O32" i="2" s="1"/>
  <c r="T30" i="1"/>
  <c r="O31" i="2" s="1"/>
  <c r="T29" i="1"/>
  <c r="O30" i="2" s="1"/>
  <c r="T28" i="1"/>
  <c r="O29" i="2" s="1"/>
  <c r="T27" i="1"/>
  <c r="O28" i="2" s="1"/>
  <c r="T26" i="1"/>
  <c r="O27" i="2" s="1"/>
  <c r="T25" i="1"/>
  <c r="O26" i="2" s="1"/>
  <c r="T24" i="1"/>
  <c r="O25" i="2" s="1"/>
  <c r="T23" i="1"/>
  <c r="O24" i="2" s="1"/>
  <c r="T22" i="1"/>
  <c r="O23" i="2" s="1"/>
  <c r="T21" i="1"/>
  <c r="O22" i="2" s="1"/>
  <c r="T20" i="1"/>
  <c r="O21" i="2" s="1"/>
  <c r="T19" i="1"/>
  <c r="O20" i="2" s="1"/>
  <c r="T18" i="1"/>
  <c r="O19" i="2" s="1"/>
  <c r="T17" i="1"/>
  <c r="O18" i="2" s="1"/>
  <c r="T16" i="1"/>
  <c r="O17" i="2" s="1"/>
  <c r="T15" i="1"/>
  <c r="O16" i="2" s="1"/>
  <c r="T14" i="1"/>
  <c r="O15" i="2" s="1"/>
  <c r="T13" i="1"/>
  <c r="O14" i="2" s="1"/>
  <c r="T12" i="1"/>
  <c r="O13" i="2" s="1"/>
  <c r="T11" i="1"/>
  <c r="O12" i="2" s="1"/>
  <c r="T10" i="1"/>
  <c r="O11" i="2" s="1"/>
  <c r="T9" i="1"/>
  <c r="O10" i="2" s="1"/>
  <c r="T8" i="1"/>
  <c r="O9" i="2" s="1"/>
  <c r="T7" i="1"/>
  <c r="O8" i="2" s="1"/>
  <c r="T6" i="1"/>
  <c r="O7" i="2" s="1"/>
  <c r="T5" i="1"/>
  <c r="O6" i="2" s="1"/>
  <c r="T4" i="1"/>
  <c r="O5" i="2" s="1"/>
  <c r="T3" i="1"/>
  <c r="O4" i="2" s="1"/>
  <c r="T2" i="1"/>
  <c r="O3" i="2" s="1"/>
  <c r="F40" i="1"/>
  <c r="B40" i="1"/>
  <c r="B41" i="2" s="1"/>
  <c r="F39" i="1"/>
  <c r="P6" i="10" l="1"/>
  <c r="O5" i="10"/>
  <c r="O6" i="10"/>
  <c r="K6" i="10"/>
  <c r="BD209" i="2"/>
  <c r="BD210" i="2" s="1"/>
  <c r="BD211" i="2" s="1"/>
  <c r="BD212" i="2" s="1"/>
  <c r="BD213" i="2" s="1"/>
  <c r="BD214" i="2" s="1"/>
  <c r="BD215" i="2" s="1"/>
  <c r="BD216" i="2" s="1"/>
  <c r="BD217" i="2" s="1"/>
  <c r="BD218" i="2" s="1"/>
  <c r="BD219" i="2" s="1"/>
  <c r="BD220" i="2" s="1"/>
  <c r="BD221" i="2" s="1"/>
  <c r="BD222" i="2" s="1"/>
  <c r="BD223" i="2" s="1"/>
  <c r="BD224" i="2" s="1"/>
  <c r="BD225" i="2" s="1"/>
  <c r="BD226" i="2" s="1"/>
  <c r="BD227" i="2" s="1"/>
  <c r="BD228" i="2" s="1"/>
  <c r="BD229" i="2" s="1"/>
  <c r="BD230" i="2" s="1"/>
  <c r="BD231" i="2" s="1"/>
  <c r="BD232" i="2" s="1"/>
  <c r="BD233" i="2" s="1"/>
  <c r="BD234" i="2" s="1"/>
  <c r="BD235" i="2" s="1"/>
  <c r="BD236" i="2" s="1"/>
  <c r="BD237" i="2" s="1"/>
  <c r="BD238" i="2" s="1"/>
  <c r="BD239" i="2" s="1"/>
  <c r="BD240" i="2" s="1"/>
  <c r="BD241" i="2" s="1"/>
  <c r="BD242" i="2" s="1"/>
  <c r="BD243" i="2" s="1"/>
  <c r="BD244" i="2" s="1"/>
  <c r="BD245" i="2" s="1"/>
  <c r="BD246" i="2" s="1"/>
  <c r="BD247" i="2" s="1"/>
  <c r="BD248" i="2" s="1"/>
  <c r="BD249" i="2" s="1"/>
  <c r="BD250" i="2" s="1"/>
  <c r="BD251" i="2" s="1"/>
  <c r="BD252" i="2" s="1"/>
  <c r="BD253" i="2" s="1"/>
  <c r="BD254" i="2" s="1"/>
  <c r="BD255" i="2" s="1"/>
  <c r="BD256" i="2" s="1"/>
  <c r="BD257" i="2" s="1"/>
  <c r="BD258" i="2" s="1"/>
  <c r="BD259" i="2" s="1"/>
  <c r="L10" i="10"/>
  <c r="M10" i="10"/>
  <c r="AO168" i="2"/>
  <c r="AO169" i="2" s="1"/>
  <c r="AO170" i="2" s="1"/>
  <c r="AO171" i="2" s="1"/>
  <c r="AO172" i="2" s="1"/>
  <c r="AO173" i="2" s="1"/>
  <c r="AO174" i="2" s="1"/>
  <c r="AO175" i="2" s="1"/>
  <c r="AO176" i="2" s="1"/>
  <c r="AO177" i="2" s="1"/>
  <c r="AO178" i="2" s="1"/>
  <c r="AO179" i="2" s="1"/>
  <c r="AO180" i="2" s="1"/>
  <c r="AO181" i="2" s="1"/>
  <c r="AO182" i="2" s="1"/>
  <c r="AO183" i="2" s="1"/>
  <c r="AO184" i="2" s="1"/>
  <c r="AO185" i="2" s="1"/>
  <c r="AO186" i="2" s="1"/>
  <c r="AO187" i="2" s="1"/>
  <c r="AO188" i="2" s="1"/>
  <c r="AO189" i="2" s="1"/>
  <c r="AO190" i="2" s="1"/>
  <c r="AO191" i="2" s="1"/>
  <c r="AO192" i="2" s="1"/>
  <c r="AO193" i="2" s="1"/>
  <c r="AO194" i="2" s="1"/>
  <c r="AO195" i="2" s="1"/>
  <c r="AO196" i="2" s="1"/>
  <c r="AO197" i="2" s="1"/>
  <c r="AO198" i="2" s="1"/>
  <c r="AO199" i="2" s="1"/>
  <c r="AO200" i="2" s="1"/>
  <c r="AO201" i="2" s="1"/>
  <c r="AO202" i="2" s="1"/>
  <c r="AO203" i="2" s="1"/>
  <c r="AO204" i="2" s="1"/>
  <c r="AO205" i="2" s="1"/>
  <c r="AO206" i="2" s="1"/>
  <c r="AO207" i="2" s="1"/>
  <c r="AO208" i="2" s="1"/>
  <c r="N6" i="9"/>
  <c r="AB41" i="2"/>
  <c r="AB42" i="2" s="1"/>
  <c r="L1" i="8"/>
  <c r="L10" i="8" s="1"/>
  <c r="L1" i="9"/>
  <c r="M1" i="8"/>
  <c r="M1" i="9"/>
  <c r="AM155" i="2"/>
  <c r="Z47" i="2"/>
  <c r="AV56" i="2"/>
  <c r="AV57" i="2" s="1"/>
  <c r="AV58" i="2" s="1"/>
  <c r="AV59" i="2" s="1"/>
  <c r="AV60" i="2" s="1"/>
  <c r="AV61" i="2" s="1"/>
  <c r="AV62" i="2" s="1"/>
  <c r="AV63" i="2" s="1"/>
  <c r="AV64" i="2" s="1"/>
  <c r="AV65" i="2" s="1"/>
  <c r="AV66" i="2" s="1"/>
  <c r="AV67" i="2" s="1"/>
  <c r="AV68" i="2" s="1"/>
  <c r="AV69" i="2" s="1"/>
  <c r="AV70" i="2" s="1"/>
  <c r="AV71" i="2" s="1"/>
  <c r="AV72" i="2" s="1"/>
  <c r="AV73" i="2" s="1"/>
  <c r="AV74" i="2" s="1"/>
  <c r="AV75" i="2" s="1"/>
  <c r="AV76" i="2" s="1"/>
  <c r="AV77" i="2" s="1"/>
  <c r="AV78" i="2" s="1"/>
  <c r="AV79" i="2" s="1"/>
  <c r="AV80" i="2" s="1"/>
  <c r="AV81" i="2" s="1"/>
  <c r="AV82" i="2" s="1"/>
  <c r="AV83" i="2" s="1"/>
  <c r="AV84" i="2" s="1"/>
  <c r="AV85" i="2" s="1"/>
  <c r="AV86" i="2" s="1"/>
  <c r="AV87" i="2" s="1"/>
  <c r="AV88" i="2" s="1"/>
  <c r="AV89" i="2" s="1"/>
  <c r="AV90" i="2" s="1"/>
  <c r="AV91" i="2" s="1"/>
  <c r="AV92" i="2" s="1"/>
  <c r="AV93" i="2" s="1"/>
  <c r="AV94" i="2" s="1"/>
  <c r="AV95" i="2" s="1"/>
  <c r="AV96" i="2" s="1"/>
  <c r="AV97" i="2" s="1"/>
  <c r="AV98" i="2" s="1"/>
  <c r="AW56" i="2"/>
  <c r="AW57" i="2" s="1"/>
  <c r="AW58" i="2" s="1"/>
  <c r="AW59" i="2" s="1"/>
  <c r="AW60" i="2" s="1"/>
  <c r="AW61" i="2" s="1"/>
  <c r="AW62" i="2" s="1"/>
  <c r="AW63" i="2" s="1"/>
  <c r="AW64" i="2" s="1"/>
  <c r="AW65" i="2" s="1"/>
  <c r="AW66" i="2" s="1"/>
  <c r="AW67" i="2" s="1"/>
  <c r="AW68" i="2" s="1"/>
  <c r="AW69" i="2" s="1"/>
  <c r="AW70" i="2" s="1"/>
  <c r="AW71" i="2" s="1"/>
  <c r="AW72" i="2" s="1"/>
  <c r="AW73" i="2" s="1"/>
  <c r="AW74" i="2" s="1"/>
  <c r="AW75" i="2" s="1"/>
  <c r="AW76" i="2" s="1"/>
  <c r="AW77" i="2" s="1"/>
  <c r="AW78" i="2" s="1"/>
  <c r="AW79" i="2" s="1"/>
  <c r="AW80" i="2" s="1"/>
  <c r="AW81" i="2" s="1"/>
  <c r="AW82" i="2" s="1"/>
  <c r="AW83" i="2" s="1"/>
  <c r="AW84" i="2" s="1"/>
  <c r="AW85" i="2" s="1"/>
  <c r="AW86" i="2" s="1"/>
  <c r="AW87" i="2" s="1"/>
  <c r="AW88" i="2" s="1"/>
  <c r="AW89" i="2" s="1"/>
  <c r="AW90" i="2" s="1"/>
  <c r="AW91" i="2" s="1"/>
  <c r="AW92" i="2" s="1"/>
  <c r="AW93" i="2" s="1"/>
  <c r="AW94" i="2" s="1"/>
  <c r="AW95" i="2" s="1"/>
  <c r="AW96" i="2" s="1"/>
  <c r="AW97" i="2" s="1"/>
  <c r="AW98" i="2" s="1"/>
  <c r="AW99" i="2" s="1"/>
  <c r="AW100" i="2" s="1"/>
  <c r="AW101" i="2" s="1"/>
  <c r="AW102" i="2" s="1"/>
  <c r="AW103" i="2" s="1"/>
  <c r="AW104" i="2" s="1"/>
  <c r="AW105" i="2" s="1"/>
  <c r="AL4" i="2"/>
  <c r="AL5" i="2" s="1"/>
  <c r="AL6" i="2" s="1"/>
  <c r="AL7" i="2" s="1"/>
  <c r="AL8" i="2" s="1"/>
  <c r="AL9" i="2" s="1"/>
  <c r="AL10" i="2" s="1"/>
  <c r="AL11" i="2" s="1"/>
  <c r="AL12" i="2" s="1"/>
  <c r="AL13" i="2" s="1"/>
  <c r="AL14" i="2" s="1"/>
  <c r="AL15" i="2" s="1"/>
  <c r="AL16" i="2" s="1"/>
  <c r="AL17" i="2" s="1"/>
  <c r="AL18" i="2" s="1"/>
  <c r="AL19" i="2" s="1"/>
  <c r="AL20" i="2" s="1"/>
  <c r="AL21" i="2" s="1"/>
  <c r="AL22" i="2" s="1"/>
  <c r="AL23" i="2" s="1"/>
  <c r="AL24" i="2" s="1"/>
  <c r="AL25" i="2" s="1"/>
  <c r="AL26" i="2" s="1"/>
  <c r="AL27" i="2" s="1"/>
  <c r="AL28" i="2" s="1"/>
  <c r="AL29" i="2" s="1"/>
  <c r="AL30" i="2" s="1"/>
  <c r="AL31" i="2" s="1"/>
  <c r="AL32" i="2" s="1"/>
  <c r="AL33" i="2" s="1"/>
  <c r="AL34" i="2" s="1"/>
  <c r="AL35" i="2" s="1"/>
  <c r="AL36" i="2" s="1"/>
  <c r="AL37" i="2" s="1"/>
  <c r="AL38" i="2" s="1"/>
  <c r="AL39" i="2" s="1"/>
  <c r="AL40" i="2" s="1"/>
  <c r="AL41" i="2" s="1"/>
  <c r="AL42" i="2" s="1"/>
  <c r="AL43" i="2" s="1"/>
  <c r="AL44" i="2" s="1"/>
  <c r="AL45" i="2" s="1"/>
  <c r="AL46" i="2" s="1"/>
  <c r="AL47" i="2" s="1"/>
  <c r="AL48" i="2" s="1"/>
  <c r="AL49" i="2" s="1"/>
  <c r="AL50" i="2" s="1"/>
  <c r="AL51" i="2" s="1"/>
  <c r="AL52" i="2" s="1"/>
  <c r="AL53" i="2" s="1"/>
  <c r="M2" i="3"/>
  <c r="M12" i="3"/>
  <c r="M13" i="3"/>
  <c r="AL2" i="2"/>
  <c r="BC2" i="2" s="1"/>
  <c r="M1" i="6"/>
  <c r="L12" i="3"/>
  <c r="L13" i="3"/>
  <c r="L2" i="3"/>
  <c r="L1" i="3"/>
  <c r="L1" i="6"/>
  <c r="M1" i="3"/>
  <c r="BC55" i="2"/>
  <c r="Y47" i="2"/>
  <c r="V40" i="2"/>
  <c r="W42" i="2"/>
  <c r="X42" i="2" s="1"/>
  <c r="Y44" i="2"/>
  <c r="W43" i="2"/>
  <c r="Z43" i="2" s="1"/>
  <c r="Z46" i="2"/>
  <c r="X46" i="2"/>
  <c r="Y46" i="2"/>
  <c r="X45" i="2"/>
  <c r="Z45" i="2"/>
  <c r="Y45" i="2"/>
  <c r="M19" i="3" s="1"/>
  <c r="X44" i="2"/>
  <c r="Z44" i="2"/>
  <c r="BC5" i="2"/>
  <c r="BC6" i="2" s="1"/>
  <c r="BC7" i="2" s="1"/>
  <c r="BC8" i="2" s="1"/>
  <c r="BC9" i="2" s="1"/>
  <c r="BC10" i="2" s="1"/>
  <c r="BC11" i="2" s="1"/>
  <c r="BC12" i="2" s="1"/>
  <c r="BC13" i="2" s="1"/>
  <c r="BC14" i="2" s="1"/>
  <c r="BC15" i="2" s="1"/>
  <c r="BC16" i="2" s="1"/>
  <c r="BC17" i="2" s="1"/>
  <c r="BC18" i="2" s="1"/>
  <c r="BC19" i="2" s="1"/>
  <c r="BC20" i="2" s="1"/>
  <c r="BC21" i="2" s="1"/>
  <c r="BC22" i="2" s="1"/>
  <c r="BC23" i="2" s="1"/>
  <c r="BC24" i="2" s="1"/>
  <c r="BC25" i="2" s="1"/>
  <c r="BC26" i="2" s="1"/>
  <c r="BC27" i="2" s="1"/>
  <c r="BC28" i="2" s="1"/>
  <c r="BC29" i="2" s="1"/>
  <c r="BC30" i="2" s="1"/>
  <c r="BC31" i="2" s="1"/>
  <c r="BC32" i="2" s="1"/>
  <c r="BC33" i="2" s="1"/>
  <c r="BC34" i="2" s="1"/>
  <c r="BC35" i="2" s="1"/>
  <c r="BC36" i="2" s="1"/>
  <c r="BC37" i="2" s="1"/>
  <c r="BC38" i="2" s="1"/>
  <c r="BC39" i="2" s="1"/>
  <c r="BC40" i="2" s="1"/>
  <c r="W41" i="2"/>
  <c r="V41" i="2"/>
  <c r="V42" i="2"/>
  <c r="BB4" i="2"/>
  <c r="AK4" i="2"/>
  <c r="AK2" i="2"/>
  <c r="BB2" i="2" s="1"/>
  <c r="AR40" i="2"/>
  <c r="W40" i="2"/>
  <c r="AR41" i="2"/>
  <c r="AR42" i="2" s="1"/>
  <c r="AR43" i="2" s="1"/>
  <c r="AR44" i="2" s="1"/>
  <c r="V43" i="2"/>
  <c r="AD40" i="2"/>
  <c r="AD41" i="2" s="1"/>
  <c r="AD42" i="2" s="1"/>
  <c r="AC40" i="2"/>
  <c r="AC41" i="2" s="1"/>
  <c r="AU43" i="2"/>
  <c r="AU44" i="2" s="1"/>
  <c r="AU45" i="2" s="1"/>
  <c r="AD43" i="2"/>
  <c r="AK41" i="2"/>
  <c r="AK42" i="2" s="1"/>
  <c r="AK43" i="2" s="1"/>
  <c r="AK44" i="2" s="1"/>
  <c r="AK45" i="2" s="1"/>
  <c r="AK46" i="2" s="1"/>
  <c r="AK47" i="2" s="1"/>
  <c r="AK48" i="2" s="1"/>
  <c r="AK49" i="2" s="1"/>
  <c r="AK50" i="2" s="1"/>
  <c r="AK51" i="2" s="1"/>
  <c r="AK52" i="2" s="1"/>
  <c r="AK53" i="2" s="1"/>
  <c r="AA42" i="2"/>
  <c r="AA43" i="2"/>
  <c r="AA44" i="2" s="1"/>
  <c r="AA45" i="2" s="1"/>
  <c r="AA46" i="2" s="1"/>
  <c r="AC42" i="2"/>
  <c r="AC43" i="2" s="1"/>
  <c r="AC44" i="2" s="1"/>
  <c r="AC45" i="2" s="1"/>
  <c r="AB43" i="2"/>
  <c r="AB44" i="2" s="1"/>
  <c r="AB45" i="2" s="1"/>
  <c r="AB46" i="2" s="1"/>
  <c r="AB47" i="2" s="1"/>
  <c r="AB48" i="2" s="1"/>
  <c r="AB49" i="2" s="1"/>
  <c r="N39" i="2"/>
  <c r="I39" i="2"/>
  <c r="H39" i="2"/>
  <c r="G39" i="2"/>
  <c r="AC39" i="2" s="1"/>
  <c r="F39" i="2"/>
  <c r="AB39" i="2" s="1"/>
  <c r="E39" i="2"/>
  <c r="D39" i="2"/>
  <c r="C39" i="2"/>
  <c r="A39" i="2"/>
  <c r="N38" i="2"/>
  <c r="I38" i="2"/>
  <c r="H38" i="2"/>
  <c r="AU38" i="2" s="1"/>
  <c r="G38" i="2"/>
  <c r="AC38" i="2" s="1"/>
  <c r="F38" i="2"/>
  <c r="AS38" i="2" s="1"/>
  <c r="E38" i="2"/>
  <c r="D38" i="2"/>
  <c r="C38" i="2"/>
  <c r="A38" i="2"/>
  <c r="N37" i="2"/>
  <c r="I37" i="2"/>
  <c r="H37" i="2"/>
  <c r="AU37" i="2" s="1"/>
  <c r="G37" i="2"/>
  <c r="AT37" i="2" s="1"/>
  <c r="F37" i="2"/>
  <c r="E37" i="2"/>
  <c r="D37" i="2"/>
  <c r="C37" i="2"/>
  <c r="B37" i="2"/>
  <c r="A37" i="2"/>
  <c r="N36" i="2"/>
  <c r="I36" i="2"/>
  <c r="H36" i="2"/>
  <c r="G36" i="2"/>
  <c r="AT36" i="2" s="1"/>
  <c r="F36" i="2"/>
  <c r="AS36" i="2" s="1"/>
  <c r="E36" i="2"/>
  <c r="D36" i="2"/>
  <c r="C36" i="2"/>
  <c r="A36" i="2"/>
  <c r="N2" i="2"/>
  <c r="K1" i="10" s="1"/>
  <c r="M2" i="2"/>
  <c r="F37" i="1"/>
  <c r="B37" i="1"/>
  <c r="B38" i="2" s="1"/>
  <c r="S34" i="1"/>
  <c r="N35" i="2" s="1"/>
  <c r="S33" i="1"/>
  <c r="N34" i="2" s="1"/>
  <c r="S32" i="1"/>
  <c r="N33" i="2" s="1"/>
  <c r="S31" i="1"/>
  <c r="N32" i="2" s="1"/>
  <c r="S30" i="1"/>
  <c r="N31" i="2" s="1"/>
  <c r="S29" i="1"/>
  <c r="N30" i="2" s="1"/>
  <c r="S28" i="1"/>
  <c r="N29" i="2" s="1"/>
  <c r="S27" i="1"/>
  <c r="N28" i="2" s="1"/>
  <c r="S26" i="1"/>
  <c r="N27" i="2" s="1"/>
  <c r="S25" i="1"/>
  <c r="N26" i="2" s="1"/>
  <c r="S24" i="1"/>
  <c r="N25" i="2" s="1"/>
  <c r="S23" i="1"/>
  <c r="N24" i="2" s="1"/>
  <c r="S22" i="1"/>
  <c r="N23" i="2" s="1"/>
  <c r="S21" i="1"/>
  <c r="N22" i="2" s="1"/>
  <c r="S20" i="1"/>
  <c r="N21" i="2" s="1"/>
  <c r="S19" i="1"/>
  <c r="N20" i="2" s="1"/>
  <c r="S18" i="1"/>
  <c r="N19" i="2" s="1"/>
  <c r="S17" i="1"/>
  <c r="N18" i="2" s="1"/>
  <c r="S16" i="1"/>
  <c r="N17" i="2" s="1"/>
  <c r="S15" i="1"/>
  <c r="N16" i="2" s="1"/>
  <c r="S14" i="1"/>
  <c r="N15" i="2" s="1"/>
  <c r="S13" i="1"/>
  <c r="N14" i="2" s="1"/>
  <c r="S12" i="1"/>
  <c r="N13" i="2" s="1"/>
  <c r="S11" i="1"/>
  <c r="N12" i="2" s="1"/>
  <c r="S10" i="1"/>
  <c r="N11" i="2" s="1"/>
  <c r="S9" i="1"/>
  <c r="N10" i="2" s="1"/>
  <c r="S8" i="1"/>
  <c r="N9" i="2" s="1"/>
  <c r="S7" i="1"/>
  <c r="N8" i="2" s="1"/>
  <c r="S6" i="1"/>
  <c r="N7" i="2" s="1"/>
  <c r="S5" i="1"/>
  <c r="N6" i="2" s="1"/>
  <c r="S4" i="1"/>
  <c r="N5" i="2" s="1"/>
  <c r="S3" i="1"/>
  <c r="N4" i="2" s="1"/>
  <c r="BA4" i="2" s="1"/>
  <c r="S2" i="1"/>
  <c r="N3" i="2" s="1"/>
  <c r="R37" i="1"/>
  <c r="M38" i="2" s="1"/>
  <c r="Q37" i="1"/>
  <c r="L38" i="2" s="1"/>
  <c r="P37" i="1"/>
  <c r="K38" i="2" s="1"/>
  <c r="O37" i="1"/>
  <c r="J38" i="2" s="1"/>
  <c r="R38" i="1"/>
  <c r="M39" i="2" s="1"/>
  <c r="Q38" i="1"/>
  <c r="L39" i="2" s="1"/>
  <c r="P38" i="1"/>
  <c r="K39" i="2" s="1"/>
  <c r="O38" i="1"/>
  <c r="J39" i="2" s="1"/>
  <c r="F38" i="1"/>
  <c r="B38" i="1"/>
  <c r="B39" i="2" s="1"/>
  <c r="R36" i="1"/>
  <c r="M37" i="2" s="1"/>
  <c r="Q36" i="1"/>
  <c r="L37" i="2" s="1"/>
  <c r="P36" i="1"/>
  <c r="K37" i="2" s="1"/>
  <c r="O36" i="1"/>
  <c r="J37" i="2" s="1"/>
  <c r="F36" i="1"/>
  <c r="R35" i="1"/>
  <c r="M36" i="2" s="1"/>
  <c r="Q35" i="1"/>
  <c r="L36" i="2" s="1"/>
  <c r="P35" i="1"/>
  <c r="K36" i="2" s="1"/>
  <c r="O35" i="1"/>
  <c r="J36" i="2" s="1"/>
  <c r="F35" i="1"/>
  <c r="B35" i="1"/>
  <c r="B36" i="2" s="1"/>
  <c r="N6" i="10" l="1"/>
  <c r="AO209" i="2"/>
  <c r="AO210" i="2" s="1"/>
  <c r="AO211" i="2" s="1"/>
  <c r="AO212" i="2" s="1"/>
  <c r="AO213" i="2" s="1"/>
  <c r="AO214" i="2" s="1"/>
  <c r="AO215" i="2" s="1"/>
  <c r="AO216" i="2" s="1"/>
  <c r="AO217" i="2" s="1"/>
  <c r="AO218" i="2" s="1"/>
  <c r="AO219" i="2" s="1"/>
  <c r="AO220" i="2" s="1"/>
  <c r="AO221" i="2" s="1"/>
  <c r="AO222" i="2" s="1"/>
  <c r="AO223" i="2" s="1"/>
  <c r="AO224" i="2" s="1"/>
  <c r="AO225" i="2" s="1"/>
  <c r="AO226" i="2" s="1"/>
  <c r="AO227" i="2" s="1"/>
  <c r="AO228" i="2" s="1"/>
  <c r="AO229" i="2" s="1"/>
  <c r="AO230" i="2" s="1"/>
  <c r="AO231" i="2" s="1"/>
  <c r="AO232" i="2" s="1"/>
  <c r="AO233" i="2" s="1"/>
  <c r="AO234" i="2" s="1"/>
  <c r="AO235" i="2" s="1"/>
  <c r="AO236" i="2" s="1"/>
  <c r="AO237" i="2" s="1"/>
  <c r="AO238" i="2" s="1"/>
  <c r="AO239" i="2" s="1"/>
  <c r="AO240" i="2" s="1"/>
  <c r="AO241" i="2" s="1"/>
  <c r="AO242" i="2" s="1"/>
  <c r="AO243" i="2" s="1"/>
  <c r="AO244" i="2" s="1"/>
  <c r="AO245" i="2" s="1"/>
  <c r="AO246" i="2" s="1"/>
  <c r="AO247" i="2" s="1"/>
  <c r="AO248" i="2" s="1"/>
  <c r="AO249" i="2" s="1"/>
  <c r="AO250" i="2" s="1"/>
  <c r="AO251" i="2" s="1"/>
  <c r="AO252" i="2" s="1"/>
  <c r="AO253" i="2" s="1"/>
  <c r="AO254" i="2" s="1"/>
  <c r="AO255" i="2" s="1"/>
  <c r="AO256" i="2" s="1"/>
  <c r="AO257" i="2" s="1"/>
  <c r="AO258" i="2" s="1"/>
  <c r="AO259" i="2" s="1"/>
  <c r="J1" i="9"/>
  <c r="J1" i="10"/>
  <c r="M18" i="9"/>
  <c r="M9" i="9"/>
  <c r="M8" i="9"/>
  <c r="M11" i="9"/>
  <c r="K10" i="10"/>
  <c r="L18" i="9"/>
  <c r="L9" i="9"/>
  <c r="L8" i="9"/>
  <c r="L11" i="9"/>
  <c r="P5" i="9"/>
  <c r="M10" i="9"/>
  <c r="M18" i="8"/>
  <c r="M8" i="8"/>
  <c r="M11" i="8"/>
  <c r="M9" i="8"/>
  <c r="J10" i="9"/>
  <c r="M10" i="8"/>
  <c r="L10" i="9"/>
  <c r="K1" i="8"/>
  <c r="K10" i="8" s="1"/>
  <c r="K1" i="9"/>
  <c r="L18" i="8"/>
  <c r="L8" i="8"/>
  <c r="L11" i="8"/>
  <c r="L9" i="8"/>
  <c r="AM156" i="2"/>
  <c r="N5" i="8"/>
  <c r="J1" i="6"/>
  <c r="J9" i="6" s="1"/>
  <c r="J1" i="8"/>
  <c r="AW106" i="2"/>
  <c r="AW107" i="2" s="1"/>
  <c r="AW108" i="2" s="1"/>
  <c r="AW109" i="2" s="1"/>
  <c r="AW110" i="2" s="1"/>
  <c r="AW111" i="2" s="1"/>
  <c r="AW112" i="2" s="1"/>
  <c r="AW113" i="2" s="1"/>
  <c r="AW114" i="2" s="1"/>
  <c r="AW115" i="2" s="1"/>
  <c r="AW116" i="2" s="1"/>
  <c r="AW117" i="2" s="1"/>
  <c r="AW118" i="2" s="1"/>
  <c r="AW119" i="2" s="1"/>
  <c r="AW120" i="2" s="1"/>
  <c r="AW121" i="2" s="1"/>
  <c r="AW122" i="2" s="1"/>
  <c r="AW123" i="2" s="1"/>
  <c r="AW124" i="2" s="1"/>
  <c r="AW125" i="2" s="1"/>
  <c r="AW126" i="2" s="1"/>
  <c r="AW127" i="2" s="1"/>
  <c r="AW128" i="2" s="1"/>
  <c r="AW129" i="2" s="1"/>
  <c r="AW130" i="2" s="1"/>
  <c r="AW131" i="2" s="1"/>
  <c r="AW132" i="2" s="1"/>
  <c r="AW133" i="2" s="1"/>
  <c r="AW134" i="2" s="1"/>
  <c r="AW135" i="2" s="1"/>
  <c r="AW136" i="2" s="1"/>
  <c r="AW137" i="2" s="1"/>
  <c r="AW138" i="2" s="1"/>
  <c r="AW139" i="2" s="1"/>
  <c r="AW140" i="2" s="1"/>
  <c r="AW141" i="2" s="1"/>
  <c r="AW142" i="2" s="1"/>
  <c r="AW143" i="2" s="1"/>
  <c r="AW144" i="2" s="1"/>
  <c r="AW145" i="2" s="1"/>
  <c r="AW146" i="2" s="1"/>
  <c r="AW147" i="2" s="1"/>
  <c r="AW148" i="2" s="1"/>
  <c r="AW149" i="2" s="1"/>
  <c r="AW150" i="2" s="1"/>
  <c r="AW151" i="2" s="1"/>
  <c r="M18" i="6"/>
  <c r="M10" i="6"/>
  <c r="M11" i="6"/>
  <c r="M8" i="6"/>
  <c r="M9" i="6"/>
  <c r="J11" i="6"/>
  <c r="L18" i="6"/>
  <c r="L10" i="6"/>
  <c r="L11" i="6"/>
  <c r="L8" i="6"/>
  <c r="L9" i="6"/>
  <c r="BC56" i="2"/>
  <c r="BC57" i="2" s="1"/>
  <c r="BC58" i="2" s="1"/>
  <c r="BC59" i="2" s="1"/>
  <c r="BC60" i="2" s="1"/>
  <c r="BC61" i="2" s="1"/>
  <c r="BC62" i="2" s="1"/>
  <c r="BC63" i="2" s="1"/>
  <c r="BC64" i="2" s="1"/>
  <c r="BC65" i="2" s="1"/>
  <c r="BC66" i="2" s="1"/>
  <c r="BC67" i="2" s="1"/>
  <c r="BC68" i="2" s="1"/>
  <c r="BC69" i="2" s="1"/>
  <c r="BC70" i="2" s="1"/>
  <c r="BC71" i="2" s="1"/>
  <c r="BC72" i="2" s="1"/>
  <c r="BC73" i="2" s="1"/>
  <c r="BC74" i="2" s="1"/>
  <c r="BC75" i="2" s="1"/>
  <c r="BC76" i="2" s="1"/>
  <c r="BC77" i="2" s="1"/>
  <c r="BC78" i="2" s="1"/>
  <c r="BC79" i="2" s="1"/>
  <c r="BC80" i="2" s="1"/>
  <c r="BC81" i="2" s="1"/>
  <c r="BC82" i="2" s="1"/>
  <c r="BC83" i="2" s="1"/>
  <c r="BC84" i="2" s="1"/>
  <c r="BC85" i="2" s="1"/>
  <c r="BC86" i="2" s="1"/>
  <c r="BC87" i="2" s="1"/>
  <c r="BC88" i="2" s="1"/>
  <c r="BC89" i="2" s="1"/>
  <c r="BC90" i="2" s="1"/>
  <c r="BC91" i="2" s="1"/>
  <c r="BC92" i="2" s="1"/>
  <c r="BC93" i="2" s="1"/>
  <c r="BC94" i="2" s="1"/>
  <c r="BC95" i="2" s="1"/>
  <c r="BC96" i="2" s="1"/>
  <c r="BC97" i="2" s="1"/>
  <c r="BC98" i="2" s="1"/>
  <c r="BC99" i="2" s="1"/>
  <c r="BC100" i="2" s="1"/>
  <c r="BC101" i="2" s="1"/>
  <c r="BC102" i="2" s="1"/>
  <c r="BC103" i="2" s="1"/>
  <c r="BC104" i="2" s="1"/>
  <c r="BC105" i="2" s="1"/>
  <c r="G6" i="6"/>
  <c r="F6" i="6"/>
  <c r="AL55" i="2"/>
  <c r="K13" i="3"/>
  <c r="K12" i="3"/>
  <c r="K2" i="3"/>
  <c r="M5" i="3"/>
  <c r="AJ2" i="2"/>
  <c r="BA2" i="2" s="1"/>
  <c r="K1" i="6"/>
  <c r="BB5" i="2"/>
  <c r="BB6" i="2" s="1"/>
  <c r="BB7" i="2" s="1"/>
  <c r="BB8" i="2" s="1"/>
  <c r="BB9" i="2" s="1"/>
  <c r="BB10" i="2" s="1"/>
  <c r="BB11" i="2" s="1"/>
  <c r="BB12" i="2" s="1"/>
  <c r="BB13" i="2" s="1"/>
  <c r="BB14" i="2" s="1"/>
  <c r="BB15" i="2" s="1"/>
  <c r="BB16" i="2" s="1"/>
  <c r="BB17" i="2" s="1"/>
  <c r="BB18" i="2" s="1"/>
  <c r="BB19" i="2" s="1"/>
  <c r="BB20" i="2" s="1"/>
  <c r="BB21" i="2" s="1"/>
  <c r="BB22" i="2" s="1"/>
  <c r="BB23" i="2" s="1"/>
  <c r="BB24" i="2" s="1"/>
  <c r="BB25" i="2" s="1"/>
  <c r="BB26" i="2" s="1"/>
  <c r="BB27" i="2" s="1"/>
  <c r="BB28" i="2" s="1"/>
  <c r="BB29" i="2" s="1"/>
  <c r="BB30" i="2" s="1"/>
  <c r="BB31" i="2" s="1"/>
  <c r="BB32" i="2" s="1"/>
  <c r="BB33" i="2" s="1"/>
  <c r="BB34" i="2" s="1"/>
  <c r="BB35" i="2" s="1"/>
  <c r="BB36" i="2" s="1"/>
  <c r="BB37" i="2" s="1"/>
  <c r="BB38" i="2" s="1"/>
  <c r="BB39" i="2" s="1"/>
  <c r="BB40" i="2" s="1"/>
  <c r="BB41" i="2" s="1"/>
  <c r="BB42" i="2" s="1"/>
  <c r="BB43" i="2" s="1"/>
  <c r="BB44" i="2" s="1"/>
  <c r="BB45" i="2" s="1"/>
  <c r="BB46" i="2" s="1"/>
  <c r="BB47" i="2" s="1"/>
  <c r="BB48" i="2" s="1"/>
  <c r="BB49" i="2" s="1"/>
  <c r="BB50" i="2" s="1"/>
  <c r="BB51" i="2" s="1"/>
  <c r="BB52" i="2" s="1"/>
  <c r="BB53" i="2" s="1"/>
  <c r="M10" i="3"/>
  <c r="L10" i="3"/>
  <c r="AK55" i="2"/>
  <c r="AK5" i="2"/>
  <c r="AK6" i="2" s="1"/>
  <c r="AK7" i="2" s="1"/>
  <c r="AK8" i="2" s="1"/>
  <c r="AK9" i="2" s="1"/>
  <c r="AK10" i="2" s="1"/>
  <c r="AK11" i="2" s="1"/>
  <c r="AK12" i="2" s="1"/>
  <c r="AK13" i="2" s="1"/>
  <c r="AK14" i="2" s="1"/>
  <c r="AK15" i="2" s="1"/>
  <c r="AK16" i="2" s="1"/>
  <c r="AK17" i="2" s="1"/>
  <c r="AK18" i="2" s="1"/>
  <c r="AK19" i="2" s="1"/>
  <c r="AK20" i="2" s="1"/>
  <c r="AK21" i="2" s="1"/>
  <c r="AK22" i="2" s="1"/>
  <c r="AK23" i="2" s="1"/>
  <c r="AK24" i="2" s="1"/>
  <c r="AK25" i="2" s="1"/>
  <c r="AK26" i="2" s="1"/>
  <c r="AK27" i="2" s="1"/>
  <c r="AK28" i="2" s="1"/>
  <c r="AK29" i="2" s="1"/>
  <c r="AK30" i="2" s="1"/>
  <c r="AK31" i="2" s="1"/>
  <c r="AK32" i="2" s="1"/>
  <c r="AK33" i="2" s="1"/>
  <c r="AK34" i="2" s="1"/>
  <c r="AK35" i="2" s="1"/>
  <c r="AK36" i="2" s="1"/>
  <c r="AK37" i="2" s="1"/>
  <c r="AK38" i="2" s="1"/>
  <c r="AK39" i="2" s="1"/>
  <c r="AK40" i="2" s="1"/>
  <c r="Y41" i="2"/>
  <c r="L19" i="3" s="1"/>
  <c r="X43" i="2"/>
  <c r="AA36" i="2"/>
  <c r="AA37" i="2" s="1"/>
  <c r="AA38" i="2" s="1"/>
  <c r="W36" i="2"/>
  <c r="V36" i="2"/>
  <c r="Z41" i="2"/>
  <c r="X41" i="2"/>
  <c r="AR38" i="2"/>
  <c r="AR39" i="2" s="1"/>
  <c r="V38" i="2"/>
  <c r="W38" i="2"/>
  <c r="W37" i="2"/>
  <c r="V37" i="2"/>
  <c r="W39" i="2"/>
  <c r="V39" i="2"/>
  <c r="X40" i="2"/>
  <c r="Y40" i="2"/>
  <c r="Y43" i="2"/>
  <c r="Y42" i="2"/>
  <c r="BC41" i="2"/>
  <c r="AJ4" i="2"/>
  <c r="BA5" i="2"/>
  <c r="BA6" i="2" s="1"/>
  <c r="BA7" i="2" s="1"/>
  <c r="BA8" i="2" s="1"/>
  <c r="BA9" i="2" s="1"/>
  <c r="BA10" i="2" s="1"/>
  <c r="BA11" i="2" s="1"/>
  <c r="BA12" i="2" s="1"/>
  <c r="BA13" i="2" s="1"/>
  <c r="BA14" i="2" s="1"/>
  <c r="BA15" i="2" s="1"/>
  <c r="BA16" i="2" s="1"/>
  <c r="BA17" i="2" s="1"/>
  <c r="BA18" i="2" s="1"/>
  <c r="BA19" i="2" s="1"/>
  <c r="BA20" i="2" s="1"/>
  <c r="BA21" i="2" s="1"/>
  <c r="BA22" i="2" s="1"/>
  <c r="BA23" i="2" s="1"/>
  <c r="BA24" i="2" s="1"/>
  <c r="BA25" i="2" s="1"/>
  <c r="BA26" i="2" s="1"/>
  <c r="BA27" i="2" s="1"/>
  <c r="BA28" i="2" s="1"/>
  <c r="BA29" i="2" s="1"/>
  <c r="BA30" i="2" s="1"/>
  <c r="BA31" i="2" s="1"/>
  <c r="BA32" i="2" s="1"/>
  <c r="BA33" i="2" s="1"/>
  <c r="BA34" i="2" s="1"/>
  <c r="BA35" i="2" s="1"/>
  <c r="BA36" i="2" s="1"/>
  <c r="AD36" i="2"/>
  <c r="AD37" i="2" s="1"/>
  <c r="AD38" i="2" s="1"/>
  <c r="AD39" i="2" s="1"/>
  <c r="AS39" i="2"/>
  <c r="AS40" i="2" s="1"/>
  <c r="AS41" i="2" s="1"/>
  <c r="AS42" i="2" s="1"/>
  <c r="AS43" i="2" s="1"/>
  <c r="K1" i="3"/>
  <c r="AR37" i="2"/>
  <c r="AA39" i="2"/>
  <c r="AA40" i="2" s="1"/>
  <c r="AA41" i="2" s="1"/>
  <c r="AS37" i="2"/>
  <c r="BA37" i="2"/>
  <c r="AT38" i="2"/>
  <c r="AT39" i="2" s="1"/>
  <c r="AT40" i="2" s="1"/>
  <c r="AT41" i="2" s="1"/>
  <c r="AT42" i="2" s="1"/>
  <c r="AT43" i="2" s="1"/>
  <c r="AU39" i="2"/>
  <c r="AU40" i="2" s="1"/>
  <c r="Q34" i="1"/>
  <c r="L35" i="2" s="1"/>
  <c r="P34" i="1"/>
  <c r="K35" i="2" s="1"/>
  <c r="O34" i="1"/>
  <c r="J35" i="2" s="1"/>
  <c r="M35" i="2"/>
  <c r="I35" i="2"/>
  <c r="H35" i="2"/>
  <c r="G35" i="2"/>
  <c r="AT35" i="2" s="1"/>
  <c r="F35" i="2"/>
  <c r="AS35" i="2" s="1"/>
  <c r="E35" i="2"/>
  <c r="D35" i="2"/>
  <c r="C35" i="2"/>
  <c r="B35" i="2"/>
  <c r="A35" i="2"/>
  <c r="I34" i="2"/>
  <c r="H34" i="2"/>
  <c r="AU34" i="2" s="1"/>
  <c r="G34" i="2"/>
  <c r="AT34" i="2" s="1"/>
  <c r="F34" i="2"/>
  <c r="AS34" i="2" s="1"/>
  <c r="E34" i="2"/>
  <c r="D34" i="2"/>
  <c r="C34" i="2"/>
  <c r="B34" i="2"/>
  <c r="A34" i="2"/>
  <c r="I33" i="2"/>
  <c r="H33" i="2"/>
  <c r="AD33" i="2" s="1"/>
  <c r="G33" i="2"/>
  <c r="F33" i="2"/>
  <c r="E33" i="2"/>
  <c r="D33" i="2"/>
  <c r="C33" i="2"/>
  <c r="A33" i="2"/>
  <c r="F32" i="1"/>
  <c r="F33" i="1"/>
  <c r="F34" i="1"/>
  <c r="J1" i="3"/>
  <c r="AI2" i="2"/>
  <c r="AZ2" i="2" s="1"/>
  <c r="R33" i="1"/>
  <c r="M34" i="2" s="1"/>
  <c r="R32" i="1"/>
  <c r="M33" i="2" s="1"/>
  <c r="R31" i="1"/>
  <c r="M32" i="2" s="1"/>
  <c r="R30" i="1"/>
  <c r="M31" i="2" s="1"/>
  <c r="R29" i="1"/>
  <c r="M30" i="2" s="1"/>
  <c r="R28" i="1"/>
  <c r="M29" i="2" s="1"/>
  <c r="R27" i="1"/>
  <c r="M28" i="2" s="1"/>
  <c r="R26" i="1"/>
  <c r="M27" i="2" s="1"/>
  <c r="R25" i="1"/>
  <c r="M26" i="2" s="1"/>
  <c r="R24" i="1"/>
  <c r="M25" i="2" s="1"/>
  <c r="R23" i="1"/>
  <c r="M24" i="2" s="1"/>
  <c r="R22" i="1"/>
  <c r="M23" i="2" s="1"/>
  <c r="R21" i="1"/>
  <c r="M22" i="2" s="1"/>
  <c r="R20" i="1"/>
  <c r="M21" i="2" s="1"/>
  <c r="R19" i="1"/>
  <c r="M20" i="2" s="1"/>
  <c r="R18" i="1"/>
  <c r="M19" i="2" s="1"/>
  <c r="R17" i="1"/>
  <c r="M18" i="2" s="1"/>
  <c r="R16" i="1"/>
  <c r="M17" i="2" s="1"/>
  <c r="R15" i="1"/>
  <c r="M16" i="2" s="1"/>
  <c r="R14" i="1"/>
  <c r="M15" i="2" s="1"/>
  <c r="R13" i="1"/>
  <c r="M14" i="2" s="1"/>
  <c r="R12" i="1"/>
  <c r="M13" i="2" s="1"/>
  <c r="R11" i="1"/>
  <c r="M12" i="2" s="1"/>
  <c r="R10" i="1"/>
  <c r="M11" i="2" s="1"/>
  <c r="R9" i="1"/>
  <c r="M10" i="2" s="1"/>
  <c r="R8" i="1"/>
  <c r="M9" i="2" s="1"/>
  <c r="R7" i="1"/>
  <c r="M8" i="2" s="1"/>
  <c r="R6" i="1"/>
  <c r="M7" i="2" s="1"/>
  <c r="R5" i="1"/>
  <c r="M6" i="2" s="1"/>
  <c r="R4" i="1"/>
  <c r="M5" i="2" s="1"/>
  <c r="R3" i="1"/>
  <c r="M4" i="2" s="1"/>
  <c r="AI4" i="2" s="1"/>
  <c r="R2" i="1"/>
  <c r="M3" i="2" s="1"/>
  <c r="Q33" i="1"/>
  <c r="L34" i="2" s="1"/>
  <c r="P33" i="1"/>
  <c r="K34" i="2" s="1"/>
  <c r="O33" i="1"/>
  <c r="J34" i="2" s="1"/>
  <c r="Q32" i="1"/>
  <c r="L33" i="2" s="1"/>
  <c r="P32" i="1"/>
  <c r="K33" i="2" s="1"/>
  <c r="O32" i="1"/>
  <c r="J33" i="2" s="1"/>
  <c r="B32" i="1"/>
  <c r="B33" i="2" s="1"/>
  <c r="P5" i="10" l="1"/>
  <c r="K18" i="9"/>
  <c r="K8" i="9"/>
  <c r="K11" i="9"/>
  <c r="K9" i="9"/>
  <c r="J10" i="10"/>
  <c r="J18" i="9"/>
  <c r="J11" i="9"/>
  <c r="J8" i="9"/>
  <c r="J9" i="9"/>
  <c r="J8" i="6"/>
  <c r="J10" i="6"/>
  <c r="J18" i="6"/>
  <c r="J18" i="8"/>
  <c r="J8" i="8"/>
  <c r="J11" i="8"/>
  <c r="J9" i="8"/>
  <c r="K10" i="9"/>
  <c r="K18" i="8"/>
  <c r="K8" i="8"/>
  <c r="K11" i="8"/>
  <c r="K9" i="8"/>
  <c r="AM157" i="2"/>
  <c r="AM158" i="2" s="1"/>
  <c r="AM159" i="2" s="1"/>
  <c r="AM160" i="2" s="1"/>
  <c r="AM161" i="2" s="1"/>
  <c r="AM162" i="2" s="1"/>
  <c r="AM163" i="2" s="1"/>
  <c r="AM164" i="2" s="1"/>
  <c r="AM165" i="2" s="1"/>
  <c r="AM166" i="2" s="1"/>
  <c r="AM167" i="2" s="1"/>
  <c r="AM168" i="2" s="1"/>
  <c r="AM169" i="2" s="1"/>
  <c r="AM170" i="2" s="1"/>
  <c r="AM171" i="2" s="1"/>
  <c r="AM172" i="2" s="1"/>
  <c r="AM173" i="2" s="1"/>
  <c r="AM174" i="2" s="1"/>
  <c r="AM175" i="2" s="1"/>
  <c r="AM176" i="2" s="1"/>
  <c r="AM177" i="2" s="1"/>
  <c r="AM178" i="2" s="1"/>
  <c r="AM179" i="2" s="1"/>
  <c r="AM180" i="2" s="1"/>
  <c r="AM181" i="2" s="1"/>
  <c r="AM182" i="2" s="1"/>
  <c r="AM183" i="2" s="1"/>
  <c r="AM184" i="2" s="1"/>
  <c r="AM185" i="2" s="1"/>
  <c r="AM186" i="2" s="1"/>
  <c r="AM187" i="2" s="1"/>
  <c r="AM188" i="2" s="1"/>
  <c r="AM189" i="2" s="1"/>
  <c r="AM190" i="2" s="1"/>
  <c r="AM191" i="2" s="1"/>
  <c r="AM192" i="2" s="1"/>
  <c r="AM193" i="2" s="1"/>
  <c r="AM194" i="2" s="1"/>
  <c r="AM195" i="2" s="1"/>
  <c r="AM196" i="2" s="1"/>
  <c r="AM197" i="2" s="1"/>
  <c r="AM198" i="2" s="1"/>
  <c r="AM199" i="2" s="1"/>
  <c r="AM200" i="2" s="1"/>
  <c r="AM201" i="2" s="1"/>
  <c r="AM202" i="2" s="1"/>
  <c r="AM203" i="2" s="1"/>
  <c r="AM204" i="2" s="1"/>
  <c r="AM205" i="2" s="1"/>
  <c r="AM206" i="2" s="1"/>
  <c r="AM207" i="2" s="1"/>
  <c r="AM208" i="2" s="1"/>
  <c r="G6" i="8"/>
  <c r="J10" i="8"/>
  <c r="BC106" i="2"/>
  <c r="BC107" i="2" s="1"/>
  <c r="K18" i="6"/>
  <c r="K10" i="6"/>
  <c r="K9" i="6"/>
  <c r="K11" i="6"/>
  <c r="K8" i="6"/>
  <c r="AK56" i="2"/>
  <c r="AK57" i="2" s="1"/>
  <c r="AK58" i="2" s="1"/>
  <c r="AK59" i="2" s="1"/>
  <c r="AK60" i="2" s="1"/>
  <c r="AK61" i="2" s="1"/>
  <c r="AK62" i="2" s="1"/>
  <c r="AK63" i="2" s="1"/>
  <c r="AK64" i="2" s="1"/>
  <c r="AK65" i="2" s="1"/>
  <c r="AK66" i="2" s="1"/>
  <c r="AK67" i="2" s="1"/>
  <c r="AK68" i="2" s="1"/>
  <c r="AK69" i="2" s="1"/>
  <c r="AK70" i="2" s="1"/>
  <c r="AK71" i="2" s="1"/>
  <c r="AK72" i="2" s="1"/>
  <c r="AK73" i="2" s="1"/>
  <c r="AK74" i="2" s="1"/>
  <c r="AK75" i="2" s="1"/>
  <c r="AK76" i="2" s="1"/>
  <c r="AK77" i="2" s="1"/>
  <c r="AK78" i="2" s="1"/>
  <c r="AK79" i="2" s="1"/>
  <c r="AK80" i="2" s="1"/>
  <c r="AK81" i="2" s="1"/>
  <c r="AK82" i="2" s="1"/>
  <c r="AK83" i="2" s="1"/>
  <c r="AK84" i="2" s="1"/>
  <c r="AK85" i="2" s="1"/>
  <c r="AK86" i="2" s="1"/>
  <c r="AK87" i="2" s="1"/>
  <c r="AK88" i="2" s="1"/>
  <c r="AK89" i="2" s="1"/>
  <c r="AK90" i="2" s="1"/>
  <c r="AK91" i="2" s="1"/>
  <c r="AK92" i="2" s="1"/>
  <c r="AK93" i="2" s="1"/>
  <c r="AK94" i="2" s="1"/>
  <c r="AK95" i="2" s="1"/>
  <c r="AK96" i="2" s="1"/>
  <c r="AK97" i="2" s="1"/>
  <c r="AK98" i="2" s="1"/>
  <c r="AK99" i="2" s="1"/>
  <c r="AK100" i="2" s="1"/>
  <c r="AK101" i="2" s="1"/>
  <c r="AK102" i="2" s="1"/>
  <c r="AK103" i="2" s="1"/>
  <c r="AK104" i="2" s="1"/>
  <c r="AK105" i="2" s="1"/>
  <c r="M6" i="6"/>
  <c r="AL56" i="2"/>
  <c r="AL57" i="2" s="1"/>
  <c r="AL58" i="2" s="1"/>
  <c r="AL59" i="2" s="1"/>
  <c r="AL60" i="2" s="1"/>
  <c r="AL61" i="2" s="1"/>
  <c r="AL62" i="2" s="1"/>
  <c r="AL63" i="2" s="1"/>
  <c r="AL64" i="2" s="1"/>
  <c r="AL65" i="2" s="1"/>
  <c r="AL66" i="2" s="1"/>
  <c r="AL67" i="2" s="1"/>
  <c r="AL68" i="2" s="1"/>
  <c r="AL69" i="2" s="1"/>
  <c r="AL70" i="2" s="1"/>
  <c r="AL71" i="2" s="1"/>
  <c r="AL72" i="2" s="1"/>
  <c r="AL73" i="2" s="1"/>
  <c r="AL74" i="2" s="1"/>
  <c r="AL75" i="2" s="1"/>
  <c r="AL76" i="2" s="1"/>
  <c r="AL77" i="2" s="1"/>
  <c r="AL78" i="2" s="1"/>
  <c r="AL79" i="2" s="1"/>
  <c r="AL80" i="2" s="1"/>
  <c r="AL81" i="2" s="1"/>
  <c r="AL82" i="2" s="1"/>
  <c r="AL83" i="2" s="1"/>
  <c r="AL84" i="2" s="1"/>
  <c r="AL85" i="2" s="1"/>
  <c r="AL86" i="2" s="1"/>
  <c r="AL87" i="2" s="1"/>
  <c r="AL88" i="2" s="1"/>
  <c r="AL89" i="2" s="1"/>
  <c r="AL90" i="2" s="1"/>
  <c r="AL91" i="2" s="1"/>
  <c r="AL92" i="2" s="1"/>
  <c r="AL93" i="2" s="1"/>
  <c r="AL94" i="2" s="1"/>
  <c r="AL95" i="2" s="1"/>
  <c r="AL96" i="2" s="1"/>
  <c r="AL97" i="2" s="1"/>
  <c r="AL98" i="2" s="1"/>
  <c r="AL99" i="2" s="1"/>
  <c r="AL100" i="2" s="1"/>
  <c r="AL101" i="2" s="1"/>
  <c r="AL102" i="2" s="1"/>
  <c r="AL103" i="2" s="1"/>
  <c r="AL104" i="2" s="1"/>
  <c r="AL105" i="2" s="1"/>
  <c r="L5" i="3"/>
  <c r="K10" i="3"/>
  <c r="BC42" i="2"/>
  <c r="BC43" i="2" s="1"/>
  <c r="BC44" i="2" s="1"/>
  <c r="L6" i="3"/>
  <c r="J13" i="3"/>
  <c r="J12" i="3"/>
  <c r="J2" i="3"/>
  <c r="AJ5" i="2"/>
  <c r="AJ6" i="2" s="1"/>
  <c r="AJ7" i="2" s="1"/>
  <c r="AJ8" i="2" s="1"/>
  <c r="AJ9" i="2" s="1"/>
  <c r="AJ10" i="2" s="1"/>
  <c r="AJ11" i="2" s="1"/>
  <c r="AJ12" i="2" s="1"/>
  <c r="AJ13" i="2" s="1"/>
  <c r="AJ14" i="2" s="1"/>
  <c r="AJ15" i="2" s="1"/>
  <c r="AJ16" i="2" s="1"/>
  <c r="AJ17" i="2" s="1"/>
  <c r="AJ18" i="2" s="1"/>
  <c r="AJ19" i="2" s="1"/>
  <c r="AJ20" i="2" s="1"/>
  <c r="AJ21" i="2" s="1"/>
  <c r="AJ22" i="2" s="1"/>
  <c r="AJ23" i="2" s="1"/>
  <c r="AJ24" i="2" s="1"/>
  <c r="AJ25" i="2" s="1"/>
  <c r="AJ26" i="2" s="1"/>
  <c r="AJ27" i="2" s="1"/>
  <c r="AJ28" i="2" s="1"/>
  <c r="AJ29" i="2" s="1"/>
  <c r="AJ30" i="2" s="1"/>
  <c r="AJ31" i="2" s="1"/>
  <c r="AJ32" i="2" s="1"/>
  <c r="AJ33" i="2" s="1"/>
  <c r="AJ34" i="2" s="1"/>
  <c r="AJ35" i="2" s="1"/>
  <c r="AJ36" i="2" s="1"/>
  <c r="AJ37" i="2" s="1"/>
  <c r="AJ38" i="2" s="1"/>
  <c r="AJ39" i="2" s="1"/>
  <c r="AJ40" i="2" s="1"/>
  <c r="AJ41" i="2" s="1"/>
  <c r="AJ42" i="2" s="1"/>
  <c r="AJ43" i="2" s="1"/>
  <c r="AJ44" i="2" s="1"/>
  <c r="AJ45" i="2" s="1"/>
  <c r="AJ46" i="2" s="1"/>
  <c r="AJ47" i="2" s="1"/>
  <c r="AJ48" i="2" s="1"/>
  <c r="AJ49" i="2" s="1"/>
  <c r="AJ50" i="2" s="1"/>
  <c r="AJ51" i="2" s="1"/>
  <c r="AJ52" i="2" s="1"/>
  <c r="AJ53" i="2" s="1"/>
  <c r="J10" i="3"/>
  <c r="BB55" i="2"/>
  <c r="AA34" i="2"/>
  <c r="V34" i="2"/>
  <c r="W34" i="2"/>
  <c r="Z38" i="2"/>
  <c r="X38" i="2"/>
  <c r="W35" i="2"/>
  <c r="V35" i="2"/>
  <c r="X39" i="2"/>
  <c r="X36" i="2"/>
  <c r="Z36" i="2"/>
  <c r="AA33" i="2"/>
  <c r="W33" i="2"/>
  <c r="V33" i="2"/>
  <c r="Z37" i="2"/>
  <c r="X37" i="2"/>
  <c r="AZ4" i="2"/>
  <c r="AA35" i="2"/>
  <c r="Y37" i="2"/>
  <c r="K19" i="3" s="1"/>
  <c r="AI5" i="2"/>
  <c r="AI6" i="2" s="1"/>
  <c r="AI7" i="2" s="1"/>
  <c r="AI8" i="2" s="1"/>
  <c r="AI9" i="2" s="1"/>
  <c r="AI10" i="2" s="1"/>
  <c r="AI11" i="2" s="1"/>
  <c r="AI12" i="2" s="1"/>
  <c r="AI13" i="2" s="1"/>
  <c r="AI14" i="2" s="1"/>
  <c r="AI15" i="2" s="1"/>
  <c r="AI16" i="2" s="1"/>
  <c r="AI17" i="2" s="1"/>
  <c r="AI18" i="2" s="1"/>
  <c r="AI19" i="2" s="1"/>
  <c r="AI20" i="2" s="1"/>
  <c r="AI21" i="2" s="1"/>
  <c r="AI22" i="2" s="1"/>
  <c r="AI23" i="2" s="1"/>
  <c r="AI24" i="2" s="1"/>
  <c r="AI25" i="2" s="1"/>
  <c r="AI26" i="2" s="1"/>
  <c r="AI27" i="2" s="1"/>
  <c r="AI28" i="2" s="1"/>
  <c r="AI29" i="2" s="1"/>
  <c r="AI30" i="2" s="1"/>
  <c r="AI31" i="2" s="1"/>
  <c r="AI32" i="2" s="1"/>
  <c r="AI33" i="2" s="1"/>
  <c r="AI34" i="2" s="1"/>
  <c r="AI35" i="2" s="1"/>
  <c r="BA38" i="2"/>
  <c r="BA39" i="2" s="1"/>
  <c r="BA40" i="2" s="1"/>
  <c r="BA41" i="2" s="1"/>
  <c r="BA42" i="2" s="1"/>
  <c r="BA43" i="2" s="1"/>
  <c r="BA44" i="2" s="1"/>
  <c r="BA45" i="2" s="1"/>
  <c r="BA46" i="2" s="1"/>
  <c r="BA47" i="2" s="1"/>
  <c r="BA48" i="2" s="1"/>
  <c r="BA49" i="2" s="1"/>
  <c r="BA50" i="2" s="1"/>
  <c r="BA51" i="2" s="1"/>
  <c r="BA52" i="2" s="1"/>
  <c r="BA53" i="2" s="1"/>
  <c r="Y36" i="2"/>
  <c r="Y38" i="2"/>
  <c r="Y39" i="2"/>
  <c r="AZ5" i="2"/>
  <c r="AZ6" i="2" s="1"/>
  <c r="AZ7" i="2" s="1"/>
  <c r="AZ8" i="2" s="1"/>
  <c r="AZ9" i="2" s="1"/>
  <c r="AZ10" i="2" s="1"/>
  <c r="AZ11" i="2" s="1"/>
  <c r="AZ12" i="2" s="1"/>
  <c r="AZ13" i="2" s="1"/>
  <c r="AZ14" i="2" s="1"/>
  <c r="AZ15" i="2" s="1"/>
  <c r="AZ16" i="2" s="1"/>
  <c r="AZ17" i="2" s="1"/>
  <c r="AZ18" i="2" s="1"/>
  <c r="AZ19" i="2" s="1"/>
  <c r="AZ20" i="2" s="1"/>
  <c r="AZ21" i="2" s="1"/>
  <c r="AZ22" i="2" s="1"/>
  <c r="AZ23" i="2" s="1"/>
  <c r="AZ24" i="2" s="1"/>
  <c r="AZ25" i="2" s="1"/>
  <c r="AZ26" i="2" s="1"/>
  <c r="AZ27" i="2" s="1"/>
  <c r="AZ28" i="2" s="1"/>
  <c r="AZ29" i="2" s="1"/>
  <c r="AZ30" i="2" s="1"/>
  <c r="AZ31" i="2" s="1"/>
  <c r="AZ32" i="2" s="1"/>
  <c r="AZ33" i="2" s="1"/>
  <c r="AZ34" i="2" s="1"/>
  <c r="AZ35" i="2" s="1"/>
  <c r="AZ36" i="2" s="1"/>
  <c r="AZ37" i="2" s="1"/>
  <c r="AZ38" i="2" s="1"/>
  <c r="AZ39" i="2" s="1"/>
  <c r="AZ40" i="2" s="1"/>
  <c r="AZ41" i="2" s="1"/>
  <c r="AZ42" i="2" s="1"/>
  <c r="AZ43" i="2" s="1"/>
  <c r="AZ44" i="2" s="1"/>
  <c r="AZ45" i="2" s="1"/>
  <c r="AZ46" i="2" s="1"/>
  <c r="AZ47" i="2" s="1"/>
  <c r="AZ48" i="2" s="1"/>
  <c r="AZ49" i="2" s="1"/>
  <c r="AZ50" i="2" s="1"/>
  <c r="AZ51" i="2" s="1"/>
  <c r="AZ52" i="2" s="1"/>
  <c r="AZ53" i="2" s="1"/>
  <c r="AU35" i="2"/>
  <c r="AU36" i="2" s="1"/>
  <c r="AB33" i="2"/>
  <c r="AB34" i="2" s="1"/>
  <c r="AB35" i="2" s="1"/>
  <c r="AB36" i="2" s="1"/>
  <c r="AB37" i="2" s="1"/>
  <c r="AB38" i="2" s="1"/>
  <c r="AR35" i="2"/>
  <c r="AR36" i="2" s="1"/>
  <c r="AD35" i="2"/>
  <c r="AD34" i="2"/>
  <c r="AC33" i="2"/>
  <c r="AC34" i="2" s="1"/>
  <c r="AC35" i="2" s="1"/>
  <c r="AC36" i="2" s="1"/>
  <c r="AC37" i="2" s="1"/>
  <c r="I32" i="2"/>
  <c r="H32" i="2"/>
  <c r="AU32" i="2" s="1"/>
  <c r="AU33" i="2" s="1"/>
  <c r="G32" i="2"/>
  <c r="F32" i="2"/>
  <c r="E32" i="2"/>
  <c r="D32" i="2"/>
  <c r="C32" i="2"/>
  <c r="A32" i="2"/>
  <c r="Q31" i="1"/>
  <c r="L32" i="2" s="1"/>
  <c r="P31" i="1"/>
  <c r="K32" i="2" s="1"/>
  <c r="O31" i="1"/>
  <c r="J32" i="2" s="1"/>
  <c r="B31" i="1"/>
  <c r="B32" i="2" s="1"/>
  <c r="AM209" i="2" l="1"/>
  <c r="AM210" i="2" s="1"/>
  <c r="AM211" i="2" s="1"/>
  <c r="AM212" i="2" s="1"/>
  <c r="AM213" i="2" s="1"/>
  <c r="AM214" i="2" s="1"/>
  <c r="AM215" i="2" s="1"/>
  <c r="AM216" i="2" s="1"/>
  <c r="AM217" i="2" s="1"/>
  <c r="AM218" i="2" s="1"/>
  <c r="AM219" i="2" s="1"/>
  <c r="AM220" i="2" s="1"/>
  <c r="AM221" i="2" s="1"/>
  <c r="AM222" i="2" s="1"/>
  <c r="AM223" i="2" s="1"/>
  <c r="AM224" i="2" s="1"/>
  <c r="AM225" i="2" s="1"/>
  <c r="AM226" i="2" s="1"/>
  <c r="AM227" i="2" s="1"/>
  <c r="AM228" i="2" s="1"/>
  <c r="AM229" i="2" s="1"/>
  <c r="AM230" i="2" s="1"/>
  <c r="AM231" i="2" s="1"/>
  <c r="AM232" i="2" s="1"/>
  <c r="AM233" i="2" s="1"/>
  <c r="AM234" i="2" s="1"/>
  <c r="AM235" i="2" s="1"/>
  <c r="AM236" i="2" s="1"/>
  <c r="AM237" i="2" s="1"/>
  <c r="AM238" i="2" s="1"/>
  <c r="AM239" i="2" s="1"/>
  <c r="AM240" i="2" s="1"/>
  <c r="AM241" i="2" s="1"/>
  <c r="AM242" i="2" s="1"/>
  <c r="AM243" i="2" s="1"/>
  <c r="AM244" i="2" s="1"/>
  <c r="AM245" i="2" s="1"/>
  <c r="AM246" i="2" s="1"/>
  <c r="AM247" i="2" s="1"/>
  <c r="AM248" i="2" s="1"/>
  <c r="AM249" i="2" s="1"/>
  <c r="AM250" i="2" s="1"/>
  <c r="AM251" i="2" s="1"/>
  <c r="AM252" i="2" s="1"/>
  <c r="AM253" i="2" s="1"/>
  <c r="AM254" i="2" s="1"/>
  <c r="AM255" i="2" s="1"/>
  <c r="AM256" i="2" s="1"/>
  <c r="AM257" i="2" s="1"/>
  <c r="AM258" i="2" s="1"/>
  <c r="AM259" i="2" s="1"/>
  <c r="N5" i="9"/>
  <c r="BC108" i="2"/>
  <c r="AK106" i="2"/>
  <c r="AK107" i="2" s="1"/>
  <c r="AL106" i="2"/>
  <c r="AL107" i="2" s="1"/>
  <c r="AL108" i="2" s="1"/>
  <c r="AL109" i="2" s="1"/>
  <c r="AL110" i="2" s="1"/>
  <c r="AL111" i="2" s="1"/>
  <c r="AL112" i="2" s="1"/>
  <c r="AL113" i="2" s="1"/>
  <c r="AL114" i="2" s="1"/>
  <c r="AL115" i="2" s="1"/>
  <c r="AL116" i="2" s="1"/>
  <c r="AL117" i="2" s="1"/>
  <c r="AL118" i="2" s="1"/>
  <c r="AL119" i="2" s="1"/>
  <c r="AL120" i="2" s="1"/>
  <c r="AL121" i="2" s="1"/>
  <c r="AL122" i="2" s="1"/>
  <c r="AL123" i="2" s="1"/>
  <c r="AL124" i="2" s="1"/>
  <c r="AL125" i="2" s="1"/>
  <c r="AL126" i="2" s="1"/>
  <c r="AL127" i="2" s="1"/>
  <c r="AL128" i="2" s="1"/>
  <c r="AL129" i="2" s="1"/>
  <c r="AL130" i="2" s="1"/>
  <c r="AL131" i="2" s="1"/>
  <c r="AL132" i="2" s="1"/>
  <c r="AL133" i="2" s="1"/>
  <c r="AL134" i="2" s="1"/>
  <c r="AL135" i="2" s="1"/>
  <c r="AL136" i="2" s="1"/>
  <c r="AL137" i="2" s="1"/>
  <c r="AL138" i="2" s="1"/>
  <c r="AL139" i="2" s="1"/>
  <c r="AL140" i="2" s="1"/>
  <c r="AL141" i="2" s="1"/>
  <c r="AL142" i="2" s="1"/>
  <c r="AL143" i="2" s="1"/>
  <c r="AL144" i="2" s="1"/>
  <c r="AL145" i="2" s="1"/>
  <c r="AL146" i="2" s="1"/>
  <c r="AL147" i="2" s="1"/>
  <c r="AL148" i="2" s="1"/>
  <c r="AL149" i="2" s="1"/>
  <c r="AL150" i="2" s="1"/>
  <c r="AL151" i="2" s="1"/>
  <c r="AL152" i="2" s="1"/>
  <c r="AL153" i="2" s="1"/>
  <c r="AL154" i="2" s="1"/>
  <c r="AL155" i="2" s="1"/>
  <c r="AL156" i="2" s="1"/>
  <c r="M5" i="6"/>
  <c r="BB56" i="2"/>
  <c r="BB57" i="2" s="1"/>
  <c r="BB58" i="2" s="1"/>
  <c r="BB59" i="2" s="1"/>
  <c r="BB60" i="2" s="1"/>
  <c r="BB61" i="2" s="1"/>
  <c r="BB62" i="2" s="1"/>
  <c r="BB63" i="2" s="1"/>
  <c r="BB64" i="2" s="1"/>
  <c r="BB65" i="2" s="1"/>
  <c r="BB66" i="2" s="1"/>
  <c r="BB67" i="2" s="1"/>
  <c r="BB68" i="2" s="1"/>
  <c r="BB69" i="2" s="1"/>
  <c r="BB70" i="2" s="1"/>
  <c r="BB71" i="2" s="1"/>
  <c r="BB72" i="2" s="1"/>
  <c r="BB73" i="2" s="1"/>
  <c r="BB74" i="2" s="1"/>
  <c r="BB75" i="2" s="1"/>
  <c r="BB76" i="2" s="1"/>
  <c r="BB77" i="2" s="1"/>
  <c r="BB78" i="2" s="1"/>
  <c r="BB79" i="2" s="1"/>
  <c r="BB80" i="2" s="1"/>
  <c r="BB81" i="2" s="1"/>
  <c r="BB82" i="2" s="1"/>
  <c r="BB83" i="2" s="1"/>
  <c r="BB84" i="2" s="1"/>
  <c r="BB85" i="2" s="1"/>
  <c r="BB86" i="2" s="1"/>
  <c r="BB87" i="2" s="1"/>
  <c r="BB88" i="2" s="1"/>
  <c r="BB89" i="2" s="1"/>
  <c r="BB90" i="2" s="1"/>
  <c r="BB91" i="2" s="1"/>
  <c r="BB92" i="2" s="1"/>
  <c r="BB93" i="2" s="1"/>
  <c r="BB94" i="2" s="1"/>
  <c r="BB95" i="2" s="1"/>
  <c r="BB96" i="2" s="1"/>
  <c r="BB97" i="2" s="1"/>
  <c r="BB98" i="2" s="1"/>
  <c r="BB99" i="2" s="1"/>
  <c r="BB100" i="2" s="1"/>
  <c r="BB101" i="2" s="1"/>
  <c r="BB102" i="2" s="1"/>
  <c r="BB103" i="2" s="1"/>
  <c r="BB104" i="2" s="1"/>
  <c r="BB105" i="2" s="1"/>
  <c r="L5" i="6"/>
  <c r="K5" i="3"/>
  <c r="BA55" i="2"/>
  <c r="AJ55" i="2"/>
  <c r="AZ55" i="2"/>
  <c r="J6" i="3"/>
  <c r="K6" i="3"/>
  <c r="M6" i="3"/>
  <c r="W32" i="2"/>
  <c r="V32" i="2"/>
  <c r="Z34" i="2"/>
  <c r="X34" i="2"/>
  <c r="Z35" i="2"/>
  <c r="X35" i="2"/>
  <c r="Z33" i="2"/>
  <c r="X33" i="2"/>
  <c r="Y33" i="2"/>
  <c r="AI36" i="2"/>
  <c r="AI37" i="2" s="1"/>
  <c r="AI38" i="2" s="1"/>
  <c r="AI39" i="2" s="1"/>
  <c r="Y35" i="2"/>
  <c r="J19" i="3" s="1"/>
  <c r="Y34" i="2"/>
  <c r="AC32" i="2"/>
  <c r="AR32" i="2"/>
  <c r="AR33" i="2" s="1"/>
  <c r="AR34" i="2" s="1"/>
  <c r="AB32" i="2"/>
  <c r="L30" i="2"/>
  <c r="AY30" i="2" s="1"/>
  <c r="L2" i="2"/>
  <c r="I1" i="10" s="1"/>
  <c r="I31" i="2"/>
  <c r="H31" i="2"/>
  <c r="G31" i="2"/>
  <c r="F31" i="2"/>
  <c r="E31" i="2"/>
  <c r="D31" i="2"/>
  <c r="C31" i="2"/>
  <c r="A31" i="2"/>
  <c r="H30" i="2"/>
  <c r="AU30" i="2" s="1"/>
  <c r="G30" i="2"/>
  <c r="AC30" i="2" s="1"/>
  <c r="F30" i="2"/>
  <c r="AB30" i="2" s="1"/>
  <c r="E30" i="2"/>
  <c r="D30" i="2"/>
  <c r="C30" i="2"/>
  <c r="A30" i="2"/>
  <c r="J29" i="2"/>
  <c r="AF29" i="2" s="1"/>
  <c r="I29" i="2"/>
  <c r="AE29" i="2" s="1"/>
  <c r="H29" i="2"/>
  <c r="G29" i="2"/>
  <c r="F29" i="2"/>
  <c r="AB29" i="2" s="1"/>
  <c r="E29" i="2"/>
  <c r="D29" i="2"/>
  <c r="C29" i="2"/>
  <c r="B29" i="2"/>
  <c r="A29" i="2"/>
  <c r="F31" i="1"/>
  <c r="F29" i="1"/>
  <c r="F28" i="1"/>
  <c r="Q30" i="1"/>
  <c r="L31" i="2" s="1"/>
  <c r="P30" i="1"/>
  <c r="K31" i="2" s="1"/>
  <c r="O30" i="1"/>
  <c r="J31" i="2" s="1"/>
  <c r="F30" i="1"/>
  <c r="B30" i="1"/>
  <c r="B31" i="2" s="1"/>
  <c r="B29" i="1"/>
  <c r="B30" i="2" s="1"/>
  <c r="N29" i="1"/>
  <c r="I30" i="2" s="1"/>
  <c r="O29" i="1"/>
  <c r="J30" i="2" s="1"/>
  <c r="P29" i="1"/>
  <c r="K30" i="2" s="1"/>
  <c r="Q28" i="1"/>
  <c r="L29" i="2" s="1"/>
  <c r="Q27" i="1"/>
  <c r="L28" i="2" s="1"/>
  <c r="Q26" i="1"/>
  <c r="L27" i="2" s="1"/>
  <c r="Q25" i="1"/>
  <c r="L26" i="2" s="1"/>
  <c r="Q24" i="1"/>
  <c r="L25" i="2" s="1"/>
  <c r="Q23" i="1"/>
  <c r="L24" i="2" s="1"/>
  <c r="Q22" i="1"/>
  <c r="L23" i="2" s="1"/>
  <c r="Q21" i="1"/>
  <c r="L22" i="2" s="1"/>
  <c r="Q20" i="1"/>
  <c r="L21" i="2" s="1"/>
  <c r="Q19" i="1"/>
  <c r="L20" i="2" s="1"/>
  <c r="Q18" i="1"/>
  <c r="L19" i="2" s="1"/>
  <c r="Q17" i="1"/>
  <c r="L18" i="2" s="1"/>
  <c r="Q16" i="1"/>
  <c r="L17" i="2" s="1"/>
  <c r="Q15" i="1"/>
  <c r="L16" i="2" s="1"/>
  <c r="Q14" i="1"/>
  <c r="L15" i="2" s="1"/>
  <c r="Q13" i="1"/>
  <c r="L14" i="2" s="1"/>
  <c r="Q12" i="1"/>
  <c r="L13" i="2" s="1"/>
  <c r="Q11" i="1"/>
  <c r="L12" i="2" s="1"/>
  <c r="Q10" i="1"/>
  <c r="L11" i="2" s="1"/>
  <c r="Q9" i="1"/>
  <c r="L10" i="2" s="1"/>
  <c r="Q8" i="1"/>
  <c r="L9" i="2" s="1"/>
  <c r="Q7" i="1"/>
  <c r="L8" i="2" s="1"/>
  <c r="Q6" i="1"/>
  <c r="L7" i="2" s="1"/>
  <c r="Q5" i="1"/>
  <c r="L6" i="2" s="1"/>
  <c r="Q4" i="1"/>
  <c r="L5" i="2" s="1"/>
  <c r="Q3" i="1"/>
  <c r="L4" i="2" s="1"/>
  <c r="AH4" i="2" s="1"/>
  <c r="Q2" i="1"/>
  <c r="L3" i="2" s="1"/>
  <c r="P28" i="1"/>
  <c r="K29" i="2" s="1"/>
  <c r="N5" i="10" l="1"/>
  <c r="I10" i="10"/>
  <c r="I1" i="8"/>
  <c r="I10" i="8" s="1"/>
  <c r="I1" i="9"/>
  <c r="AL157" i="2"/>
  <c r="AL158" i="2" s="1"/>
  <c r="AL159" i="2" s="1"/>
  <c r="AL160" i="2" s="1"/>
  <c r="AL161" i="2" s="1"/>
  <c r="AL162" i="2" s="1"/>
  <c r="AL163" i="2" s="1"/>
  <c r="AL164" i="2" s="1"/>
  <c r="AL165" i="2" s="1"/>
  <c r="AL166" i="2" s="1"/>
  <c r="AL167" i="2" s="1"/>
  <c r="AL168" i="2" s="1"/>
  <c r="AL169" i="2" s="1"/>
  <c r="AL170" i="2" s="1"/>
  <c r="AL171" i="2" s="1"/>
  <c r="AL172" i="2" s="1"/>
  <c r="AL173" i="2" s="1"/>
  <c r="AL174" i="2" s="1"/>
  <c r="AL175" i="2" s="1"/>
  <c r="AL176" i="2" s="1"/>
  <c r="AL177" i="2" s="1"/>
  <c r="AL178" i="2" s="1"/>
  <c r="AL179" i="2" s="1"/>
  <c r="AL180" i="2" s="1"/>
  <c r="AL181" i="2" s="1"/>
  <c r="AL182" i="2" s="1"/>
  <c r="AL183" i="2" s="1"/>
  <c r="AL184" i="2" s="1"/>
  <c r="AL185" i="2" s="1"/>
  <c r="AL186" i="2" s="1"/>
  <c r="AL187" i="2" s="1"/>
  <c r="AL188" i="2" s="1"/>
  <c r="AL189" i="2" s="1"/>
  <c r="AL190" i="2" s="1"/>
  <c r="AL191" i="2" s="1"/>
  <c r="AL192" i="2" s="1"/>
  <c r="AL193" i="2" s="1"/>
  <c r="AL194" i="2" s="1"/>
  <c r="AL195" i="2" s="1"/>
  <c r="AL196" i="2" s="1"/>
  <c r="AL197" i="2" s="1"/>
  <c r="AL198" i="2" s="1"/>
  <c r="AL199" i="2" s="1"/>
  <c r="AL200" i="2" s="1"/>
  <c r="AL201" i="2" s="1"/>
  <c r="AL202" i="2" s="1"/>
  <c r="AL203" i="2" s="1"/>
  <c r="AL204" i="2" s="1"/>
  <c r="AL205" i="2" s="1"/>
  <c r="AL206" i="2" s="1"/>
  <c r="AL207" i="2" s="1"/>
  <c r="AL208" i="2" s="1"/>
  <c r="M5" i="8"/>
  <c r="BC109" i="2"/>
  <c r="AK108" i="2"/>
  <c r="BB106" i="2"/>
  <c r="BB107" i="2" s="1"/>
  <c r="BB108" i="2" s="1"/>
  <c r="BB109" i="2" s="1"/>
  <c r="BB110" i="2" s="1"/>
  <c r="BB111" i="2" s="1"/>
  <c r="BB112" i="2" s="1"/>
  <c r="BB113" i="2" s="1"/>
  <c r="BB114" i="2" s="1"/>
  <c r="BB115" i="2" s="1"/>
  <c r="BB116" i="2" s="1"/>
  <c r="BB117" i="2" s="1"/>
  <c r="BB118" i="2" s="1"/>
  <c r="BB119" i="2" s="1"/>
  <c r="BB120" i="2" s="1"/>
  <c r="BB121" i="2" s="1"/>
  <c r="BB122" i="2" s="1"/>
  <c r="BB123" i="2" s="1"/>
  <c r="BB124" i="2" s="1"/>
  <c r="BB125" i="2" s="1"/>
  <c r="BB126" i="2" s="1"/>
  <c r="BB127" i="2" s="1"/>
  <c r="BB128" i="2" s="1"/>
  <c r="BB129" i="2" s="1"/>
  <c r="BB130" i="2" s="1"/>
  <c r="BB131" i="2" s="1"/>
  <c r="BB132" i="2" s="1"/>
  <c r="BB133" i="2" s="1"/>
  <c r="BB134" i="2" s="1"/>
  <c r="BB135" i="2" s="1"/>
  <c r="BB136" i="2" s="1"/>
  <c r="BB137" i="2" s="1"/>
  <c r="BB138" i="2" s="1"/>
  <c r="BB139" i="2" s="1"/>
  <c r="BB140" i="2" s="1"/>
  <c r="BB141" i="2" s="1"/>
  <c r="BB142" i="2" s="1"/>
  <c r="BB143" i="2" s="1"/>
  <c r="BB144" i="2" s="1"/>
  <c r="BB145" i="2" s="1"/>
  <c r="BB146" i="2" s="1"/>
  <c r="BB147" i="2" s="1"/>
  <c r="BB148" i="2" s="1"/>
  <c r="BB149" i="2" s="1"/>
  <c r="BB150" i="2" s="1"/>
  <c r="BB151" i="2" s="1"/>
  <c r="BB152" i="2" s="1"/>
  <c r="BB153" i="2" s="1"/>
  <c r="BB154" i="2" s="1"/>
  <c r="BB155" i="2" s="1"/>
  <c r="BB156" i="2" s="1"/>
  <c r="AZ56" i="2"/>
  <c r="AZ57" i="2" s="1"/>
  <c r="AZ58" i="2" s="1"/>
  <c r="AZ59" i="2" s="1"/>
  <c r="AZ60" i="2" s="1"/>
  <c r="AZ61" i="2" s="1"/>
  <c r="AZ62" i="2" s="1"/>
  <c r="AZ63" i="2" s="1"/>
  <c r="AZ64" i="2" s="1"/>
  <c r="AZ65" i="2" s="1"/>
  <c r="AZ66" i="2" s="1"/>
  <c r="AZ67" i="2" s="1"/>
  <c r="AZ68" i="2" s="1"/>
  <c r="AZ69" i="2" s="1"/>
  <c r="AZ70" i="2" s="1"/>
  <c r="AZ71" i="2" s="1"/>
  <c r="AZ72" i="2" s="1"/>
  <c r="AZ73" i="2" s="1"/>
  <c r="AZ74" i="2" s="1"/>
  <c r="AZ75" i="2" s="1"/>
  <c r="AZ76" i="2" s="1"/>
  <c r="AZ77" i="2" s="1"/>
  <c r="AZ78" i="2" s="1"/>
  <c r="AZ79" i="2" s="1"/>
  <c r="AZ80" i="2" s="1"/>
  <c r="AZ81" i="2" s="1"/>
  <c r="AZ82" i="2" s="1"/>
  <c r="AZ83" i="2" s="1"/>
  <c r="AZ84" i="2" s="1"/>
  <c r="AZ85" i="2" s="1"/>
  <c r="AZ86" i="2" s="1"/>
  <c r="AZ87" i="2" s="1"/>
  <c r="AZ88" i="2" s="1"/>
  <c r="AZ89" i="2" s="1"/>
  <c r="AZ90" i="2" s="1"/>
  <c r="AZ91" i="2" s="1"/>
  <c r="AZ92" i="2" s="1"/>
  <c r="AZ93" i="2" s="1"/>
  <c r="AZ94" i="2" s="1"/>
  <c r="AZ95" i="2" s="1"/>
  <c r="AZ96" i="2" s="1"/>
  <c r="AZ97" i="2" s="1"/>
  <c r="AZ98" i="2" s="1"/>
  <c r="AZ99" i="2" s="1"/>
  <c r="AZ100" i="2" s="1"/>
  <c r="AZ101" i="2" s="1"/>
  <c r="AZ102" i="2" s="1"/>
  <c r="AZ103" i="2" s="1"/>
  <c r="AZ104" i="2" s="1"/>
  <c r="AZ105" i="2" s="1"/>
  <c r="AJ56" i="2"/>
  <c r="AJ57" i="2" s="1"/>
  <c r="AJ58" i="2" s="1"/>
  <c r="AJ59" i="2" s="1"/>
  <c r="AJ60" i="2" s="1"/>
  <c r="AJ61" i="2" s="1"/>
  <c r="AJ62" i="2" s="1"/>
  <c r="AJ63" i="2" s="1"/>
  <c r="AJ64" i="2" s="1"/>
  <c r="AJ65" i="2" s="1"/>
  <c r="AJ66" i="2" s="1"/>
  <c r="AJ67" i="2" s="1"/>
  <c r="AJ68" i="2" s="1"/>
  <c r="AJ69" i="2" s="1"/>
  <c r="AJ70" i="2" s="1"/>
  <c r="AJ71" i="2" s="1"/>
  <c r="AJ72" i="2" s="1"/>
  <c r="AJ73" i="2" s="1"/>
  <c r="AJ74" i="2" s="1"/>
  <c r="AJ75" i="2" s="1"/>
  <c r="AJ76" i="2" s="1"/>
  <c r="AJ77" i="2" s="1"/>
  <c r="AJ78" i="2" s="1"/>
  <c r="AJ79" i="2" s="1"/>
  <c r="AJ80" i="2" s="1"/>
  <c r="AJ81" i="2" s="1"/>
  <c r="AJ82" i="2" s="1"/>
  <c r="AJ83" i="2" s="1"/>
  <c r="AJ84" i="2" s="1"/>
  <c r="AJ85" i="2" s="1"/>
  <c r="AJ86" i="2" s="1"/>
  <c r="AJ87" i="2" s="1"/>
  <c r="AJ88" i="2" s="1"/>
  <c r="AJ89" i="2" s="1"/>
  <c r="AJ90" i="2" s="1"/>
  <c r="AJ91" i="2" s="1"/>
  <c r="AJ92" i="2" s="1"/>
  <c r="AJ93" i="2" s="1"/>
  <c r="AJ94" i="2" s="1"/>
  <c r="AJ95" i="2" s="1"/>
  <c r="AJ96" i="2" s="1"/>
  <c r="AJ97" i="2" s="1"/>
  <c r="AJ98" i="2" s="1"/>
  <c r="AJ99" i="2" s="1"/>
  <c r="AJ100" i="2" s="1"/>
  <c r="AJ101" i="2" s="1"/>
  <c r="AJ102" i="2" s="1"/>
  <c r="AJ103" i="2" s="1"/>
  <c r="AJ104" i="2" s="1"/>
  <c r="AJ105" i="2" s="1"/>
  <c r="L6" i="6"/>
  <c r="BA56" i="2"/>
  <c r="BA57" i="2" s="1"/>
  <c r="BA58" i="2" s="1"/>
  <c r="BA59" i="2" s="1"/>
  <c r="BA60" i="2" s="1"/>
  <c r="BA61" i="2" s="1"/>
  <c r="BA62" i="2" s="1"/>
  <c r="BA63" i="2" s="1"/>
  <c r="BA64" i="2" s="1"/>
  <c r="BA65" i="2" s="1"/>
  <c r="BA66" i="2" s="1"/>
  <c r="BA67" i="2" s="1"/>
  <c r="BA68" i="2" s="1"/>
  <c r="BA69" i="2" s="1"/>
  <c r="BA70" i="2" s="1"/>
  <c r="BA71" i="2" s="1"/>
  <c r="BA72" i="2" s="1"/>
  <c r="BA73" i="2" s="1"/>
  <c r="BA74" i="2" s="1"/>
  <c r="BA75" i="2" s="1"/>
  <c r="BA76" i="2" s="1"/>
  <c r="BA77" i="2" s="1"/>
  <c r="BA78" i="2" s="1"/>
  <c r="BA79" i="2" s="1"/>
  <c r="BA80" i="2" s="1"/>
  <c r="BA81" i="2" s="1"/>
  <c r="BA82" i="2" s="1"/>
  <c r="BA83" i="2" s="1"/>
  <c r="BA84" i="2" s="1"/>
  <c r="BA85" i="2" s="1"/>
  <c r="BA86" i="2" s="1"/>
  <c r="BA87" i="2" s="1"/>
  <c r="BA88" i="2" s="1"/>
  <c r="BA89" i="2" s="1"/>
  <c r="BA90" i="2" s="1"/>
  <c r="BA91" i="2" s="1"/>
  <c r="BA92" i="2" s="1"/>
  <c r="BA93" i="2" s="1"/>
  <c r="BA94" i="2" s="1"/>
  <c r="BA95" i="2" s="1"/>
  <c r="BA96" i="2" s="1"/>
  <c r="BA97" i="2" s="1"/>
  <c r="BA98" i="2" s="1"/>
  <c r="BA99" i="2" s="1"/>
  <c r="BA100" i="2" s="1"/>
  <c r="BA101" i="2" s="1"/>
  <c r="AH2" i="2"/>
  <c r="AY2" i="2" s="1"/>
  <c r="I1" i="6"/>
  <c r="I2" i="3"/>
  <c r="I13" i="3"/>
  <c r="I12" i="3"/>
  <c r="AI40" i="2"/>
  <c r="AI41" i="2" s="1"/>
  <c r="AI42" i="2" s="1"/>
  <c r="AI43" i="2" s="1"/>
  <c r="AI44" i="2" s="1"/>
  <c r="AI45" i="2" s="1"/>
  <c r="AI46" i="2" s="1"/>
  <c r="AI47" i="2" s="1"/>
  <c r="AI48" i="2" s="1"/>
  <c r="AI49" i="2" s="1"/>
  <c r="AI50" i="2" s="1"/>
  <c r="AI51" i="2" s="1"/>
  <c r="AI52" i="2" s="1"/>
  <c r="AI53" i="2" s="1"/>
  <c r="W29" i="2"/>
  <c r="V29" i="2"/>
  <c r="V31" i="2"/>
  <c r="W31" i="2"/>
  <c r="V30" i="2"/>
  <c r="W30" i="2"/>
  <c r="X32" i="2"/>
  <c r="Z32" i="2"/>
  <c r="I1" i="3"/>
  <c r="AY31" i="2"/>
  <c r="AY32" i="2" s="1"/>
  <c r="AY33" i="2" s="1"/>
  <c r="AY34" i="2" s="1"/>
  <c r="AY35" i="2" s="1"/>
  <c r="AY36" i="2" s="1"/>
  <c r="AY37" i="2" s="1"/>
  <c r="AY38" i="2" s="1"/>
  <c r="AY39" i="2" s="1"/>
  <c r="AY40" i="2" s="1"/>
  <c r="AY41" i="2" s="1"/>
  <c r="AY42" i="2" s="1"/>
  <c r="AY43" i="2" s="1"/>
  <c r="AY44" i="2" s="1"/>
  <c r="AY45" i="2" s="1"/>
  <c r="AY46" i="2" s="1"/>
  <c r="AY47" i="2" s="1"/>
  <c r="AY48" i="2" s="1"/>
  <c r="AY49" i="2" s="1"/>
  <c r="AY50" i="2" s="1"/>
  <c r="AY51" i="2" s="1"/>
  <c r="AY52" i="2" s="1"/>
  <c r="AY53" i="2" s="1"/>
  <c r="AH5" i="2"/>
  <c r="AY4" i="2"/>
  <c r="Y32" i="2"/>
  <c r="AR31" i="2"/>
  <c r="AS31" i="2"/>
  <c r="AS32" i="2" s="1"/>
  <c r="AS33" i="2" s="1"/>
  <c r="AB31" i="2"/>
  <c r="AF30" i="2"/>
  <c r="AF31" i="2" s="1"/>
  <c r="AF32" i="2" s="1"/>
  <c r="AF33" i="2" s="1"/>
  <c r="AF34" i="2" s="1"/>
  <c r="AF35" i="2" s="1"/>
  <c r="AF36" i="2" s="1"/>
  <c r="AF37" i="2" s="1"/>
  <c r="AF38" i="2" s="1"/>
  <c r="AF39" i="2" s="1"/>
  <c r="AF40" i="2" s="1"/>
  <c r="AF41" i="2" s="1"/>
  <c r="AF42" i="2" s="1"/>
  <c r="AF43" i="2" s="1"/>
  <c r="AF44" i="2" s="1"/>
  <c r="AF45" i="2" s="1"/>
  <c r="AF46" i="2" s="1"/>
  <c r="AF47" i="2" s="1"/>
  <c r="AF48" i="2" s="1"/>
  <c r="AF49" i="2" s="1"/>
  <c r="AF50" i="2" s="1"/>
  <c r="AF51" i="2" s="1"/>
  <c r="AF52" i="2" s="1"/>
  <c r="AF53" i="2" s="1"/>
  <c r="AC29" i="2"/>
  <c r="AA30" i="2"/>
  <c r="AA31" i="2" s="1"/>
  <c r="AA32" i="2" s="1"/>
  <c r="AE30" i="2"/>
  <c r="AE31" i="2" s="1"/>
  <c r="AE32" i="2" s="1"/>
  <c r="AE33" i="2" s="1"/>
  <c r="AE34" i="2" s="1"/>
  <c r="AE35" i="2" s="1"/>
  <c r="AE36" i="2" s="1"/>
  <c r="AE37" i="2" s="1"/>
  <c r="AE38" i="2" s="1"/>
  <c r="AE39" i="2" s="1"/>
  <c r="AE40" i="2" s="1"/>
  <c r="AE41" i="2" s="1"/>
  <c r="AE42" i="2" s="1"/>
  <c r="AE43" i="2" s="1"/>
  <c r="AE44" i="2" s="1"/>
  <c r="AE45" i="2" s="1"/>
  <c r="AE46" i="2" s="1"/>
  <c r="AE47" i="2" s="1"/>
  <c r="AE48" i="2" s="1"/>
  <c r="AE49" i="2" s="1"/>
  <c r="AE50" i="2" s="1"/>
  <c r="AE51" i="2" s="1"/>
  <c r="AE52" i="2" s="1"/>
  <c r="AE53" i="2" s="1"/>
  <c r="AC31" i="2"/>
  <c r="AU31" i="2"/>
  <c r="AA29" i="2"/>
  <c r="F27" i="1"/>
  <c r="F26" i="1"/>
  <c r="K28" i="2"/>
  <c r="I28" i="2"/>
  <c r="H28" i="2"/>
  <c r="AD28" i="2" s="1"/>
  <c r="AD29" i="2" s="1"/>
  <c r="AD30" i="2" s="1"/>
  <c r="AD31" i="2" s="1"/>
  <c r="AD32" i="2" s="1"/>
  <c r="G28" i="2"/>
  <c r="AT28" i="2" s="1"/>
  <c r="AT29" i="2" s="1"/>
  <c r="AT30" i="2" s="1"/>
  <c r="AT31" i="2" s="1"/>
  <c r="AT32" i="2" s="1"/>
  <c r="AT33" i="2" s="1"/>
  <c r="F28" i="2"/>
  <c r="E28" i="2"/>
  <c r="D28" i="2"/>
  <c r="C28" i="2"/>
  <c r="A28" i="2"/>
  <c r="I27" i="2"/>
  <c r="H27" i="2"/>
  <c r="AU27" i="2" s="1"/>
  <c r="G27" i="2"/>
  <c r="AC27" i="2" s="1"/>
  <c r="F27" i="2"/>
  <c r="AB27" i="2" s="1"/>
  <c r="E27" i="2"/>
  <c r="D27" i="2"/>
  <c r="C27" i="2"/>
  <c r="A27" i="2"/>
  <c r="I26" i="2"/>
  <c r="H26" i="2"/>
  <c r="AU26" i="2" s="1"/>
  <c r="G26" i="2"/>
  <c r="AT26" i="2" s="1"/>
  <c r="F26" i="2"/>
  <c r="AS26" i="2" s="1"/>
  <c r="E26" i="2"/>
  <c r="D26" i="2"/>
  <c r="C26" i="2"/>
  <c r="B26" i="2"/>
  <c r="A26" i="2"/>
  <c r="K2" i="2"/>
  <c r="H1" i="10" s="1"/>
  <c r="P26" i="1"/>
  <c r="K27" i="2" s="1"/>
  <c r="P25" i="1"/>
  <c r="K26" i="2" s="1"/>
  <c r="P24" i="1"/>
  <c r="K25" i="2" s="1"/>
  <c r="P23" i="1"/>
  <c r="K24" i="2" s="1"/>
  <c r="P22" i="1"/>
  <c r="K23" i="2" s="1"/>
  <c r="P21" i="1"/>
  <c r="K22" i="2" s="1"/>
  <c r="P20" i="1"/>
  <c r="K21" i="2" s="1"/>
  <c r="P19" i="1"/>
  <c r="K20" i="2" s="1"/>
  <c r="P18" i="1"/>
  <c r="K19" i="2" s="1"/>
  <c r="P17" i="1"/>
  <c r="K18" i="2" s="1"/>
  <c r="P16" i="1"/>
  <c r="K17" i="2" s="1"/>
  <c r="P15" i="1"/>
  <c r="K16" i="2" s="1"/>
  <c r="P14" i="1"/>
  <c r="K15" i="2" s="1"/>
  <c r="P13" i="1"/>
  <c r="K14" i="2" s="1"/>
  <c r="P12" i="1"/>
  <c r="K13" i="2" s="1"/>
  <c r="P11" i="1"/>
  <c r="K12" i="2" s="1"/>
  <c r="P10" i="1"/>
  <c r="K11" i="2" s="1"/>
  <c r="P9" i="1"/>
  <c r="K10" i="2" s="1"/>
  <c r="P8" i="1"/>
  <c r="K9" i="2" s="1"/>
  <c r="P7" i="1"/>
  <c r="K8" i="2" s="1"/>
  <c r="P6" i="1"/>
  <c r="K7" i="2" s="1"/>
  <c r="P5" i="1"/>
  <c r="K6" i="2" s="1"/>
  <c r="P4" i="1"/>
  <c r="K5" i="2" s="1"/>
  <c r="P3" i="1"/>
  <c r="K4" i="2" s="1"/>
  <c r="AX4" i="2" s="1"/>
  <c r="P2" i="1"/>
  <c r="K3" i="2" s="1"/>
  <c r="O27" i="1"/>
  <c r="J28" i="2" s="1"/>
  <c r="O26" i="1"/>
  <c r="J27" i="2" s="1"/>
  <c r="B26" i="1"/>
  <c r="B27" i="2" s="1"/>
  <c r="O25" i="1"/>
  <c r="J26" i="2" s="1"/>
  <c r="B27" i="1"/>
  <c r="B28" i="2" s="1"/>
  <c r="AL209" i="2" l="1"/>
  <c r="AL210" i="2" s="1"/>
  <c r="AL211" i="2" s="1"/>
  <c r="AL212" i="2" s="1"/>
  <c r="AL213" i="2" s="1"/>
  <c r="AL214" i="2" s="1"/>
  <c r="AL215" i="2" s="1"/>
  <c r="AL216" i="2" s="1"/>
  <c r="AL217" i="2" s="1"/>
  <c r="AL218" i="2" s="1"/>
  <c r="AL219" i="2" s="1"/>
  <c r="AL220" i="2" s="1"/>
  <c r="AL221" i="2" s="1"/>
  <c r="AL222" i="2" s="1"/>
  <c r="AL223" i="2" s="1"/>
  <c r="AL224" i="2" s="1"/>
  <c r="AL225" i="2" s="1"/>
  <c r="AL226" i="2" s="1"/>
  <c r="AL227" i="2" s="1"/>
  <c r="AL228" i="2" s="1"/>
  <c r="AL229" i="2" s="1"/>
  <c r="AL230" i="2" s="1"/>
  <c r="AL231" i="2" s="1"/>
  <c r="AL232" i="2" s="1"/>
  <c r="AL233" i="2" s="1"/>
  <c r="AL234" i="2" s="1"/>
  <c r="AL235" i="2" s="1"/>
  <c r="AL236" i="2" s="1"/>
  <c r="AL237" i="2" s="1"/>
  <c r="AL238" i="2" s="1"/>
  <c r="AL239" i="2" s="1"/>
  <c r="AL240" i="2" s="1"/>
  <c r="AL241" i="2" s="1"/>
  <c r="AL242" i="2" s="1"/>
  <c r="AL243" i="2" s="1"/>
  <c r="AL244" i="2" s="1"/>
  <c r="AL245" i="2" s="1"/>
  <c r="AL246" i="2" s="1"/>
  <c r="AL247" i="2" s="1"/>
  <c r="AL248" i="2" s="1"/>
  <c r="AL249" i="2" s="1"/>
  <c r="AL250" i="2" s="1"/>
  <c r="AL251" i="2" s="1"/>
  <c r="AL252" i="2" s="1"/>
  <c r="AL253" i="2" s="1"/>
  <c r="AL254" i="2" s="1"/>
  <c r="AL255" i="2" s="1"/>
  <c r="AL256" i="2" s="1"/>
  <c r="AL257" i="2" s="1"/>
  <c r="AL258" i="2" s="1"/>
  <c r="AL259" i="2" s="1"/>
  <c r="I18" i="9"/>
  <c r="I9" i="9"/>
  <c r="I11" i="9"/>
  <c r="I8" i="9"/>
  <c r="H10" i="10"/>
  <c r="M5" i="9"/>
  <c r="H1" i="8"/>
  <c r="H1" i="9"/>
  <c r="I10" i="9"/>
  <c r="I18" i="8"/>
  <c r="I8" i="8"/>
  <c r="I11" i="8"/>
  <c r="I9" i="8"/>
  <c r="L6" i="8"/>
  <c r="BB157" i="2"/>
  <c r="BB158" i="2" s="1"/>
  <c r="BB159" i="2" s="1"/>
  <c r="BB160" i="2" s="1"/>
  <c r="BB161" i="2" s="1"/>
  <c r="BB162" i="2" s="1"/>
  <c r="BB163" i="2" s="1"/>
  <c r="BB164" i="2" s="1"/>
  <c r="BB165" i="2" s="1"/>
  <c r="BB166" i="2" s="1"/>
  <c r="BB167" i="2" s="1"/>
  <c r="BB168" i="2" s="1"/>
  <c r="BB169" i="2" s="1"/>
  <c r="BB170" i="2" s="1"/>
  <c r="BB171" i="2" s="1"/>
  <c r="BB172" i="2" s="1"/>
  <c r="BB173" i="2" s="1"/>
  <c r="BB174" i="2" s="1"/>
  <c r="BB175" i="2" s="1"/>
  <c r="BB176" i="2" s="1"/>
  <c r="BB177" i="2" s="1"/>
  <c r="BB178" i="2" s="1"/>
  <c r="BB179" i="2" s="1"/>
  <c r="BB180" i="2" s="1"/>
  <c r="BB181" i="2" s="1"/>
  <c r="BB182" i="2" s="1"/>
  <c r="BB183" i="2" s="1"/>
  <c r="BB184" i="2" s="1"/>
  <c r="BB185" i="2" s="1"/>
  <c r="BB186" i="2" s="1"/>
  <c r="BB187" i="2" s="1"/>
  <c r="BB188" i="2" s="1"/>
  <c r="BB189" i="2" s="1"/>
  <c r="BB190" i="2" s="1"/>
  <c r="BB191" i="2" s="1"/>
  <c r="BB192" i="2" s="1"/>
  <c r="BB193" i="2" s="1"/>
  <c r="BB194" i="2" s="1"/>
  <c r="BB195" i="2" s="1"/>
  <c r="BB196" i="2" s="1"/>
  <c r="BB197" i="2" s="1"/>
  <c r="BB198" i="2" s="1"/>
  <c r="BB199" i="2" s="1"/>
  <c r="BB200" i="2" s="1"/>
  <c r="BB201" i="2" s="1"/>
  <c r="BB202" i="2" s="1"/>
  <c r="BB203" i="2" s="1"/>
  <c r="BB204" i="2" s="1"/>
  <c r="BB205" i="2" s="1"/>
  <c r="BB206" i="2" s="1"/>
  <c r="BB207" i="2" s="1"/>
  <c r="BB208" i="2" s="1"/>
  <c r="BC110" i="2"/>
  <c r="BC111" i="2" s="1"/>
  <c r="BC112" i="2" s="1"/>
  <c r="BC113" i="2" s="1"/>
  <c r="BC114" i="2" s="1"/>
  <c r="BC115" i="2" s="1"/>
  <c r="BC116" i="2" s="1"/>
  <c r="BC117" i="2" s="1"/>
  <c r="BC118" i="2" s="1"/>
  <c r="BC119" i="2" s="1"/>
  <c r="BC120" i="2" s="1"/>
  <c r="BC121" i="2" s="1"/>
  <c r="BC122" i="2" s="1"/>
  <c r="BC123" i="2" s="1"/>
  <c r="BC124" i="2" s="1"/>
  <c r="BC125" i="2" s="1"/>
  <c r="BC126" i="2" s="1"/>
  <c r="BC127" i="2" s="1"/>
  <c r="BC128" i="2" s="1"/>
  <c r="BC129" i="2" s="1"/>
  <c r="BC130" i="2" s="1"/>
  <c r="BC131" i="2" s="1"/>
  <c r="BC132" i="2" s="1"/>
  <c r="BC133" i="2" s="1"/>
  <c r="BC134" i="2" s="1"/>
  <c r="BC135" i="2" s="1"/>
  <c r="BC136" i="2" s="1"/>
  <c r="BC137" i="2" s="1"/>
  <c r="BC138" i="2" s="1"/>
  <c r="BC139" i="2" s="1"/>
  <c r="BC140" i="2" s="1"/>
  <c r="BC141" i="2" s="1"/>
  <c r="BC142" i="2" s="1"/>
  <c r="BC143" i="2" s="1"/>
  <c r="BC144" i="2" s="1"/>
  <c r="BC145" i="2" s="1"/>
  <c r="BC146" i="2" s="1"/>
  <c r="BC147" i="2" s="1"/>
  <c r="BC148" i="2" s="1"/>
  <c r="BC149" i="2" s="1"/>
  <c r="BC150" i="2" s="1"/>
  <c r="BC151" i="2" s="1"/>
  <c r="BC152" i="2" s="1"/>
  <c r="BC153" i="2" s="1"/>
  <c r="BC154" i="2" s="1"/>
  <c r="BC155" i="2" s="1"/>
  <c r="AK109" i="2"/>
  <c r="AK110" i="2" s="1"/>
  <c r="AK111" i="2" s="1"/>
  <c r="AK112" i="2" s="1"/>
  <c r="AK113" i="2" s="1"/>
  <c r="AK114" i="2" s="1"/>
  <c r="AK115" i="2" s="1"/>
  <c r="AK116" i="2" s="1"/>
  <c r="AK117" i="2" s="1"/>
  <c r="AK118" i="2" s="1"/>
  <c r="AK119" i="2" s="1"/>
  <c r="AK120" i="2" s="1"/>
  <c r="AK121" i="2" s="1"/>
  <c r="AK122" i="2" s="1"/>
  <c r="AK123" i="2" s="1"/>
  <c r="AK124" i="2" s="1"/>
  <c r="AK125" i="2" s="1"/>
  <c r="AK126" i="2" s="1"/>
  <c r="AK127" i="2" s="1"/>
  <c r="AK128" i="2" s="1"/>
  <c r="AK129" i="2" s="1"/>
  <c r="AK130" i="2" s="1"/>
  <c r="AK131" i="2" s="1"/>
  <c r="AK132" i="2" s="1"/>
  <c r="AK133" i="2" s="1"/>
  <c r="AK134" i="2" s="1"/>
  <c r="AK135" i="2" s="1"/>
  <c r="AK136" i="2" s="1"/>
  <c r="AK137" i="2" s="1"/>
  <c r="AK138" i="2" s="1"/>
  <c r="AK139" i="2" s="1"/>
  <c r="AK140" i="2" s="1"/>
  <c r="AK141" i="2" s="1"/>
  <c r="AK142" i="2" s="1"/>
  <c r="AK143" i="2" s="1"/>
  <c r="AK144" i="2" s="1"/>
  <c r="AK145" i="2" s="1"/>
  <c r="AK146" i="2" s="1"/>
  <c r="AK147" i="2" s="1"/>
  <c r="AK148" i="2" s="1"/>
  <c r="AK149" i="2" s="1"/>
  <c r="AK150" i="2" s="1"/>
  <c r="AK151" i="2" s="1"/>
  <c r="AK152" i="2" s="1"/>
  <c r="AK153" i="2" s="1"/>
  <c r="AK154" i="2" s="1"/>
  <c r="AK155" i="2" s="1"/>
  <c r="AK156" i="2" s="1"/>
  <c r="H10" i="8"/>
  <c r="AJ106" i="2"/>
  <c r="AJ107" i="2" s="1"/>
  <c r="AJ108" i="2" s="1"/>
  <c r="AJ109" i="2" s="1"/>
  <c r="AJ110" i="2" s="1"/>
  <c r="AJ111" i="2" s="1"/>
  <c r="AJ112" i="2" s="1"/>
  <c r="AJ113" i="2" s="1"/>
  <c r="AJ114" i="2" s="1"/>
  <c r="AJ115" i="2" s="1"/>
  <c r="AJ116" i="2" s="1"/>
  <c r="AJ117" i="2" s="1"/>
  <c r="AJ118" i="2" s="1"/>
  <c r="AJ119" i="2" s="1"/>
  <c r="AJ120" i="2" s="1"/>
  <c r="AJ121" i="2" s="1"/>
  <c r="AJ122" i="2" s="1"/>
  <c r="AJ123" i="2" s="1"/>
  <c r="AJ124" i="2" s="1"/>
  <c r="AJ125" i="2" s="1"/>
  <c r="AJ126" i="2" s="1"/>
  <c r="AJ127" i="2" s="1"/>
  <c r="AJ128" i="2" s="1"/>
  <c r="AJ129" i="2" s="1"/>
  <c r="AJ130" i="2" s="1"/>
  <c r="AJ131" i="2" s="1"/>
  <c r="AJ132" i="2" s="1"/>
  <c r="AJ133" i="2" s="1"/>
  <c r="AJ134" i="2" s="1"/>
  <c r="AJ135" i="2" s="1"/>
  <c r="AJ136" i="2" s="1"/>
  <c r="AJ137" i="2" s="1"/>
  <c r="AJ138" i="2" s="1"/>
  <c r="AJ139" i="2" s="1"/>
  <c r="AJ140" i="2" s="1"/>
  <c r="AJ141" i="2" s="1"/>
  <c r="AJ142" i="2" s="1"/>
  <c r="AJ143" i="2" s="1"/>
  <c r="AJ144" i="2" s="1"/>
  <c r="AJ145" i="2" s="1"/>
  <c r="AJ146" i="2" s="1"/>
  <c r="AJ147" i="2" s="1"/>
  <c r="AJ148" i="2" s="1"/>
  <c r="AJ149" i="2" s="1"/>
  <c r="AJ150" i="2" s="1"/>
  <c r="AJ151" i="2" s="1"/>
  <c r="AJ152" i="2" s="1"/>
  <c r="AJ153" i="2" s="1"/>
  <c r="AJ154" i="2" s="1"/>
  <c r="AJ155" i="2" s="1"/>
  <c r="AJ156" i="2" s="1"/>
  <c r="AZ106" i="2"/>
  <c r="AZ107" i="2" s="1"/>
  <c r="AZ108" i="2" s="1"/>
  <c r="AZ109" i="2" s="1"/>
  <c r="AZ110" i="2" s="1"/>
  <c r="AZ111" i="2" s="1"/>
  <c r="AZ112" i="2" s="1"/>
  <c r="AZ113" i="2" s="1"/>
  <c r="AZ114" i="2" s="1"/>
  <c r="AZ115" i="2" s="1"/>
  <c r="AZ116" i="2" s="1"/>
  <c r="AZ117" i="2" s="1"/>
  <c r="AZ118" i="2" s="1"/>
  <c r="AZ119" i="2" s="1"/>
  <c r="AZ120" i="2" s="1"/>
  <c r="AZ121" i="2" s="1"/>
  <c r="AZ122" i="2" s="1"/>
  <c r="AZ123" i="2" s="1"/>
  <c r="AZ124" i="2" s="1"/>
  <c r="AZ125" i="2" s="1"/>
  <c r="AZ126" i="2" s="1"/>
  <c r="AZ127" i="2" s="1"/>
  <c r="AZ128" i="2" s="1"/>
  <c r="AZ129" i="2" s="1"/>
  <c r="AZ130" i="2" s="1"/>
  <c r="AZ131" i="2" s="1"/>
  <c r="AZ132" i="2" s="1"/>
  <c r="AZ133" i="2" s="1"/>
  <c r="AZ134" i="2" s="1"/>
  <c r="AZ135" i="2" s="1"/>
  <c r="AZ136" i="2" s="1"/>
  <c r="AZ137" i="2" s="1"/>
  <c r="AZ138" i="2" s="1"/>
  <c r="AZ139" i="2" s="1"/>
  <c r="AZ140" i="2" s="1"/>
  <c r="AZ141" i="2" s="1"/>
  <c r="AZ142" i="2" s="1"/>
  <c r="AZ143" i="2" s="1"/>
  <c r="AZ144" i="2" s="1"/>
  <c r="AZ145" i="2" s="1"/>
  <c r="AZ146" i="2" s="1"/>
  <c r="AZ147" i="2" s="1"/>
  <c r="AZ148" i="2" s="1"/>
  <c r="AZ149" i="2" s="1"/>
  <c r="AZ150" i="2" s="1"/>
  <c r="AZ151" i="2" s="1"/>
  <c r="AZ152" i="2" s="1"/>
  <c r="AZ153" i="2" s="1"/>
  <c r="AZ154" i="2" s="1"/>
  <c r="AZ155" i="2" s="1"/>
  <c r="AZ156" i="2" s="1"/>
  <c r="I18" i="6"/>
  <c r="I10" i="6"/>
  <c r="I8" i="6"/>
  <c r="I11" i="6"/>
  <c r="I9" i="6"/>
  <c r="K6" i="6"/>
  <c r="K5" i="6"/>
  <c r="J6" i="6"/>
  <c r="AE55" i="2"/>
  <c r="AI55" i="2"/>
  <c r="J5" i="3"/>
  <c r="H2" i="3"/>
  <c r="H13" i="3"/>
  <c r="H12" i="3"/>
  <c r="AF55" i="2"/>
  <c r="I10" i="3"/>
  <c r="H1" i="3"/>
  <c r="H1" i="6"/>
  <c r="AY55" i="2"/>
  <c r="W27" i="2"/>
  <c r="V27" i="2"/>
  <c r="V26" i="2"/>
  <c r="W26" i="2"/>
  <c r="Z29" i="2"/>
  <c r="X29" i="2"/>
  <c r="Z30" i="2"/>
  <c r="X30" i="2"/>
  <c r="Z31" i="2"/>
  <c r="X31" i="2"/>
  <c r="W28" i="2"/>
  <c r="V28" i="2"/>
  <c r="AH6" i="2"/>
  <c r="AH7" i="2" s="1"/>
  <c r="AH8" i="2" s="1"/>
  <c r="AH9" i="2" s="1"/>
  <c r="AH10" i="2" s="1"/>
  <c r="AH11" i="2" s="1"/>
  <c r="AH12" i="2" s="1"/>
  <c r="AH13" i="2" s="1"/>
  <c r="AH14" i="2" s="1"/>
  <c r="AH15" i="2" s="1"/>
  <c r="AH16" i="2" s="1"/>
  <c r="AH17" i="2" s="1"/>
  <c r="AH18" i="2" s="1"/>
  <c r="AH19" i="2" s="1"/>
  <c r="AH20" i="2" s="1"/>
  <c r="AH21" i="2" s="1"/>
  <c r="AH22" i="2" s="1"/>
  <c r="AH23" i="2" s="1"/>
  <c r="AH24" i="2" s="1"/>
  <c r="AH25" i="2" s="1"/>
  <c r="AH26" i="2" s="1"/>
  <c r="AH27" i="2" s="1"/>
  <c r="AH28" i="2" s="1"/>
  <c r="AH29" i="2" s="1"/>
  <c r="AH30" i="2" s="1"/>
  <c r="AH31" i="2" s="1"/>
  <c r="AH32" i="2" s="1"/>
  <c r="AH33" i="2" s="1"/>
  <c r="AH34" i="2" s="1"/>
  <c r="AH35" i="2" s="1"/>
  <c r="AH36" i="2" s="1"/>
  <c r="AH37" i="2" s="1"/>
  <c r="AH38" i="2" s="1"/>
  <c r="AH39" i="2" s="1"/>
  <c r="AH40" i="2" s="1"/>
  <c r="AH41" i="2" s="1"/>
  <c r="AH42" i="2" s="1"/>
  <c r="AH43" i="2" s="1"/>
  <c r="AH44" i="2" s="1"/>
  <c r="AH45" i="2" s="1"/>
  <c r="AH46" i="2" s="1"/>
  <c r="AH47" i="2" s="1"/>
  <c r="AH48" i="2" s="1"/>
  <c r="AH49" i="2" s="1"/>
  <c r="AH50" i="2" s="1"/>
  <c r="AH51" i="2" s="1"/>
  <c r="AH52" i="2" s="1"/>
  <c r="AH53" i="2" s="1"/>
  <c r="AT27" i="2"/>
  <c r="Y30" i="2"/>
  <c r="I19" i="3" s="1"/>
  <c r="AY5" i="2"/>
  <c r="AY6" i="2" s="1"/>
  <c r="AY7" i="2" s="1"/>
  <c r="AY8" i="2" s="1"/>
  <c r="AY9" i="2" s="1"/>
  <c r="AY10" i="2" s="1"/>
  <c r="AY11" i="2" s="1"/>
  <c r="AY12" i="2" s="1"/>
  <c r="AY13" i="2" s="1"/>
  <c r="AY14" i="2" s="1"/>
  <c r="AY15" i="2" s="1"/>
  <c r="AY16" i="2" s="1"/>
  <c r="AY17" i="2" s="1"/>
  <c r="AY18" i="2" s="1"/>
  <c r="AY19" i="2" s="1"/>
  <c r="AY20" i="2" s="1"/>
  <c r="AY21" i="2" s="1"/>
  <c r="AY22" i="2" s="1"/>
  <c r="AY23" i="2" s="1"/>
  <c r="AY24" i="2" s="1"/>
  <c r="AY25" i="2" s="1"/>
  <c r="AY26" i="2" s="1"/>
  <c r="AY27" i="2" s="1"/>
  <c r="AY28" i="2" s="1"/>
  <c r="AY29" i="2" s="1"/>
  <c r="AX5" i="2"/>
  <c r="AX6" i="2" s="1"/>
  <c r="AX7" i="2" s="1"/>
  <c r="AX8" i="2" s="1"/>
  <c r="AX9" i="2" s="1"/>
  <c r="AX10" i="2" s="1"/>
  <c r="AX11" i="2" s="1"/>
  <c r="AX12" i="2" s="1"/>
  <c r="AX13" i="2" s="1"/>
  <c r="AX14" i="2" s="1"/>
  <c r="AX15" i="2" s="1"/>
  <c r="AX16" i="2" s="1"/>
  <c r="AX17" i="2" s="1"/>
  <c r="AX18" i="2" s="1"/>
  <c r="AX19" i="2" s="1"/>
  <c r="AX20" i="2" s="1"/>
  <c r="AX21" i="2" s="1"/>
  <c r="AX22" i="2" s="1"/>
  <c r="AX23" i="2" s="1"/>
  <c r="AX24" i="2" s="1"/>
  <c r="AX25" i="2" s="1"/>
  <c r="AX26" i="2" s="1"/>
  <c r="AX27" i="2" s="1"/>
  <c r="AX28" i="2" s="1"/>
  <c r="AX29" i="2" s="1"/>
  <c r="AX30" i="2" s="1"/>
  <c r="AX31" i="2" s="1"/>
  <c r="AG4" i="2"/>
  <c r="AU28" i="2"/>
  <c r="AU29" i="2" s="1"/>
  <c r="AG2" i="2"/>
  <c r="AX2" i="2" s="1"/>
  <c r="AR26" i="2"/>
  <c r="AR27" i="2" s="1"/>
  <c r="AR28" i="2" s="1"/>
  <c r="AR29" i="2" s="1"/>
  <c r="AR30" i="2" s="1"/>
  <c r="AS27" i="2"/>
  <c r="AS28" i="2" s="1"/>
  <c r="AS29" i="2" s="1"/>
  <c r="AS30" i="2" s="1"/>
  <c r="AB28" i="2"/>
  <c r="Y31" i="2"/>
  <c r="Y29" i="2"/>
  <c r="AA27" i="2"/>
  <c r="AC28" i="2"/>
  <c r="AG28" i="2"/>
  <c r="AG29" i="2" s="1"/>
  <c r="AG30" i="2" s="1"/>
  <c r="AG31" i="2" s="1"/>
  <c r="AG32" i="2" s="1"/>
  <c r="AG33" i="2" s="1"/>
  <c r="AG34" i="2" s="1"/>
  <c r="AG35" i="2" s="1"/>
  <c r="AG36" i="2" s="1"/>
  <c r="AG37" i="2" s="1"/>
  <c r="AG38" i="2" s="1"/>
  <c r="AG39" i="2" s="1"/>
  <c r="AG40" i="2" s="1"/>
  <c r="AG41" i="2" s="1"/>
  <c r="AG42" i="2" s="1"/>
  <c r="AG43" i="2" s="1"/>
  <c r="AG44" i="2" s="1"/>
  <c r="AG45" i="2" s="1"/>
  <c r="AG46" i="2" s="1"/>
  <c r="AG47" i="2" s="1"/>
  <c r="AG48" i="2" s="1"/>
  <c r="AG49" i="2" s="1"/>
  <c r="AG50" i="2" s="1"/>
  <c r="AG51" i="2" s="1"/>
  <c r="AG52" i="2" s="1"/>
  <c r="AG53" i="2" s="1"/>
  <c r="AA28" i="2"/>
  <c r="H25" i="2"/>
  <c r="AD25" i="2" s="1"/>
  <c r="AD26" i="2" s="1"/>
  <c r="AD27" i="2" s="1"/>
  <c r="G25" i="2"/>
  <c r="F25" i="2"/>
  <c r="AS25" i="2" s="1"/>
  <c r="E25" i="2"/>
  <c r="D25" i="2"/>
  <c r="C25" i="2"/>
  <c r="B25" i="2"/>
  <c r="A25" i="2"/>
  <c r="H24" i="2"/>
  <c r="G24" i="2"/>
  <c r="AC24" i="2" s="1"/>
  <c r="F24" i="2"/>
  <c r="AS24" i="2" s="1"/>
  <c r="E24" i="2"/>
  <c r="D24" i="2"/>
  <c r="C24" i="2"/>
  <c r="A24" i="2"/>
  <c r="F24" i="1"/>
  <c r="F23" i="1"/>
  <c r="O23" i="1"/>
  <c r="J24" i="2" s="1"/>
  <c r="N23" i="1"/>
  <c r="I24" i="2" s="1"/>
  <c r="B23" i="1"/>
  <c r="B24" i="2" s="1"/>
  <c r="O24" i="1"/>
  <c r="J25" i="2" s="1"/>
  <c r="N24" i="1"/>
  <c r="I25" i="2" s="1"/>
  <c r="M5" i="10" l="1"/>
  <c r="H18" i="9"/>
  <c r="H9" i="9"/>
  <c r="H8" i="9"/>
  <c r="H11" i="9"/>
  <c r="BB209" i="2"/>
  <c r="BB210" i="2" s="1"/>
  <c r="BB211" i="2" s="1"/>
  <c r="BB212" i="2" s="1"/>
  <c r="BB213" i="2" s="1"/>
  <c r="BB214" i="2" s="1"/>
  <c r="BB215" i="2" s="1"/>
  <c r="BB216" i="2" s="1"/>
  <c r="BB217" i="2" s="1"/>
  <c r="BB218" i="2" s="1"/>
  <c r="BB219" i="2" s="1"/>
  <c r="BB220" i="2" s="1"/>
  <c r="BB221" i="2" s="1"/>
  <c r="BB222" i="2" s="1"/>
  <c r="BB223" i="2" s="1"/>
  <c r="BB224" i="2" s="1"/>
  <c r="BB225" i="2" s="1"/>
  <c r="BB226" i="2" s="1"/>
  <c r="BB227" i="2" s="1"/>
  <c r="BB228" i="2" s="1"/>
  <c r="BB229" i="2" s="1"/>
  <c r="BB230" i="2" s="1"/>
  <c r="BB231" i="2" s="1"/>
  <c r="BB232" i="2" s="1"/>
  <c r="BB233" i="2" s="1"/>
  <c r="BB234" i="2" s="1"/>
  <c r="BB235" i="2" s="1"/>
  <c r="BB236" i="2" s="1"/>
  <c r="BB237" i="2" s="1"/>
  <c r="BB238" i="2" s="1"/>
  <c r="BB239" i="2" s="1"/>
  <c r="BB240" i="2" s="1"/>
  <c r="BB241" i="2" s="1"/>
  <c r="BB242" i="2" s="1"/>
  <c r="BB243" i="2" s="1"/>
  <c r="BB244" i="2" s="1"/>
  <c r="BB245" i="2" s="1"/>
  <c r="BB246" i="2" s="1"/>
  <c r="BB247" i="2" s="1"/>
  <c r="BB248" i="2" s="1"/>
  <c r="BB249" i="2" s="1"/>
  <c r="BB250" i="2" s="1"/>
  <c r="BB251" i="2" s="1"/>
  <c r="BB252" i="2" s="1"/>
  <c r="BB253" i="2" s="1"/>
  <c r="BB254" i="2" s="1"/>
  <c r="BB255" i="2" s="1"/>
  <c r="BB256" i="2" s="1"/>
  <c r="BB257" i="2" s="1"/>
  <c r="BB258" i="2" s="1"/>
  <c r="BB259" i="2" s="1"/>
  <c r="L6" i="9"/>
  <c r="H10" i="9"/>
  <c r="H18" i="8"/>
  <c r="H8" i="8"/>
  <c r="H11" i="8"/>
  <c r="H9" i="8"/>
  <c r="BC156" i="2"/>
  <c r="M6" i="8"/>
  <c r="AJ157" i="2"/>
  <c r="AJ158" i="2" s="1"/>
  <c r="AJ159" i="2" s="1"/>
  <c r="AJ160" i="2" s="1"/>
  <c r="AJ161" i="2" s="1"/>
  <c r="AJ162" i="2" s="1"/>
  <c r="AJ163" i="2" s="1"/>
  <c r="AJ164" i="2" s="1"/>
  <c r="AJ165" i="2" s="1"/>
  <c r="AJ166" i="2" s="1"/>
  <c r="AJ167" i="2" s="1"/>
  <c r="AJ168" i="2" s="1"/>
  <c r="AJ169" i="2" s="1"/>
  <c r="AJ170" i="2" s="1"/>
  <c r="AJ171" i="2" s="1"/>
  <c r="AJ172" i="2" s="1"/>
  <c r="AJ173" i="2" s="1"/>
  <c r="AJ174" i="2" s="1"/>
  <c r="AJ175" i="2" s="1"/>
  <c r="AJ176" i="2" s="1"/>
  <c r="AJ177" i="2" s="1"/>
  <c r="AJ178" i="2" s="1"/>
  <c r="AJ179" i="2" s="1"/>
  <c r="AJ180" i="2" s="1"/>
  <c r="AJ181" i="2" s="1"/>
  <c r="AJ182" i="2" s="1"/>
  <c r="AJ183" i="2" s="1"/>
  <c r="AJ184" i="2" s="1"/>
  <c r="AJ185" i="2" s="1"/>
  <c r="AJ186" i="2" s="1"/>
  <c r="AJ187" i="2" s="1"/>
  <c r="AJ188" i="2" s="1"/>
  <c r="AJ189" i="2" s="1"/>
  <c r="AJ190" i="2" s="1"/>
  <c r="AJ191" i="2" s="1"/>
  <c r="AJ192" i="2" s="1"/>
  <c r="AJ193" i="2" s="1"/>
  <c r="AJ194" i="2" s="1"/>
  <c r="AJ195" i="2" s="1"/>
  <c r="AJ196" i="2" s="1"/>
  <c r="AJ197" i="2" s="1"/>
  <c r="AJ198" i="2" s="1"/>
  <c r="AJ199" i="2" s="1"/>
  <c r="AJ200" i="2" s="1"/>
  <c r="AJ201" i="2" s="1"/>
  <c r="AJ202" i="2" s="1"/>
  <c r="AJ203" i="2" s="1"/>
  <c r="AJ204" i="2" s="1"/>
  <c r="AJ205" i="2" s="1"/>
  <c r="AJ206" i="2" s="1"/>
  <c r="AJ207" i="2" s="1"/>
  <c r="AJ208" i="2" s="1"/>
  <c r="J6" i="8"/>
  <c r="K5" i="8"/>
  <c r="AK157" i="2"/>
  <c r="AK158" i="2" s="1"/>
  <c r="AK159" i="2" s="1"/>
  <c r="AK160" i="2" s="1"/>
  <c r="AK161" i="2" s="1"/>
  <c r="AK162" i="2" s="1"/>
  <c r="AK163" i="2" s="1"/>
  <c r="AK164" i="2" s="1"/>
  <c r="AK165" i="2" s="1"/>
  <c r="AK166" i="2" s="1"/>
  <c r="AK167" i="2" s="1"/>
  <c r="AK168" i="2" s="1"/>
  <c r="AK169" i="2" s="1"/>
  <c r="AK170" i="2" s="1"/>
  <c r="AK171" i="2" s="1"/>
  <c r="AK172" i="2" s="1"/>
  <c r="AK173" i="2" s="1"/>
  <c r="AK174" i="2" s="1"/>
  <c r="AK175" i="2" s="1"/>
  <c r="AK176" i="2" s="1"/>
  <c r="AK177" i="2" s="1"/>
  <c r="AK178" i="2" s="1"/>
  <c r="AK179" i="2" s="1"/>
  <c r="AK180" i="2" s="1"/>
  <c r="AK181" i="2" s="1"/>
  <c r="AK182" i="2" s="1"/>
  <c r="AK183" i="2" s="1"/>
  <c r="AK184" i="2" s="1"/>
  <c r="AK185" i="2" s="1"/>
  <c r="AK186" i="2" s="1"/>
  <c r="AK187" i="2" s="1"/>
  <c r="AK188" i="2" s="1"/>
  <c r="AK189" i="2" s="1"/>
  <c r="AK190" i="2" s="1"/>
  <c r="AK191" i="2" s="1"/>
  <c r="AK192" i="2" s="1"/>
  <c r="AK193" i="2" s="1"/>
  <c r="AK194" i="2" s="1"/>
  <c r="AK195" i="2" s="1"/>
  <c r="AK196" i="2" s="1"/>
  <c r="AK197" i="2" s="1"/>
  <c r="AK198" i="2" s="1"/>
  <c r="AK199" i="2" s="1"/>
  <c r="AK200" i="2" s="1"/>
  <c r="AK201" i="2" s="1"/>
  <c r="AK202" i="2" s="1"/>
  <c r="AK203" i="2" s="1"/>
  <c r="AK204" i="2" s="1"/>
  <c r="AK205" i="2" s="1"/>
  <c r="AK206" i="2" s="1"/>
  <c r="AK207" i="2" s="1"/>
  <c r="AK208" i="2" s="1"/>
  <c r="AZ157" i="2"/>
  <c r="AZ158" i="2" s="1"/>
  <c r="AZ159" i="2" s="1"/>
  <c r="AZ160" i="2" s="1"/>
  <c r="AZ161" i="2" s="1"/>
  <c r="AZ162" i="2" s="1"/>
  <c r="AZ163" i="2" s="1"/>
  <c r="AZ164" i="2" s="1"/>
  <c r="AZ165" i="2" s="1"/>
  <c r="AZ166" i="2" s="1"/>
  <c r="AZ167" i="2" s="1"/>
  <c r="AZ168" i="2" s="1"/>
  <c r="AZ169" i="2" s="1"/>
  <c r="AZ170" i="2" s="1"/>
  <c r="AZ171" i="2" s="1"/>
  <c r="AZ172" i="2" s="1"/>
  <c r="AZ173" i="2" s="1"/>
  <c r="AZ174" i="2" s="1"/>
  <c r="AZ175" i="2" s="1"/>
  <c r="AZ176" i="2" s="1"/>
  <c r="AZ177" i="2" s="1"/>
  <c r="AZ178" i="2" s="1"/>
  <c r="AZ179" i="2" s="1"/>
  <c r="AZ180" i="2" s="1"/>
  <c r="AZ181" i="2" s="1"/>
  <c r="AZ182" i="2" s="1"/>
  <c r="AZ183" i="2" s="1"/>
  <c r="AZ184" i="2" s="1"/>
  <c r="AZ185" i="2" s="1"/>
  <c r="AZ186" i="2" s="1"/>
  <c r="AZ187" i="2" s="1"/>
  <c r="AZ188" i="2" s="1"/>
  <c r="AZ189" i="2" s="1"/>
  <c r="AZ190" i="2" s="1"/>
  <c r="AZ191" i="2" s="1"/>
  <c r="AZ192" i="2" s="1"/>
  <c r="AZ193" i="2" s="1"/>
  <c r="AZ194" i="2" s="1"/>
  <c r="AZ195" i="2" s="1"/>
  <c r="AZ196" i="2" s="1"/>
  <c r="AZ197" i="2" s="1"/>
  <c r="AZ198" i="2" s="1"/>
  <c r="AZ199" i="2" s="1"/>
  <c r="AZ200" i="2" s="1"/>
  <c r="AZ201" i="2" s="1"/>
  <c r="AZ202" i="2" s="1"/>
  <c r="AZ203" i="2" s="1"/>
  <c r="AZ204" i="2" s="1"/>
  <c r="AZ205" i="2" s="1"/>
  <c r="AZ206" i="2" s="1"/>
  <c r="AZ207" i="2" s="1"/>
  <c r="AZ208" i="2" s="1"/>
  <c r="L5" i="8"/>
  <c r="H18" i="6"/>
  <c r="H10" i="6"/>
  <c r="H8" i="6"/>
  <c r="H9" i="6"/>
  <c r="H11" i="6"/>
  <c r="AE56" i="2"/>
  <c r="AE57" i="2" s="1"/>
  <c r="AE58" i="2" s="1"/>
  <c r="AE59" i="2" s="1"/>
  <c r="AE60" i="2" s="1"/>
  <c r="AE61" i="2" s="1"/>
  <c r="AE62" i="2" s="1"/>
  <c r="AE63" i="2" s="1"/>
  <c r="AE64" i="2" s="1"/>
  <c r="AE65" i="2" s="1"/>
  <c r="AE66" i="2" s="1"/>
  <c r="AE67" i="2" s="1"/>
  <c r="AE68" i="2" s="1"/>
  <c r="AE69" i="2" s="1"/>
  <c r="AE70" i="2" s="1"/>
  <c r="AE71" i="2" s="1"/>
  <c r="AE72" i="2" s="1"/>
  <c r="AE73" i="2" s="1"/>
  <c r="AE74" i="2" s="1"/>
  <c r="AE75" i="2" s="1"/>
  <c r="AE76" i="2" s="1"/>
  <c r="AE77" i="2" s="1"/>
  <c r="AE78" i="2" s="1"/>
  <c r="AE79" i="2" s="1"/>
  <c r="AE80" i="2" s="1"/>
  <c r="AE81" i="2" s="1"/>
  <c r="AE82" i="2" s="1"/>
  <c r="AE83" i="2" s="1"/>
  <c r="AE84" i="2" s="1"/>
  <c r="AE85" i="2" s="1"/>
  <c r="AE86" i="2" s="1"/>
  <c r="AE87" i="2" s="1"/>
  <c r="AY56" i="2"/>
  <c r="AY57" i="2" s="1"/>
  <c r="AY58" i="2" s="1"/>
  <c r="AY59" i="2" s="1"/>
  <c r="AY60" i="2" s="1"/>
  <c r="AY61" i="2" s="1"/>
  <c r="AY62" i="2" s="1"/>
  <c r="AY63" i="2" s="1"/>
  <c r="AY64" i="2" s="1"/>
  <c r="AY65" i="2" s="1"/>
  <c r="AY66" i="2" s="1"/>
  <c r="AY67" i="2" s="1"/>
  <c r="AY68" i="2" s="1"/>
  <c r="AY69" i="2" s="1"/>
  <c r="AY70" i="2" s="1"/>
  <c r="AY71" i="2" s="1"/>
  <c r="AY72" i="2" s="1"/>
  <c r="AY73" i="2" s="1"/>
  <c r="AY74" i="2" s="1"/>
  <c r="AY75" i="2" s="1"/>
  <c r="AY76" i="2" s="1"/>
  <c r="AY77" i="2" s="1"/>
  <c r="AY78" i="2" s="1"/>
  <c r="AY79" i="2" s="1"/>
  <c r="AY80" i="2" s="1"/>
  <c r="AY81" i="2" s="1"/>
  <c r="AY82" i="2" s="1"/>
  <c r="AY83" i="2" s="1"/>
  <c r="AY84" i="2" s="1"/>
  <c r="AY85" i="2" s="1"/>
  <c r="AY86" i="2" s="1"/>
  <c r="AY87" i="2" s="1"/>
  <c r="AY88" i="2" s="1"/>
  <c r="AY89" i="2" s="1"/>
  <c r="AY90" i="2" s="1"/>
  <c r="AY91" i="2" s="1"/>
  <c r="AY92" i="2" s="1"/>
  <c r="AY93" i="2" s="1"/>
  <c r="AY94" i="2" s="1"/>
  <c r="AY95" i="2" s="1"/>
  <c r="AY96" i="2" s="1"/>
  <c r="AY97" i="2" s="1"/>
  <c r="AY98" i="2" s="1"/>
  <c r="AY99" i="2" s="1"/>
  <c r="AY100" i="2" s="1"/>
  <c r="AY101" i="2" s="1"/>
  <c r="AY102" i="2" s="1"/>
  <c r="AY103" i="2" s="1"/>
  <c r="AY104" i="2" s="1"/>
  <c r="AY105" i="2" s="1"/>
  <c r="AF56" i="2"/>
  <c r="AF57" i="2" s="1"/>
  <c r="AF58" i="2" s="1"/>
  <c r="AF59" i="2" s="1"/>
  <c r="AF60" i="2" s="1"/>
  <c r="AF61" i="2" s="1"/>
  <c r="AF62" i="2" s="1"/>
  <c r="AF63" i="2" s="1"/>
  <c r="AF64" i="2" s="1"/>
  <c r="AF65" i="2" s="1"/>
  <c r="AF66" i="2" s="1"/>
  <c r="AF67" i="2" s="1"/>
  <c r="AF68" i="2" s="1"/>
  <c r="AF69" i="2" s="1"/>
  <c r="AF70" i="2" s="1"/>
  <c r="AF71" i="2" s="1"/>
  <c r="AF72" i="2" s="1"/>
  <c r="AF73" i="2" s="1"/>
  <c r="AF74" i="2" s="1"/>
  <c r="AF75" i="2" s="1"/>
  <c r="AF76" i="2" s="1"/>
  <c r="AF77" i="2" s="1"/>
  <c r="AF78" i="2" s="1"/>
  <c r="AF79" i="2" s="1"/>
  <c r="AF80" i="2" s="1"/>
  <c r="AF81" i="2" s="1"/>
  <c r="AF82" i="2" s="1"/>
  <c r="AF83" i="2" s="1"/>
  <c r="AF84" i="2" s="1"/>
  <c r="AF85" i="2" s="1"/>
  <c r="AF86" i="2" s="1"/>
  <c r="AF87" i="2" s="1"/>
  <c r="AI56" i="2"/>
  <c r="AI57" i="2" s="1"/>
  <c r="AI58" i="2" s="1"/>
  <c r="AI59" i="2" s="1"/>
  <c r="AI60" i="2" s="1"/>
  <c r="AI61" i="2" s="1"/>
  <c r="AI62" i="2" s="1"/>
  <c r="AI63" i="2" s="1"/>
  <c r="AI64" i="2" s="1"/>
  <c r="AI65" i="2" s="1"/>
  <c r="AI66" i="2" s="1"/>
  <c r="AI67" i="2" s="1"/>
  <c r="AI68" i="2" s="1"/>
  <c r="AI69" i="2" s="1"/>
  <c r="AI70" i="2" s="1"/>
  <c r="AI71" i="2" s="1"/>
  <c r="AI72" i="2" s="1"/>
  <c r="AI73" i="2" s="1"/>
  <c r="AI74" i="2" s="1"/>
  <c r="AI75" i="2" s="1"/>
  <c r="AI76" i="2" s="1"/>
  <c r="AI77" i="2" s="1"/>
  <c r="AI78" i="2" s="1"/>
  <c r="AI79" i="2" s="1"/>
  <c r="AI80" i="2" s="1"/>
  <c r="AI81" i="2" s="1"/>
  <c r="AI82" i="2" s="1"/>
  <c r="AI83" i="2" s="1"/>
  <c r="AI84" i="2" s="1"/>
  <c r="AI85" i="2" s="1"/>
  <c r="AI86" i="2" s="1"/>
  <c r="AI87" i="2" s="1"/>
  <c r="AI88" i="2" s="1"/>
  <c r="AI89" i="2" s="1"/>
  <c r="AI90" i="2" s="1"/>
  <c r="AI91" i="2" s="1"/>
  <c r="AI92" i="2" s="1"/>
  <c r="AI93" i="2" s="1"/>
  <c r="AI94" i="2" s="1"/>
  <c r="AI95" i="2" s="1"/>
  <c r="AI96" i="2" s="1"/>
  <c r="AI97" i="2" s="1"/>
  <c r="AI98" i="2" s="1"/>
  <c r="AI99" i="2" s="1"/>
  <c r="AI100" i="2" s="1"/>
  <c r="AI101" i="2" s="1"/>
  <c r="AI102" i="2" s="1"/>
  <c r="AI103" i="2" s="1"/>
  <c r="AI104" i="2" s="1"/>
  <c r="AI105" i="2" s="1"/>
  <c r="I6" i="3"/>
  <c r="AG5" i="2"/>
  <c r="AG6" i="2" s="1"/>
  <c r="AG7" i="2" s="1"/>
  <c r="AG8" i="2" s="1"/>
  <c r="AG9" i="2" s="1"/>
  <c r="AG10" i="2" s="1"/>
  <c r="AG11" i="2" s="1"/>
  <c r="AG12" i="2" s="1"/>
  <c r="AG13" i="2" s="1"/>
  <c r="AG14" i="2" s="1"/>
  <c r="AG15" i="2" s="1"/>
  <c r="AG16" i="2" s="1"/>
  <c r="AG17" i="2" s="1"/>
  <c r="AG18" i="2" s="1"/>
  <c r="AG19" i="2" s="1"/>
  <c r="AG20" i="2" s="1"/>
  <c r="AG21" i="2" s="1"/>
  <c r="AG22" i="2" s="1"/>
  <c r="AG23" i="2" s="1"/>
  <c r="AG24" i="2" s="1"/>
  <c r="AG25" i="2" s="1"/>
  <c r="AG26" i="2" s="1"/>
  <c r="AG27" i="2" s="1"/>
  <c r="AH55" i="2"/>
  <c r="H10" i="3"/>
  <c r="AG55" i="2"/>
  <c r="I5" i="3"/>
  <c r="Z26" i="2"/>
  <c r="X26" i="2"/>
  <c r="W25" i="2"/>
  <c r="V25" i="2"/>
  <c r="X28" i="2"/>
  <c r="W24" i="2"/>
  <c r="V24" i="2"/>
  <c r="X27" i="2"/>
  <c r="Y27" i="2"/>
  <c r="Y28" i="2"/>
  <c r="H19" i="3" s="1"/>
  <c r="AX32" i="2"/>
  <c r="Y26" i="2"/>
  <c r="AR24" i="2"/>
  <c r="AR25" i="2" s="1"/>
  <c r="AA25" i="2"/>
  <c r="AA26" i="2" s="1"/>
  <c r="AC25" i="2"/>
  <c r="AC26" i="2" s="1"/>
  <c r="AD24" i="2"/>
  <c r="AT25" i="2"/>
  <c r="H23" i="2"/>
  <c r="G23" i="2"/>
  <c r="AT23" i="2" s="1"/>
  <c r="AT24" i="2" s="1"/>
  <c r="F23" i="2"/>
  <c r="AS23" i="2" s="1"/>
  <c r="E23" i="2"/>
  <c r="D23" i="2"/>
  <c r="C23" i="2"/>
  <c r="B23" i="2"/>
  <c r="A23" i="2"/>
  <c r="H22" i="2"/>
  <c r="AU22" i="2" s="1"/>
  <c r="G22" i="2"/>
  <c r="F22" i="2"/>
  <c r="AS22" i="2" s="1"/>
  <c r="E22" i="2"/>
  <c r="D22" i="2"/>
  <c r="C22" i="2"/>
  <c r="B22" i="2"/>
  <c r="A22" i="2"/>
  <c r="O22" i="1"/>
  <c r="J23" i="2" s="1"/>
  <c r="N22" i="1"/>
  <c r="I23" i="2" s="1"/>
  <c r="O21" i="1"/>
  <c r="J22" i="2" s="1"/>
  <c r="N21" i="1"/>
  <c r="I22" i="2" s="1"/>
  <c r="B21" i="1"/>
  <c r="F21" i="1"/>
  <c r="L6" i="10" l="1"/>
  <c r="AJ209" i="2"/>
  <c r="AJ210" i="2" s="1"/>
  <c r="AJ211" i="2" s="1"/>
  <c r="AJ212" i="2" s="1"/>
  <c r="AJ213" i="2" s="1"/>
  <c r="AJ214" i="2" s="1"/>
  <c r="AJ215" i="2" s="1"/>
  <c r="AJ216" i="2" s="1"/>
  <c r="AJ217" i="2" s="1"/>
  <c r="AJ218" i="2" s="1"/>
  <c r="AJ219" i="2" s="1"/>
  <c r="AJ220" i="2" s="1"/>
  <c r="AJ221" i="2" s="1"/>
  <c r="AJ222" i="2" s="1"/>
  <c r="AJ223" i="2" s="1"/>
  <c r="AJ224" i="2" s="1"/>
  <c r="AJ225" i="2" s="1"/>
  <c r="AJ226" i="2" s="1"/>
  <c r="AJ227" i="2" s="1"/>
  <c r="AJ228" i="2" s="1"/>
  <c r="AJ229" i="2" s="1"/>
  <c r="AJ230" i="2" s="1"/>
  <c r="AJ231" i="2" s="1"/>
  <c r="AJ232" i="2" s="1"/>
  <c r="AJ233" i="2" s="1"/>
  <c r="AJ234" i="2" s="1"/>
  <c r="AJ235" i="2" s="1"/>
  <c r="AJ236" i="2" s="1"/>
  <c r="AJ237" i="2" s="1"/>
  <c r="AJ238" i="2" s="1"/>
  <c r="AJ239" i="2" s="1"/>
  <c r="AJ240" i="2" s="1"/>
  <c r="AJ241" i="2" s="1"/>
  <c r="AJ242" i="2" s="1"/>
  <c r="AJ243" i="2" s="1"/>
  <c r="AJ244" i="2" s="1"/>
  <c r="AJ245" i="2" s="1"/>
  <c r="AJ246" i="2" s="1"/>
  <c r="AJ247" i="2" s="1"/>
  <c r="AJ248" i="2" s="1"/>
  <c r="AJ249" i="2" s="1"/>
  <c r="AJ250" i="2" s="1"/>
  <c r="AJ251" i="2" s="1"/>
  <c r="AJ252" i="2" s="1"/>
  <c r="AJ253" i="2" s="1"/>
  <c r="AJ254" i="2" s="1"/>
  <c r="AJ255" i="2" s="1"/>
  <c r="AJ256" i="2" s="1"/>
  <c r="AJ257" i="2" s="1"/>
  <c r="AJ258" i="2" s="1"/>
  <c r="AJ259" i="2" s="1"/>
  <c r="AK209" i="2"/>
  <c r="AK210" i="2" s="1"/>
  <c r="AK211" i="2" s="1"/>
  <c r="AK212" i="2" s="1"/>
  <c r="AK213" i="2" s="1"/>
  <c r="AK214" i="2" s="1"/>
  <c r="AK215" i="2" s="1"/>
  <c r="AK216" i="2" s="1"/>
  <c r="AK217" i="2" s="1"/>
  <c r="AK218" i="2" s="1"/>
  <c r="AK219" i="2" s="1"/>
  <c r="AK220" i="2" s="1"/>
  <c r="AK221" i="2" s="1"/>
  <c r="AK222" i="2" s="1"/>
  <c r="AK223" i="2" s="1"/>
  <c r="AK224" i="2" s="1"/>
  <c r="AK225" i="2" s="1"/>
  <c r="AK226" i="2" s="1"/>
  <c r="AK227" i="2" s="1"/>
  <c r="AK228" i="2" s="1"/>
  <c r="AK229" i="2" s="1"/>
  <c r="AK230" i="2" s="1"/>
  <c r="AK231" i="2" s="1"/>
  <c r="AK232" i="2" s="1"/>
  <c r="AK233" i="2" s="1"/>
  <c r="AK234" i="2" s="1"/>
  <c r="AK235" i="2" s="1"/>
  <c r="AK236" i="2" s="1"/>
  <c r="AK237" i="2" s="1"/>
  <c r="AK238" i="2" s="1"/>
  <c r="AK239" i="2" s="1"/>
  <c r="AK240" i="2" s="1"/>
  <c r="AK241" i="2" s="1"/>
  <c r="AK242" i="2" s="1"/>
  <c r="AK243" i="2" s="1"/>
  <c r="AK244" i="2" s="1"/>
  <c r="AK245" i="2" s="1"/>
  <c r="AK246" i="2" s="1"/>
  <c r="AK247" i="2" s="1"/>
  <c r="AK248" i="2" s="1"/>
  <c r="AK249" i="2" s="1"/>
  <c r="AK250" i="2" s="1"/>
  <c r="AK251" i="2" s="1"/>
  <c r="AK252" i="2" s="1"/>
  <c r="AK253" i="2" s="1"/>
  <c r="AK254" i="2" s="1"/>
  <c r="AK255" i="2" s="1"/>
  <c r="AK256" i="2" s="1"/>
  <c r="AK257" i="2" s="1"/>
  <c r="AK258" i="2" s="1"/>
  <c r="AK259" i="2" s="1"/>
  <c r="AZ209" i="2"/>
  <c r="AZ210" i="2" s="1"/>
  <c r="AZ211" i="2" s="1"/>
  <c r="AZ212" i="2" s="1"/>
  <c r="AZ213" i="2" s="1"/>
  <c r="AZ214" i="2" s="1"/>
  <c r="AZ215" i="2" s="1"/>
  <c r="AZ216" i="2" s="1"/>
  <c r="AZ217" i="2" s="1"/>
  <c r="AZ218" i="2" s="1"/>
  <c r="AZ219" i="2" s="1"/>
  <c r="AZ220" i="2" s="1"/>
  <c r="AZ221" i="2" s="1"/>
  <c r="AZ222" i="2" s="1"/>
  <c r="AZ223" i="2" s="1"/>
  <c r="AZ224" i="2" s="1"/>
  <c r="AZ225" i="2" s="1"/>
  <c r="AZ226" i="2" s="1"/>
  <c r="AZ227" i="2" s="1"/>
  <c r="AZ228" i="2" s="1"/>
  <c r="AZ229" i="2" s="1"/>
  <c r="AZ230" i="2" s="1"/>
  <c r="AZ231" i="2" s="1"/>
  <c r="AZ232" i="2" s="1"/>
  <c r="AZ233" i="2" s="1"/>
  <c r="AZ234" i="2" s="1"/>
  <c r="AZ235" i="2" s="1"/>
  <c r="AZ236" i="2" s="1"/>
  <c r="AZ237" i="2" s="1"/>
  <c r="AZ238" i="2" s="1"/>
  <c r="AZ239" i="2" s="1"/>
  <c r="AZ240" i="2" s="1"/>
  <c r="AZ241" i="2" s="1"/>
  <c r="AZ242" i="2" s="1"/>
  <c r="AZ243" i="2" s="1"/>
  <c r="AZ244" i="2" s="1"/>
  <c r="AZ245" i="2" s="1"/>
  <c r="AZ246" i="2" s="1"/>
  <c r="AZ247" i="2" s="1"/>
  <c r="AZ248" i="2" s="1"/>
  <c r="AZ249" i="2" s="1"/>
  <c r="AZ250" i="2" s="1"/>
  <c r="AZ251" i="2" s="1"/>
  <c r="AZ252" i="2" s="1"/>
  <c r="AZ253" i="2" s="1"/>
  <c r="AZ254" i="2" s="1"/>
  <c r="AZ255" i="2" s="1"/>
  <c r="AZ256" i="2" s="1"/>
  <c r="AZ257" i="2" s="1"/>
  <c r="AZ258" i="2" s="1"/>
  <c r="AZ259" i="2" s="1"/>
  <c r="J6" i="9"/>
  <c r="K5" i="9"/>
  <c r="L5" i="9"/>
  <c r="BC157" i="2"/>
  <c r="BC158" i="2" s="1"/>
  <c r="BC159" i="2" s="1"/>
  <c r="BC160" i="2" s="1"/>
  <c r="BC161" i="2" s="1"/>
  <c r="BC162" i="2" s="1"/>
  <c r="BC163" i="2" s="1"/>
  <c r="BC164" i="2" s="1"/>
  <c r="BC165" i="2" s="1"/>
  <c r="BC166" i="2" s="1"/>
  <c r="BC167" i="2" s="1"/>
  <c r="BC168" i="2" s="1"/>
  <c r="BC169" i="2" s="1"/>
  <c r="BC170" i="2" s="1"/>
  <c r="BC171" i="2" s="1"/>
  <c r="BC172" i="2" s="1"/>
  <c r="BC173" i="2" s="1"/>
  <c r="BC174" i="2" s="1"/>
  <c r="BC175" i="2" s="1"/>
  <c r="BC176" i="2" s="1"/>
  <c r="BC177" i="2" s="1"/>
  <c r="BC178" i="2" s="1"/>
  <c r="BC179" i="2" s="1"/>
  <c r="BC180" i="2" s="1"/>
  <c r="BC181" i="2" s="1"/>
  <c r="BC182" i="2" s="1"/>
  <c r="BC183" i="2" s="1"/>
  <c r="BC184" i="2" s="1"/>
  <c r="BC185" i="2" s="1"/>
  <c r="BC186" i="2" s="1"/>
  <c r="BC187" i="2" s="1"/>
  <c r="BC188" i="2" s="1"/>
  <c r="BC189" i="2" s="1"/>
  <c r="BC190" i="2" s="1"/>
  <c r="BC191" i="2" s="1"/>
  <c r="BC192" i="2" s="1"/>
  <c r="BC193" i="2" s="1"/>
  <c r="BC194" i="2" s="1"/>
  <c r="BC195" i="2" s="1"/>
  <c r="BC196" i="2" s="1"/>
  <c r="BC197" i="2" s="1"/>
  <c r="BC198" i="2" s="1"/>
  <c r="BC199" i="2" s="1"/>
  <c r="BC200" i="2" s="1"/>
  <c r="BC201" i="2" s="1"/>
  <c r="BC202" i="2" s="1"/>
  <c r="BC203" i="2" s="1"/>
  <c r="BC204" i="2" s="1"/>
  <c r="BC205" i="2" s="1"/>
  <c r="BC206" i="2" s="1"/>
  <c r="BC207" i="2" s="1"/>
  <c r="BC208" i="2" s="1"/>
  <c r="AY106" i="2"/>
  <c r="AY107" i="2" s="1"/>
  <c r="AY108" i="2" s="1"/>
  <c r="AY109" i="2" s="1"/>
  <c r="AY110" i="2" s="1"/>
  <c r="AY111" i="2" s="1"/>
  <c r="AY112" i="2" s="1"/>
  <c r="AY113" i="2" s="1"/>
  <c r="AY114" i="2" s="1"/>
  <c r="AY115" i="2" s="1"/>
  <c r="AY116" i="2" s="1"/>
  <c r="AY117" i="2" s="1"/>
  <c r="AY118" i="2" s="1"/>
  <c r="AY119" i="2" s="1"/>
  <c r="AY120" i="2" s="1"/>
  <c r="AY121" i="2" s="1"/>
  <c r="AY122" i="2" s="1"/>
  <c r="AY123" i="2" s="1"/>
  <c r="AY124" i="2" s="1"/>
  <c r="AY125" i="2" s="1"/>
  <c r="AY126" i="2" s="1"/>
  <c r="AY127" i="2" s="1"/>
  <c r="AY128" i="2" s="1"/>
  <c r="AY129" i="2" s="1"/>
  <c r="AY130" i="2" s="1"/>
  <c r="AY131" i="2" s="1"/>
  <c r="AY132" i="2" s="1"/>
  <c r="AY133" i="2" s="1"/>
  <c r="AY134" i="2" s="1"/>
  <c r="AY135" i="2" s="1"/>
  <c r="AY136" i="2" s="1"/>
  <c r="AY137" i="2" s="1"/>
  <c r="AY138" i="2" s="1"/>
  <c r="AI106" i="2"/>
  <c r="AI107" i="2" s="1"/>
  <c r="AI108" i="2" s="1"/>
  <c r="AI109" i="2" s="1"/>
  <c r="AI110" i="2" s="1"/>
  <c r="AI111" i="2" s="1"/>
  <c r="AI112" i="2" s="1"/>
  <c r="AI113" i="2" s="1"/>
  <c r="AI114" i="2" s="1"/>
  <c r="AI115" i="2" s="1"/>
  <c r="AI116" i="2" s="1"/>
  <c r="AI117" i="2" s="1"/>
  <c r="AI118" i="2" s="1"/>
  <c r="AI119" i="2" s="1"/>
  <c r="AI120" i="2" s="1"/>
  <c r="AI121" i="2" s="1"/>
  <c r="AI122" i="2" s="1"/>
  <c r="AI123" i="2" s="1"/>
  <c r="AI124" i="2" s="1"/>
  <c r="AI125" i="2" s="1"/>
  <c r="AI126" i="2" s="1"/>
  <c r="AI127" i="2" s="1"/>
  <c r="AI128" i="2" s="1"/>
  <c r="AI129" i="2" s="1"/>
  <c r="AI130" i="2" s="1"/>
  <c r="AI131" i="2" s="1"/>
  <c r="AI132" i="2" s="1"/>
  <c r="AI133" i="2" s="1"/>
  <c r="AI134" i="2" s="1"/>
  <c r="AI135" i="2" s="1"/>
  <c r="AI136" i="2" s="1"/>
  <c r="AI137" i="2" s="1"/>
  <c r="AI138" i="2" s="1"/>
  <c r="AI139" i="2" s="1"/>
  <c r="AI140" i="2" s="1"/>
  <c r="AI141" i="2" s="1"/>
  <c r="AI142" i="2" s="1"/>
  <c r="AI143" i="2" s="1"/>
  <c r="AI144" i="2" s="1"/>
  <c r="AI145" i="2" s="1"/>
  <c r="AI146" i="2" s="1"/>
  <c r="AI147" i="2" s="1"/>
  <c r="AI148" i="2" s="1"/>
  <c r="AI149" i="2" s="1"/>
  <c r="AI150" i="2" s="1"/>
  <c r="AI151" i="2" s="1"/>
  <c r="AI152" i="2" s="1"/>
  <c r="AI153" i="2" s="1"/>
  <c r="AI154" i="2" s="1"/>
  <c r="AI155" i="2" s="1"/>
  <c r="AI156" i="2" s="1"/>
  <c r="J5" i="6"/>
  <c r="I6" i="6"/>
  <c r="G5" i="6"/>
  <c r="F5" i="6"/>
  <c r="AH56" i="2"/>
  <c r="AH57" i="2" s="1"/>
  <c r="AH58" i="2" s="1"/>
  <c r="AH59" i="2" s="1"/>
  <c r="AH60" i="2" s="1"/>
  <c r="AH61" i="2" s="1"/>
  <c r="AH62" i="2" s="1"/>
  <c r="AH63" i="2" s="1"/>
  <c r="AH64" i="2" s="1"/>
  <c r="AH65" i="2" s="1"/>
  <c r="AH66" i="2" s="1"/>
  <c r="AH67" i="2" s="1"/>
  <c r="AH68" i="2" s="1"/>
  <c r="AH69" i="2" s="1"/>
  <c r="AH70" i="2" s="1"/>
  <c r="AH71" i="2" s="1"/>
  <c r="AH72" i="2" s="1"/>
  <c r="AH73" i="2" s="1"/>
  <c r="AH74" i="2" s="1"/>
  <c r="AH75" i="2" s="1"/>
  <c r="AH76" i="2" s="1"/>
  <c r="AH77" i="2" s="1"/>
  <c r="AH78" i="2" s="1"/>
  <c r="AH79" i="2" s="1"/>
  <c r="AH80" i="2" s="1"/>
  <c r="AH81" i="2" s="1"/>
  <c r="AH82" i="2" s="1"/>
  <c r="AH83" i="2" s="1"/>
  <c r="AH84" i="2" s="1"/>
  <c r="AH85" i="2" s="1"/>
  <c r="AH86" i="2" s="1"/>
  <c r="AH87" i="2" s="1"/>
  <c r="AH88" i="2" s="1"/>
  <c r="AH89" i="2" s="1"/>
  <c r="AH90" i="2" s="1"/>
  <c r="AH91" i="2" s="1"/>
  <c r="AH92" i="2" s="1"/>
  <c r="AH93" i="2" s="1"/>
  <c r="AH94" i="2" s="1"/>
  <c r="AH95" i="2" s="1"/>
  <c r="AH96" i="2" s="1"/>
  <c r="AH97" i="2" s="1"/>
  <c r="AH98" i="2" s="1"/>
  <c r="AH99" i="2" s="1"/>
  <c r="AH100" i="2" s="1"/>
  <c r="AH101" i="2" s="1"/>
  <c r="AH102" i="2" s="1"/>
  <c r="AH103" i="2" s="1"/>
  <c r="AH104" i="2" s="1"/>
  <c r="AH105" i="2" s="1"/>
  <c r="AG56" i="2"/>
  <c r="AG57" i="2" s="1"/>
  <c r="AG58" i="2" s="1"/>
  <c r="AG59" i="2" s="1"/>
  <c r="AG60" i="2" s="1"/>
  <c r="AG61" i="2" s="1"/>
  <c r="AG62" i="2" s="1"/>
  <c r="AG63" i="2" s="1"/>
  <c r="AG64" i="2" s="1"/>
  <c r="AG65" i="2" s="1"/>
  <c r="AG66" i="2" s="1"/>
  <c r="AG67" i="2" s="1"/>
  <c r="AG68" i="2" s="1"/>
  <c r="AG69" i="2" s="1"/>
  <c r="AG70" i="2" s="1"/>
  <c r="AG71" i="2" s="1"/>
  <c r="AG72" i="2" s="1"/>
  <c r="AG73" i="2" s="1"/>
  <c r="AG74" i="2" s="1"/>
  <c r="AG75" i="2" s="1"/>
  <c r="AG76" i="2" s="1"/>
  <c r="AG77" i="2" s="1"/>
  <c r="AG78" i="2" s="1"/>
  <c r="AG79" i="2" s="1"/>
  <c r="AG80" i="2" s="1"/>
  <c r="AG81" i="2" s="1"/>
  <c r="AG82" i="2" s="1"/>
  <c r="AG83" i="2" s="1"/>
  <c r="AG84" i="2" s="1"/>
  <c r="AG85" i="2" s="1"/>
  <c r="AG86" i="2" s="1"/>
  <c r="AG87" i="2" s="1"/>
  <c r="AG88" i="2" s="1"/>
  <c r="AG89" i="2" s="1"/>
  <c r="AG90" i="2" s="1"/>
  <c r="AG91" i="2" s="1"/>
  <c r="AG92" i="2" s="1"/>
  <c r="AG93" i="2" s="1"/>
  <c r="AG94" i="2" s="1"/>
  <c r="AG95" i="2" s="1"/>
  <c r="AG96" i="2" s="1"/>
  <c r="AG97" i="2" s="1"/>
  <c r="AG98" i="2" s="1"/>
  <c r="AG99" i="2" s="1"/>
  <c r="AG100" i="2" s="1"/>
  <c r="AG101" i="2" s="1"/>
  <c r="AG102" i="2" s="1"/>
  <c r="AG103" i="2" s="1"/>
  <c r="AG104" i="2" s="1"/>
  <c r="AG105" i="2" s="1"/>
  <c r="H5" i="3"/>
  <c r="X24" i="2"/>
  <c r="Z24" i="2"/>
  <c r="Z25" i="2"/>
  <c r="X25" i="2"/>
  <c r="W23" i="2"/>
  <c r="V23" i="2"/>
  <c r="V22" i="2"/>
  <c r="W22" i="2"/>
  <c r="AX33" i="2"/>
  <c r="AX34" i="2" s="1"/>
  <c r="AX35" i="2" s="1"/>
  <c r="AX36" i="2" s="1"/>
  <c r="AX37" i="2" s="1"/>
  <c r="AX38" i="2" s="1"/>
  <c r="AX39" i="2" s="1"/>
  <c r="AX40" i="2" s="1"/>
  <c r="AX41" i="2" s="1"/>
  <c r="AX42" i="2" s="1"/>
  <c r="AX43" i="2" s="1"/>
  <c r="AX44" i="2" s="1"/>
  <c r="AX45" i="2" s="1"/>
  <c r="AX46" i="2" s="1"/>
  <c r="AX47" i="2" s="1"/>
  <c r="AX48" i="2" s="1"/>
  <c r="AX49" i="2" s="1"/>
  <c r="AX50" i="2" s="1"/>
  <c r="AX51" i="2" s="1"/>
  <c r="AX52" i="2" s="1"/>
  <c r="AX53" i="2" s="1"/>
  <c r="Y25" i="2"/>
  <c r="AA22" i="2"/>
  <c r="AA23" i="2" s="1"/>
  <c r="AA24" i="2" s="1"/>
  <c r="Y24" i="2"/>
  <c r="AT22" i="2"/>
  <c r="AU23" i="2"/>
  <c r="AU24" i="2" s="1"/>
  <c r="AU25" i="2" s="1"/>
  <c r="AR23" i="2"/>
  <c r="H21" i="2"/>
  <c r="AU21" i="2" s="1"/>
  <c r="G21" i="2"/>
  <c r="AC21" i="2" s="1"/>
  <c r="AC22" i="2" s="1"/>
  <c r="AC23" i="2" s="1"/>
  <c r="F21" i="2"/>
  <c r="AS21" i="2" s="1"/>
  <c r="E21" i="2"/>
  <c r="D21" i="2"/>
  <c r="C21" i="2"/>
  <c r="B21" i="2"/>
  <c r="A21" i="2"/>
  <c r="O20" i="1"/>
  <c r="J21" i="2" s="1"/>
  <c r="N20" i="1"/>
  <c r="I21" i="2" s="1"/>
  <c r="F20" i="1"/>
  <c r="K5" i="10" l="1"/>
  <c r="L5" i="10"/>
  <c r="J6" i="10"/>
  <c r="BC209" i="2"/>
  <c r="BC210" i="2" s="1"/>
  <c r="BC211" i="2" s="1"/>
  <c r="BC212" i="2" s="1"/>
  <c r="BC213" i="2" s="1"/>
  <c r="BC214" i="2" s="1"/>
  <c r="BC215" i="2" s="1"/>
  <c r="BC216" i="2" s="1"/>
  <c r="BC217" i="2" s="1"/>
  <c r="BC218" i="2" s="1"/>
  <c r="BC219" i="2" s="1"/>
  <c r="BC220" i="2" s="1"/>
  <c r="BC221" i="2" s="1"/>
  <c r="BC222" i="2" s="1"/>
  <c r="BC223" i="2" s="1"/>
  <c r="BC224" i="2" s="1"/>
  <c r="BC225" i="2" s="1"/>
  <c r="BC226" i="2" s="1"/>
  <c r="BC227" i="2" s="1"/>
  <c r="BC228" i="2" s="1"/>
  <c r="BC229" i="2" s="1"/>
  <c r="BC230" i="2" s="1"/>
  <c r="BC231" i="2" s="1"/>
  <c r="BC232" i="2" s="1"/>
  <c r="BC233" i="2" s="1"/>
  <c r="BC234" i="2" s="1"/>
  <c r="BC235" i="2" s="1"/>
  <c r="BC236" i="2" s="1"/>
  <c r="BC237" i="2" s="1"/>
  <c r="BC238" i="2" s="1"/>
  <c r="BC239" i="2" s="1"/>
  <c r="BC240" i="2" s="1"/>
  <c r="BC241" i="2" s="1"/>
  <c r="BC242" i="2" s="1"/>
  <c r="BC243" i="2" s="1"/>
  <c r="BC244" i="2" s="1"/>
  <c r="BC245" i="2" s="1"/>
  <c r="BC246" i="2" s="1"/>
  <c r="BC247" i="2" s="1"/>
  <c r="BC248" i="2" s="1"/>
  <c r="BC249" i="2" s="1"/>
  <c r="BC250" i="2" s="1"/>
  <c r="BC251" i="2" s="1"/>
  <c r="BC252" i="2" s="1"/>
  <c r="BC253" i="2" s="1"/>
  <c r="BC254" i="2" s="1"/>
  <c r="BC255" i="2" s="1"/>
  <c r="BC256" i="2" s="1"/>
  <c r="BC257" i="2" s="1"/>
  <c r="BC258" i="2" s="1"/>
  <c r="BC259" i="2" s="1"/>
  <c r="M6" i="9"/>
  <c r="AI157" i="2"/>
  <c r="AI158" i="2" s="1"/>
  <c r="AI159" i="2" s="1"/>
  <c r="AI160" i="2" s="1"/>
  <c r="AI161" i="2" s="1"/>
  <c r="AI162" i="2" s="1"/>
  <c r="AI163" i="2" s="1"/>
  <c r="AI164" i="2" s="1"/>
  <c r="AI165" i="2" s="1"/>
  <c r="AI166" i="2" s="1"/>
  <c r="AI167" i="2" s="1"/>
  <c r="AI168" i="2" s="1"/>
  <c r="AI169" i="2" s="1"/>
  <c r="AI170" i="2" s="1"/>
  <c r="AI171" i="2" s="1"/>
  <c r="AI172" i="2" s="1"/>
  <c r="AI173" i="2" s="1"/>
  <c r="AI174" i="2" s="1"/>
  <c r="AI175" i="2" s="1"/>
  <c r="AI176" i="2" s="1"/>
  <c r="AI177" i="2" s="1"/>
  <c r="AI178" i="2" s="1"/>
  <c r="AI179" i="2" s="1"/>
  <c r="AI180" i="2" s="1"/>
  <c r="AI181" i="2" s="1"/>
  <c r="AI182" i="2" s="1"/>
  <c r="AI183" i="2" s="1"/>
  <c r="AI184" i="2" s="1"/>
  <c r="AI185" i="2" s="1"/>
  <c r="AI186" i="2" s="1"/>
  <c r="AI187" i="2" s="1"/>
  <c r="AI188" i="2" s="1"/>
  <c r="AI189" i="2" s="1"/>
  <c r="AI190" i="2" s="1"/>
  <c r="AI191" i="2" s="1"/>
  <c r="AI192" i="2" s="1"/>
  <c r="AI193" i="2" s="1"/>
  <c r="AI194" i="2" s="1"/>
  <c r="AI195" i="2" s="1"/>
  <c r="AI196" i="2" s="1"/>
  <c r="AI197" i="2" s="1"/>
  <c r="AI198" i="2" s="1"/>
  <c r="AI199" i="2" s="1"/>
  <c r="AI200" i="2" s="1"/>
  <c r="AI201" i="2" s="1"/>
  <c r="AI202" i="2" s="1"/>
  <c r="AI203" i="2" s="1"/>
  <c r="AI204" i="2" s="1"/>
  <c r="AI205" i="2" s="1"/>
  <c r="AI206" i="2" s="1"/>
  <c r="AI207" i="2" s="1"/>
  <c r="AI208" i="2" s="1"/>
  <c r="J5" i="8"/>
  <c r="I6" i="8"/>
  <c r="AG106" i="2"/>
  <c r="AG107" i="2" s="1"/>
  <c r="AG108" i="2" s="1"/>
  <c r="AG109" i="2" s="1"/>
  <c r="AG110" i="2" s="1"/>
  <c r="AG111" i="2" s="1"/>
  <c r="AG112" i="2" s="1"/>
  <c r="AG113" i="2" s="1"/>
  <c r="AG114" i="2" s="1"/>
  <c r="AG115" i="2" s="1"/>
  <c r="AG116" i="2" s="1"/>
  <c r="AG117" i="2" s="1"/>
  <c r="AG118" i="2" s="1"/>
  <c r="AG119" i="2" s="1"/>
  <c r="AG120" i="2" s="1"/>
  <c r="AG121" i="2" s="1"/>
  <c r="AG122" i="2" s="1"/>
  <c r="AG123" i="2" s="1"/>
  <c r="AG124" i="2" s="1"/>
  <c r="AG125" i="2" s="1"/>
  <c r="AG126" i="2" s="1"/>
  <c r="AG127" i="2" s="1"/>
  <c r="AG128" i="2" s="1"/>
  <c r="AG129" i="2" s="1"/>
  <c r="AG130" i="2" s="1"/>
  <c r="AG131" i="2" s="1"/>
  <c r="AG132" i="2" s="1"/>
  <c r="AG133" i="2" s="1"/>
  <c r="AG134" i="2" s="1"/>
  <c r="AG135" i="2" s="1"/>
  <c r="AG136" i="2" s="1"/>
  <c r="AG137" i="2" s="1"/>
  <c r="AG138" i="2" s="1"/>
  <c r="AG139" i="2" s="1"/>
  <c r="AG140" i="2" s="1"/>
  <c r="AG141" i="2" s="1"/>
  <c r="AG142" i="2" s="1"/>
  <c r="AG143" i="2" s="1"/>
  <c r="AG144" i="2" s="1"/>
  <c r="AG145" i="2" s="1"/>
  <c r="AG146" i="2" s="1"/>
  <c r="AG147" i="2" s="1"/>
  <c r="AG148" i="2" s="1"/>
  <c r="AG149" i="2" s="1"/>
  <c r="AG150" i="2" s="1"/>
  <c r="AG151" i="2" s="1"/>
  <c r="AG152" i="2" s="1"/>
  <c r="AG153" i="2" s="1"/>
  <c r="AG154" i="2" s="1"/>
  <c r="AG155" i="2" s="1"/>
  <c r="AG156" i="2" s="1"/>
  <c r="AH106" i="2"/>
  <c r="AH107" i="2" s="1"/>
  <c r="AH108" i="2" s="1"/>
  <c r="AH109" i="2" s="1"/>
  <c r="AH110" i="2" s="1"/>
  <c r="AH111" i="2" s="1"/>
  <c r="AH112" i="2" s="1"/>
  <c r="AH113" i="2" s="1"/>
  <c r="AH114" i="2" s="1"/>
  <c r="AH115" i="2" s="1"/>
  <c r="AH116" i="2" s="1"/>
  <c r="AH117" i="2" s="1"/>
  <c r="AH118" i="2" s="1"/>
  <c r="AH119" i="2" s="1"/>
  <c r="AH120" i="2" s="1"/>
  <c r="AH121" i="2" s="1"/>
  <c r="AH122" i="2" s="1"/>
  <c r="AH123" i="2" s="1"/>
  <c r="AH124" i="2" s="1"/>
  <c r="AH125" i="2" s="1"/>
  <c r="AH126" i="2" s="1"/>
  <c r="AH127" i="2" s="1"/>
  <c r="AH128" i="2" s="1"/>
  <c r="AH129" i="2" s="1"/>
  <c r="AH130" i="2" s="1"/>
  <c r="AH131" i="2" s="1"/>
  <c r="AH132" i="2" s="1"/>
  <c r="AH133" i="2" s="1"/>
  <c r="AH134" i="2" s="1"/>
  <c r="AH135" i="2" s="1"/>
  <c r="AH136" i="2" s="1"/>
  <c r="AH137" i="2" s="1"/>
  <c r="AH138" i="2" s="1"/>
  <c r="AH139" i="2" s="1"/>
  <c r="AH140" i="2" s="1"/>
  <c r="AH141" i="2" s="1"/>
  <c r="AH142" i="2" s="1"/>
  <c r="AH143" i="2" s="1"/>
  <c r="AH144" i="2" s="1"/>
  <c r="AH145" i="2" s="1"/>
  <c r="AH146" i="2" s="1"/>
  <c r="AH147" i="2" s="1"/>
  <c r="AH148" i="2" s="1"/>
  <c r="AH149" i="2" s="1"/>
  <c r="AH150" i="2" s="1"/>
  <c r="AH151" i="2" s="1"/>
  <c r="AH152" i="2" s="1"/>
  <c r="AH153" i="2" s="1"/>
  <c r="AH154" i="2" s="1"/>
  <c r="AH155" i="2" s="1"/>
  <c r="AH156" i="2" s="1"/>
  <c r="H5" i="6"/>
  <c r="I5" i="6"/>
  <c r="AX55" i="2"/>
  <c r="H6" i="3"/>
  <c r="Z22" i="2"/>
  <c r="X22" i="2"/>
  <c r="W21" i="2"/>
  <c r="V21" i="2"/>
  <c r="Z23" i="2"/>
  <c r="X23" i="2"/>
  <c r="Y23" i="2"/>
  <c r="Y22" i="2"/>
  <c r="AR21" i="2"/>
  <c r="AR22" i="2" s="1"/>
  <c r="B19" i="1"/>
  <c r="B20" i="2" s="1"/>
  <c r="H20" i="2"/>
  <c r="G20" i="2"/>
  <c r="F20" i="2"/>
  <c r="E20" i="2"/>
  <c r="D20" i="2"/>
  <c r="C20" i="2"/>
  <c r="A20" i="2"/>
  <c r="O19" i="1"/>
  <c r="J20" i="2" s="1"/>
  <c r="N19" i="1"/>
  <c r="I20" i="2" s="1"/>
  <c r="F19" i="1"/>
  <c r="M6" i="10" l="1"/>
  <c r="AI209" i="2"/>
  <c r="AI210" i="2" s="1"/>
  <c r="AI211" i="2" s="1"/>
  <c r="AI212" i="2" s="1"/>
  <c r="AI213" i="2" s="1"/>
  <c r="AI214" i="2" s="1"/>
  <c r="AI215" i="2" s="1"/>
  <c r="AI216" i="2" s="1"/>
  <c r="AI217" i="2" s="1"/>
  <c r="AI218" i="2" s="1"/>
  <c r="AI219" i="2" s="1"/>
  <c r="AI220" i="2" s="1"/>
  <c r="AI221" i="2" s="1"/>
  <c r="AI222" i="2" s="1"/>
  <c r="AI223" i="2" s="1"/>
  <c r="AI224" i="2" s="1"/>
  <c r="AI225" i="2" s="1"/>
  <c r="AI226" i="2" s="1"/>
  <c r="AI227" i="2" s="1"/>
  <c r="AI228" i="2" s="1"/>
  <c r="AI229" i="2" s="1"/>
  <c r="AI230" i="2" s="1"/>
  <c r="AI231" i="2" s="1"/>
  <c r="AI232" i="2" s="1"/>
  <c r="AI233" i="2" s="1"/>
  <c r="AI234" i="2" s="1"/>
  <c r="AI235" i="2" s="1"/>
  <c r="AI236" i="2" s="1"/>
  <c r="AI237" i="2" s="1"/>
  <c r="AI238" i="2" s="1"/>
  <c r="AI239" i="2" s="1"/>
  <c r="AI240" i="2" s="1"/>
  <c r="AI241" i="2" s="1"/>
  <c r="AI242" i="2" s="1"/>
  <c r="AI243" i="2" s="1"/>
  <c r="AI244" i="2" s="1"/>
  <c r="AI245" i="2" s="1"/>
  <c r="AI246" i="2" s="1"/>
  <c r="AI247" i="2" s="1"/>
  <c r="AI248" i="2" s="1"/>
  <c r="AI249" i="2" s="1"/>
  <c r="AI250" i="2" s="1"/>
  <c r="AI251" i="2" s="1"/>
  <c r="AI252" i="2" s="1"/>
  <c r="AI253" i="2" s="1"/>
  <c r="AI254" i="2" s="1"/>
  <c r="AI255" i="2" s="1"/>
  <c r="AI256" i="2" s="1"/>
  <c r="AI257" i="2" s="1"/>
  <c r="AI258" i="2" s="1"/>
  <c r="AI259" i="2" s="1"/>
  <c r="J5" i="9"/>
  <c r="AH157" i="2"/>
  <c r="AH158" i="2" s="1"/>
  <c r="AH159" i="2" s="1"/>
  <c r="AH160" i="2" s="1"/>
  <c r="AH161" i="2" s="1"/>
  <c r="AH162" i="2" s="1"/>
  <c r="AH163" i="2" s="1"/>
  <c r="AH164" i="2" s="1"/>
  <c r="AH165" i="2" s="1"/>
  <c r="AH166" i="2" s="1"/>
  <c r="AH167" i="2" s="1"/>
  <c r="AH168" i="2" s="1"/>
  <c r="AH169" i="2" s="1"/>
  <c r="AH170" i="2" s="1"/>
  <c r="AH171" i="2" s="1"/>
  <c r="AH172" i="2" s="1"/>
  <c r="AH173" i="2" s="1"/>
  <c r="AH174" i="2" s="1"/>
  <c r="AH175" i="2" s="1"/>
  <c r="AH176" i="2" s="1"/>
  <c r="AH177" i="2" s="1"/>
  <c r="AH178" i="2" s="1"/>
  <c r="AH179" i="2" s="1"/>
  <c r="AH180" i="2" s="1"/>
  <c r="AH181" i="2" s="1"/>
  <c r="AH182" i="2" s="1"/>
  <c r="AH183" i="2" s="1"/>
  <c r="AH184" i="2" s="1"/>
  <c r="AH185" i="2" s="1"/>
  <c r="AH186" i="2" s="1"/>
  <c r="AH187" i="2" s="1"/>
  <c r="AH188" i="2" s="1"/>
  <c r="AH189" i="2" s="1"/>
  <c r="AH190" i="2" s="1"/>
  <c r="AH191" i="2" s="1"/>
  <c r="AH192" i="2" s="1"/>
  <c r="AH193" i="2" s="1"/>
  <c r="AH194" i="2" s="1"/>
  <c r="AH195" i="2" s="1"/>
  <c r="AH196" i="2" s="1"/>
  <c r="AH197" i="2" s="1"/>
  <c r="AH198" i="2" s="1"/>
  <c r="AH199" i="2" s="1"/>
  <c r="AH200" i="2" s="1"/>
  <c r="AH201" i="2" s="1"/>
  <c r="AH202" i="2" s="1"/>
  <c r="AH203" i="2" s="1"/>
  <c r="AH204" i="2" s="1"/>
  <c r="AH205" i="2" s="1"/>
  <c r="AH206" i="2" s="1"/>
  <c r="AH207" i="2" s="1"/>
  <c r="AH208" i="2" s="1"/>
  <c r="H5" i="8"/>
  <c r="AG157" i="2"/>
  <c r="AG158" i="2" s="1"/>
  <c r="AG159" i="2" s="1"/>
  <c r="AG160" i="2" s="1"/>
  <c r="AG161" i="2" s="1"/>
  <c r="AG162" i="2" s="1"/>
  <c r="AG163" i="2" s="1"/>
  <c r="AG164" i="2" s="1"/>
  <c r="AG165" i="2" s="1"/>
  <c r="AG166" i="2" s="1"/>
  <c r="AG167" i="2" s="1"/>
  <c r="AG168" i="2" s="1"/>
  <c r="AG169" i="2" s="1"/>
  <c r="AG170" i="2" s="1"/>
  <c r="AG171" i="2" s="1"/>
  <c r="AG172" i="2" s="1"/>
  <c r="AG173" i="2" s="1"/>
  <c r="AG174" i="2" s="1"/>
  <c r="AG175" i="2" s="1"/>
  <c r="AG176" i="2" s="1"/>
  <c r="AG177" i="2" s="1"/>
  <c r="AG178" i="2" s="1"/>
  <c r="AG179" i="2" s="1"/>
  <c r="AG180" i="2" s="1"/>
  <c r="AG181" i="2" s="1"/>
  <c r="AG182" i="2" s="1"/>
  <c r="AG183" i="2" s="1"/>
  <c r="AG184" i="2" s="1"/>
  <c r="AG185" i="2" s="1"/>
  <c r="AG186" i="2" s="1"/>
  <c r="AG187" i="2" s="1"/>
  <c r="AG188" i="2" s="1"/>
  <c r="AG189" i="2" s="1"/>
  <c r="AG190" i="2" s="1"/>
  <c r="AG191" i="2" s="1"/>
  <c r="AG192" i="2" s="1"/>
  <c r="AG193" i="2" s="1"/>
  <c r="AG194" i="2" s="1"/>
  <c r="AG195" i="2" s="1"/>
  <c r="AG196" i="2" s="1"/>
  <c r="AG197" i="2" s="1"/>
  <c r="AG198" i="2" s="1"/>
  <c r="AG199" i="2" s="1"/>
  <c r="AG200" i="2" s="1"/>
  <c r="AG201" i="2" s="1"/>
  <c r="AG202" i="2" s="1"/>
  <c r="AG203" i="2" s="1"/>
  <c r="AG204" i="2" s="1"/>
  <c r="AG205" i="2" s="1"/>
  <c r="AG206" i="2" s="1"/>
  <c r="AG207" i="2" s="1"/>
  <c r="AG208" i="2" s="1"/>
  <c r="I5" i="8"/>
  <c r="Q5" i="6"/>
  <c r="AX56" i="2"/>
  <c r="AX57" i="2" s="1"/>
  <c r="AX58" i="2" s="1"/>
  <c r="AX59" i="2" s="1"/>
  <c r="AX60" i="2" s="1"/>
  <c r="AX61" i="2" s="1"/>
  <c r="AX62" i="2" s="1"/>
  <c r="AX63" i="2" s="1"/>
  <c r="AX64" i="2" s="1"/>
  <c r="AX65" i="2" s="1"/>
  <c r="AX66" i="2" s="1"/>
  <c r="AX67" i="2" s="1"/>
  <c r="AX68" i="2" s="1"/>
  <c r="AX69" i="2" s="1"/>
  <c r="AX70" i="2" s="1"/>
  <c r="AX71" i="2" s="1"/>
  <c r="AX72" i="2" s="1"/>
  <c r="AX73" i="2" s="1"/>
  <c r="AX74" i="2" s="1"/>
  <c r="AX75" i="2" s="1"/>
  <c r="AX76" i="2" s="1"/>
  <c r="AX77" i="2" s="1"/>
  <c r="AX78" i="2" s="1"/>
  <c r="AX79" i="2" s="1"/>
  <c r="AX80" i="2" s="1"/>
  <c r="AX81" i="2" s="1"/>
  <c r="AX82" i="2" s="1"/>
  <c r="AX83" i="2" s="1"/>
  <c r="AX84" i="2" s="1"/>
  <c r="AX85" i="2" s="1"/>
  <c r="AX86" i="2" s="1"/>
  <c r="AX87" i="2" s="1"/>
  <c r="AX88" i="2" s="1"/>
  <c r="AX89" i="2" s="1"/>
  <c r="AX90" i="2" s="1"/>
  <c r="AX91" i="2" s="1"/>
  <c r="AX92" i="2" s="1"/>
  <c r="AX93" i="2" s="1"/>
  <c r="AX94" i="2" s="1"/>
  <c r="AX95" i="2" s="1"/>
  <c r="AX96" i="2" s="1"/>
  <c r="AX97" i="2" s="1"/>
  <c r="AX98" i="2" s="1"/>
  <c r="AX99" i="2" s="1"/>
  <c r="AX100" i="2" s="1"/>
  <c r="AX101" i="2" s="1"/>
  <c r="AX102" i="2" s="1"/>
  <c r="AX103" i="2" s="1"/>
  <c r="AX104" i="2" s="1"/>
  <c r="AX105" i="2" s="1"/>
  <c r="Z21" i="2"/>
  <c r="X21" i="2"/>
  <c r="W20" i="2"/>
  <c r="V20" i="2"/>
  <c r="Y21" i="2"/>
  <c r="AA20" i="2"/>
  <c r="AA21" i="2" s="1"/>
  <c r="AT20" i="2"/>
  <c r="AT21" i="2" s="1"/>
  <c r="AB20" i="2"/>
  <c r="AB21" i="2" s="1"/>
  <c r="AB22" i="2" s="1"/>
  <c r="AB23" i="2" s="1"/>
  <c r="AB24" i="2" s="1"/>
  <c r="AB25" i="2" s="1"/>
  <c r="AB26" i="2" s="1"/>
  <c r="AU20" i="2"/>
  <c r="H19" i="2"/>
  <c r="G19" i="2"/>
  <c r="AT19" i="2" s="1"/>
  <c r="F19" i="2"/>
  <c r="AS19" i="2" s="1"/>
  <c r="AS20" i="2" s="1"/>
  <c r="E19" i="2"/>
  <c r="D19" i="2"/>
  <c r="C19" i="2"/>
  <c r="B19" i="2"/>
  <c r="A19" i="2"/>
  <c r="O18" i="1"/>
  <c r="J19" i="2" s="1"/>
  <c r="N18" i="1"/>
  <c r="I19" i="2" s="1"/>
  <c r="F18" i="1"/>
  <c r="H18" i="2"/>
  <c r="AD18" i="2" s="1"/>
  <c r="G18" i="2"/>
  <c r="AC18" i="2" s="1"/>
  <c r="F18" i="2"/>
  <c r="AB18" i="2" s="1"/>
  <c r="E18" i="2"/>
  <c r="D18" i="2"/>
  <c r="C18" i="2"/>
  <c r="A18" i="2"/>
  <c r="F17" i="1"/>
  <c r="O17" i="1"/>
  <c r="J18" i="2" s="1"/>
  <c r="N17" i="1"/>
  <c r="I18" i="2" s="1"/>
  <c r="B17" i="1"/>
  <c r="B18" i="2" s="1"/>
  <c r="G17" i="2"/>
  <c r="F17" i="2"/>
  <c r="E17" i="2"/>
  <c r="D17" i="2"/>
  <c r="C17" i="2"/>
  <c r="B17" i="2"/>
  <c r="A17" i="2"/>
  <c r="O16" i="1"/>
  <c r="J17" i="2" s="1"/>
  <c r="N16" i="1"/>
  <c r="I17" i="2" s="1"/>
  <c r="M16" i="1"/>
  <c r="H17" i="2" s="1"/>
  <c r="J5" i="10" l="1"/>
  <c r="AG209" i="2"/>
  <c r="AG210" i="2" s="1"/>
  <c r="AG211" i="2" s="1"/>
  <c r="AG212" i="2" s="1"/>
  <c r="AG213" i="2" s="1"/>
  <c r="AG214" i="2" s="1"/>
  <c r="AG215" i="2" s="1"/>
  <c r="AG216" i="2" s="1"/>
  <c r="AG217" i="2" s="1"/>
  <c r="AG218" i="2" s="1"/>
  <c r="AG219" i="2" s="1"/>
  <c r="AG220" i="2" s="1"/>
  <c r="AG221" i="2" s="1"/>
  <c r="AG222" i="2" s="1"/>
  <c r="AG223" i="2" s="1"/>
  <c r="AG224" i="2" s="1"/>
  <c r="AG225" i="2" s="1"/>
  <c r="AG226" i="2" s="1"/>
  <c r="AG227" i="2" s="1"/>
  <c r="AG228" i="2" s="1"/>
  <c r="AG229" i="2" s="1"/>
  <c r="AG230" i="2" s="1"/>
  <c r="AG231" i="2" s="1"/>
  <c r="AG232" i="2" s="1"/>
  <c r="AG233" i="2" s="1"/>
  <c r="AG234" i="2" s="1"/>
  <c r="AG235" i="2" s="1"/>
  <c r="AG236" i="2" s="1"/>
  <c r="AG237" i="2" s="1"/>
  <c r="AG238" i="2" s="1"/>
  <c r="AG239" i="2" s="1"/>
  <c r="AG240" i="2" s="1"/>
  <c r="AG241" i="2" s="1"/>
  <c r="AG242" i="2" s="1"/>
  <c r="AG243" i="2" s="1"/>
  <c r="AG244" i="2" s="1"/>
  <c r="AG245" i="2" s="1"/>
  <c r="AG246" i="2" s="1"/>
  <c r="AG247" i="2" s="1"/>
  <c r="AG248" i="2" s="1"/>
  <c r="AG249" i="2" s="1"/>
  <c r="AG250" i="2" s="1"/>
  <c r="AG251" i="2" s="1"/>
  <c r="AG252" i="2" s="1"/>
  <c r="AG253" i="2" s="1"/>
  <c r="AG254" i="2" s="1"/>
  <c r="AG255" i="2" s="1"/>
  <c r="AG256" i="2" s="1"/>
  <c r="AG257" i="2" s="1"/>
  <c r="AG258" i="2" s="1"/>
  <c r="AG259" i="2" s="1"/>
  <c r="AH209" i="2"/>
  <c r="AH210" i="2" s="1"/>
  <c r="AH211" i="2" s="1"/>
  <c r="AH212" i="2" s="1"/>
  <c r="AH213" i="2" s="1"/>
  <c r="AH214" i="2" s="1"/>
  <c r="AH215" i="2" s="1"/>
  <c r="AH216" i="2" s="1"/>
  <c r="AH217" i="2" s="1"/>
  <c r="AH218" i="2" s="1"/>
  <c r="AH219" i="2" s="1"/>
  <c r="AH220" i="2" s="1"/>
  <c r="AH221" i="2" s="1"/>
  <c r="AH222" i="2" s="1"/>
  <c r="AH223" i="2" s="1"/>
  <c r="AH224" i="2" s="1"/>
  <c r="AH225" i="2" s="1"/>
  <c r="AH226" i="2" s="1"/>
  <c r="AH227" i="2" s="1"/>
  <c r="AH228" i="2" s="1"/>
  <c r="AH229" i="2" s="1"/>
  <c r="AH230" i="2" s="1"/>
  <c r="AH231" i="2" s="1"/>
  <c r="AH232" i="2" s="1"/>
  <c r="AH233" i="2" s="1"/>
  <c r="AH234" i="2" s="1"/>
  <c r="AH235" i="2" s="1"/>
  <c r="AH236" i="2" s="1"/>
  <c r="AH237" i="2" s="1"/>
  <c r="AH238" i="2" s="1"/>
  <c r="AH239" i="2" s="1"/>
  <c r="AH240" i="2" s="1"/>
  <c r="AH241" i="2" s="1"/>
  <c r="AH242" i="2" s="1"/>
  <c r="AH243" i="2" s="1"/>
  <c r="AH244" i="2" s="1"/>
  <c r="AH245" i="2" s="1"/>
  <c r="AH246" i="2" s="1"/>
  <c r="AH247" i="2" s="1"/>
  <c r="AH248" i="2" s="1"/>
  <c r="AH249" i="2" s="1"/>
  <c r="AH250" i="2" s="1"/>
  <c r="AH251" i="2" s="1"/>
  <c r="AH252" i="2" s="1"/>
  <c r="AH253" i="2" s="1"/>
  <c r="AH254" i="2" s="1"/>
  <c r="AH255" i="2" s="1"/>
  <c r="AH256" i="2" s="1"/>
  <c r="AH257" i="2" s="1"/>
  <c r="AH258" i="2" s="1"/>
  <c r="AH259" i="2" s="1"/>
  <c r="I5" i="9"/>
  <c r="H5" i="9"/>
  <c r="Q5" i="8"/>
  <c r="AX106" i="2"/>
  <c r="AX107" i="2" s="1"/>
  <c r="AX108" i="2" s="1"/>
  <c r="AX109" i="2" s="1"/>
  <c r="AX110" i="2" s="1"/>
  <c r="AX111" i="2" s="1"/>
  <c r="AX112" i="2" s="1"/>
  <c r="AX113" i="2" s="1"/>
  <c r="AX114" i="2" s="1"/>
  <c r="AX115" i="2" s="1"/>
  <c r="AX116" i="2" s="1"/>
  <c r="AX117" i="2" s="1"/>
  <c r="AX118" i="2" s="1"/>
  <c r="AX119" i="2" s="1"/>
  <c r="AX120" i="2" s="1"/>
  <c r="AX121" i="2" s="1"/>
  <c r="AX122" i="2" s="1"/>
  <c r="AX123" i="2" s="1"/>
  <c r="AX124" i="2" s="1"/>
  <c r="AX125" i="2" s="1"/>
  <c r="AX126" i="2" s="1"/>
  <c r="AX127" i="2" s="1"/>
  <c r="AX128" i="2" s="1"/>
  <c r="AX129" i="2" s="1"/>
  <c r="AX130" i="2" s="1"/>
  <c r="AX131" i="2" s="1"/>
  <c r="AX132" i="2" s="1"/>
  <c r="AX133" i="2" s="1"/>
  <c r="AX134" i="2" s="1"/>
  <c r="AX135" i="2" s="1"/>
  <c r="AX136" i="2" s="1"/>
  <c r="AX137" i="2" s="1"/>
  <c r="AX138" i="2" s="1"/>
  <c r="AX139" i="2" s="1"/>
  <c r="AX140" i="2" s="1"/>
  <c r="AX141" i="2" s="1"/>
  <c r="AX142" i="2" s="1"/>
  <c r="AX143" i="2" s="1"/>
  <c r="AX144" i="2" s="1"/>
  <c r="AX145" i="2" s="1"/>
  <c r="AX146" i="2" s="1"/>
  <c r="AX147" i="2" s="1"/>
  <c r="AX148" i="2" s="1"/>
  <c r="AX149" i="2" s="1"/>
  <c r="AX150" i="2" s="1"/>
  <c r="AX151" i="2" s="1"/>
  <c r="AX152" i="2" s="1"/>
  <c r="AX153" i="2" s="1"/>
  <c r="AX154" i="2" s="1"/>
  <c r="AX155" i="2" s="1"/>
  <c r="AX156" i="2" s="1"/>
  <c r="H6" i="6"/>
  <c r="Q6" i="6" s="1"/>
  <c r="V18" i="2"/>
  <c r="W18" i="2"/>
  <c r="W19" i="2"/>
  <c r="V19" i="2"/>
  <c r="X20" i="2"/>
  <c r="Z20" i="2"/>
  <c r="W17" i="2"/>
  <c r="V17" i="2"/>
  <c r="AR17" i="2"/>
  <c r="AC19" i="2"/>
  <c r="AC20" i="2" s="1"/>
  <c r="AD19" i="2"/>
  <c r="AD20" i="2" s="1"/>
  <c r="AD21" i="2" s="1"/>
  <c r="AD22" i="2" s="1"/>
  <c r="AD23" i="2" s="1"/>
  <c r="Y20" i="2"/>
  <c r="AB19" i="2"/>
  <c r="AU19" i="2"/>
  <c r="AR19" i="2"/>
  <c r="AR20" i="2" s="1"/>
  <c r="AR18" i="2"/>
  <c r="AT17" i="2"/>
  <c r="AT18" i="2" s="1"/>
  <c r="AB17" i="2"/>
  <c r="H16" i="2"/>
  <c r="G16" i="2"/>
  <c r="F16" i="2"/>
  <c r="AS16" i="2" s="1"/>
  <c r="AS17" i="2" s="1"/>
  <c r="AS18" i="2" s="1"/>
  <c r="E16" i="2"/>
  <c r="D16" i="2"/>
  <c r="C16" i="2"/>
  <c r="A16" i="2"/>
  <c r="O15" i="1"/>
  <c r="J16" i="2" s="1"/>
  <c r="N15" i="1"/>
  <c r="I16" i="2" s="1"/>
  <c r="F15" i="1"/>
  <c r="B15" i="1"/>
  <c r="B16" i="2" s="1"/>
  <c r="I5" i="10" l="1"/>
  <c r="H5" i="10"/>
  <c r="Q5" i="9"/>
  <c r="AX157" i="2"/>
  <c r="AX158" i="2" s="1"/>
  <c r="AX159" i="2" s="1"/>
  <c r="AX160" i="2" s="1"/>
  <c r="AX161" i="2" s="1"/>
  <c r="AX162" i="2" s="1"/>
  <c r="AX163" i="2" s="1"/>
  <c r="AX164" i="2" s="1"/>
  <c r="AX165" i="2" s="1"/>
  <c r="AX166" i="2" s="1"/>
  <c r="AX167" i="2" s="1"/>
  <c r="AX168" i="2" s="1"/>
  <c r="AX169" i="2" s="1"/>
  <c r="AX170" i="2" s="1"/>
  <c r="AX171" i="2" s="1"/>
  <c r="AX172" i="2" s="1"/>
  <c r="AX173" i="2" s="1"/>
  <c r="AX174" i="2" s="1"/>
  <c r="AX175" i="2" s="1"/>
  <c r="AX176" i="2" s="1"/>
  <c r="AX177" i="2" s="1"/>
  <c r="AX178" i="2" s="1"/>
  <c r="AX179" i="2" s="1"/>
  <c r="AX180" i="2" s="1"/>
  <c r="AX181" i="2" s="1"/>
  <c r="AX182" i="2" s="1"/>
  <c r="AX183" i="2" s="1"/>
  <c r="AX184" i="2" s="1"/>
  <c r="AX185" i="2" s="1"/>
  <c r="AX186" i="2" s="1"/>
  <c r="AX187" i="2" s="1"/>
  <c r="AX188" i="2" s="1"/>
  <c r="AX189" i="2" s="1"/>
  <c r="AX190" i="2" s="1"/>
  <c r="AX191" i="2" s="1"/>
  <c r="AX192" i="2" s="1"/>
  <c r="AX193" i="2" s="1"/>
  <c r="AX194" i="2" s="1"/>
  <c r="AX195" i="2" s="1"/>
  <c r="AX196" i="2" s="1"/>
  <c r="AX197" i="2" s="1"/>
  <c r="AX198" i="2" s="1"/>
  <c r="AX199" i="2" s="1"/>
  <c r="AX200" i="2" s="1"/>
  <c r="AX201" i="2" s="1"/>
  <c r="AX202" i="2" s="1"/>
  <c r="AX203" i="2" s="1"/>
  <c r="AX204" i="2" s="1"/>
  <c r="AX205" i="2" s="1"/>
  <c r="AX206" i="2" s="1"/>
  <c r="AX207" i="2" s="1"/>
  <c r="AX208" i="2" s="1"/>
  <c r="H6" i="8"/>
  <c r="Q6" i="8" s="1"/>
  <c r="W16" i="2"/>
  <c r="V16" i="2"/>
  <c r="Z17" i="2"/>
  <c r="X17" i="2"/>
  <c r="Z19" i="2"/>
  <c r="X19" i="2"/>
  <c r="X18" i="2"/>
  <c r="AU16" i="2"/>
  <c r="AU17" i="2" s="1"/>
  <c r="AU18" i="2" s="1"/>
  <c r="Y19" i="2"/>
  <c r="Y18" i="2"/>
  <c r="Y17" i="2"/>
  <c r="AT16" i="2"/>
  <c r="AR16" i="2"/>
  <c r="H15" i="2"/>
  <c r="AU15" i="2" s="1"/>
  <c r="G15" i="2"/>
  <c r="F15" i="2"/>
  <c r="E15" i="2"/>
  <c r="D15" i="2"/>
  <c r="C15" i="2"/>
  <c r="B15" i="2"/>
  <c r="A15" i="2"/>
  <c r="O14" i="1"/>
  <c r="J15" i="2" s="1"/>
  <c r="N14" i="1"/>
  <c r="I15" i="2" s="1"/>
  <c r="F14" i="1"/>
  <c r="F13" i="1"/>
  <c r="Q5" i="10" l="1"/>
  <c r="AX209" i="2"/>
  <c r="AX210" i="2" s="1"/>
  <c r="AX211" i="2" s="1"/>
  <c r="AX212" i="2" s="1"/>
  <c r="AX213" i="2" s="1"/>
  <c r="AX214" i="2" s="1"/>
  <c r="AX215" i="2" s="1"/>
  <c r="AX216" i="2" s="1"/>
  <c r="AX217" i="2" s="1"/>
  <c r="AX218" i="2" s="1"/>
  <c r="AX219" i="2" s="1"/>
  <c r="AX220" i="2" s="1"/>
  <c r="AX221" i="2" s="1"/>
  <c r="AX222" i="2" s="1"/>
  <c r="AX223" i="2" s="1"/>
  <c r="AX224" i="2" s="1"/>
  <c r="AX225" i="2" s="1"/>
  <c r="AX226" i="2" s="1"/>
  <c r="AX227" i="2" s="1"/>
  <c r="AX228" i="2" s="1"/>
  <c r="AX229" i="2" s="1"/>
  <c r="AX230" i="2" s="1"/>
  <c r="AX231" i="2" s="1"/>
  <c r="AX232" i="2" s="1"/>
  <c r="AX233" i="2" s="1"/>
  <c r="AX234" i="2" s="1"/>
  <c r="AX235" i="2" s="1"/>
  <c r="AX236" i="2" s="1"/>
  <c r="AX237" i="2" s="1"/>
  <c r="AX238" i="2" s="1"/>
  <c r="AX239" i="2" s="1"/>
  <c r="AX240" i="2" s="1"/>
  <c r="AX241" i="2" s="1"/>
  <c r="AX242" i="2" s="1"/>
  <c r="AX243" i="2" s="1"/>
  <c r="AX244" i="2" s="1"/>
  <c r="AX245" i="2" s="1"/>
  <c r="AX246" i="2" s="1"/>
  <c r="AX247" i="2" s="1"/>
  <c r="AX248" i="2" s="1"/>
  <c r="AX249" i="2" s="1"/>
  <c r="AX250" i="2" s="1"/>
  <c r="AX251" i="2" s="1"/>
  <c r="AX252" i="2" s="1"/>
  <c r="AX253" i="2" s="1"/>
  <c r="AX254" i="2" s="1"/>
  <c r="AX255" i="2" s="1"/>
  <c r="AX256" i="2" s="1"/>
  <c r="AX257" i="2" s="1"/>
  <c r="AX258" i="2" s="1"/>
  <c r="AX259" i="2" s="1"/>
  <c r="H6" i="9"/>
  <c r="Q6" i="9" s="1"/>
  <c r="X16" i="2"/>
  <c r="Z16" i="2"/>
  <c r="V15" i="2"/>
  <c r="W15" i="2"/>
  <c r="AA15" i="2"/>
  <c r="AA16" i="2" s="1"/>
  <c r="AA17" i="2" s="1"/>
  <c r="AA18" i="2" s="1"/>
  <c r="AA19" i="2" s="1"/>
  <c r="AC15" i="2"/>
  <c r="AC16" i="2" s="1"/>
  <c r="AC17" i="2" s="1"/>
  <c r="Y16" i="2"/>
  <c r="AS15" i="2"/>
  <c r="J14" i="2"/>
  <c r="AF14" i="2" s="1"/>
  <c r="AF15" i="2" s="1"/>
  <c r="AF16" i="2" s="1"/>
  <c r="AF17" i="2" s="1"/>
  <c r="AF18" i="2" s="1"/>
  <c r="AF19" i="2" s="1"/>
  <c r="AF20" i="2" s="1"/>
  <c r="AF21" i="2" s="1"/>
  <c r="AF22" i="2" s="1"/>
  <c r="AF23" i="2" s="1"/>
  <c r="AF24" i="2" s="1"/>
  <c r="AF25" i="2" s="1"/>
  <c r="AF26" i="2" s="1"/>
  <c r="AF27" i="2" s="1"/>
  <c r="AF28" i="2" s="1"/>
  <c r="H14" i="2"/>
  <c r="AD14" i="2" s="1"/>
  <c r="AD15" i="2" s="1"/>
  <c r="AD16" i="2" s="1"/>
  <c r="AD17" i="2" s="1"/>
  <c r="G14" i="2"/>
  <c r="F14" i="2"/>
  <c r="AB14" i="2" s="1"/>
  <c r="AB15" i="2" s="1"/>
  <c r="AB16" i="2" s="1"/>
  <c r="E14" i="2"/>
  <c r="D14" i="2"/>
  <c r="C14" i="2"/>
  <c r="B14" i="2"/>
  <c r="A14" i="2"/>
  <c r="N13" i="1"/>
  <c r="I14" i="2" s="1"/>
  <c r="H6" i="10" l="1"/>
  <c r="Q6" i="10" s="1"/>
  <c r="Z15" i="2"/>
  <c r="X15" i="2"/>
  <c r="V14" i="2"/>
  <c r="W14" i="2"/>
  <c r="AR14" i="2"/>
  <c r="AR15" i="2" s="1"/>
  <c r="AC14" i="2"/>
  <c r="Y15" i="2"/>
  <c r="H13" i="2"/>
  <c r="G13" i="2"/>
  <c r="F13" i="2"/>
  <c r="AS13" i="2" s="1"/>
  <c r="AS14" i="2" s="1"/>
  <c r="E13" i="2"/>
  <c r="D13" i="2"/>
  <c r="C13" i="2"/>
  <c r="A13" i="2"/>
  <c r="O12" i="1"/>
  <c r="J13" i="2" s="1"/>
  <c r="N12" i="1"/>
  <c r="I13" i="2" s="1"/>
  <c r="F12" i="1"/>
  <c r="B12" i="1"/>
  <c r="B13" i="2" s="1"/>
  <c r="X14" i="2" l="1"/>
  <c r="W13" i="2"/>
  <c r="V13" i="2"/>
  <c r="AR13" i="2"/>
  <c r="Y14" i="2"/>
  <c r="AT13" i="2"/>
  <c r="AT14" i="2" s="1"/>
  <c r="AT15" i="2" s="1"/>
  <c r="AU13" i="2"/>
  <c r="AU14" i="2" s="1"/>
  <c r="H12" i="2"/>
  <c r="AD12" i="2" s="1"/>
  <c r="AD13" i="2" s="1"/>
  <c r="G12" i="2"/>
  <c r="F12" i="2"/>
  <c r="AS12" i="2" s="1"/>
  <c r="E12" i="2"/>
  <c r="D12" i="2"/>
  <c r="C12" i="2"/>
  <c r="A12" i="2"/>
  <c r="O11" i="1"/>
  <c r="J12" i="2" s="1"/>
  <c r="N11" i="1"/>
  <c r="I12" i="2" s="1"/>
  <c r="F11" i="1"/>
  <c r="B11" i="1"/>
  <c r="B12" i="2" s="1"/>
  <c r="Z13" i="2" l="1"/>
  <c r="X13" i="2"/>
  <c r="W12" i="2"/>
  <c r="V12" i="2"/>
  <c r="AR12" i="2"/>
  <c r="Y13" i="2"/>
  <c r="AT12" i="2"/>
  <c r="H11" i="2"/>
  <c r="G11" i="2"/>
  <c r="F11" i="2"/>
  <c r="AS11" i="2" s="1"/>
  <c r="E11" i="2"/>
  <c r="D11" i="2"/>
  <c r="C11" i="2"/>
  <c r="A11" i="2"/>
  <c r="O10" i="1"/>
  <c r="J11" i="2" s="1"/>
  <c r="N10" i="1"/>
  <c r="I11" i="2" s="1"/>
  <c r="F10" i="1"/>
  <c r="B10" i="1"/>
  <c r="B11" i="2" s="1"/>
  <c r="X12" i="2" l="1"/>
  <c r="Z12" i="2"/>
  <c r="W11" i="2"/>
  <c r="V11" i="2"/>
  <c r="Y12" i="2"/>
  <c r="AA11" i="2"/>
  <c r="AA12" i="2" s="1"/>
  <c r="AA13" i="2" s="1"/>
  <c r="AA14" i="2" s="1"/>
  <c r="AT11" i="2"/>
  <c r="AU11" i="2"/>
  <c r="AU12" i="2" s="1"/>
  <c r="F9" i="1"/>
  <c r="H10" i="2"/>
  <c r="G10" i="2"/>
  <c r="AT10" i="2" s="1"/>
  <c r="F10" i="2"/>
  <c r="E10" i="2"/>
  <c r="D10" i="2"/>
  <c r="C10" i="2"/>
  <c r="A10" i="2"/>
  <c r="O9" i="1"/>
  <c r="J10" i="2" s="1"/>
  <c r="N9" i="1"/>
  <c r="I10" i="2" s="1"/>
  <c r="B9" i="1"/>
  <c r="B10" i="2" s="1"/>
  <c r="V10" i="2" l="1"/>
  <c r="W10" i="2"/>
  <c r="Z11" i="2"/>
  <c r="X11" i="2"/>
  <c r="Y11" i="2"/>
  <c r="AD10" i="2"/>
  <c r="AD11" i="2" s="1"/>
  <c r="AS10" i="2"/>
  <c r="AR10" i="2"/>
  <c r="AR11" i="2" s="1"/>
  <c r="H9" i="2"/>
  <c r="AU9" i="2" s="1"/>
  <c r="AU10" i="2" s="1"/>
  <c r="G9" i="2"/>
  <c r="AC9" i="2" s="1"/>
  <c r="AC10" i="2" s="1"/>
  <c r="AC11" i="2" s="1"/>
  <c r="AC12" i="2" s="1"/>
  <c r="AC13" i="2" s="1"/>
  <c r="F9" i="2"/>
  <c r="E9" i="2"/>
  <c r="D9" i="2"/>
  <c r="C9" i="2"/>
  <c r="B9" i="2"/>
  <c r="A9" i="2"/>
  <c r="O8" i="1"/>
  <c r="J9" i="2" s="1"/>
  <c r="N8" i="1"/>
  <c r="I9" i="2" s="1"/>
  <c r="F8" i="1"/>
  <c r="W9" i="2" l="1"/>
  <c r="V9" i="2"/>
  <c r="Z10" i="2"/>
  <c r="X10" i="2"/>
  <c r="Y10" i="2"/>
  <c r="AA9" i="2"/>
  <c r="AA10" i="2" s="1"/>
  <c r="AB9" i="2"/>
  <c r="AB10" i="2" s="1"/>
  <c r="AB11" i="2" s="1"/>
  <c r="AB12" i="2" s="1"/>
  <c r="AB13" i="2" s="1"/>
  <c r="D8" i="2"/>
  <c r="D7" i="2"/>
  <c r="D6" i="2"/>
  <c r="D5" i="2"/>
  <c r="D4" i="2"/>
  <c r="D3" i="2"/>
  <c r="D2" i="2"/>
  <c r="M11" i="3" l="1"/>
  <c r="M8" i="3"/>
  <c r="L11" i="3"/>
  <c r="M9" i="3"/>
  <c r="L9" i="3"/>
  <c r="L8" i="3"/>
  <c r="K8" i="3"/>
  <c r="J11" i="3"/>
  <c r="J9" i="3"/>
  <c r="K9" i="3"/>
  <c r="K11" i="3"/>
  <c r="J8" i="3"/>
  <c r="I11" i="3"/>
  <c r="I9" i="3"/>
  <c r="I8" i="3"/>
  <c r="H8" i="3"/>
  <c r="H9" i="3"/>
  <c r="H11" i="3"/>
  <c r="X9" i="2"/>
  <c r="Y9" i="2"/>
  <c r="H8" i="2"/>
  <c r="AU8" i="2" s="1"/>
  <c r="G8" i="2"/>
  <c r="AC8" i="2" s="1"/>
  <c r="F8" i="2"/>
  <c r="AB8" i="2" s="1"/>
  <c r="E8" i="2"/>
  <c r="C8" i="2"/>
  <c r="A8" i="2"/>
  <c r="O7" i="1"/>
  <c r="J8" i="2" s="1"/>
  <c r="N7" i="1"/>
  <c r="I8" i="2" s="1"/>
  <c r="F7" i="1"/>
  <c r="B7" i="1"/>
  <c r="B8" i="2" s="1"/>
  <c r="W8" i="2" l="1"/>
  <c r="V8" i="2"/>
  <c r="AR8" i="2"/>
  <c r="AR9" i="2" s="1"/>
  <c r="H7" i="2"/>
  <c r="AD7" i="2" s="1"/>
  <c r="AD8" i="2" s="1"/>
  <c r="AD9" i="2" s="1"/>
  <c r="G7" i="2"/>
  <c r="AT7" i="2" s="1"/>
  <c r="AT8" i="2" s="1"/>
  <c r="AT9" i="2" s="1"/>
  <c r="F7" i="2"/>
  <c r="AS7" i="2" s="1"/>
  <c r="AS8" i="2" s="1"/>
  <c r="AS9" i="2" s="1"/>
  <c r="E7" i="2"/>
  <c r="C7" i="2"/>
  <c r="B7" i="2"/>
  <c r="A7" i="2"/>
  <c r="F6" i="1"/>
  <c r="O6" i="1"/>
  <c r="J7" i="2" s="1"/>
  <c r="N6" i="1"/>
  <c r="I7" i="2" s="1"/>
  <c r="W7" i="2" l="1"/>
  <c r="V7" i="2"/>
  <c r="X8" i="2"/>
  <c r="Z8" i="2"/>
  <c r="Y8" i="2"/>
  <c r="AA7" i="2"/>
  <c r="H6" i="2"/>
  <c r="AU6" i="2" s="1"/>
  <c r="AU7" i="2" s="1"/>
  <c r="G6" i="2"/>
  <c r="F6" i="2"/>
  <c r="AS6" i="2" s="1"/>
  <c r="E6" i="2"/>
  <c r="C6" i="2"/>
  <c r="B6" i="2"/>
  <c r="A6" i="2"/>
  <c r="O5" i="1"/>
  <c r="J6" i="2" s="1"/>
  <c r="N5" i="1"/>
  <c r="I6" i="2" s="1"/>
  <c r="Z7" i="2" l="1"/>
  <c r="X7" i="2"/>
  <c r="V6" i="2"/>
  <c r="W6" i="2"/>
  <c r="AA6" i="2"/>
  <c r="Y7" i="2"/>
  <c r="AA8" i="2"/>
  <c r="AT6" i="2"/>
  <c r="Z6" i="2" l="1"/>
  <c r="X6" i="2"/>
  <c r="Y6" i="2"/>
  <c r="F4" i="1"/>
  <c r="H5" i="2"/>
  <c r="G5" i="2"/>
  <c r="F5" i="2"/>
  <c r="AS5" i="2" s="1"/>
  <c r="E5" i="2"/>
  <c r="C5" i="2"/>
  <c r="B5" i="2"/>
  <c r="A5" i="2"/>
  <c r="O4" i="1"/>
  <c r="J5" i="2" s="1"/>
  <c r="N4" i="1"/>
  <c r="I5" i="2" s="1"/>
  <c r="AU5" i="2" l="1"/>
  <c r="W5" i="2"/>
  <c r="V5" i="2"/>
  <c r="AA5" i="2"/>
  <c r="AT5" i="2"/>
  <c r="H4" i="2"/>
  <c r="G4" i="2"/>
  <c r="F4" i="2"/>
  <c r="E4" i="2"/>
  <c r="C4" i="2"/>
  <c r="A4" i="2"/>
  <c r="N3" i="1"/>
  <c r="I4" i="2" s="1"/>
  <c r="O3" i="1"/>
  <c r="J4" i="2" s="1"/>
  <c r="B3" i="1"/>
  <c r="B4" i="2" s="1"/>
  <c r="F3" i="1"/>
  <c r="W4" i="2" l="1"/>
  <c r="V4" i="2"/>
  <c r="Z5" i="2"/>
  <c r="X5" i="2"/>
  <c r="Y5" i="2"/>
  <c r="AB4" i="2"/>
  <c r="AS4" i="2"/>
  <c r="C6" i="3" s="1"/>
  <c r="AW4" i="2"/>
  <c r="AF4" i="2"/>
  <c r="AT4" i="2"/>
  <c r="D6" i="3" s="1"/>
  <c r="AC4" i="2"/>
  <c r="AU4" i="2"/>
  <c r="E6" i="3" s="1"/>
  <c r="AD4" i="2"/>
  <c r="AR4" i="2"/>
  <c r="AA4" i="2"/>
  <c r="B5" i="3" s="1"/>
  <c r="AV4" i="2"/>
  <c r="AE4" i="2"/>
  <c r="B3" i="2"/>
  <c r="B2" i="2"/>
  <c r="I3" i="2"/>
  <c r="H3" i="2"/>
  <c r="G3" i="2"/>
  <c r="E3" i="2"/>
  <c r="C3" i="2"/>
  <c r="A3" i="2"/>
  <c r="J2" i="2"/>
  <c r="I2" i="2"/>
  <c r="F1" i="10" s="1"/>
  <c r="H2" i="2"/>
  <c r="G2" i="2"/>
  <c r="F2" i="2"/>
  <c r="E2" i="2"/>
  <c r="B1" i="10" s="1"/>
  <c r="C2" i="2"/>
  <c r="A2" i="2"/>
  <c r="F2" i="1"/>
  <c r="O2" i="1"/>
  <c r="J3" i="2" s="1"/>
  <c r="K2" i="1"/>
  <c r="F3" i="2" s="1"/>
  <c r="C1" i="10" l="1"/>
  <c r="Z187" i="2"/>
  <c r="Z188" i="2"/>
  <c r="D1" i="9"/>
  <c r="D1" i="10"/>
  <c r="Z195" i="2"/>
  <c r="Z189" i="2"/>
  <c r="E1" i="9"/>
  <c r="E1" i="10"/>
  <c r="G1" i="9"/>
  <c r="G1" i="10"/>
  <c r="B1" i="9"/>
  <c r="Z171" i="2"/>
  <c r="C1" i="9"/>
  <c r="Z169" i="2"/>
  <c r="Z138" i="2"/>
  <c r="F1" i="9"/>
  <c r="Z166" i="2"/>
  <c r="Z144" i="2"/>
  <c r="Z140" i="2"/>
  <c r="C1" i="8"/>
  <c r="Z114" i="2"/>
  <c r="Z115" i="2"/>
  <c r="Z108" i="2"/>
  <c r="Z125" i="2"/>
  <c r="Z132" i="2"/>
  <c r="Z131" i="2"/>
  <c r="B1" i="8"/>
  <c r="Z124" i="2"/>
  <c r="Z112" i="2"/>
  <c r="Z98" i="2"/>
  <c r="D1" i="8"/>
  <c r="Z104" i="2"/>
  <c r="E1" i="8"/>
  <c r="G1" i="6"/>
  <c r="G8" i="6" s="1"/>
  <c r="G1" i="8"/>
  <c r="F1" i="6"/>
  <c r="F9" i="6" s="1"/>
  <c r="F1" i="8"/>
  <c r="Z95" i="2"/>
  <c r="Z94" i="2"/>
  <c r="Z87" i="2"/>
  <c r="Z28" i="2"/>
  <c r="D1" i="6"/>
  <c r="Z61" i="2"/>
  <c r="D12" i="3"/>
  <c r="D2" i="3"/>
  <c r="D13" i="3"/>
  <c r="L18" i="3"/>
  <c r="M18" i="3"/>
  <c r="K18" i="3"/>
  <c r="J18" i="3"/>
  <c r="I18" i="3"/>
  <c r="H18" i="3"/>
  <c r="E2" i="3"/>
  <c r="E12" i="3"/>
  <c r="E13" i="3"/>
  <c r="J17" i="3"/>
  <c r="F17" i="3"/>
  <c r="B17" i="3"/>
  <c r="J16" i="3"/>
  <c r="F16" i="3"/>
  <c r="B16" i="3"/>
  <c r="J15" i="3"/>
  <c r="F15" i="3"/>
  <c r="B15" i="3"/>
  <c r="J14" i="3"/>
  <c r="F14" i="3"/>
  <c r="B14" i="3"/>
  <c r="K4" i="3"/>
  <c r="G4" i="3"/>
  <c r="C4" i="3"/>
  <c r="L3" i="3"/>
  <c r="H3" i="3"/>
  <c r="D3" i="3"/>
  <c r="I17" i="3"/>
  <c r="M16" i="3"/>
  <c r="E16" i="3"/>
  <c r="I15" i="3"/>
  <c r="M14" i="3"/>
  <c r="E14" i="3"/>
  <c r="K17" i="3"/>
  <c r="G17" i="3"/>
  <c r="C17" i="3"/>
  <c r="K16" i="3"/>
  <c r="G16" i="3"/>
  <c r="C16" i="3"/>
  <c r="K15" i="3"/>
  <c r="G15" i="3"/>
  <c r="C15" i="3"/>
  <c r="K14" i="3"/>
  <c r="G14" i="3"/>
  <c r="C14" i="3"/>
  <c r="L4" i="3"/>
  <c r="H4" i="3"/>
  <c r="D4" i="3"/>
  <c r="M3" i="3"/>
  <c r="I3" i="3"/>
  <c r="E3" i="3"/>
  <c r="M17" i="3"/>
  <c r="E17" i="3"/>
  <c r="I16" i="3"/>
  <c r="M15" i="3"/>
  <c r="E15" i="3"/>
  <c r="I14" i="3"/>
  <c r="L16" i="3"/>
  <c r="H15" i="3"/>
  <c r="D14" i="3"/>
  <c r="N4" i="3"/>
  <c r="F4" i="3"/>
  <c r="K3" i="3"/>
  <c r="C3" i="3"/>
  <c r="J4" i="3"/>
  <c r="G3" i="3"/>
  <c r="D17" i="3"/>
  <c r="H14" i="3"/>
  <c r="F3" i="3"/>
  <c r="L17" i="3"/>
  <c r="H16" i="3"/>
  <c r="D15" i="3"/>
  <c r="M4" i="3"/>
  <c r="E4" i="3"/>
  <c r="J3" i="3"/>
  <c r="B3" i="3"/>
  <c r="H17" i="3"/>
  <c r="D16" i="3"/>
  <c r="L14" i="3"/>
  <c r="B4" i="3"/>
  <c r="L15" i="3"/>
  <c r="I4" i="3"/>
  <c r="Z67" i="2"/>
  <c r="C1" i="6"/>
  <c r="Z57" i="2"/>
  <c r="C13" i="3"/>
  <c r="C12" i="3"/>
  <c r="C2" i="3"/>
  <c r="G13" i="3"/>
  <c r="G12" i="3"/>
  <c r="G19" i="3"/>
  <c r="G2" i="3"/>
  <c r="Z70" i="2"/>
  <c r="E1" i="6"/>
  <c r="Z55" i="2"/>
  <c r="B1" i="6"/>
  <c r="Z53" i="2"/>
  <c r="B13" i="3"/>
  <c r="B12" i="3"/>
  <c r="B2" i="3"/>
  <c r="F13" i="3"/>
  <c r="F12" i="3"/>
  <c r="F2" i="3"/>
  <c r="Z42" i="2"/>
  <c r="Z39" i="2"/>
  <c r="Z27" i="2"/>
  <c r="Z9" i="2"/>
  <c r="Z40" i="2"/>
  <c r="Z18" i="2"/>
  <c r="Z14" i="2"/>
  <c r="W3" i="2"/>
  <c r="V3" i="2"/>
  <c r="X4" i="2"/>
  <c r="Z4" i="2"/>
  <c r="Y4" i="2"/>
  <c r="C19" i="3" s="1"/>
  <c r="D1" i="3"/>
  <c r="AC2" i="2"/>
  <c r="AT2" i="2" s="1"/>
  <c r="AR5" i="2"/>
  <c r="AR6" i="2" s="1"/>
  <c r="AR7" i="2" s="1"/>
  <c r="AB5" i="2"/>
  <c r="AB6" i="2" s="1"/>
  <c r="AB7" i="2" s="1"/>
  <c r="E1" i="3"/>
  <c r="AD2" i="2"/>
  <c r="AU2" i="2" s="1"/>
  <c r="AE5" i="2"/>
  <c r="AE6" i="2" s="1"/>
  <c r="AE7" i="2" s="1"/>
  <c r="AE8" i="2" s="1"/>
  <c r="AE9" i="2" s="1"/>
  <c r="AE10" i="2" s="1"/>
  <c r="AE11" i="2" s="1"/>
  <c r="AE12" i="2" s="1"/>
  <c r="AE13" i="2" s="1"/>
  <c r="AE14" i="2" s="1"/>
  <c r="AE15" i="2" s="1"/>
  <c r="AE16" i="2" s="1"/>
  <c r="AE17" i="2" s="1"/>
  <c r="AE18" i="2" s="1"/>
  <c r="AE19" i="2" s="1"/>
  <c r="AE20" i="2" s="1"/>
  <c r="AE21" i="2" s="1"/>
  <c r="AE22" i="2" s="1"/>
  <c r="AE23" i="2" s="1"/>
  <c r="AE24" i="2" s="1"/>
  <c r="AE25" i="2" s="1"/>
  <c r="AE26" i="2" s="1"/>
  <c r="AE27" i="2" s="1"/>
  <c r="AE28" i="2" s="1"/>
  <c r="AD5" i="2"/>
  <c r="AD6" i="2" s="1"/>
  <c r="AF5" i="2"/>
  <c r="AF6" i="2" s="1"/>
  <c r="AF7" i="2" s="1"/>
  <c r="AF8" i="2" s="1"/>
  <c r="AF9" i="2" s="1"/>
  <c r="AF10" i="2" s="1"/>
  <c r="AF11" i="2" s="1"/>
  <c r="AF12" i="2" s="1"/>
  <c r="AF13" i="2" s="1"/>
  <c r="B1" i="3"/>
  <c r="AA2" i="2"/>
  <c r="AR2" i="2" s="1"/>
  <c r="F1" i="3"/>
  <c r="AE2" i="2"/>
  <c r="AV2" i="2" s="1"/>
  <c r="AV5" i="2"/>
  <c r="AV6" i="2" s="1"/>
  <c r="AV7" i="2" s="1"/>
  <c r="AV8" i="2" s="1"/>
  <c r="AV9" i="2" s="1"/>
  <c r="AV10" i="2" s="1"/>
  <c r="AV11" i="2" s="1"/>
  <c r="AV12" i="2" s="1"/>
  <c r="AV13" i="2" s="1"/>
  <c r="AV14" i="2" s="1"/>
  <c r="AV15" i="2" s="1"/>
  <c r="AV16" i="2" s="1"/>
  <c r="AV17" i="2" s="1"/>
  <c r="AV18" i="2" s="1"/>
  <c r="AV19" i="2" s="1"/>
  <c r="AV20" i="2" s="1"/>
  <c r="AV21" i="2" s="1"/>
  <c r="AV22" i="2" s="1"/>
  <c r="AV23" i="2" s="1"/>
  <c r="AV24" i="2" s="1"/>
  <c r="AV25" i="2" s="1"/>
  <c r="AV26" i="2" s="1"/>
  <c r="AV27" i="2" s="1"/>
  <c r="AV28" i="2" s="1"/>
  <c r="AV29" i="2" s="1"/>
  <c r="AV30" i="2" s="1"/>
  <c r="AV31" i="2" s="1"/>
  <c r="AV32" i="2" s="1"/>
  <c r="AV33" i="2" s="1"/>
  <c r="AV34" i="2" s="1"/>
  <c r="AV35" i="2" s="1"/>
  <c r="AV36" i="2" s="1"/>
  <c r="AV37" i="2" s="1"/>
  <c r="AV38" i="2" s="1"/>
  <c r="AV39" i="2" s="1"/>
  <c r="AV40" i="2" s="1"/>
  <c r="AV41" i="2" s="1"/>
  <c r="AV42" i="2" s="1"/>
  <c r="AV43" i="2" s="1"/>
  <c r="AV44" i="2" s="1"/>
  <c r="AV45" i="2" s="1"/>
  <c r="AV46" i="2" s="1"/>
  <c r="AV47" i="2" s="1"/>
  <c r="AW5" i="2"/>
  <c r="AW6" i="2" s="1"/>
  <c r="AW7" i="2" s="1"/>
  <c r="AW8" i="2" s="1"/>
  <c r="AW9" i="2" s="1"/>
  <c r="AW10" i="2" s="1"/>
  <c r="AW11" i="2" s="1"/>
  <c r="AW12" i="2" s="1"/>
  <c r="AW13" i="2" s="1"/>
  <c r="AW14" i="2" s="1"/>
  <c r="AW15" i="2" s="1"/>
  <c r="AW16" i="2" s="1"/>
  <c r="AW17" i="2" s="1"/>
  <c r="AW18" i="2" s="1"/>
  <c r="AW19" i="2" s="1"/>
  <c r="AW20" i="2" s="1"/>
  <c r="AW21" i="2" s="1"/>
  <c r="AW22" i="2" s="1"/>
  <c r="AW23" i="2" s="1"/>
  <c r="AW24" i="2" s="1"/>
  <c r="AW25" i="2" s="1"/>
  <c r="AW26" i="2" s="1"/>
  <c r="AW27" i="2" s="1"/>
  <c r="AW28" i="2" s="1"/>
  <c r="AW29" i="2" s="1"/>
  <c r="AW30" i="2" s="1"/>
  <c r="AW31" i="2" s="1"/>
  <c r="AW32" i="2" s="1"/>
  <c r="AW33" i="2" s="1"/>
  <c r="AW34" i="2" s="1"/>
  <c r="AW35" i="2" s="1"/>
  <c r="AW36" i="2" s="1"/>
  <c r="AW37" i="2" s="1"/>
  <c r="AW38" i="2" s="1"/>
  <c r="AW39" i="2" s="1"/>
  <c r="AW40" i="2" s="1"/>
  <c r="AW41" i="2" s="1"/>
  <c r="AW42" i="2" s="1"/>
  <c r="AW43" i="2" s="1"/>
  <c r="C1" i="3"/>
  <c r="AB2" i="2"/>
  <c r="AS2" i="2" s="1"/>
  <c r="G1" i="3"/>
  <c r="AF2" i="2"/>
  <c r="AW2" i="2" s="1"/>
  <c r="AC5" i="2"/>
  <c r="AC6" i="2" s="1"/>
  <c r="AC7" i="2" s="1"/>
  <c r="B10" i="9" l="1"/>
  <c r="B9" i="9"/>
  <c r="B11" i="9"/>
  <c r="B8" i="9"/>
  <c r="B18" i="9"/>
  <c r="G9" i="9"/>
  <c r="G11" i="9"/>
  <c r="G10" i="9"/>
  <c r="G8" i="9"/>
  <c r="G18" i="9"/>
  <c r="F18" i="9"/>
  <c r="F10" i="9"/>
  <c r="F11" i="9"/>
  <c r="F9" i="9"/>
  <c r="F8" i="9"/>
  <c r="E18" i="9"/>
  <c r="E10" i="9"/>
  <c r="E11" i="9"/>
  <c r="E9" i="9"/>
  <c r="E8" i="9"/>
  <c r="C18" i="9"/>
  <c r="C10" i="9"/>
  <c r="C11" i="9"/>
  <c r="C9" i="9"/>
  <c r="C8" i="9"/>
  <c r="D10" i="9"/>
  <c r="D9" i="9"/>
  <c r="D11" i="9"/>
  <c r="D8" i="9"/>
  <c r="D18" i="9"/>
  <c r="L7" i="9"/>
  <c r="N7" i="9"/>
  <c r="D7" i="9"/>
  <c r="I7" i="9"/>
  <c r="P7" i="9"/>
  <c r="F7" i="9"/>
  <c r="H7" i="9"/>
  <c r="K7" i="9"/>
  <c r="C7" i="9"/>
  <c r="O7" i="9"/>
  <c r="M7" i="9"/>
  <c r="G7" i="9"/>
  <c r="E7" i="9"/>
  <c r="J7" i="9"/>
  <c r="B7" i="9"/>
  <c r="G9" i="6"/>
  <c r="G10" i="8"/>
  <c r="G9" i="8"/>
  <c r="G11" i="8"/>
  <c r="G8" i="8"/>
  <c r="G18" i="8"/>
  <c r="B10" i="8"/>
  <c r="B11" i="8"/>
  <c r="B9" i="8"/>
  <c r="B18" i="8"/>
  <c r="B8" i="8"/>
  <c r="E18" i="8"/>
  <c r="E10" i="8"/>
  <c r="E9" i="8"/>
  <c r="E11" i="8"/>
  <c r="E8" i="8"/>
  <c r="D18" i="8"/>
  <c r="D10" i="8"/>
  <c r="D9" i="8"/>
  <c r="D11" i="8"/>
  <c r="D8" i="8"/>
  <c r="F18" i="8"/>
  <c r="F9" i="8"/>
  <c r="F8" i="8"/>
  <c r="F10" i="8"/>
  <c r="F11" i="8"/>
  <c r="C18" i="8"/>
  <c r="C10" i="8"/>
  <c r="C11" i="8"/>
  <c r="C9" i="8"/>
  <c r="C8" i="8"/>
  <c r="G7" i="8"/>
  <c r="F7" i="8"/>
  <c r="E7" i="8"/>
  <c r="D7" i="8"/>
  <c r="C7" i="8"/>
  <c r="B7" i="8"/>
  <c r="P7" i="8"/>
  <c r="O7" i="8"/>
  <c r="N7" i="8"/>
  <c r="M7" i="8"/>
  <c r="L7" i="8"/>
  <c r="K7" i="8"/>
  <c r="J7" i="8"/>
  <c r="I7" i="8"/>
  <c r="H7" i="8"/>
  <c r="F10" i="6"/>
  <c r="F11" i="6"/>
  <c r="F18" i="6"/>
  <c r="G11" i="6"/>
  <c r="F8" i="6"/>
  <c r="G18" i="6"/>
  <c r="G10" i="6"/>
  <c r="B10" i="6"/>
  <c r="B11" i="6"/>
  <c r="B8" i="6"/>
  <c r="B9" i="6"/>
  <c r="B18" i="6"/>
  <c r="C18" i="6"/>
  <c r="C10" i="6"/>
  <c r="C8" i="6"/>
  <c r="C11" i="6"/>
  <c r="C9" i="6"/>
  <c r="D18" i="6"/>
  <c r="D10" i="6"/>
  <c r="D9" i="6"/>
  <c r="D11" i="6"/>
  <c r="D8" i="6"/>
  <c r="E18" i="6"/>
  <c r="E10" i="6"/>
  <c r="E11" i="6"/>
  <c r="E8" i="6"/>
  <c r="E9" i="6"/>
  <c r="F7" i="6"/>
  <c r="E7" i="6"/>
  <c r="G7" i="6"/>
  <c r="C7" i="6"/>
  <c r="B7" i="6"/>
  <c r="P7" i="6"/>
  <c r="L7" i="6"/>
  <c r="N7" i="6"/>
  <c r="M7" i="6"/>
  <c r="H7" i="6"/>
  <c r="D7" i="6"/>
  <c r="J7" i="6"/>
  <c r="I7" i="6"/>
  <c r="O7" i="6"/>
  <c r="K7" i="6"/>
  <c r="G6" i="3"/>
  <c r="F6" i="3"/>
  <c r="B6" i="3"/>
  <c r="E11" i="3"/>
  <c r="E8" i="3"/>
  <c r="E18" i="3"/>
  <c r="E9" i="3"/>
  <c r="E10" i="3"/>
  <c r="F18" i="3"/>
  <c r="F11" i="3"/>
  <c r="F9" i="3"/>
  <c r="F8" i="3"/>
  <c r="F10" i="3"/>
  <c r="N2" i="3"/>
  <c r="G5" i="3"/>
  <c r="D18" i="3"/>
  <c r="D9" i="3"/>
  <c r="D11" i="3"/>
  <c r="D8" i="3"/>
  <c r="D10" i="3"/>
  <c r="C18" i="3"/>
  <c r="C11" i="3"/>
  <c r="C9" i="3"/>
  <c r="C8" i="3"/>
  <c r="C10" i="3"/>
  <c r="E5" i="3"/>
  <c r="G11" i="3"/>
  <c r="G9" i="3"/>
  <c r="G8" i="3"/>
  <c r="G10" i="3"/>
  <c r="B18" i="3"/>
  <c r="B11" i="3"/>
  <c r="B9" i="3"/>
  <c r="B8" i="3"/>
  <c r="B10" i="3"/>
  <c r="F5" i="3"/>
  <c r="D5" i="3"/>
  <c r="C5" i="3"/>
  <c r="N3" i="3"/>
  <c r="N16" i="3"/>
  <c r="N14" i="3"/>
  <c r="N13" i="3"/>
  <c r="N15" i="3"/>
  <c r="N17" i="3"/>
  <c r="N12" i="3"/>
  <c r="Z3" i="2"/>
  <c r="B7" i="3" s="1"/>
  <c r="X3" i="2"/>
  <c r="N18" i="3" s="1"/>
  <c r="Y3" i="2"/>
  <c r="Q9" i="10" l="1"/>
  <c r="Q10" i="10"/>
  <c r="Q7" i="10"/>
  <c r="Q9" i="9"/>
  <c r="Q10" i="9"/>
  <c r="Q7" i="9"/>
  <c r="Q9" i="8"/>
  <c r="Q10" i="8"/>
  <c r="Q7" i="8"/>
  <c r="Q9" i="6"/>
  <c r="Q10" i="6"/>
  <c r="Q7" i="6"/>
  <c r="G18" i="3"/>
  <c r="N9" i="3"/>
  <c r="F7" i="3"/>
  <c r="N19" i="3"/>
  <c r="B19" i="3"/>
  <c r="F19" i="3"/>
  <c r="D19" i="3"/>
  <c r="E19" i="3"/>
  <c r="L7" i="3"/>
  <c r="M7" i="3"/>
  <c r="K7" i="3"/>
  <c r="J7" i="3"/>
  <c r="I7" i="3"/>
  <c r="H7" i="3"/>
  <c r="G7" i="3"/>
  <c r="D7" i="3"/>
  <c r="C7" i="3"/>
  <c r="E7" i="3"/>
  <c r="N5" i="3"/>
  <c r="N8" i="3"/>
  <c r="N10" i="3"/>
  <c r="N6" i="3"/>
  <c r="Q11" i="10" l="1"/>
  <c r="Q11" i="9"/>
  <c r="Q11" i="8"/>
  <c r="N11" i="3"/>
  <c r="Q11" i="6"/>
  <c r="N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tc={64E566BD-A5DC-48CC-B063-2943E486D462}</author>
  </authors>
  <commentList>
    <comment ref="G165" authorId="0" shapeId="0" xr:uid="{64E566BD-A5DC-48CC-B063-2943E486D462}">
      <text>
        <t>[Threaded comment]
Your version of Excel allows you to read this threaded comment; however, any edits to it will get removed if the file is opened in a newer version of Excel. Learn more: https://go.microsoft.com/fwlink/?linkid=870924
Comment:
    Mulligan due to error in question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tc={8A33F90C-E129-4461-9F97-E3CF814723D2}</author>
  </authors>
  <commentList>
    <comment ref="A166" authorId="0" shapeId="0" xr:uid="{8A33F90C-E129-4461-9F97-E3CF814723D2}">
      <text>
        <t>[Threaded comment]
Your version of Excel allows you to read this threaded comment; however, any edits to it will get removed if the file is opened in a newer version of Excel. Learn more: https://go.microsoft.com/fwlink/?linkid=870924
Comment:
    Due to error in question, all panelist answers deemed correct</t>
      </text>
    </comment>
  </commentList>
</comments>
</file>

<file path=xl/sharedStrings.xml><?xml version="1.0" encoding="utf-8"?>
<sst xmlns="http://schemas.openxmlformats.org/spreadsheetml/2006/main" count="1602" uniqueCount="379">
  <si>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</si>
  <si>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</si>
  <si>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</si>
  <si>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</si>
  <si>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</si>
  <si>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</si>
  <si>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</si>
  <si>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</si>
  <si>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</si>
  <si>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</si>
  <si>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</si>
  <si>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</si>
  <si>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</si>
  <si>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</si>
  <si>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</si>
  <si>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</si>
  <si>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</si>
  <si>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</si>
  <si>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</si>
  <si>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</si>
  <si>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</si>
  <si>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</si>
  <si>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</si>
  <si>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</si>
  <si>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</si>
  <si>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</si>
  <si>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</si>
  <si>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</si>
  <si>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</si>
  <si>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</si>
  <si>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</si>
  <si>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</si>
  <si>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</si>
  <si>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</si>
  <si>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</si>
  <si>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</si>
  <si>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</si>
  <si>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</si>
  <si>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</si>
  <si>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</si>
  <si>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</si>
  <si>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</si>
  <si>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</si>
  <si>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</si>
  <si>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</si>
  <si>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</si>
  <si>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</si>
  <si>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</si>
  <si>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</si>
  <si>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</si>
  <si>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</si>
  <si>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</si>
  <si>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</si>
  <si>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</si>
  <si>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</si>
  <si>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</si>
  <si>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</si>
  <si>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</si>
  <si>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</si>
  <si>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</si>
  <si>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</si>
  <si>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</si>
  <si>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</si>
  <si>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</si>
  <si>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</si>
  <si>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</si>
  <si>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</si>
  <si>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</si>
  <si>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</si>
  <si>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</si>
  <si>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</si>
  <si>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</si>
  <si>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</si>
  <si>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</si>
  <si>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</si>
  <si>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</si>
  <si>
    <t>Jewie or Fiction</t>
  </si>
  <si>
    <t>Joshie</t>
  </si>
  <si>
    <t xml:space="preserve">Bakers are required to remove a piece of the dough prior to baking, the piece, called a challah, is then burned and wasted. </t>
  </si>
  <si>
    <t>A Passover Goy purchases all the bread products in the home of an orthodox Jew so that they do not own any bread in their house for Passover.</t>
  </si>
  <si>
    <t>Women during their 'unclean' menstrual period must wash their clothes in a separate machine so as not to contaminate the clothes of others in the house.</t>
  </si>
  <si>
    <t>Dinosaurs</t>
  </si>
  <si>
    <t>Two dinosaurs, a velociraptor and a protoceratops, were preserved in a literal action pose, in the act of combat as they clawed and bit each other</t>
  </si>
  <si>
    <t xml:space="preserve">Most dinosaurs did not chew their food, but hadrosaurs did, with their (approximately) 1000 teeth. </t>
  </si>
  <si>
    <t>Sauropods, the largest dinosaurs, had an enlargement at the base of their spinal cords that acted as a relay center or second brain.</t>
  </si>
  <si>
    <t>A new review of research concludes that adults need significantly less sleep as they age.</t>
  </si>
  <si>
    <t>In a series of studies, Japanese researchers demonstrate that children as young as six months old are attracted to the heroic acts of others.</t>
  </si>
  <si>
    <t>A new DNA analysis finds that indigenous people living in the Pacific Northwest display genetic continuity with local populations for at least 10,000 years.</t>
  </si>
  <si>
    <t>What's Bigger</t>
  </si>
  <si>
    <t>Blue whales are heavier than the ten largest known dinosaur species combined</t>
  </si>
  <si>
    <t xml:space="preserve">Jupiter has more mass and volume than all other objects in the solar system, except for the sun, combined. </t>
  </si>
  <si>
    <t xml:space="preserve">The military budget of the US is greater than the military budgets of the next 7 largest combined. </t>
  </si>
  <si>
    <t xml:space="preserve">The Amazon river has more discharge then the next 7 largest rivers combined. </t>
  </si>
  <si>
    <t xml:space="preserve">In a new study researchers find that neurons are able to form a network in the absence of synaptic activity. </t>
  </si>
  <si>
    <t>Scientists have shown that homing pigeons are able to pass on knowledge to subsequent generations, the first non-primate species to demonstrate this ability.</t>
  </si>
  <si>
    <t>Scientists find that even starting with a single female cockroach, they are able to reproduce asexually and indefinitely maintain a large population.</t>
  </si>
  <si>
    <t xml:space="preserve">Socrates left behind no writings. We know of him only from the accounts of others. </t>
  </si>
  <si>
    <t xml:space="preserve">he ancient Greeks greatly revered large penis size, which they believed was a source of strength and courage. </t>
  </si>
  <si>
    <t>There were proctologists in ancient Egypt who were called, neru phuyt, which literally translates to 'shepherd of the anus'</t>
  </si>
  <si>
    <t>Weird Stuff About the Ancient World</t>
  </si>
  <si>
    <t>Homo naledi</t>
  </si>
  <si>
    <t>So far specimens have been found from at least 18 individuals, and researchers expect the cave contain many more specimens.</t>
  </si>
  <si>
    <t>Evidence suggests that the naledi bones were likely brought to the cave by predators. </t>
  </si>
  <si>
    <t xml:space="preserve">Although the naledi specimens share primitive traits with Australopithecines millions of years old, the remains have been dated to between 335 and 236 thousand years ago. </t>
  </si>
  <si>
    <t>New research finds that being bilingual increases one’s ability to estimate the subjective passage of time</t>
  </si>
  <si>
    <t>In a recent large study, social smokers had as much of an increase in cardiovascular risk factors as daily smokers.</t>
  </si>
  <si>
    <t>Scientists report in a recent study that honey bee hives are healthier in the presence of traditional agriculture compared to non-agricultural areas.</t>
  </si>
  <si>
    <t>Because of their rebellious nature, goats were difficult to domesticate, which likely did not occur until about 3,000 years ago</t>
  </si>
  <si>
    <t>pread the trees.</t>
  </si>
  <si>
    <t>Scientists have found that goats have regional accents, and will change their accent when they move to a new region</t>
  </si>
  <si>
    <t>Goats milk is naturally homogenized, contains less fat and is consumed by more people around the world than cow’s milk</t>
  </si>
  <si>
    <t>Goats</t>
  </si>
  <si>
    <t xml:space="preserve">NASA data finds that terrestrial radio communications push the Van Allen Belts and other high energy radiation away from the Earth, and may be useful as a shield against harmful space weather. </t>
  </si>
  <si>
    <t xml:space="preserve">A new study supports the hypothesis that metabolism arose prior to RNA in the origins of life on Earth. </t>
  </si>
  <si>
    <t xml:space="preserve">New evidence suggests that the first mass extinction at the end of the Ordovician was caused by climate change triggered by a massive coronal mass ejection. </t>
  </si>
  <si>
    <t>Trees</t>
  </si>
  <si>
    <t>Scientists have sequenced the genome of mice that have been treated with CRISPR-Cas9 and found over 1,500 unintended mutations.</t>
  </si>
  <si>
    <t>Astronomers have discovered that some large stars may collapse directly into a black hole without ever going supernova, and estimate this happens 10-30% of the time</t>
  </si>
  <si>
    <t>In a new study scientists found that washing your hands with water at 100 degrees F (37 C) killed more than three times as many bacteria as washing in 60 degree (15 C) water.</t>
  </si>
  <si>
    <t>lmost all trees use the less efficient C3 cycle.</t>
  </si>
  <si>
    <t>A 206 acre stand of aspen trees in Utah is actually a single organism weighing 6 million kilograms and estimated to be 80,000 years old.</t>
  </si>
  <si>
    <t>The Dragon’s Blood tree has deep red sap that has been used for centuries as a medicinal and a varnish, and contains a powerful hallucinogen similar in chemistry and effect to LSD.</t>
  </si>
  <si>
    <t>Number of Times Answering First</t>
  </si>
  <si>
    <t>Vienna</t>
  </si>
  <si>
    <t>Kavin</t>
  </si>
  <si>
    <t>Vienna has a population of 1.8 million, which is the same as its population in 1900, and represents over one quarter of the entire population of Austria.</t>
  </si>
  <si>
    <t>Both the snow globe and the Pez dispenser were invented and first sold in Vienna.</t>
  </si>
  <si>
    <t>Schönbrunn palace, the summer home of the Hapsburgs, was modest by European standards, containing 74 rooms.</t>
  </si>
  <si>
    <t>In the old markets of Vienna it was common to find monkey grooming services, to pay to have a monkey remove lice and fleas from your head.</t>
  </si>
  <si>
    <t xml:space="preserve">A new analysis of the English language over 1,000 years finds that word use changes in unpredictable ways and is strongly influenced by high profile individuals. </t>
  </si>
  <si>
    <t xml:space="preserve">A new study finds that American 19 year-olds are as sedentary as 60 year-olds. </t>
  </si>
  <si>
    <t>A survey of 2000 exoplanets finds a distinct gap in the size of worlds from 1.75 to 2.0 times the size of Earth for as yet unknown reasons.</t>
  </si>
  <si>
    <t xml:space="preserve">Engineers at Caltech have created a flat camera that can focus light without a lens. </t>
  </si>
  <si>
    <t xml:space="preserve">Astronomers believe they have found evidence for yet another planet in our solar system, 60 AU away from the sun and between the mass of Mars and the Earth. </t>
  </si>
  <si>
    <t>Australian scientists report a new method to convert atmospheric CO2 directly into a form a coal.</t>
  </si>
  <si>
    <t>Mark Twain</t>
  </si>
  <si>
    <t>Richard</t>
  </si>
  <si>
    <t xml:space="preserve">Scientists report that they have successfully used CRISPR to fix a disease-causing gene mutation in a newly fertilized egg, effectively curing the disease and preventing its further inheritance. </t>
  </si>
  <si>
    <t>Researchers have demonstrated that by analyzing millions of tweets they can predict the perpetrators of specific crimes</t>
  </si>
  <si>
    <t xml:space="preserve">A new genetic analysis finds that scorpions and spiders share a common ancestor. </t>
  </si>
  <si>
    <t>Mark Twain's first success as a writer was his 1865 short story, The Celebrated Jumping Frog of Calaveras County. However, the story was not his own creation. An acquaintance in a bar told him the story and he adapted it into the famous short story.</t>
  </si>
  <si>
    <t>Mark Twain kept both cats and dogs as pets. He loved cats, but he did not care much for dogs. At one point his family had three pet collies which he named Belzebub, Pestilence, and Blatherskite.</t>
  </si>
  <si>
    <t>Mark Twain and his wife Olivia slepped in their bed in reverse with their heads and the foot of the bed and their feet at the head of the bed, and they slept in a propped up position because they believed it was healthier than sleeping lying down.</t>
  </si>
  <si>
    <t>A new study finds that states with stricter child safety seat laws, including significant fines, on average reduces the rate of unrestrained children in half.</t>
  </si>
  <si>
    <t>A new Baltimore study finds that poorer neighborhoods have larger mosquito populations.</t>
  </si>
  <si>
    <t>Researchers find that young children learn twice as many new words when read to from books with only one picture per page than ones with two or more pictures.</t>
  </si>
  <si>
    <t>A new study finds that humans are able to identify emotions from the vocalizations of all air-breathing vertebrates.</t>
  </si>
  <si>
    <t>Researchers have genetically modified human skin cells to make them 100 times more resistant to damage from UV light without a change in pigment.</t>
  </si>
  <si>
    <t xml:space="preserve">A new review of studies finds that sperm count has decreased by 50% in Western males in the last 40 years. </t>
  </si>
  <si>
    <t>Anatomical Imaging</t>
  </si>
  <si>
    <t>Eran</t>
  </si>
  <si>
    <t>Internet Hoaxes</t>
  </si>
  <si>
    <t>NASA is predicting that in November there will be 15 days of complete darkness</t>
  </si>
  <si>
    <t xml:space="preserve">The LA Police Department plans to spend $1 billion on jet packs for their officers. </t>
  </si>
  <si>
    <t>A killer goose the size of an ostrich menaced visitors to Isle Royale national park in Michigan, killing 3 people, and has yet to be captured.</t>
  </si>
  <si>
    <t xml:space="preserve">Scientists have developed a technique for imaging subjective pain intensity using electroencephalogram. </t>
  </si>
  <si>
    <t xml:space="preserve">Scientists have developed a technique for imaging nerves intraoperatively using only polarized light with 100% accuracy. </t>
  </si>
  <si>
    <t xml:space="preserve">Researchers have developed a new MRI scan technique that allows for imaging in two colors at once. </t>
  </si>
  <si>
    <t>Paleontologists have discovered the new largest dinosaur known, a titanosaur that weighed 76 tons, almost as much as the space shuttle</t>
  </si>
  <si>
    <t xml:space="preserve">Astronomers have discovered a new class of variable stars that oscillate over minutes rather than days. </t>
  </si>
  <si>
    <t xml:space="preserve">A new analysis concludes that a 1,500 year old petroglyph found in Colorado depicts a nearby supernova. </t>
  </si>
  <si>
    <t>A new study finds that eating a bland meal resulted in the release of greater endorphins in the brain than eating a delicious meal.</t>
  </si>
  <si>
    <t>A new analysis finds that ancient Roman drinking water, despite the widespread use of lead pipes, was likely perfectly safe.</t>
  </si>
  <si>
    <t>Researchers find that 80-year-olds are as street savvy (able to determine how threatening someone is likely to be) as 18-year-olds.</t>
  </si>
  <si>
    <t>Science Fiction Technology that has made its way into reality</t>
  </si>
  <si>
    <t>Brian</t>
  </si>
  <si>
    <t>Scientists have engineered a hyper-accurate CRISPR-Cas9 system that make far fewer off target errors.</t>
  </si>
  <si>
    <t>Researchers find in a new analysis that gun shot victims transported to the trauma center by a private vehicle had significantly lower mortality than those transported by ambulance.</t>
  </si>
  <si>
    <t>A new study finds that motivation to do work steadily decreases throughout the day, despite the number or type of tasks undertaken</t>
  </si>
  <si>
    <t>In a recent paper computer scientists argue that the soon to be developed quantum computers will completely destroy all existing internet security.</t>
  </si>
  <si>
    <t>The first global map of water in the Moon’s soil shows a patchy pattern largely confined to the poles.</t>
  </si>
  <si>
    <t>A new study finds that squirrels organize their nut caches by various criteria, such as type and quality</t>
  </si>
  <si>
    <t>The needless hypospray actually predates Star Trek; it was developed and used in 1960.</t>
  </si>
  <si>
    <t>China has developed a handheld heat ray gun that is lethal at up to 60 meters.</t>
  </si>
  <si>
    <t>The US Military has developed 'Iron Man' type full body armor with internal monitors and heads up display.</t>
  </si>
  <si>
    <t xml:space="preserve">Observations of Saturn’s rings show the possible formation of a new moon from the outer edge. This suggests that ring material may not only rain inward onto Saturn, but move outward forming new moons. </t>
  </si>
  <si>
    <t xml:space="preserve">Cassini’s long term observations were used to calculate the length of Saturn’s day for the first time. </t>
  </si>
  <si>
    <t>Saturn’s moon Titan has hundreds of times as much hydrocarbons on its surface than all the oil and gas reserves on Earth.</t>
  </si>
  <si>
    <t xml:space="preserve">Things we learned about Saturn from Cassini 
</t>
  </si>
  <si>
    <t>New observations of the star KIC 8462852 show that in addition to dimming it also undergoes periods of brightening, a fact that disproves most current hypotheses about what is causing the changes to the star’s brightness.</t>
  </si>
  <si>
    <t>Scientists have developed a new nanomaterial that can directly convert seawater into electricity, essentially using the ocean as a giant battery.</t>
  </si>
  <si>
    <t>Researchers find in an international study that people distrust those of different political ideology more than of different race or religion.</t>
  </si>
  <si>
    <t>Pamela</t>
  </si>
  <si>
    <t>Batteries</t>
  </si>
  <si>
    <t>Engineers have built a usable nano-battery using waste graphite that has sufficient energy density to run a pacemaker for 20 years.</t>
  </si>
  <si>
    <t>Researchers have developed an air-breathing flow battery usable for grid storage that costs 20% as much as lithium-ion batteries with nearly as much energy density.</t>
  </si>
  <si>
    <t>A new analysis finds that there are enough raw materials available to meet projected demand for lithium-ion battery production for at least 15 years</t>
  </si>
  <si>
    <t xml:space="preserve">An Atoll is a ring-shaped island that is left behind after its barrier reef has died. </t>
  </si>
  <si>
    <t>Coral</t>
  </si>
  <si>
    <t>A coral’s mouth is also its anus.</t>
  </si>
  <si>
    <t xml:space="preserve">Individual coral polyps may be male, female, both, or neither and corals reproduce either sexually or asexually. </t>
  </si>
  <si>
    <t>Tropical white sand is mostly comprised of coral that was pooped out of a parrot fish</t>
  </si>
  <si>
    <t>Rachael</t>
  </si>
  <si>
    <t>Statistic</t>
  </si>
  <si>
    <t>Early Settlers</t>
  </si>
  <si>
    <t>DragonCon</t>
  </si>
  <si>
    <t>During World War II a Nazi plan to blow up the Hoover dam was narrowly thwarted by an observant fisherman who reported the agents' suspicious activity.</t>
  </si>
  <si>
    <t>Las Vegas serves 60 thousand pounds of shrimp every day, more than the rest of the United States combined.</t>
  </si>
  <si>
    <t>In the 1950s atomic testing was conducted just 65 miles North of Las Vegas and was clearly visible from the casinos and promoted as a tourist attraction.</t>
  </si>
  <si>
    <t>Las Vegas</t>
  </si>
  <si>
    <t>Doctors report that they successfully transplanted genetically modified skin derived from stem cells to over 80% of a patient’s body.</t>
  </si>
  <si>
    <t>A new study finds that stimulating the frontal lobes in order to increase analytical thinking reduces the level of supernatural beliefs in subjects</t>
  </si>
  <si>
    <t>Astronomers report the first discovery of a star that underwent multiple supernova explosions over 50 years and somehow survived</t>
  </si>
  <si>
    <t xml:space="preserve">The New Haven Colony, founded in 1638, was considered the most progressive in New England. Their charter guaranteed religious freedom, banned slavery, and established public education. </t>
  </si>
  <si>
    <t>Sweden attempted to establish themselves in the new world, creating New Sweden in Delaware, Southern New Jersey, and Eastern Pennsylvania.</t>
  </si>
  <si>
    <t>The deadliest war in America, in terms of per capita deaths, was King Philip’s war in New England in 1675-76, which saw the complete destruction of 12 settlements.</t>
  </si>
  <si>
    <t>Today we know the organization as the Committee for Skeptical Inquiry. However, back in 1976 the originally suggested name for the organization was, The Committee for the Investigation of Claims of the Paranormal and Other Phenomena.</t>
  </si>
  <si>
    <t>Carl Sagan famously suggested that one of the founding principles of the organization (CSI) is, 'Extraordinary claims require extraordinary evidence.'</t>
  </si>
  <si>
    <t>In 1989 multiple libel law suits against CSICOP were initiated, seeking a total of 53 million dollars in damages.</t>
  </si>
  <si>
    <t>CSI</t>
  </si>
  <si>
    <t xml:space="preserve">Dogs have twice the neuronal density as cats. </t>
  </si>
  <si>
    <t>On average domesticated species have significantly lower neuronal density than their wild counterparts.</t>
  </si>
  <si>
    <t>Contrary to what the researchers expected to find, carnivorous species did not have greater neuronal density than prey species.</t>
  </si>
  <si>
    <t>The racoon was an outlier among the carnivores, with a neuronal density equal to that of primates.</t>
  </si>
  <si>
    <t>How Smart are Carnivores</t>
  </si>
  <si>
    <t xml:space="preserve">Researchers find that viruses share some of their genes across all kingdoms of life, not just the ones they infect. </t>
  </si>
  <si>
    <t>A new study finds that playing 3D video games increased gray matter in the memory forming parts of the brain.</t>
  </si>
  <si>
    <t>Researchers have demonstrated a new technique for 3D printing entire organs made out of a host’s own stem cells</t>
  </si>
  <si>
    <t>Scientists report a breakthrough with hydrogen-boron fusion using lasers and predict a working prototype within 10 years.</t>
  </si>
  <si>
    <t>plants, and bioengineered a tree that, when mature, several together can produce enough electricity to power a small home.</t>
  </si>
  <si>
    <t xml:space="preserve">Researchers demonstrate a method they claim can be used to convert 850 million tons of atmospheric CO2 into a mineral each year, using seawater and scrap metal, and producing hydrogen as a side product. </t>
  </si>
  <si>
    <t>Panelist Performance When Answering First</t>
  </si>
  <si>
    <t>Correct Guesses When Answring First</t>
  </si>
  <si>
    <t>New research on medieval cathedral glass finds that it flows 16 orders of magnitude faster than previously estimated.</t>
  </si>
  <si>
    <t>New flu vaccine practice guidelines increase precautions for patients with egg allergies due to an increase in reported allergic reactions.</t>
  </si>
  <si>
    <t>Researchers have successfully harnessed sperm to deliver chemotherapy directly to cervical cancer cells.</t>
  </si>
  <si>
    <t>Science News Stories You May Have Missed</t>
  </si>
  <si>
    <t>Panelist</t>
  </si>
  <si>
    <t>ItemSelected</t>
  </si>
  <si>
    <t>AnsweringOrder</t>
  </si>
  <si>
    <t>A new study finds that the double rate of Type II diabetes in African Americans compared to whites is entirely due to increased obesity</t>
  </si>
  <si>
    <t>Researchers find that using prenatal vitamins are associated with a higher risk of having a child diagnosed with autism</t>
  </si>
  <si>
    <t xml:space="preserve">Scientists have developed a technique for speed breeding, allowing for crops to grow up to 3 times faster, allowing for 6 crops of wheat per year, for example. </t>
  </si>
  <si>
    <t>LookupOrder</t>
  </si>
  <si>
    <t>LookupName</t>
  </si>
  <si>
    <t>Robots</t>
  </si>
  <si>
    <t>The Milky Way Galaxy</t>
  </si>
  <si>
    <t>Hawaii</t>
  </si>
  <si>
    <t>Engineers have unveiled a fully autonomous robotic weeder that can target and remove individual weeds with &gt;99% accuracy.</t>
  </si>
  <si>
    <t>Scientists successfully tested an implantable robot that can be used to stretch and lengthen organs such as the esophagus or intestines.</t>
  </si>
  <si>
    <t>Scientists have developed a system of soft artificial muscle for robots that produces 6 times greater force per unit area than mammalian skeletal muscle.</t>
  </si>
  <si>
    <t xml:space="preserve">A new paper presents preliminary evidence using fungal spores in concrete mix to make the concrete self-healing – the spores will become activated by cracks and secret calcium to fill them. </t>
  </si>
  <si>
    <t>A recent comprehensive study finds that the phases of the moon are statistically significantly associated with the risk of a magnitude 3 or greater earthquake</t>
  </si>
  <si>
    <t xml:space="preserve">Engineers present the first atom-thick memory storage chip they are dubbing an “atomristor.” </t>
  </si>
  <si>
    <t>If you viewed the Milky Way edge on it would appear like a perfectly straight band about 10 thousand light years thick with a bulge in the middle.</t>
  </si>
  <si>
    <t>The Milky Way has three rings, comprised of streams of millions of stars</t>
  </si>
  <si>
    <t>The Milky Way is estimated to be 13.6 billion years old, almost as old as the universe itself at 13.7 billion years</t>
  </si>
  <si>
    <t xml:space="preserve">A traditional Hawaiian diet consisted mostly of poi, resulting in a ratio of 12 percent protein, 18 percent fat and 70 percent carbohydrates. </t>
  </si>
  <si>
    <t xml:space="preserve">The Hawaiian alphabet includes only 13 letters, one of which is the ‘ or okina. </t>
  </si>
  <si>
    <t xml:space="preserve">Hawaii is home to over a dozen venomous snakes, second only to Australia in terms of deadliest vipers. </t>
  </si>
  <si>
    <t>Water</t>
  </si>
  <si>
    <t>Scientists report a process for treating wood that makes it as strong as steel but six times lighter, and also tough and ballistic resistant</t>
  </si>
  <si>
    <t>A new study finds that knowledge of evolutionary science partly predicts acceptance of evolutionary theory vs creationism</t>
  </si>
  <si>
    <t>Medical researchers report that they have effectively cured a case of Duchenne muscular dystrophy with CRISPR-Cas9 gene therapy.</t>
  </si>
  <si>
    <t>MIT engineers present a new neural network computer chip that is up to 7 times faster and uses 95% less energy than an equivalent conventional digital chip.</t>
  </si>
  <si>
    <t>A new study finds that couples where either partner drinks one or more sugar-sweetened beverage per day have a decreased chance of getting pregnant.</t>
  </si>
  <si>
    <t>An analysis of the last 25 years of data shows that safe-sleep recommendations have not decreased the rate of sudden infant death in the neonatal period.</t>
  </si>
  <si>
    <t xml:space="preserve">Water is paramagnetic, which means it is attracted to a magnetic field. </t>
  </si>
  <si>
    <t>About 6,800 gallons of water is required to grow a day’s food for a family of four.</t>
  </si>
  <si>
    <t>Water will dissolve more substances than sulfuric acid.</t>
  </si>
  <si>
    <t>According to a study by the CDC, the most common cause of animal-related deaths are due to deadly encounters with farm animals.</t>
  </si>
  <si>
    <t>Researchers have produced the first commercial perovskite solar cell with efficiencies equal to silicon based solar cells but only 1% of the thickness.</t>
  </si>
  <si>
    <t xml:space="preserve">Scientists report a new method for creating graphene on the surface of a variety of organic materials, including food items, allowing for the creation of edible electronics. </t>
  </si>
  <si>
    <t xml:space="preserve">A new study finds that couples have a highly accurate sense of when their partner is sad or depressed. </t>
  </si>
  <si>
    <t>A newly published forensic analysis concludes that bones found on Nikumaroro island are very likely those of Amelia Earhart.</t>
  </si>
  <si>
    <t>A new genetic analysis suggests that oxygenic photosynthesis evolved a billion years earlier than thought, near the beginning of life about 3.6 billion years ago.</t>
  </si>
  <si>
    <t xml:space="preserve">Stephen Hawking </t>
  </si>
  <si>
    <t>Animals of the Amazon</t>
  </si>
  <si>
    <t>Serial killers</t>
  </si>
  <si>
    <t>Mistletoe</t>
  </si>
  <si>
    <t>Toronto</t>
  </si>
  <si>
    <t>New Species 2018</t>
  </si>
  <si>
    <t>Bill</t>
  </si>
  <si>
    <t>Manhattan</t>
  </si>
  <si>
    <t>Atlanta</t>
  </si>
  <si>
    <t>September 11th</t>
  </si>
  <si>
    <t>Metallurgy</t>
  </si>
  <si>
    <t>England</t>
  </si>
  <si>
    <t>Cambridge</t>
  </si>
  <si>
    <t>Engineering Failures</t>
  </si>
  <si>
    <t>Myths about colonial living</t>
  </si>
  <si>
    <t>Marsh</t>
  </si>
  <si>
    <t>Devon</t>
  </si>
  <si>
    <t>Manchester</t>
  </si>
  <si>
    <t>Archeology</t>
  </si>
  <si>
    <t>English Laws</t>
  </si>
  <si>
    <t>Joe</t>
  </si>
  <si>
    <t>Extinction</t>
  </si>
  <si>
    <t>How to Survive a Bear Attack</t>
  </si>
  <si>
    <t>Ostracods</t>
  </si>
  <si>
    <t>Myths and misconceptions AAAS</t>
  </si>
  <si>
    <t>Belief in Conspiracy Theories</t>
  </si>
  <si>
    <t>Earth</t>
  </si>
  <si>
    <t>Information</t>
  </si>
  <si>
    <t>Conspriacies</t>
  </si>
  <si>
    <t>Astronomy</t>
  </si>
  <si>
    <t>Bethlehem</t>
  </si>
  <si>
    <t>Africa</t>
  </si>
  <si>
    <t>Guest</t>
  </si>
  <si>
    <t>Glaciers</t>
  </si>
  <si>
    <t>Stigler's Law</t>
  </si>
  <si>
    <t>Neuroscience</t>
  </si>
  <si>
    <t>Food Origins</t>
  </si>
  <si>
    <t>Mad Scientists</t>
  </si>
  <si>
    <t>Conference Speakers</t>
  </si>
  <si>
    <t>Electric Eel</t>
  </si>
  <si>
    <t>Dragon Flies</t>
  </si>
  <si>
    <t>Dragons</t>
  </si>
  <si>
    <t>Gene Editting</t>
  </si>
  <si>
    <t>Daylight Savings Time</t>
  </si>
  <si>
    <t>Carl Sagan</t>
  </si>
  <si>
    <t>Australia</t>
  </si>
  <si>
    <t>RichardS</t>
  </si>
  <si>
    <t>Scotland</t>
  </si>
  <si>
    <t>Scott</t>
  </si>
  <si>
    <t>Hybrids</t>
  </si>
  <si>
    <t>Coffee</t>
  </si>
  <si>
    <t>Los Angeles</t>
  </si>
  <si>
    <t>Geography</t>
  </si>
  <si>
    <t>New Species in 2019</t>
  </si>
  <si>
    <t>Philadelphia </t>
  </si>
  <si>
    <t>Anxiety </t>
  </si>
  <si>
    <t>Pacific Northwest </t>
  </si>
  <si>
    <t>Whales</t>
  </si>
  <si>
    <t>Robots and Cyborgs</t>
  </si>
  <si>
    <t>Pandemics</t>
  </si>
  <si>
    <t>Superlatives</t>
  </si>
  <si>
    <t>Extinct Mammals</t>
  </si>
  <si>
    <t>COVID 19</t>
  </si>
  <si>
    <t>Memory</t>
  </si>
  <si>
    <t>Agriculture</t>
  </si>
  <si>
    <t>Bread</t>
  </si>
  <si>
    <t>Impact Craters</t>
  </si>
  <si>
    <t>Magnetism</t>
  </si>
  <si>
    <t>Traffic</t>
  </si>
  <si>
    <t>Follow ups to previous news items</t>
  </si>
  <si>
    <t>Predicting the Future</t>
  </si>
  <si>
    <t>Paleontology</t>
  </si>
  <si>
    <t>Wolves</t>
  </si>
  <si>
    <t>Energy</t>
  </si>
  <si>
    <t>Regeneration</t>
  </si>
  <si>
    <t>Deadly Animals</t>
  </si>
  <si>
    <t>Insects</t>
  </si>
  <si>
    <t>Masks</t>
  </si>
  <si>
    <t>Hydrogen Fuel</t>
  </si>
  <si>
    <t>Bird Misconceptions</t>
  </si>
  <si>
    <t>Seventeenth Century Scientists</t>
  </si>
  <si>
    <t>Adolph Hitler</t>
  </si>
  <si>
    <t>Science news items in 2020</t>
  </si>
  <si>
    <t>Calendar</t>
  </si>
  <si>
    <t>Sceptical Behavior</t>
  </si>
  <si>
    <t>Agriculture Stats</t>
  </si>
  <si>
    <t>Etymology of phrases</t>
  </si>
  <si>
    <t>Ancient Civilizations</t>
  </si>
  <si>
    <t>Material Science</t>
  </si>
  <si>
    <t>Plant Evolution</t>
  </si>
  <si>
    <t>Pandemic patents</t>
  </si>
  <si>
    <t>Invertebrates</t>
  </si>
  <si>
    <t>Local Stars</t>
  </si>
  <si>
    <t>Animal senses</t>
  </si>
  <si>
    <t>Language</t>
  </si>
  <si>
    <t>New Technology</t>
  </si>
  <si>
    <t>Computer Processing</t>
  </si>
  <si>
    <t>Biggest</t>
  </si>
  <si>
    <t>Elite Athletes</t>
  </si>
  <si>
    <t>Airline Travel</t>
  </si>
  <si>
    <t>Nitrogen</t>
  </si>
  <si>
    <t>Speed</t>
  </si>
  <si>
    <t>Incredible numbers dealing with microbiology</t>
  </si>
  <si>
    <t>Creepy Science</t>
  </si>
  <si>
    <t>Science Myths</t>
  </si>
  <si>
    <t xml:space="preserve">Things that Animals Can Do That Humans Cannot
</t>
  </si>
  <si>
    <t>Fruit</t>
  </si>
  <si>
    <t>Denver Colorado</t>
  </si>
  <si>
    <t xml:space="preserve">The Deep Ocean
</t>
  </si>
  <si>
    <t>Not a Dinosaur</t>
  </si>
  <si>
    <t>Lookup Ranges End Here.  Formulas&gt;Manage Names to Reset</t>
  </si>
  <si>
    <t>The North Pole</t>
  </si>
  <si>
    <t>Cryptozoology of the Rocky Mountains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</si>
</sst>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
      <sz val="10"/>
      <color rgb="FF555555"/>
      <name val="Arial"/>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44">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5" fillId="2" borderId="0" xfId="2" applyFont="1" applyAlignment="1">
      <alignment horizontal="center"/>
    </xf>
    <xf numFmtId="0" fontId="5" fillId="2" borderId="0" xfId="2"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0" fillId="4" borderId="0" xfId="0" applyFill="1" applyAlignment="1">
      <alignment horizontal="center"/>
    </xf>
    <xf numFmtId="164" fontId="0" fillId="0" borderId="0" xfId="0" applyNumberFormat="1" applyAlignment="1">
      <alignment horizontal="center"/>
    </xf>
    <xf numFmtId="1" fontId="0" fillId="0" borderId="0" xfId="1" applyNumberFormat="1" applyFont="1" applyAlignment="1">
      <alignment horizontal="center"/>
    </xf>
    <xf numFmtId="1" fontId="0" fillId="0" borderId="0" xfId="0" applyNumberFormat="1" applyAlignment="1">
      <alignment horizontal="center"/>
    </xf>
    <xf numFmtId="0" fontId="0" fillId="5" borderId="0" xfId="0" applyFill="1" applyAlignment="1">
      <alignment horizontal="center"/>
    </xf>
    <xf numFmtId="0" fontId="0" fillId="5" borderId="0" xfId="0" applyFill="1"/>
    <xf numFmtId="0" fontId="1" fillId="5" borderId="0" xfId="0" applyFont="1" applyFill="1"/>
    <xf numFmtId="0" fontId="1" fillId="5" borderId="0" xfId="0" applyFont="1" applyFill="1" applyAlignment="1">
      <alignment horizontal="center"/>
    </xf>
    <xf numFmtId="0" fontId="0" fillId="5" borderId="0" xfId="0" applyFont="1" applyFill="1"/>
    <xf numFmtId="0" fontId="0" fillId="5" borderId="0" xfId="0" applyFont="1" applyFill="1" applyAlignment="1">
      <alignment horizontal="center"/>
    </xf>
    <xf numFmtId="0" fontId="7" fillId="0" borderId="0" xfId="0" applyFont="1"/>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1" fillId="4" borderId="0" xfId="0" applyFont="1" applyFill="1"/>
    <xf numFmtId="0" fontId="0" fillId="0" borderId="0" xfId="0" applyAlignment="1">
      <alignment horizontal="center" vertical="center"/>
    </xf>
    <xf numFmtId="0" fontId="0" fillId="0" borderId="0" xfId="0" applyAlignment="1"/>
    <xf numFmtId="0" fontId="0" fillId="4" borderId="0" xfId="0" applyFill="1"/>
    <xf numFmtId="0" fontId="0" fillId="0" borderId="0" xfId="0" applyAlignment="1">
      <alignment wrapText="1"/>
    </xf>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a:t>
            </a:r>
            <a:r>
              <a:rPr lang="en-US"/>
              <a:t>he Rouge with</a:t>
            </a:r>
            <a:r>
              <a:rPr lang="en-US" baseline="0"/>
              <a:t> the Highest Percentage of Wins Overall</a:t>
            </a:r>
            <a:endParaRPr lang="en-US"/>
          </a:p>
        </c:rich>
      </c:tx>
      <c:layout>
        <c:manualLayout>
          <c:xMode val="edge"/>
          <c:yMode val="edge"/>
          <c:x val="0.15824348056480467"/>
          <c:y val="2.30000033202104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2017'!$A$2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397-4C70-9F92-3D7C37B923A1}"/>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97-4C70-9F92-3D7C37B923A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f>'Summary 2017'!$B$2:$N$2</c:f>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2-8397-4C70-9F92-3D7C37B923A1}"/>
            </c:ext>
          </c:extLst>
        </c:ser>
        <c:dLbls>
          <c:showLegendKey val="0"/>
          <c:showVal val="0"/>
          <c:showCatName val="0"/>
          <c:showSerName val="0"/>
          <c:showPercent val="0"/>
          <c:showBubbleSize val="0"/>
        </c:dLbls>
        <c:gapWidth val="219"/>
        <c:overlap val="-27"/>
        <c:axId val="205859408"/>
        <c:axId val="205228216"/>
        <c:extLst>
          <c:ext xmlns:c15="http://schemas.microsoft.com/office/drawing/2012/chart" uri="{02D57815-91ED-43cb-92C2-25804820EDAC}">
            <c15:filteredBarSeries>
              <c15:ser>
                <c:idx val="1"/>
                <c:order val="1"/>
                <c:tx>
                  <c:strRef>
                    <c:extLst>
                      <c:ex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extLst>
                  <c:ext xmlns:c16="http://schemas.microsoft.com/office/drawing/2014/chart" uri="{C3380CC4-5D6E-409C-BE32-E72D297353CC}">
                    <c16:uniqueId val="{00000006-8397-4C70-9F92-3D7C37B923A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extLst xmlns:c15="http://schemas.microsoft.com/office/drawing/2012/chart">
                  <c:ext xmlns:c16="http://schemas.microsoft.com/office/drawing/2014/chart" uri="{C3380CC4-5D6E-409C-BE32-E72D297353CC}">
                    <c16:uniqueId val="{00000007-8397-4C70-9F92-3D7C37B923A1}"/>
                  </c:ext>
                </c:extLst>
              </c15:ser>
            </c15:filteredBarSeries>
          </c:ext>
        </c:extLst>
      </c:barChart>
      <c:barChart>
        <c:barDir val="col"/>
        <c:grouping val="clustered"/>
        <c:varyColors val="0"/>
        <c:ser>
          <c:idx val="3"/>
          <c:order val="3"/>
          <c:tx>
            <c:strRef>
              <c:f>'Summary 2017'!$A$13</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97-4C70-9F92-3D7C37B923A1}"/>
                </c:ext>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397-4C70-9F92-3D7C37B923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2017'!$B$13:$N$13</c:f>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c:ext xmlns:c16="http://schemas.microsoft.com/office/drawing/2014/chart" uri="{C3380CC4-5D6E-409C-BE32-E72D297353CC}">
              <c16:uniqueId val="{00000005-8397-4C70-9F92-3D7C37B923A1}"/>
            </c:ext>
          </c:extLst>
        </c:ser>
        <c:dLbls>
          <c:showLegendKey val="0"/>
          <c:showVal val="0"/>
          <c:showCatName val="0"/>
          <c:showSerName val="0"/>
          <c:showPercent val="0"/>
          <c:showBubbleSize val="0"/>
        </c:dLbls>
        <c:gapWidth val="219"/>
        <c:overlap val="-27"/>
        <c:axId val="206384936"/>
        <c:axId val="206421272"/>
      </c:barChart>
      <c:catAx>
        <c:axId val="20585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28216"/>
        <c:crosses val="autoZero"/>
        <c:auto val="1"/>
        <c:lblAlgn val="ctr"/>
        <c:lblOffset val="100"/>
        <c:noMultiLvlLbl val="0"/>
      </c:catAx>
      <c:valAx>
        <c:axId val="205228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9408"/>
        <c:crosses val="autoZero"/>
        <c:crossBetween val="between"/>
      </c:valAx>
      <c:valAx>
        <c:axId val="206421272"/>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4936"/>
        <c:crosses val="max"/>
        <c:crossBetween val="between"/>
      </c:valAx>
      <c:catAx>
        <c:axId val="206384936"/>
        <c:scaling>
          <c:orientation val="minMax"/>
        </c:scaling>
        <c:delete val="1"/>
        <c:axPos val="b"/>
        <c:majorTickMark val="out"/>
        <c:minorTickMark val="none"/>
        <c:tickLblPos val="nextTo"/>
        <c:crossAx val="20642127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the Rogue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2017'!$A$3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72F-402A-B2C4-C85C2407FFAD}"/>
                </c:ext>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2F-402A-B2C4-C85C2407FFA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2017'!$B$3:$N$3</c:f>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extLst xmlns:c15="http://schemas.microsoft.com/office/drawing/2012/chart"/>
            </c:numRef>
          </c:val>
          <c:extLst>
            <c:ext xmlns:c16="http://schemas.microsoft.com/office/drawing/2014/chart" uri="{C3380CC4-5D6E-409C-BE32-E72D297353CC}">
              <c16:uniqueId val="{00000002-C72F-402A-B2C4-C85C2407FFAD}"/>
            </c:ext>
          </c:extLst>
        </c:ser>
        <c:dLbls>
          <c:showLegendKey val="0"/>
          <c:showVal val="0"/>
          <c:showCatName val="0"/>
          <c:showSerName val="0"/>
          <c:showPercent val="0"/>
          <c:showBubbleSize val="0"/>
        </c:dLbls>
        <c:gapWidth val="219"/>
        <c:overlap val="-27"/>
        <c:axId val="409804368"/>
        <c:axId val="409756208"/>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C72F-402A-B2C4-C85C2407FFAD}"/>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C72F-402A-B2C4-C85C2407FFA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6-C72F-402A-B2C4-C85C2407FFA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extLst xmlns:c15="http://schemas.microsoft.com/office/drawing/2012/chart">
                  <c:ext xmlns:c16="http://schemas.microsoft.com/office/drawing/2014/chart" uri="{C3380CC4-5D6E-409C-BE32-E72D297353CC}">
                    <c16:uniqueId val="{00000007-C72F-402A-B2C4-C85C2407FFA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C72F-402A-B2C4-C85C2407FFAD}"/>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9-C72F-402A-B2C4-C85C2407FF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xmlns:c15="http://schemas.microsoft.com/office/drawing/2012/chart">
                  <c:ext xmlns:c16="http://schemas.microsoft.com/office/drawing/2014/chart" uri="{C3380CC4-5D6E-409C-BE32-E72D297353CC}">
                    <c16:uniqueId val="{0000000A-C72F-402A-B2C4-C85C2407FFA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'Summary 2017'!$A$17</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 2017'!$B$17:$N$17</c15:sqref>
                        </c15:formulaRef>
                      </c:ext>
                    </c:extLst>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numRef>
                </c:val>
                <c:extLst xmlns:c15="http://schemas.microsoft.com/office/drawing/2012/chart">
                  <c:ext xmlns:c16="http://schemas.microsoft.com/office/drawing/2014/chart" uri="{C3380CC4-5D6E-409C-BE32-E72D297353CC}">
                    <c16:uniqueId val="{0000000B-C72F-402A-B2C4-C85C2407FFAD}"/>
                  </c:ext>
                </c:extLst>
              </c15:ser>
            </c15:filteredBarSeries>
          </c:ext>
        </c:extLst>
      </c:barChart>
      <c:barChart>
        <c:barDir val="col"/>
        <c:grouping val="clustered"/>
        <c:varyColors val="0"/>
        <c:ser>
          <c:idx val="4"/>
          <c:order val="4"/>
          <c:tx>
            <c:strRef>
              <c:f>'Summary 2017'!$A$15</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2017'!$B$15:$N$15</c:f>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extLst>
            <c:ext xmlns:c16="http://schemas.microsoft.com/office/drawing/2014/chart" uri="{C3380CC4-5D6E-409C-BE32-E72D297353CC}">
              <c16:uniqueId val="{00000003-C72F-402A-B2C4-C85C2407FFAD}"/>
            </c:ext>
          </c:extLst>
        </c:ser>
        <c:dLbls>
          <c:showLegendKey val="0"/>
          <c:showVal val="0"/>
          <c:showCatName val="0"/>
          <c:showSerName val="0"/>
          <c:showPercent val="0"/>
          <c:showBubbleSize val="0"/>
        </c:dLbls>
        <c:gapWidth val="219"/>
        <c:overlap val="-27"/>
        <c:axId val="205867968"/>
        <c:axId val="206762424"/>
      </c:barChart>
      <c:catAx>
        <c:axId val="4098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756208"/>
        <c:crosses val="autoZero"/>
        <c:auto val="1"/>
        <c:lblAlgn val="ctr"/>
        <c:lblOffset val="100"/>
        <c:noMultiLvlLbl val="0"/>
      </c:catAx>
      <c:valAx>
        <c:axId val="409756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04368"/>
        <c:crosses val="autoZero"/>
        <c:crossBetween val="between"/>
      </c:valAx>
      <c:valAx>
        <c:axId val="206762424"/>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7968"/>
        <c:crosses val="max"/>
        <c:crossBetween val="between"/>
      </c:valAx>
      <c:catAx>
        <c:axId val="205867968"/>
        <c:scaling>
          <c:orientation val="minMax"/>
        </c:scaling>
        <c:delete val="1"/>
        <c:axPos val="b"/>
        <c:majorTickMark val="out"/>
        <c:minorTickMark val="none"/>
        <c:tickLblPos val="nextTo"/>
        <c:crossAx val="20676242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2017'!$A$4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4D8-4D0F-9AD6-C48F14ED86F3}"/>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2017'!$B$4:$N$4</c:f>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extLst xmlns:c15="http://schemas.microsoft.com/office/drawing/2012/chart"/>
            </c:numRef>
          </c:val>
          <c:extLst>
            <c:ext xmlns:c16="http://schemas.microsoft.com/office/drawing/2014/chart" uri="{C3380CC4-5D6E-409C-BE32-E72D297353CC}">
              <c16:uniqueId val="{00000002-D4D8-4D0F-9AD6-C48F14ED86F3}"/>
            </c:ext>
          </c:extLst>
        </c:ser>
        <c:dLbls>
          <c:showLegendKey val="0"/>
          <c:showVal val="0"/>
          <c:showCatName val="0"/>
          <c:showSerName val="0"/>
          <c:showPercent val="0"/>
          <c:showBubbleSize val="0"/>
        </c:dLbls>
        <c:gapWidth val="219"/>
        <c:overlap val="-27"/>
        <c:axId val="173400456"/>
        <c:axId val="409983848"/>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D4D8-4D0F-9AD6-C48F14ED86F3}"/>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6-D4D8-4D0F-9AD6-C48F14ED86F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D4D8-4D0F-9AD6-C48F14ED86F3}"/>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extLst xmlns:c15="http://schemas.microsoft.com/office/drawing/2012/chart">
                  <c:ext xmlns:c16="http://schemas.microsoft.com/office/drawing/2014/chart" uri="{C3380CC4-5D6E-409C-BE32-E72D297353CC}">
                    <c16:uniqueId val="{00000009-D4D8-4D0F-9AD6-C48F14ED86F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D4D8-4D0F-9AD6-C48F14ED86F3}"/>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D4D8-4D0F-9AD6-C48F14ED86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xmlns:c15="http://schemas.microsoft.com/office/drawing/2012/chart">
                  <c:ext xmlns:c16="http://schemas.microsoft.com/office/drawing/2014/chart" uri="{C3380CC4-5D6E-409C-BE32-E72D297353CC}">
                    <c16:uniqueId val="{0000000C-D4D8-4D0F-9AD6-C48F14ED86F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2017'!$A$15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2017'!$B$15:$N$15</c15:sqref>
                        </c15:formulaRef>
                      </c:ext>
                    </c:extLst>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extLst xmlns:c15="http://schemas.microsoft.com/office/drawing/2012/chart">
                  <c:ext xmlns:c16="http://schemas.microsoft.com/office/drawing/2014/chart" uri="{C3380CC4-5D6E-409C-BE32-E72D297353CC}">
                    <c16:uniqueId val="{0000000D-D4D8-4D0F-9AD6-C48F14ED86F3}"/>
                  </c:ext>
                </c:extLst>
              </c15:ser>
            </c15:filteredBarSeries>
          </c:ext>
        </c:extLst>
      </c:barChart>
      <c:barChart>
        <c:barDir val="col"/>
        <c:grouping val="clustered"/>
        <c:varyColors val="0"/>
        <c:ser>
          <c:idx val="5"/>
          <c:order val="5"/>
          <c:tx>
            <c:strRef>
              <c:f>'Summary 2017'!$A$17</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2017'!$B$17:$N$17</c:f>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extLst xmlns:c15="http://schemas.microsoft.com/office/drawing/2012/chart"/>
            </c:numRef>
          </c:val>
          <c:extLst>
            <c:ext xmlns:c16="http://schemas.microsoft.com/office/drawing/2014/chart" uri="{C3380CC4-5D6E-409C-BE32-E72D297353CC}">
              <c16:uniqueId val="{00000003-D4D8-4D0F-9AD6-C48F14ED86F3}"/>
            </c:ext>
          </c:extLst>
        </c:ser>
        <c:dLbls>
          <c:showLegendKey val="0"/>
          <c:showVal val="0"/>
          <c:showCatName val="0"/>
          <c:showSerName val="0"/>
          <c:showPercent val="0"/>
          <c:showBubbleSize val="0"/>
        </c:dLbls>
        <c:gapWidth val="219"/>
        <c:overlap val="-27"/>
        <c:axId val="409984632"/>
        <c:axId val="409984240"/>
      </c:barChart>
      <c:catAx>
        <c:axId val="17340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3848"/>
        <c:crosses val="autoZero"/>
        <c:auto val="1"/>
        <c:lblAlgn val="ctr"/>
        <c:lblOffset val="100"/>
        <c:noMultiLvlLbl val="0"/>
      </c:catAx>
      <c:valAx>
        <c:axId val="409983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0456"/>
        <c:crosses val="autoZero"/>
        <c:crossBetween val="between"/>
      </c:valAx>
      <c:valAx>
        <c:axId val="409984240"/>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4632"/>
        <c:crosses val="max"/>
        <c:crossBetween val="between"/>
      </c:valAx>
      <c:catAx>
        <c:axId val="409984632"/>
        <c:scaling>
          <c:orientation val="minMax"/>
        </c:scaling>
        <c:delete val="1"/>
        <c:axPos val="b"/>
        <c:majorTickMark val="out"/>
        <c:minorTickMark val="none"/>
        <c:tickLblPos val="nextTo"/>
        <c:crossAx val="40998424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leads</a:t>
            </a:r>
            <a:r>
              <a:rPr lang="en-US" baseline="0"/>
              <a:t> Overall</a:t>
            </a:r>
          </a:p>
          <a:p>
            <a:pPr>
              <a:defRPr/>
            </a:pPr>
            <a:r>
              <a:rPr lang="en-US" baseline="0"/>
              <a:t>Cara Leads on Segments with Themes</a:t>
            </a:r>
          </a:p>
          <a:p>
            <a:pPr>
              <a:defRPr/>
            </a:pPr>
            <a:r>
              <a:rPr lang="en-US" baseline="0"/>
              <a:t>Evan Leads on Segments without Themes</a:t>
            </a:r>
            <a:endParaRPr lang="en-US"/>
          </a:p>
        </c:rich>
      </c:tx>
      <c:layout>
        <c:manualLayout>
          <c:xMode val="edge"/>
          <c:yMode val="edge"/>
          <c:x val="0.34419364482135545"/>
          <c:y val="2.56628428047636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123275329961234"/>
          <c:y val="0.18421013819052023"/>
          <c:w val="0.79098071160400174"/>
          <c:h val="0.52700484590629382"/>
        </c:manualLayout>
      </c:layout>
      <c:barChart>
        <c:barDir val="col"/>
        <c:grouping val="clustered"/>
        <c:varyColors val="0"/>
        <c:ser>
          <c:idx val="0"/>
          <c:order val="0"/>
          <c:tx>
            <c:strRef>
              <c:f>'Summary 2018'!$A$2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35-4E47-973D-E6345B906277}"/>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35-4E47-973D-E6345B90627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2018'!$B$2:$N$2</c:f>
              <c:numCache>
                <c:formatCode>0.0%</c:formatCode>
                <c:ptCount val="6"/>
                <c:pt idx="0">
                  <c:v>0.55102040816326525</c:v>
                </c:pt>
                <c:pt idx="1">
                  <c:v>0.61363636363636365</c:v>
                </c:pt>
                <c:pt idx="2">
                  <c:v>0.63265306122448983</c:v>
                </c:pt>
                <c:pt idx="3">
                  <c:v>0.69387755102040816</c:v>
                </c:pt>
                <c:pt idx="4">
                  <c:v>0.5</c:v>
                </c:pt>
                <c:pt idx="5">
                  <c:v>0</c:v>
                </c:pt>
              </c:numCache>
            </c:numRef>
          </c:val>
          <c:extLst>
            <c:ext xmlns:c16="http://schemas.microsoft.com/office/drawing/2014/chart" uri="{C3380CC4-5D6E-409C-BE32-E72D297353CC}">
              <c16:uniqueId val="{00000002-D035-4E47-973D-E6345B906277}"/>
            </c:ext>
          </c:extLst>
        </c:ser>
        <c:ser>
          <c:idx val="1"/>
          <c:order val="1"/>
          <c:tx>
            <c:strRef>
              <c:f>'Summary 2018'!$A$3</c:f>
              <c:strCache>
                <c:ptCount val="1"/>
                <c:pt idx="0">
                  <c:v>% Wins with Themes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2018'!$B$3:$N$3</c:f>
              <c:numCache>
                <c:formatCode>0.0%</c:formatCode>
                <c:ptCount val="6"/>
                <c:pt idx="0">
                  <c:v>0.36842105263157893</c:v>
                </c:pt>
                <c:pt idx="1">
                  <c:v>0.66666666666666663</c:v>
                </c:pt>
                <c:pt idx="2">
                  <c:v>0.6</c:v>
                </c:pt>
                <c:pt idx="3">
                  <c:v>0.55000000000000004</c:v>
                </c:pt>
                <c:pt idx="4">
                  <c:v>0.5</c:v>
                </c:pt>
                <c:pt idx="5">
                  <c:v>0</c:v>
                </c:pt>
              </c:numCache>
            </c:numRef>
          </c:val>
          <c:extLst>
            <c:ext xmlns:c16="http://schemas.microsoft.com/office/drawing/2014/chart" uri="{C3380CC4-5D6E-409C-BE32-E72D297353CC}">
              <c16:uniqueId val="{00000003-D035-4E47-973D-E6345B906277}"/>
            </c:ext>
          </c:extLst>
        </c:ser>
        <c:ser>
          <c:idx val="2"/>
          <c:order val="2"/>
          <c:tx>
            <c:strRef>
              <c:f>'Summary 2018'!$A$4</c:f>
              <c:strCache>
                <c:ptCount val="1"/>
                <c:pt idx="0">
                  <c:v>% Wins without Themes</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2018'!$B$4:$N$4</c:f>
              <c:numCache>
                <c:formatCode>0.0%</c:formatCode>
                <c:ptCount val="6"/>
                <c:pt idx="0">
                  <c:v>0.66666666666666663</c:v>
                </c:pt>
                <c:pt idx="1">
                  <c:v>0.57692307692307687</c:v>
                </c:pt>
                <c:pt idx="2">
                  <c:v>0.65517241379310343</c:v>
                </c:pt>
                <c:pt idx="3">
                  <c:v>0.7931034482758621</c:v>
                </c:pt>
                <c:pt idx="4">
                  <c:v>0</c:v>
                </c:pt>
                <c:pt idx="5">
                  <c:v>0</c:v>
                </c:pt>
              </c:numCache>
            </c:numRef>
          </c:val>
          <c:extLst>
            <c:ext xmlns:c16="http://schemas.microsoft.com/office/drawing/2014/chart" uri="{C3380CC4-5D6E-409C-BE32-E72D297353CC}">
              <c16:uniqueId val="{00000004-D035-4E47-973D-E6345B906277}"/>
            </c:ext>
          </c:extLst>
        </c:ser>
        <c:dLbls>
          <c:showLegendKey val="0"/>
          <c:showVal val="0"/>
          <c:showCatName val="0"/>
          <c:showSerName val="0"/>
          <c:showPercent val="0"/>
          <c:showBubbleSize val="0"/>
        </c:dLbls>
        <c:gapWidth val="219"/>
        <c:overlap val="-27"/>
        <c:axId val="409985808"/>
        <c:axId val="409986200"/>
        <c:extLst/>
      </c:barChart>
      <c:catAx>
        <c:axId val="40998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6200"/>
        <c:crosses val="autoZero"/>
        <c:auto val="1"/>
        <c:lblAlgn val="ctr"/>
        <c:lblOffset val="100"/>
        <c:noMultiLvlLbl val="0"/>
      </c:catAx>
      <c:valAx>
        <c:axId val="409986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5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2018'!$A$4</c:f>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C1-4F86-9E3C-8389562EB5C9}"/>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C1-4F86-9E3C-8389562EB5C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strRef>
          </c:cat>
          <c:val>
            <c:numRef>
              <c:f>'Summary 2018'!$B$4:$Q$4</c:f>
              <c:numCache>
                <c:formatCode>0.0%</c:formatCode>
                <c:ptCount val="7"/>
                <c:pt idx="0">
                  <c:v>0.66666666666666663</c:v>
                </c:pt>
                <c:pt idx="1">
                  <c:v>0.57692307692307687</c:v>
                </c:pt>
                <c:pt idx="2">
                  <c:v>0.65517241379310343</c:v>
                </c:pt>
                <c:pt idx="3">
                  <c:v>0.7931034482758621</c:v>
                </c:pt>
                <c:pt idx="4">
                  <c:v>0</c:v>
                </c:pt>
                <c:pt idx="5">
                  <c:v>0</c:v>
                </c:pt>
                <c:pt idx="6">
                  <c:v>0.67241379310344829</c:v>
                </c:pt>
              </c:numCache>
            </c:numRef>
          </c:val>
          <c:extLst>
            <c:ext xmlns:c16="http://schemas.microsoft.com/office/drawing/2014/chart" uri="{C3380CC4-5D6E-409C-BE32-E72D297353CC}">
              <c16:uniqueId val="{00000002-82C1-4F86-9E3C-8389562EB5C9}"/>
            </c:ext>
          </c:extLst>
        </c:ser>
        <c:dLbls>
          <c:showLegendKey val="0"/>
          <c:showVal val="0"/>
          <c:showCatName val="0"/>
          <c:showSerName val="0"/>
          <c:showPercent val="0"/>
          <c:showBubbleSize val="0"/>
        </c:dLbls>
        <c:gapWidth val="219"/>
        <c:axId val="410130200"/>
        <c:axId val="410130592"/>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82C1-4F86-9E3C-8389562EB5C9}"/>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 2018'!$B$2:$Q$2</c15:sqref>
                        </c15:formulaRef>
                      </c:ext>
                    </c:extLst>
                    <c:numCache>
                      <c:formatCode>0.0%</c:formatCode>
                      <c:ptCount val="7"/>
                      <c:pt idx="0">
                        <c:v>0.55102040816326525</c:v>
                      </c:pt>
                      <c:pt idx="1">
                        <c:v>0.61363636363636365</c:v>
                      </c:pt>
                      <c:pt idx="2">
                        <c:v>0.63265306122448983</c:v>
                      </c:pt>
                      <c:pt idx="3">
                        <c:v>0.69387755102040816</c:v>
                      </c:pt>
                      <c:pt idx="4">
                        <c:v>0.5</c:v>
                      </c:pt>
                      <c:pt idx="5">
                        <c:v>0</c:v>
                      </c:pt>
                      <c:pt idx="6">
                        <c:v>0.60696517412935325</c:v>
                      </c:pt>
                    </c:numCache>
                  </c:numRef>
                </c:val>
                <c:extLst>
                  <c:ext xmlns:c16="http://schemas.microsoft.com/office/drawing/2014/chart" uri="{C3380CC4-5D6E-409C-BE32-E72D297353CC}">
                    <c16:uniqueId val="{00000006-82C1-4F86-9E3C-8389562EB5C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2018'!$A$3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82C1-4F86-9E3C-8389562EB5C9}"/>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2018'!$B$3:$Q$3</c15:sqref>
                        </c15:formulaRef>
                      </c:ext>
                    </c:extLst>
                    <c:numCache>
                      <c:formatCode>0.0%</c:formatCode>
                      <c:ptCount val="7"/>
                      <c:pt idx="0">
                        <c:v>0.36842105263157893</c:v>
                      </c:pt>
                      <c:pt idx="1">
                        <c:v>0.66666666666666663</c:v>
                      </c:pt>
                      <c:pt idx="2">
                        <c:v>0.6</c:v>
                      </c:pt>
                      <c:pt idx="3">
                        <c:v>0.55000000000000004</c:v>
                      </c:pt>
                      <c:pt idx="4">
                        <c:v>0.5</c:v>
                      </c:pt>
                      <c:pt idx="5">
                        <c:v>0</c:v>
                      </c:pt>
                      <c:pt idx="6">
                        <c:v>0.51764705882352946</c:v>
                      </c:pt>
                    </c:numCache>
                  </c:numRef>
                </c:val>
                <c:extLst xmlns:c15="http://schemas.microsoft.com/office/drawing/2012/chart">
                  <c:ext xmlns:c16="http://schemas.microsoft.com/office/drawing/2014/chart" uri="{C3380CC4-5D6E-409C-BE32-E72D297353CC}">
                    <c16:uniqueId val="{00000009-82C1-4F86-9E3C-8389562EB5C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82C1-4F86-9E3C-8389562EB5C9}"/>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2018'!$B$13:$Q$13</c15:sqref>
                        </c15:formulaRef>
                      </c:ext>
                    </c:extLst>
                    <c:numCache>
                      <c:formatCode>General</c:formatCode>
                      <c:ptCount val="7"/>
                      <c:pt idx="0">
                        <c:v>49</c:v>
                      </c:pt>
                      <c:pt idx="1">
                        <c:v>44</c:v>
                      </c:pt>
                      <c:pt idx="2">
                        <c:v>49</c:v>
                      </c:pt>
                      <c:pt idx="3">
                        <c:v>49</c:v>
                      </c:pt>
                      <c:pt idx="4">
                        <c:v>2</c:v>
                      </c:pt>
                      <c:pt idx="5">
                        <c:v>3</c:v>
                      </c:pt>
                      <c:pt idx="6">
                        <c:v>200</c:v>
                      </c:pt>
                    </c:numCache>
                  </c:numRef>
                </c:val>
                <c:extLst xmlns:c15="http://schemas.microsoft.com/office/drawing/2012/chart">
                  <c:ext xmlns:c16="http://schemas.microsoft.com/office/drawing/2014/chart" uri="{C3380CC4-5D6E-409C-BE32-E72D297353CC}">
                    <c16:uniqueId val="{0000000C-82C1-4F86-9E3C-8389562EB5C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2018'!$A$15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2018'!$B$15:$Q$15</c15:sqref>
                        </c15:formulaRef>
                      </c:ext>
                    </c:extLst>
                    <c:numCache>
                      <c:formatCode>General</c:formatCode>
                      <c:ptCount val="7"/>
                      <c:pt idx="0">
                        <c:v>19</c:v>
                      </c:pt>
                      <c:pt idx="1">
                        <c:v>18</c:v>
                      </c:pt>
                      <c:pt idx="2">
                        <c:v>20</c:v>
                      </c:pt>
                      <c:pt idx="3">
                        <c:v>20</c:v>
                      </c:pt>
                      <c:pt idx="4">
                        <c:v>2</c:v>
                      </c:pt>
                      <c:pt idx="5">
                        <c:v>3</c:v>
                      </c:pt>
                      <c:pt idx="6">
                        <c:v>84</c:v>
                      </c:pt>
                    </c:numCache>
                  </c:numRef>
                </c:val>
                <c:extLst xmlns:c15="http://schemas.microsoft.com/office/drawing/2012/chart">
                  <c:ext xmlns:c16="http://schemas.microsoft.com/office/drawing/2014/chart" uri="{C3380CC4-5D6E-409C-BE32-E72D297353CC}">
                    <c16:uniqueId val="{0000000D-82C1-4F86-9E3C-8389562EB5C9}"/>
                  </c:ext>
                </c:extLst>
              </c15:ser>
            </c15:filteredBarSeries>
          </c:ext>
        </c:extLst>
      </c:barChart>
      <c:barChart>
        <c:barDir val="col"/>
        <c:grouping val="clustered"/>
        <c:varyColors val="0"/>
        <c:ser>
          <c:idx val="5"/>
          <c:order val="5"/>
          <c:tx>
            <c:strRef>
              <c:f>'Summary 2018'!$A$17</c:f>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2018'!$B$17:$Q$17</c:f>
              <c:numCache>
                <c:formatCode>General</c:formatCode>
                <c:ptCount val="7"/>
                <c:pt idx="0">
                  <c:v>30</c:v>
                </c:pt>
                <c:pt idx="1">
                  <c:v>26</c:v>
                </c:pt>
                <c:pt idx="2">
                  <c:v>29</c:v>
                </c:pt>
                <c:pt idx="3">
                  <c:v>29</c:v>
                </c:pt>
                <c:pt idx="4">
                  <c:v>0</c:v>
                </c:pt>
                <c:pt idx="5">
                  <c:v>0</c:v>
                </c:pt>
                <c:pt idx="6">
                  <c:v>116</c:v>
                </c:pt>
              </c:numCache>
            </c:numRef>
          </c:val>
          <c:extLst>
            <c:ext xmlns:c16="http://schemas.microsoft.com/office/drawing/2014/chart" uri="{C3380CC4-5D6E-409C-BE32-E72D297353CC}">
              <c16:uniqueId val="{00000003-82C1-4F86-9E3C-8389562EB5C9}"/>
            </c:ext>
          </c:extLst>
        </c:ser>
        <c:dLbls>
          <c:showLegendKey val="0"/>
          <c:showVal val="0"/>
          <c:showCatName val="0"/>
          <c:showSerName val="0"/>
          <c:showPercent val="0"/>
          <c:showBubbleSize val="0"/>
        </c:dLbls>
        <c:gapWidth val="219"/>
        <c:axId val="410131376"/>
        <c:axId val="410130984"/>
      </c:barChart>
      <c:catAx>
        <c:axId val="41013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0592"/>
        <c:crosses val="autoZero"/>
        <c:auto val="1"/>
        <c:lblAlgn val="ctr"/>
        <c:lblOffset val="100"/>
        <c:noMultiLvlLbl val="0"/>
      </c:catAx>
      <c:valAx>
        <c:axId val="410130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0200"/>
        <c:crosses val="autoZero"/>
        <c:crossBetween val="between"/>
      </c:valAx>
      <c:valAx>
        <c:axId val="410130984"/>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1376"/>
        <c:crosses val="max"/>
        <c:crossBetween val="between"/>
      </c:valAx>
      <c:catAx>
        <c:axId val="410131376"/>
        <c:scaling>
          <c:orientation val="minMax"/>
        </c:scaling>
        <c:delete val="1"/>
        <c:axPos val="b"/>
        <c:majorTickMark val="out"/>
        <c:minorTickMark val="none"/>
        <c:tickLblPos val="nextTo"/>
        <c:crossAx val="41013098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 the Rogue</a:t>
            </a:r>
            <a:r>
              <a:rPr lang="en-US" baseline="0"/>
              <a:t>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2018'!$A$3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0-9565-493A-ADB6-FA18D544F7C1}"/>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1-9565-493A-ADB6-FA18D544F7C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 2018'!$B$3:$Q$3</c:f>
              <c:numCache>
                <c:formatCode>0.0%</c:formatCode>
                <c:ptCount val="7"/>
                <c:pt idx="0">
                  <c:v>0.36842105263157893</c:v>
                </c:pt>
                <c:pt idx="1">
                  <c:v>0.66666666666666663</c:v>
                </c:pt>
                <c:pt idx="2">
                  <c:v>0.6</c:v>
                </c:pt>
                <c:pt idx="3">
                  <c:v>0.55000000000000004</c:v>
                </c:pt>
                <c:pt idx="4">
                  <c:v>0.5</c:v>
                </c:pt>
                <c:pt idx="5">
                  <c:v>0</c:v>
                </c:pt>
                <c:pt idx="6">
                  <c:v>0.51764705882352946</c:v>
                </c:pt>
              </c:numCache>
              <c:extLst xmlns:c15="http://schemas.microsoft.com/office/drawing/2012/chart"/>
            </c:numRef>
          </c:val>
          <c:extLst>
            <c:ext xmlns:c16="http://schemas.microsoft.com/office/drawing/2014/chart" uri="{C3380CC4-5D6E-409C-BE32-E72D297353CC}">
              <c16:uniqueId val="{00000002-9565-493A-ADB6-FA18D544F7C1}"/>
            </c:ext>
          </c:extLst>
        </c:ser>
        <c:dLbls>
          <c:showLegendKey val="0"/>
          <c:showVal val="0"/>
          <c:showCatName val="0"/>
          <c:showSerName val="0"/>
          <c:showPercent val="0"/>
          <c:showBubbleSize val="0"/>
        </c:dLbls>
        <c:gapWidth val="219"/>
        <c:axId val="410347696"/>
        <c:axId val="410348088"/>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9565-493A-ADB6-FA18D544F7C1}"/>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9565-493A-ADB6-FA18D544F7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 2018'!$B$2:$Q$2</c15:sqref>
                        </c15:formulaRef>
                      </c:ext>
                    </c:extLst>
                    <c:numCache>
                      <c:formatCode>0.0%</c:formatCode>
                      <c:ptCount val="7"/>
                      <c:pt idx="0">
                        <c:v>0.55102040816326525</c:v>
                      </c:pt>
                      <c:pt idx="1">
                        <c:v>0.61363636363636365</c:v>
                      </c:pt>
                      <c:pt idx="2">
                        <c:v>0.63265306122448983</c:v>
                      </c:pt>
                      <c:pt idx="3">
                        <c:v>0.69387755102040816</c:v>
                      </c:pt>
                      <c:pt idx="4">
                        <c:v>0.5</c:v>
                      </c:pt>
                      <c:pt idx="5">
                        <c:v>0</c:v>
                      </c:pt>
                      <c:pt idx="6">
                        <c:v>0.60696517412935325</c:v>
                      </c:pt>
                    </c:numCache>
                  </c:numRef>
                </c:val>
                <c:extLst>
                  <c:ext xmlns:c16="http://schemas.microsoft.com/office/drawing/2014/chart" uri="{C3380CC4-5D6E-409C-BE32-E72D297353CC}">
                    <c16:uniqueId val="{00000006-9565-493A-ADB6-FA18D544F7C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2018'!$A$4</c15:sqref>
                        </c15:formulaRef>
                      </c:ext>
                    </c:extLst>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9565-493A-ADB6-FA18D544F7C1}"/>
                      </c:ext>
                    </c:extLst>
                  </c:dLbl>
                  <c:dLbl>
                    <c:idx val="5"/>
                    <c:layout>
                      <c:manualLayout>
                        <c:x val="0"/>
                        <c:y val="-6.9000009960631353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9565-493A-ADB6-FA18D544F7C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2018'!$B$4:$Q$4</c15:sqref>
                        </c15:formulaRef>
                      </c:ext>
                    </c:extLst>
                    <c:numCache>
                      <c:formatCode>0.0%</c:formatCode>
                      <c:ptCount val="7"/>
                      <c:pt idx="0">
                        <c:v>0.66666666666666663</c:v>
                      </c:pt>
                      <c:pt idx="1">
                        <c:v>0.57692307692307687</c:v>
                      </c:pt>
                      <c:pt idx="2">
                        <c:v>0.65517241379310343</c:v>
                      </c:pt>
                      <c:pt idx="3">
                        <c:v>0.7931034482758621</c:v>
                      </c:pt>
                      <c:pt idx="4">
                        <c:v>0</c:v>
                      </c:pt>
                      <c:pt idx="5">
                        <c:v>0</c:v>
                      </c:pt>
                      <c:pt idx="6">
                        <c:v>0.67241379310344829</c:v>
                      </c:pt>
                    </c:numCache>
                  </c:numRef>
                </c:val>
                <c:extLst xmlns:c15="http://schemas.microsoft.com/office/drawing/2012/chart">
                  <c:ext xmlns:c16="http://schemas.microsoft.com/office/drawing/2014/chart" uri="{C3380CC4-5D6E-409C-BE32-E72D297353CC}">
                    <c16:uniqueId val="{00000009-9565-493A-ADB6-FA18D544F7C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9565-493A-ADB6-FA18D544F7C1}"/>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9565-493A-ADB6-FA18D544F7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2018'!$B$13:$Q$13</c15:sqref>
                        </c15:formulaRef>
                      </c:ext>
                    </c:extLst>
                    <c:numCache>
                      <c:formatCode>General</c:formatCode>
                      <c:ptCount val="7"/>
                      <c:pt idx="0">
                        <c:v>49</c:v>
                      </c:pt>
                      <c:pt idx="1">
                        <c:v>44</c:v>
                      </c:pt>
                      <c:pt idx="2">
                        <c:v>49</c:v>
                      </c:pt>
                      <c:pt idx="3">
                        <c:v>49</c:v>
                      </c:pt>
                      <c:pt idx="4">
                        <c:v>2</c:v>
                      </c:pt>
                      <c:pt idx="5">
                        <c:v>3</c:v>
                      </c:pt>
                      <c:pt idx="6">
                        <c:v>200</c:v>
                      </c:pt>
                    </c:numCache>
                  </c:numRef>
                </c:val>
                <c:extLst xmlns:c15="http://schemas.microsoft.com/office/drawing/2012/chart">
                  <c:ext xmlns:c16="http://schemas.microsoft.com/office/drawing/2014/chart" uri="{C3380CC4-5D6E-409C-BE32-E72D297353CC}">
                    <c16:uniqueId val="{0000000C-9565-493A-ADB6-FA18D544F7C1}"/>
                  </c:ext>
                </c:extLst>
              </c15:ser>
            </c15:filteredBarSeries>
          </c:ext>
        </c:extLst>
      </c:barChart>
      <c:barChart>
        <c:barDir val="col"/>
        <c:grouping val="clustered"/>
        <c:varyColors val="0"/>
        <c:ser>
          <c:idx val="4"/>
          <c:order val="4"/>
          <c:tx>
            <c:strRef>
              <c:f>'Summary 2018'!$A$15</c:f>
              <c:strCache>
                <c:ptCount val="1"/>
                <c:pt idx="0">
                  <c:v>Total Guesses with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 2018'!$B$15:$Q$15</c:f>
              <c:numCache>
                <c:formatCode>General</c:formatCode>
                <c:ptCount val="7"/>
                <c:pt idx="0">
                  <c:v>19</c:v>
                </c:pt>
                <c:pt idx="1">
                  <c:v>18</c:v>
                </c:pt>
                <c:pt idx="2">
                  <c:v>20</c:v>
                </c:pt>
                <c:pt idx="3">
                  <c:v>20</c:v>
                </c:pt>
                <c:pt idx="4">
                  <c:v>2</c:v>
                </c:pt>
                <c:pt idx="5">
                  <c:v>3</c:v>
                </c:pt>
                <c:pt idx="6">
                  <c:v>84</c:v>
                </c:pt>
              </c:numCache>
              <c:extLst xmlns:c15="http://schemas.microsoft.com/office/drawing/2012/chart"/>
            </c:numRef>
          </c:val>
          <c:extLst>
            <c:ext xmlns:c16="http://schemas.microsoft.com/office/drawing/2014/chart" uri="{C3380CC4-5D6E-409C-BE32-E72D297353CC}">
              <c16:uniqueId val="{00000003-9565-493A-ADB6-FA18D544F7C1}"/>
            </c:ext>
          </c:extLst>
        </c:ser>
        <c:dLbls>
          <c:showLegendKey val="0"/>
          <c:showVal val="0"/>
          <c:showCatName val="0"/>
          <c:showSerName val="0"/>
          <c:showPercent val="0"/>
          <c:showBubbleSize val="0"/>
        </c:dLbls>
        <c:gapWidth val="219"/>
        <c:axId val="410348872"/>
        <c:axId val="410348480"/>
        <c:extLst>
          <c:ext xmlns:c15="http://schemas.microsoft.com/office/drawing/2012/chart" uri="{02D57815-91ED-43cb-92C2-25804820EDAC}">
            <c15:filteredBarSeries>
              <c15:ser>
                <c:idx val="5"/>
                <c:order val="5"/>
                <c:tx>
                  <c:strRef>
                    <c:extLst>
                      <c:ext uri="{02D57815-91ED-43cb-92C2-25804820EDAC}">
                        <c15:formulaRef>
                          <c15:sqref>'Summary 2018'!$A$17</c15:sqref>
                        </c15:formulaRef>
                      </c:ext>
                    </c:extLst>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 2018'!$B$17:$Q$17</c15:sqref>
                        </c15:formulaRef>
                      </c:ext>
                    </c:extLst>
                    <c:numCache>
                      <c:formatCode>General</c:formatCode>
                      <c:ptCount val="7"/>
                      <c:pt idx="0">
                        <c:v>30</c:v>
                      </c:pt>
                      <c:pt idx="1">
                        <c:v>26</c:v>
                      </c:pt>
                      <c:pt idx="2">
                        <c:v>29</c:v>
                      </c:pt>
                      <c:pt idx="3">
                        <c:v>29</c:v>
                      </c:pt>
                      <c:pt idx="4">
                        <c:v>0</c:v>
                      </c:pt>
                      <c:pt idx="5">
                        <c:v>0</c:v>
                      </c:pt>
                      <c:pt idx="6">
                        <c:v>116</c:v>
                      </c:pt>
                    </c:numCache>
                  </c:numRef>
                </c:val>
                <c:extLst>
                  <c:ext xmlns:c16="http://schemas.microsoft.com/office/drawing/2014/chart" uri="{C3380CC4-5D6E-409C-BE32-E72D297353CC}">
                    <c16:uniqueId val="{0000000D-9565-493A-ADB6-FA18D544F7C1}"/>
                  </c:ext>
                </c:extLst>
              </c15:ser>
            </c15:filteredBarSeries>
          </c:ext>
        </c:extLst>
      </c:barChart>
      <c:catAx>
        <c:axId val="41034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8088"/>
        <c:crosses val="autoZero"/>
        <c:auto val="1"/>
        <c:lblAlgn val="ctr"/>
        <c:lblOffset val="100"/>
        <c:noMultiLvlLbl val="0"/>
      </c:catAx>
      <c:valAx>
        <c:axId val="410348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7696"/>
        <c:crosses val="autoZero"/>
        <c:crossBetween val="between"/>
      </c:valAx>
      <c:valAx>
        <c:axId val="410348480"/>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8872"/>
        <c:crosses val="max"/>
        <c:crossBetween val="between"/>
      </c:valAx>
      <c:catAx>
        <c:axId val="410348872"/>
        <c:scaling>
          <c:orientation val="minMax"/>
        </c:scaling>
        <c:delete val="1"/>
        <c:axPos val="b"/>
        <c:numFmt formatCode="General" sourceLinked="1"/>
        <c:majorTickMark val="out"/>
        <c:minorTickMark val="none"/>
        <c:tickLblPos val="nextTo"/>
        <c:crossAx val="41034848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521803</xdr:colOff>
      <xdr:row>17</xdr:row>
      <xdr:rowOff>74543</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41413</xdr:colOff>
      <xdr:row>17</xdr:row>
      <xdr:rowOff>173935</xdr:rowOff>
    </xdr:from>
    <xdr:to>
      <xdr:col>12</xdr:col>
      <xdr:colOff>496956</xdr:colOff>
      <xdr:row>35</xdr:row>
      <xdr:rowOff>57978</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8282</xdr:colOff>
      <xdr:row>35</xdr:row>
      <xdr:rowOff>165652</xdr:rowOff>
    </xdr:from>
    <xdr:to>
      <xdr:col>12</xdr:col>
      <xdr:colOff>488673</xdr:colOff>
      <xdr:row>53</xdr:row>
      <xdr:rowOff>49695</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17972</xdr:rowOff>
    </xdr:from>
    <xdr:to>
      <xdr:col>12</xdr:col>
      <xdr:colOff>521803</xdr:colOff>
      <xdr:row>19</xdr:row>
      <xdr:rowOff>161745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8986</xdr:colOff>
      <xdr:row>22</xdr:row>
      <xdr:rowOff>143775</xdr:rowOff>
    </xdr:from>
    <xdr:to>
      <xdr:col>12</xdr:col>
      <xdr:colOff>489377</xdr:colOff>
      <xdr:row>40</xdr:row>
      <xdr:rowOff>27818</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40</xdr:row>
      <xdr:rowOff>170733</xdr:rowOff>
    </xdr:from>
    <xdr:to>
      <xdr:col>12</xdr:col>
      <xdr:colOff>480391</xdr:colOff>
      <xdr:row>58</xdr:row>
      <xdr:rowOff>54776</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Heller, Wayne" id="{64FA357D-626B-498E-AB8F-A3E401F9DE88}" userId="S::Wayne.Heller@nordstrom.com::84765391-be36-4735-a613-2ea3ac9817b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65" dT="2020-05-23T17:00:41.14" personId="{64FA357D-626B-498E-AB8F-A3E401F9DE88}" id="{64E566BD-A5DC-48CC-B063-2943E486D462}">
    <text>Mulligan due to error in question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166" dT="2020-05-23T17:49:11.76" personId="{64FA357D-626B-498E-AB8F-A3E401F9DE88}" id="{8A33F90C-E129-4461-9F97-E3CF814723D2}">
    <text>Due to error in question, all panelist answers deemed correct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59"/>
  <sheetViews>
    <sheetView workbookViewId="0">
      <pane ySplit="1" topLeftCell="A226" activePane="bottomLeft" state="frozen"/>
      <selection pane="bottomLeft" activeCell="I259" sqref="I259:Z259"/>
    </sheetView>
  </sheetViews>
  <sheetFormatPr defaultRowHeight="15" x14ac:dyDescent="0.25"/>
  <cols>
    <col min="2" max="2" width="11.140625" customWidth="1"/>
    <col min="3" max="6" width="0" hidden="1" customWidth="1"/>
    <col min="7" max="7" width="14" customWidth="1"/>
    <col min="9" max="9" width="14.42578125" bestFit="1" customWidth="1"/>
  </cols>
  <sheetData>
    <row r="1" spans="1:26" x14ac:dyDescent="0.25">
      <c r="A1" s="2" t="s">
        <v>0</v>
      </c>
      <c r="B1" s="2" t="s">
        <v>13</v>
      </c>
      <c r="C1" s="2" t="s">
        <v>1</v>
      </c>
      <c r="D1" s="2" t="s">
        <v>2</v>
      </c>
      <c r="E1" s="2" t="s">
        <v>3</v>
      </c>
      <c r="F1" s="2" t="s">
        <v>15</v>
      </c>
      <c r="G1" s="2" t="s">
        <v>46</v>
      </c>
      <c r="H1" s="2" t="s">
        <v>4</v>
      </c>
      <c r="I1" s="2" t="s">
        <v>47</v>
      </c>
      <c r="J1" s="2" t="s">
        <v>5</v>
      </c>
      <c r="K1" s="2" t="s">
        <v>23</v>
      </c>
      <c r="L1" s="2" t="s">
        <v>6</v>
      </c>
      <c r="M1" s="2" t="s">
        <v>7</v>
      </c>
      <c r="N1" s="2" t="s">
        <v>8</v>
      </c>
      <c r="O1" s="2" t="s">
        <v>12</v>
      </c>
      <c r="P1" s="2" t="s">
        <v>124</v>
      </c>
      <c r="Q1" s="2" t="s">
        <v>136</v>
      </c>
      <c r="R1" s="2" t="s">
        <v>150</v>
      </c>
      <c r="S1" s="2" t="s">
        <v>165</v>
      </c>
      <c r="T1" s="2" t="s">
        <v>182</v>
      </c>
      <c r="U1" s="2" t="s">
        <v>192</v>
      </c>
      <c r="V1" s="2" t="s">
        <v>272</v>
      </c>
      <c r="W1" s="2" t="s">
        <v>281</v>
      </c>
      <c r="X1" s="2" t="s">
        <v>282</v>
      </c>
      <c r="Y1" s="2" t="s">
        <v>286</v>
      </c>
      <c r="Z1" s="2" t="s">
        <v>298</v>
      </c>
    </row>
    <row r="2" spans="1:26" x14ac:dyDescent="0.25">
      <c r="A2">
        <v>600</v>
      </c>
      <c r="B2" t="s">
        <v>14</v>
      </c>
      <c r="C2" t="s">
        <v>9</v>
      </c>
      <c r="D2" t="s">
        <v>10</v>
      </c>
      <c r="E2" t="s">
        <v>11</v>
      </c>
      <c r="F2" s="1" t="e">
        <f>NA()</f>
        <v>#N/A</v>
      </c>
      <c r="G2" s="1">
        <v>2</v>
      </c>
      <c r="H2" s="1" t="s">
        <v>12</v>
      </c>
      <c r="I2" s="1" t="s">
        <v>6</v>
      </c>
      <c r="J2" s="1">
        <v>1</v>
      </c>
      <c r="K2" s="1" t="e">
        <f>NA()</f>
        <v>#N/A</v>
      </c>
      <c r="L2" s="1">
        <v>1</v>
      </c>
      <c r="M2" s="1">
        <v>3</v>
      </c>
      <c r="N2" s="1">
        <v>3</v>
      </c>
      <c r="O2" s="1" t="e">
        <f>NA()</f>
        <v>#N/A</v>
      </c>
      <c r="P2" s="1" t="e">
        <f>NA()</f>
        <v>#N/A</v>
      </c>
      <c r="Q2" s="1" t="e">
        <f>NA()</f>
        <v>#N/A</v>
      </c>
      <c r="R2" s="1" t="e">
        <f>NA()</f>
        <v>#N/A</v>
      </c>
      <c r="S2" s="1" t="e">
        <f>NA()</f>
        <v>#N/A</v>
      </c>
      <c r="T2" s="1" t="e">
        <f>NA()</f>
        <v>#N/A</v>
      </c>
      <c r="U2" s="1" t="e">
        <f>NA()</f>
        <v>#N/A</v>
      </c>
      <c r="V2" s="1" t="e">
        <f>NA()</f>
        <v>#N/A</v>
      </c>
      <c r="W2" s="1" t="e">
        <f>NA()</f>
        <v>#N/A</v>
      </c>
      <c r="X2" s="1" t="e">
        <f>NA()</f>
        <v>#N/A</v>
      </c>
      <c r="Y2" s="1" t="e">
        <f>NA()</f>
        <v>#N/A</v>
      </c>
      <c r="Z2" s="1" t="e">
        <f>NA()</f>
        <v>#N/A</v>
      </c>
    </row>
    <row r="3" spans="1:26" x14ac:dyDescent="0.25">
      <c r="A3">
        <v>601</v>
      </c>
      <c r="B3" t="e">
        <f>NA()</f>
        <v>#N/A</v>
      </c>
      <c r="C3" t="s">
        <v>16</v>
      </c>
      <c r="D3" t="s">
        <v>17</v>
      </c>
      <c r="E3" t="s">
        <v>18</v>
      </c>
      <c r="F3" t="e">
        <f>NA()</f>
        <v>#N/A</v>
      </c>
      <c r="G3" s="1">
        <v>1</v>
      </c>
      <c r="H3" s="1" t="s">
        <v>12</v>
      </c>
      <c r="I3" s="1" t="s">
        <v>23</v>
      </c>
      <c r="J3" s="1">
        <v>1</v>
      </c>
      <c r="K3" s="1">
        <v>2</v>
      </c>
      <c r="L3" s="1">
        <v>1</v>
      </c>
      <c r="M3" s="1">
        <v>1</v>
      </c>
      <c r="N3" t="e">
        <f>NA()</f>
        <v>#N/A</v>
      </c>
      <c r="O3" t="e">
        <f>NA()</f>
        <v>#N/A</v>
      </c>
      <c r="P3" s="1" t="e">
        <f>NA()</f>
        <v>#N/A</v>
      </c>
      <c r="Q3" s="1" t="e">
        <f>NA()</f>
        <v>#N/A</v>
      </c>
      <c r="R3" s="1" t="e">
        <f>NA()</f>
        <v>#N/A</v>
      </c>
      <c r="S3" s="1" t="e">
        <f>NA()</f>
        <v>#N/A</v>
      </c>
      <c r="T3" s="1" t="e">
        <f>NA()</f>
        <v>#N/A</v>
      </c>
      <c r="U3" s="1" t="e">
        <f>NA()</f>
        <v>#N/A</v>
      </c>
      <c r="V3" s="1" t="e">
        <f>NA()</f>
        <v>#N/A</v>
      </c>
      <c r="W3" s="1" t="e">
        <f>NA()</f>
        <v>#N/A</v>
      </c>
      <c r="X3" s="1" t="e">
        <f>NA()</f>
        <v>#N/A</v>
      </c>
      <c r="Y3" s="1" t="e">
        <f>NA()</f>
        <v>#N/A</v>
      </c>
      <c r="Z3" s="1" t="e">
        <f>NA()</f>
        <v>#N/A</v>
      </c>
    </row>
    <row r="4" spans="1:26" x14ac:dyDescent="0.25">
      <c r="A4">
        <v>602</v>
      </c>
      <c r="B4" t="s">
        <v>19</v>
      </c>
      <c r="C4" t="s">
        <v>20</v>
      </c>
      <c r="D4" t="s">
        <v>21</v>
      </c>
      <c r="E4" t="s">
        <v>22</v>
      </c>
      <c r="F4" t="e">
        <f>NA()</f>
        <v>#N/A</v>
      </c>
      <c r="G4" s="1">
        <v>1</v>
      </c>
      <c r="H4" s="1" t="s">
        <v>12</v>
      </c>
      <c r="I4" s="1" t="s">
        <v>7</v>
      </c>
      <c r="J4" s="1">
        <v>2</v>
      </c>
      <c r="K4" s="1">
        <v>1</v>
      </c>
      <c r="L4" s="1">
        <v>1</v>
      </c>
      <c r="M4" s="1">
        <v>1</v>
      </c>
      <c r="N4" t="e">
        <f>NA()</f>
        <v>#N/A</v>
      </c>
      <c r="O4" t="e">
        <f>NA()</f>
        <v>#N/A</v>
      </c>
      <c r="P4" s="1" t="e">
        <f>NA()</f>
        <v>#N/A</v>
      </c>
      <c r="Q4" s="1" t="e">
        <f>NA()</f>
        <v>#N/A</v>
      </c>
      <c r="R4" s="1" t="e">
        <f>NA()</f>
        <v>#N/A</v>
      </c>
      <c r="S4" s="1" t="e">
        <f>NA()</f>
        <v>#N/A</v>
      </c>
      <c r="T4" s="1" t="e">
        <f>NA()</f>
        <v>#N/A</v>
      </c>
      <c r="U4" s="1" t="e">
        <f>NA()</f>
        <v>#N/A</v>
      </c>
      <c r="V4" s="1" t="e">
        <f>NA()</f>
        <v>#N/A</v>
      </c>
      <c r="W4" s="1" t="e">
        <f>NA()</f>
        <v>#N/A</v>
      </c>
      <c r="X4" s="1" t="e">
        <f>NA()</f>
        <v>#N/A</v>
      </c>
      <c r="Y4" s="1" t="e">
        <f>NA()</f>
        <v>#N/A</v>
      </c>
      <c r="Z4" s="1" t="e">
        <f>NA()</f>
        <v>#N/A</v>
      </c>
    </row>
    <row r="5" spans="1:26" x14ac:dyDescent="0.25">
      <c r="A5">
        <v>603</v>
      </c>
      <c r="B5" t="s">
        <v>33</v>
      </c>
      <c r="C5" t="s">
        <v>34</v>
      </c>
      <c r="D5" t="s">
        <v>35</v>
      </c>
      <c r="E5" t="s">
        <v>36</v>
      </c>
      <c r="F5" t="s">
        <v>37</v>
      </c>
      <c r="G5" s="1">
        <v>2</v>
      </c>
      <c r="H5" s="1" t="s">
        <v>12</v>
      </c>
      <c r="I5" s="1" t="s">
        <v>5</v>
      </c>
      <c r="J5" s="1">
        <v>4</v>
      </c>
      <c r="K5" s="1">
        <v>2</v>
      </c>
      <c r="L5" s="1">
        <v>2</v>
      </c>
      <c r="M5" s="1">
        <v>2</v>
      </c>
      <c r="N5" t="e">
        <f>NA()</f>
        <v>#N/A</v>
      </c>
      <c r="O5" t="e">
        <f>NA()</f>
        <v>#N/A</v>
      </c>
      <c r="P5" s="1" t="e">
        <f>NA()</f>
        <v>#N/A</v>
      </c>
      <c r="Q5" s="1" t="e">
        <f>NA()</f>
        <v>#N/A</v>
      </c>
      <c r="R5" s="1" t="e">
        <f>NA()</f>
        <v>#N/A</v>
      </c>
      <c r="S5" s="1" t="e">
        <f>NA()</f>
        <v>#N/A</v>
      </c>
      <c r="T5" s="1" t="e">
        <f>NA()</f>
        <v>#N/A</v>
      </c>
      <c r="U5" s="1" t="e">
        <f>NA()</f>
        <v>#N/A</v>
      </c>
      <c r="V5" s="1" t="e">
        <f>NA()</f>
        <v>#N/A</v>
      </c>
      <c r="W5" s="1" t="e">
        <f>NA()</f>
        <v>#N/A</v>
      </c>
      <c r="X5" s="1" t="e">
        <f>NA()</f>
        <v>#N/A</v>
      </c>
      <c r="Y5" s="1" t="e">
        <f>NA()</f>
        <v>#N/A</v>
      </c>
      <c r="Z5" s="1" t="e">
        <f>NA()</f>
        <v>#N/A</v>
      </c>
    </row>
    <row r="6" spans="1:26" x14ac:dyDescent="0.25">
      <c r="A6">
        <v>604</v>
      </c>
      <c r="B6" t="s">
        <v>38</v>
      </c>
      <c r="C6" t="s">
        <v>39</v>
      </c>
      <c r="D6" t="s">
        <v>40</v>
      </c>
      <c r="E6" t="s">
        <v>41</v>
      </c>
      <c r="F6" t="e">
        <f>NA()</f>
        <v>#N/A</v>
      </c>
      <c r="G6" s="1">
        <v>1</v>
      </c>
      <c r="H6" s="1" t="s">
        <v>12</v>
      </c>
      <c r="I6" s="1" t="s">
        <v>6</v>
      </c>
      <c r="J6" s="1">
        <v>2</v>
      </c>
      <c r="K6" s="1">
        <v>1</v>
      </c>
      <c r="L6" s="1">
        <v>1</v>
      </c>
      <c r="M6" s="1">
        <v>2</v>
      </c>
      <c r="N6" t="e">
        <f>NA()</f>
        <v>#N/A</v>
      </c>
      <c r="O6" t="e">
        <f>NA()</f>
        <v>#N/A</v>
      </c>
      <c r="P6" s="1" t="e">
        <f>NA()</f>
        <v>#N/A</v>
      </c>
      <c r="Q6" s="1" t="e">
        <f>NA()</f>
        <v>#N/A</v>
      </c>
      <c r="R6" s="1" t="e">
        <f>NA()</f>
        <v>#N/A</v>
      </c>
      <c r="S6" s="1" t="e">
        <f>NA()</f>
        <v>#N/A</v>
      </c>
      <c r="T6" s="1" t="e">
        <f>NA()</f>
        <v>#N/A</v>
      </c>
      <c r="U6" s="1" t="e">
        <f>NA()</f>
        <v>#N/A</v>
      </c>
      <c r="V6" s="1" t="e">
        <f>NA()</f>
        <v>#N/A</v>
      </c>
      <c r="W6" s="1" t="e">
        <f>NA()</f>
        <v>#N/A</v>
      </c>
      <c r="X6" s="1" t="e">
        <f>NA()</f>
        <v>#N/A</v>
      </c>
      <c r="Y6" s="1" t="e">
        <f>NA()</f>
        <v>#N/A</v>
      </c>
      <c r="Z6" s="1" t="e">
        <f>NA()</f>
        <v>#N/A</v>
      </c>
    </row>
    <row r="7" spans="1:26" x14ac:dyDescent="0.25">
      <c r="A7">
        <v>605</v>
      </c>
      <c r="B7" t="e">
        <f>NA()</f>
        <v>#N/A</v>
      </c>
      <c r="C7" t="s">
        <v>42</v>
      </c>
      <c r="D7" t="s">
        <v>43</v>
      </c>
      <c r="E7" t="s">
        <v>44</v>
      </c>
      <c r="F7" t="e">
        <f>NA()</f>
        <v>#N/A</v>
      </c>
      <c r="G7" s="1">
        <v>2</v>
      </c>
      <c r="H7" s="1" t="s">
        <v>12</v>
      </c>
      <c r="I7" s="1" t="s">
        <v>23</v>
      </c>
      <c r="J7" s="1">
        <v>2</v>
      </c>
      <c r="K7" s="1">
        <v>3</v>
      </c>
      <c r="L7" s="1">
        <v>3</v>
      </c>
      <c r="M7" s="1">
        <v>2</v>
      </c>
      <c r="N7" t="e">
        <f>NA()</f>
        <v>#N/A</v>
      </c>
      <c r="O7" t="e">
        <f>NA()</f>
        <v>#N/A</v>
      </c>
      <c r="P7" s="1" t="e">
        <f>NA()</f>
        <v>#N/A</v>
      </c>
      <c r="Q7" s="1" t="e">
        <f>NA()</f>
        <v>#N/A</v>
      </c>
      <c r="R7" s="1" t="e">
        <f>NA()</f>
        <v>#N/A</v>
      </c>
      <c r="S7" s="1" t="e">
        <f>NA()</f>
        <v>#N/A</v>
      </c>
      <c r="T7" s="1" t="e">
        <f>NA()</f>
        <v>#N/A</v>
      </c>
      <c r="U7" s="1" t="e">
        <f>NA()</f>
        <v>#N/A</v>
      </c>
      <c r="V7" s="1" t="e">
        <f>NA()</f>
        <v>#N/A</v>
      </c>
      <c r="W7" s="1" t="e">
        <f>NA()</f>
        <v>#N/A</v>
      </c>
      <c r="X7" s="1" t="e">
        <f>NA()</f>
        <v>#N/A</v>
      </c>
      <c r="Y7" s="1" t="e">
        <f>NA()</f>
        <v>#N/A</v>
      </c>
      <c r="Z7" s="1" t="e">
        <f>NA()</f>
        <v>#N/A</v>
      </c>
    </row>
    <row r="8" spans="1:26" x14ac:dyDescent="0.25">
      <c r="A8">
        <v>606</v>
      </c>
      <c r="B8" t="s">
        <v>48</v>
      </c>
      <c r="C8" t="s">
        <v>49</v>
      </c>
      <c r="D8" t="s">
        <v>50</v>
      </c>
      <c r="E8" t="s">
        <v>51</v>
      </c>
      <c r="F8" t="e">
        <f>NA()</f>
        <v>#N/A</v>
      </c>
      <c r="G8" s="1">
        <v>2</v>
      </c>
      <c r="H8" s="1" t="s">
        <v>12</v>
      </c>
      <c r="I8" s="1" t="s">
        <v>5</v>
      </c>
      <c r="J8" s="1">
        <v>1</v>
      </c>
      <c r="K8" s="1">
        <v>3</v>
      </c>
      <c r="L8" s="1">
        <v>1</v>
      </c>
      <c r="M8" s="1">
        <v>2</v>
      </c>
      <c r="N8" t="e">
        <f>NA()</f>
        <v>#N/A</v>
      </c>
      <c r="O8" t="e">
        <f>NA()</f>
        <v>#N/A</v>
      </c>
      <c r="P8" s="1" t="e">
        <f>NA()</f>
        <v>#N/A</v>
      </c>
      <c r="Q8" s="1" t="e">
        <f>NA()</f>
        <v>#N/A</v>
      </c>
      <c r="R8" s="1" t="e">
        <f>NA()</f>
        <v>#N/A</v>
      </c>
      <c r="S8" s="1" t="e">
        <f>NA()</f>
        <v>#N/A</v>
      </c>
      <c r="T8" s="1" t="e">
        <f>NA()</f>
        <v>#N/A</v>
      </c>
      <c r="U8" s="1" t="e">
        <f>NA()</f>
        <v>#N/A</v>
      </c>
      <c r="V8" s="1" t="e">
        <f>NA()</f>
        <v>#N/A</v>
      </c>
      <c r="W8" s="1" t="e">
        <f>NA()</f>
        <v>#N/A</v>
      </c>
      <c r="X8" s="1" t="e">
        <f>NA()</f>
        <v>#N/A</v>
      </c>
      <c r="Y8" s="1" t="e">
        <f>NA()</f>
        <v>#N/A</v>
      </c>
      <c r="Z8" s="1" t="e">
        <f>NA()</f>
        <v>#N/A</v>
      </c>
    </row>
    <row r="9" spans="1:26" x14ac:dyDescent="0.25">
      <c r="A9">
        <v>607</v>
      </c>
      <c r="B9" t="e">
        <f>NA()</f>
        <v>#N/A</v>
      </c>
      <c r="C9" t="s">
        <v>61</v>
      </c>
      <c r="D9" t="s">
        <v>62</v>
      </c>
      <c r="E9" t="s">
        <v>63</v>
      </c>
      <c r="F9" t="e">
        <f>NA()</f>
        <v>#N/A</v>
      </c>
      <c r="G9" s="1">
        <v>3</v>
      </c>
      <c r="H9" s="1" t="s">
        <v>12</v>
      </c>
      <c r="I9" s="1" t="s">
        <v>7</v>
      </c>
      <c r="J9" s="1">
        <v>3</v>
      </c>
      <c r="K9" s="1">
        <v>3</v>
      </c>
      <c r="L9" s="1">
        <v>3</v>
      </c>
      <c r="M9" s="1">
        <v>2</v>
      </c>
      <c r="N9" t="e">
        <f>NA()</f>
        <v>#N/A</v>
      </c>
      <c r="O9" t="e">
        <f>NA()</f>
        <v>#N/A</v>
      </c>
      <c r="P9" s="1" t="e">
        <f>NA()</f>
        <v>#N/A</v>
      </c>
      <c r="Q9" s="1" t="e">
        <f>NA()</f>
        <v>#N/A</v>
      </c>
      <c r="R9" s="1" t="e">
        <f>NA()</f>
        <v>#N/A</v>
      </c>
      <c r="S9" s="1" t="e">
        <f>NA()</f>
        <v>#N/A</v>
      </c>
      <c r="T9" s="1" t="e">
        <f>NA()</f>
        <v>#N/A</v>
      </c>
      <c r="U9" s="1" t="e">
        <f>NA()</f>
        <v>#N/A</v>
      </c>
      <c r="V9" s="1" t="e">
        <f>NA()</f>
        <v>#N/A</v>
      </c>
      <c r="W9" s="1" t="e">
        <f>NA()</f>
        <v>#N/A</v>
      </c>
      <c r="X9" s="1" t="e">
        <f>NA()</f>
        <v>#N/A</v>
      </c>
      <c r="Y9" s="1" t="e">
        <f>NA()</f>
        <v>#N/A</v>
      </c>
      <c r="Z9" s="1" t="e">
        <f>NA()</f>
        <v>#N/A</v>
      </c>
    </row>
    <row r="10" spans="1:26" x14ac:dyDescent="0.25">
      <c r="A10">
        <v>608</v>
      </c>
      <c r="B10" t="e">
        <f>NA()</f>
        <v>#N/A</v>
      </c>
      <c r="C10" t="s">
        <v>64</v>
      </c>
      <c r="D10" t="s">
        <v>65</v>
      </c>
      <c r="E10" t="s">
        <v>66</v>
      </c>
      <c r="F10" t="e">
        <f>NA()</f>
        <v>#N/A</v>
      </c>
      <c r="G10" s="1">
        <v>3</v>
      </c>
      <c r="H10" s="1" t="s">
        <v>12</v>
      </c>
      <c r="I10" s="1" t="s">
        <v>5</v>
      </c>
      <c r="J10" s="1">
        <v>2</v>
      </c>
      <c r="K10" s="1">
        <v>3</v>
      </c>
      <c r="L10" s="1">
        <v>3</v>
      </c>
      <c r="M10" s="1">
        <v>3</v>
      </c>
      <c r="N10" t="e">
        <f>NA()</f>
        <v>#N/A</v>
      </c>
      <c r="O10" t="e">
        <f>NA()</f>
        <v>#N/A</v>
      </c>
      <c r="P10" s="1" t="e">
        <f>NA()</f>
        <v>#N/A</v>
      </c>
      <c r="Q10" s="1" t="e">
        <f>NA()</f>
        <v>#N/A</v>
      </c>
      <c r="R10" s="1" t="e">
        <f>NA()</f>
        <v>#N/A</v>
      </c>
      <c r="S10" s="1" t="e">
        <f>NA()</f>
        <v>#N/A</v>
      </c>
      <c r="T10" s="1" t="e">
        <f>NA()</f>
        <v>#N/A</v>
      </c>
      <c r="U10" s="1" t="e">
        <f>NA()</f>
        <v>#N/A</v>
      </c>
      <c r="V10" s="1" t="e">
        <f>NA()</f>
        <v>#N/A</v>
      </c>
      <c r="W10" s="1" t="e">
        <f>NA()</f>
        <v>#N/A</v>
      </c>
      <c r="X10" s="1" t="e">
        <f>NA()</f>
        <v>#N/A</v>
      </c>
      <c r="Y10" s="1" t="e">
        <f>NA()</f>
        <v>#N/A</v>
      </c>
      <c r="Z10" s="1" t="e">
        <f>NA()</f>
        <v>#N/A</v>
      </c>
    </row>
    <row r="11" spans="1:26" x14ac:dyDescent="0.25">
      <c r="A11">
        <v>609</v>
      </c>
      <c r="B11" t="e">
        <f>NA()</f>
        <v>#N/A</v>
      </c>
      <c r="C11" t="s">
        <v>67</v>
      </c>
      <c r="D11" t="s">
        <v>67</v>
      </c>
      <c r="E11" t="s">
        <v>68</v>
      </c>
      <c r="F11" t="e">
        <f>NA()</f>
        <v>#N/A</v>
      </c>
      <c r="G11" s="1">
        <v>2</v>
      </c>
      <c r="H11" s="1" t="s">
        <v>12</v>
      </c>
      <c r="I11" s="1" t="s">
        <v>7</v>
      </c>
      <c r="J11" s="1">
        <v>2</v>
      </c>
      <c r="K11" s="1">
        <v>2</v>
      </c>
      <c r="L11" s="1">
        <v>2</v>
      </c>
      <c r="M11" s="1">
        <v>3</v>
      </c>
      <c r="N11" t="e">
        <f>NA()</f>
        <v>#N/A</v>
      </c>
      <c r="O11" t="e">
        <f>NA()</f>
        <v>#N/A</v>
      </c>
      <c r="P11" s="1" t="e">
        <f>NA()</f>
        <v>#N/A</v>
      </c>
      <c r="Q11" s="1" t="e">
        <f>NA()</f>
        <v>#N/A</v>
      </c>
      <c r="R11" s="1" t="e">
        <f>NA()</f>
        <v>#N/A</v>
      </c>
      <c r="S11" s="1" t="e">
        <f>NA()</f>
        <v>#N/A</v>
      </c>
      <c r="T11" s="1" t="e">
        <f>NA()</f>
        <v>#N/A</v>
      </c>
      <c r="U11" s="1" t="e">
        <f>NA()</f>
        <v>#N/A</v>
      </c>
      <c r="V11" s="1" t="e">
        <f>NA()</f>
        <v>#N/A</v>
      </c>
      <c r="W11" s="1" t="e">
        <f>NA()</f>
        <v>#N/A</v>
      </c>
      <c r="X11" s="1" t="e">
        <f>NA()</f>
        <v>#N/A</v>
      </c>
      <c r="Y11" s="1" t="e">
        <f>NA()</f>
        <v>#N/A</v>
      </c>
      <c r="Z11" s="1" t="e">
        <f>NA()</f>
        <v>#N/A</v>
      </c>
    </row>
    <row r="12" spans="1:26" x14ac:dyDescent="0.25">
      <c r="A12">
        <v>610</v>
      </c>
      <c r="B12" t="e">
        <f>NA()</f>
        <v>#N/A</v>
      </c>
      <c r="C12" t="s">
        <v>69</v>
      </c>
      <c r="D12" t="s">
        <v>70</v>
      </c>
      <c r="E12" t="s">
        <v>71</v>
      </c>
      <c r="F12" t="e">
        <f>NA()</f>
        <v>#N/A</v>
      </c>
      <c r="G12" s="1">
        <v>1</v>
      </c>
      <c r="H12" s="1" t="s">
        <v>12</v>
      </c>
      <c r="I12" s="1" t="s">
        <v>23</v>
      </c>
      <c r="J12" s="1">
        <v>1</v>
      </c>
      <c r="K12" s="1">
        <v>1</v>
      </c>
      <c r="L12" s="1">
        <v>1</v>
      </c>
      <c r="M12" s="1">
        <v>1</v>
      </c>
      <c r="N12" t="e">
        <f>NA()</f>
        <v>#N/A</v>
      </c>
      <c r="O12" t="e">
        <f>NA()</f>
        <v>#N/A</v>
      </c>
      <c r="P12" s="1" t="e">
        <f>NA()</f>
        <v>#N/A</v>
      </c>
      <c r="Q12" s="1" t="e">
        <f>NA()</f>
        <v>#N/A</v>
      </c>
      <c r="R12" s="1" t="e">
        <f>NA()</f>
        <v>#N/A</v>
      </c>
      <c r="S12" s="1" t="e">
        <f>NA()</f>
        <v>#N/A</v>
      </c>
      <c r="T12" s="1" t="e">
        <f>NA()</f>
        <v>#N/A</v>
      </c>
      <c r="U12" s="1" t="e">
        <f>NA()</f>
        <v>#N/A</v>
      </c>
      <c r="V12" s="1" t="e">
        <f>NA()</f>
        <v>#N/A</v>
      </c>
      <c r="W12" s="1" t="e">
        <f>NA()</f>
        <v>#N/A</v>
      </c>
      <c r="X12" s="1" t="e">
        <f>NA()</f>
        <v>#N/A</v>
      </c>
      <c r="Y12" s="1" t="e">
        <f>NA()</f>
        <v>#N/A</v>
      </c>
      <c r="Z12" s="1" t="e">
        <f>NA()</f>
        <v>#N/A</v>
      </c>
    </row>
    <row r="13" spans="1:26" x14ac:dyDescent="0.25">
      <c r="A13">
        <v>611</v>
      </c>
      <c r="B13" t="s">
        <v>76</v>
      </c>
      <c r="C13" t="s">
        <v>78</v>
      </c>
      <c r="D13" t="s">
        <v>79</v>
      </c>
      <c r="E13" t="s">
        <v>80</v>
      </c>
      <c r="F13" t="e">
        <f>NA()</f>
        <v>#N/A</v>
      </c>
      <c r="G13" s="1">
        <v>3</v>
      </c>
      <c r="H13" s="1" t="s">
        <v>77</v>
      </c>
      <c r="I13" s="1" t="s">
        <v>23</v>
      </c>
      <c r="J13" s="1">
        <v>3</v>
      </c>
      <c r="K13" s="1">
        <v>1</v>
      </c>
      <c r="L13" s="1">
        <v>1</v>
      </c>
      <c r="M13" s="1">
        <v>1</v>
      </c>
      <c r="N13" t="e">
        <f>NA()</f>
        <v>#N/A</v>
      </c>
      <c r="O13" s="1">
        <v>2</v>
      </c>
      <c r="P13" s="1" t="e">
        <f>NA()</f>
        <v>#N/A</v>
      </c>
      <c r="Q13" s="1" t="e">
        <f>NA()</f>
        <v>#N/A</v>
      </c>
      <c r="R13" s="1" t="e">
        <f>NA()</f>
        <v>#N/A</v>
      </c>
      <c r="S13" s="1" t="e">
        <f>NA()</f>
        <v>#N/A</v>
      </c>
      <c r="T13" s="1" t="e">
        <f>NA()</f>
        <v>#N/A</v>
      </c>
      <c r="U13" s="1" t="e">
        <f>NA()</f>
        <v>#N/A</v>
      </c>
      <c r="V13" s="1" t="e">
        <f>NA()</f>
        <v>#N/A</v>
      </c>
      <c r="W13" s="1" t="e">
        <f>NA()</f>
        <v>#N/A</v>
      </c>
      <c r="X13" s="1" t="e">
        <f>NA()</f>
        <v>#N/A</v>
      </c>
      <c r="Y13" s="1" t="e">
        <f>NA()</f>
        <v>#N/A</v>
      </c>
      <c r="Z13" s="1" t="e">
        <f>NA()</f>
        <v>#N/A</v>
      </c>
    </row>
    <row r="14" spans="1:26" x14ac:dyDescent="0.25">
      <c r="A14">
        <v>612</v>
      </c>
      <c r="B14" t="s">
        <v>81</v>
      </c>
      <c r="C14" t="s">
        <v>82</v>
      </c>
      <c r="D14" t="s">
        <v>83</v>
      </c>
      <c r="E14" t="s">
        <v>84</v>
      </c>
      <c r="F14" t="e">
        <f>NA()</f>
        <v>#N/A</v>
      </c>
      <c r="G14" s="1">
        <v>3</v>
      </c>
      <c r="H14" s="1" t="s">
        <v>12</v>
      </c>
      <c r="I14" s="1" t="s">
        <v>6</v>
      </c>
      <c r="J14" s="1">
        <v>2</v>
      </c>
      <c r="K14" s="1">
        <v>3</v>
      </c>
      <c r="L14" s="1">
        <v>1</v>
      </c>
      <c r="M14" s="1">
        <v>3</v>
      </c>
      <c r="N14" t="e">
        <f>NA()</f>
        <v>#N/A</v>
      </c>
      <c r="O14" t="e">
        <f>NA()</f>
        <v>#N/A</v>
      </c>
      <c r="P14" s="1" t="e">
        <f>NA()</f>
        <v>#N/A</v>
      </c>
      <c r="Q14" s="1" t="e">
        <f>NA()</f>
        <v>#N/A</v>
      </c>
      <c r="R14" s="1" t="e">
        <f>NA()</f>
        <v>#N/A</v>
      </c>
      <c r="S14" s="1" t="e">
        <f>NA()</f>
        <v>#N/A</v>
      </c>
      <c r="T14" s="1" t="e">
        <f>NA()</f>
        <v>#N/A</v>
      </c>
      <c r="U14" s="1" t="e">
        <f>NA()</f>
        <v>#N/A</v>
      </c>
      <c r="V14" s="1" t="e">
        <f>NA()</f>
        <v>#N/A</v>
      </c>
      <c r="W14" s="1" t="e">
        <f>NA()</f>
        <v>#N/A</v>
      </c>
      <c r="X14" s="1" t="e">
        <f>NA()</f>
        <v>#N/A</v>
      </c>
      <c r="Y14" s="1" t="e">
        <f>NA()</f>
        <v>#N/A</v>
      </c>
      <c r="Z14" s="1" t="e">
        <f>NA()</f>
        <v>#N/A</v>
      </c>
    </row>
    <row r="15" spans="1:26" x14ac:dyDescent="0.25">
      <c r="A15">
        <v>613</v>
      </c>
      <c r="B15" t="e">
        <f>NA()</f>
        <v>#N/A</v>
      </c>
      <c r="C15" t="s">
        <v>85</v>
      </c>
      <c r="D15" t="s">
        <v>86</v>
      </c>
      <c r="E15" t="s">
        <v>87</v>
      </c>
      <c r="F15" t="e">
        <f>NA()</f>
        <v>#N/A</v>
      </c>
      <c r="G15" s="1">
        <v>1</v>
      </c>
      <c r="H15" s="1" t="s">
        <v>12</v>
      </c>
      <c r="I15" s="1" t="s">
        <v>5</v>
      </c>
      <c r="J15" s="1">
        <v>1</v>
      </c>
      <c r="K15" s="1">
        <v>1</v>
      </c>
      <c r="L15" s="1">
        <v>1</v>
      </c>
      <c r="M15" s="1">
        <v>1</v>
      </c>
      <c r="N15" t="e">
        <f>NA()</f>
        <v>#N/A</v>
      </c>
      <c r="O15" t="e">
        <f>NA()</f>
        <v>#N/A</v>
      </c>
      <c r="P15" s="1" t="e">
        <f>NA()</f>
        <v>#N/A</v>
      </c>
      <c r="Q15" s="1" t="e">
        <f>NA()</f>
        <v>#N/A</v>
      </c>
      <c r="R15" s="1" t="e">
        <f>NA()</f>
        <v>#N/A</v>
      </c>
      <c r="S15" s="1" t="e">
        <f>NA()</f>
        <v>#N/A</v>
      </c>
      <c r="T15" s="1" t="e">
        <f>NA()</f>
        <v>#N/A</v>
      </c>
      <c r="U15" s="1" t="e">
        <f>NA()</f>
        <v>#N/A</v>
      </c>
      <c r="V15" s="1" t="e">
        <f>NA()</f>
        <v>#N/A</v>
      </c>
      <c r="W15" s="1" t="e">
        <f>NA()</f>
        <v>#N/A</v>
      </c>
      <c r="X15" s="1" t="e">
        <f>NA()</f>
        <v>#N/A</v>
      </c>
      <c r="Y15" s="1" t="e">
        <f>NA()</f>
        <v>#N/A</v>
      </c>
      <c r="Z15" s="1" t="e">
        <f>NA()</f>
        <v>#N/A</v>
      </c>
    </row>
    <row r="16" spans="1:26" x14ac:dyDescent="0.25">
      <c r="A16">
        <v>614</v>
      </c>
      <c r="B16" t="s">
        <v>88</v>
      </c>
      <c r="C16" t="s">
        <v>89</v>
      </c>
      <c r="D16" t="s">
        <v>90</v>
      </c>
      <c r="E16" t="s">
        <v>91</v>
      </c>
      <c r="F16" t="s">
        <v>92</v>
      </c>
      <c r="G16" s="1">
        <v>1</v>
      </c>
      <c r="H16" s="1" t="s">
        <v>12</v>
      </c>
      <c r="I16" s="1" t="s">
        <v>23</v>
      </c>
      <c r="J16" s="1">
        <v>1</v>
      </c>
      <c r="K16" s="1">
        <v>2</v>
      </c>
      <c r="L16" s="1">
        <v>1</v>
      </c>
      <c r="M16" t="e">
        <f>NA()</f>
        <v>#N/A</v>
      </c>
      <c r="N16" t="e">
        <f>NA()</f>
        <v>#N/A</v>
      </c>
      <c r="O16" t="e">
        <f>NA()</f>
        <v>#N/A</v>
      </c>
      <c r="P16" s="1" t="e">
        <f>NA()</f>
        <v>#N/A</v>
      </c>
      <c r="Q16" s="1" t="e">
        <f>NA()</f>
        <v>#N/A</v>
      </c>
      <c r="R16" s="1" t="e">
        <f>NA()</f>
        <v>#N/A</v>
      </c>
      <c r="S16" s="1" t="e">
        <f>NA()</f>
        <v>#N/A</v>
      </c>
      <c r="T16" s="1" t="e">
        <f>NA()</f>
        <v>#N/A</v>
      </c>
      <c r="U16" s="1" t="e">
        <f>NA()</f>
        <v>#N/A</v>
      </c>
      <c r="V16" s="1" t="e">
        <f>NA()</f>
        <v>#N/A</v>
      </c>
      <c r="W16" s="1" t="e">
        <f>NA()</f>
        <v>#N/A</v>
      </c>
      <c r="X16" s="1" t="e">
        <f>NA()</f>
        <v>#N/A</v>
      </c>
      <c r="Y16" s="1" t="e">
        <f>NA()</f>
        <v>#N/A</v>
      </c>
      <c r="Z16" s="1" t="e">
        <f>NA()</f>
        <v>#N/A</v>
      </c>
    </row>
    <row r="17" spans="1:26" x14ac:dyDescent="0.25">
      <c r="A17">
        <v>615</v>
      </c>
      <c r="B17" t="e">
        <f>NA()</f>
        <v>#N/A</v>
      </c>
      <c r="C17" t="s">
        <v>93</v>
      </c>
      <c r="D17" t="s">
        <v>94</v>
      </c>
      <c r="E17" t="s">
        <v>95</v>
      </c>
      <c r="F17" t="e">
        <f>NA()</f>
        <v>#N/A</v>
      </c>
      <c r="G17" s="1">
        <v>3</v>
      </c>
      <c r="H17" s="1" t="s">
        <v>12</v>
      </c>
      <c r="I17" s="1" t="s">
        <v>6</v>
      </c>
      <c r="J17" s="1">
        <v>3</v>
      </c>
      <c r="K17" s="1">
        <v>1</v>
      </c>
      <c r="L17" s="1">
        <v>1</v>
      </c>
      <c r="M17" s="1">
        <v>1</v>
      </c>
      <c r="N17" t="e">
        <f>NA()</f>
        <v>#N/A</v>
      </c>
      <c r="O17" t="e">
        <f>NA()</f>
        <v>#N/A</v>
      </c>
      <c r="P17" s="1" t="e">
        <f>NA()</f>
        <v>#N/A</v>
      </c>
      <c r="Q17" s="1" t="e">
        <f>NA()</f>
        <v>#N/A</v>
      </c>
      <c r="R17" s="1" t="e">
        <f>NA()</f>
        <v>#N/A</v>
      </c>
      <c r="S17" s="1" t="e">
        <f>NA()</f>
        <v>#N/A</v>
      </c>
      <c r="T17" s="1" t="e">
        <f>NA()</f>
        <v>#N/A</v>
      </c>
      <c r="U17" s="1" t="e">
        <f>NA()</f>
        <v>#N/A</v>
      </c>
      <c r="V17" s="1" t="e">
        <f>NA()</f>
        <v>#N/A</v>
      </c>
      <c r="W17" s="1" t="e">
        <f>NA()</f>
        <v>#N/A</v>
      </c>
      <c r="X17" s="1" t="e">
        <f>NA()</f>
        <v>#N/A</v>
      </c>
      <c r="Y17" s="1" t="e">
        <f>NA()</f>
        <v>#N/A</v>
      </c>
      <c r="Z17" s="1" t="e">
        <f>NA()</f>
        <v>#N/A</v>
      </c>
    </row>
    <row r="18" spans="1:26" x14ac:dyDescent="0.25">
      <c r="A18">
        <v>616</v>
      </c>
      <c r="B18" t="s">
        <v>99</v>
      </c>
      <c r="C18" t="s">
        <v>96</v>
      </c>
      <c r="D18" t="s">
        <v>97</v>
      </c>
      <c r="E18" t="s">
        <v>98</v>
      </c>
      <c r="F18" t="e">
        <f>NA()</f>
        <v>#N/A</v>
      </c>
      <c r="G18" s="1">
        <v>2</v>
      </c>
      <c r="H18" s="1" t="s">
        <v>12</v>
      </c>
      <c r="I18" s="1" t="s">
        <v>6</v>
      </c>
      <c r="J18" s="1">
        <v>2</v>
      </c>
      <c r="K18" s="1">
        <v>2</v>
      </c>
      <c r="L18" s="1">
        <v>2</v>
      </c>
      <c r="M18" s="1">
        <v>2</v>
      </c>
      <c r="N18" t="e">
        <f>NA()</f>
        <v>#N/A</v>
      </c>
      <c r="O18" t="e">
        <f>NA()</f>
        <v>#N/A</v>
      </c>
      <c r="P18" s="1" t="e">
        <f>NA()</f>
        <v>#N/A</v>
      </c>
      <c r="Q18" s="1" t="e">
        <f>NA()</f>
        <v>#N/A</v>
      </c>
      <c r="R18" s="1" t="e">
        <f>NA()</f>
        <v>#N/A</v>
      </c>
      <c r="S18" s="1" t="e">
        <f>NA()</f>
        <v>#N/A</v>
      </c>
      <c r="T18" s="1" t="e">
        <f>NA()</f>
        <v>#N/A</v>
      </c>
      <c r="U18" s="1" t="e">
        <f>NA()</f>
        <v>#N/A</v>
      </c>
      <c r="V18" s="1" t="e">
        <f>NA()</f>
        <v>#N/A</v>
      </c>
      <c r="W18" s="1" t="e">
        <f>NA()</f>
        <v>#N/A</v>
      </c>
      <c r="X18" s="1" t="e">
        <f>NA()</f>
        <v>#N/A</v>
      </c>
      <c r="Y18" s="1" t="e">
        <f>NA()</f>
        <v>#N/A</v>
      </c>
      <c r="Z18" s="1" t="e">
        <f>NA()</f>
        <v>#N/A</v>
      </c>
    </row>
    <row r="19" spans="1:26" x14ac:dyDescent="0.25">
      <c r="A19">
        <v>617</v>
      </c>
      <c r="B19" t="e">
        <f>NA()</f>
        <v>#N/A</v>
      </c>
      <c r="C19" t="s">
        <v>104</v>
      </c>
      <c r="D19" t="s">
        <v>105</v>
      </c>
      <c r="E19" t="s">
        <v>106</v>
      </c>
      <c r="F19" t="e">
        <f>NA()</f>
        <v>#N/A</v>
      </c>
      <c r="G19" s="1">
        <v>1</v>
      </c>
      <c r="H19" s="1" t="s">
        <v>12</v>
      </c>
      <c r="I19" s="1" t="s">
        <v>23</v>
      </c>
      <c r="J19" s="1">
        <v>3</v>
      </c>
      <c r="K19" s="1">
        <v>3</v>
      </c>
      <c r="L19" s="1">
        <v>1</v>
      </c>
      <c r="M19" s="1">
        <v>1</v>
      </c>
      <c r="N19" t="e">
        <f>NA()</f>
        <v>#N/A</v>
      </c>
      <c r="O19" t="e">
        <f>NA()</f>
        <v>#N/A</v>
      </c>
      <c r="P19" s="1" t="e">
        <f>NA()</f>
        <v>#N/A</v>
      </c>
      <c r="Q19" s="1" t="e">
        <f>NA()</f>
        <v>#N/A</v>
      </c>
      <c r="R19" s="1" t="e">
        <f>NA()</f>
        <v>#N/A</v>
      </c>
      <c r="S19" s="1" t="e">
        <f>NA()</f>
        <v>#N/A</v>
      </c>
      <c r="T19" s="1" t="e">
        <f>NA()</f>
        <v>#N/A</v>
      </c>
      <c r="U19" s="1" t="e">
        <f>NA()</f>
        <v>#N/A</v>
      </c>
      <c r="V19" s="1" t="e">
        <f>NA()</f>
        <v>#N/A</v>
      </c>
      <c r="W19" s="1" t="e">
        <f>NA()</f>
        <v>#N/A</v>
      </c>
      <c r="X19" s="1" t="e">
        <f>NA()</f>
        <v>#N/A</v>
      </c>
      <c r="Y19" s="1" t="e">
        <f>NA()</f>
        <v>#N/A</v>
      </c>
      <c r="Z19" s="1" t="e">
        <f>NA()</f>
        <v>#N/A</v>
      </c>
    </row>
    <row r="20" spans="1:26" x14ac:dyDescent="0.25">
      <c r="A20">
        <v>618</v>
      </c>
      <c r="B20" t="s">
        <v>100</v>
      </c>
      <c r="C20" t="s">
        <v>101</v>
      </c>
      <c r="D20" t="s">
        <v>102</v>
      </c>
      <c r="E20" t="s">
        <v>103</v>
      </c>
      <c r="F20" t="e">
        <f>NA()</f>
        <v>#N/A</v>
      </c>
      <c r="G20" s="1">
        <v>2</v>
      </c>
      <c r="H20" s="1" t="s">
        <v>12</v>
      </c>
      <c r="I20" s="1" t="s">
        <v>6</v>
      </c>
      <c r="J20" s="1">
        <v>2</v>
      </c>
      <c r="K20" s="1">
        <v>2</v>
      </c>
      <c r="L20" s="1">
        <v>1</v>
      </c>
      <c r="M20" s="1">
        <v>2</v>
      </c>
      <c r="N20" t="e">
        <f>NA()</f>
        <v>#N/A</v>
      </c>
      <c r="O20" t="e">
        <f>NA()</f>
        <v>#N/A</v>
      </c>
      <c r="P20" s="1" t="e">
        <f>NA()</f>
        <v>#N/A</v>
      </c>
      <c r="Q20" s="1" t="e">
        <f>NA()</f>
        <v>#N/A</v>
      </c>
      <c r="R20" s="1" t="e">
        <f>NA()</f>
        <v>#N/A</v>
      </c>
      <c r="S20" s="1" t="e">
        <f>NA()</f>
        <v>#N/A</v>
      </c>
      <c r="T20" s="1" t="e">
        <f>NA()</f>
        <v>#N/A</v>
      </c>
      <c r="U20" s="1" t="e">
        <f>NA()</f>
        <v>#N/A</v>
      </c>
      <c r="V20" s="1" t="e">
        <f>NA()</f>
        <v>#N/A</v>
      </c>
      <c r="W20" s="1" t="e">
        <f>NA()</f>
        <v>#N/A</v>
      </c>
      <c r="X20" s="1" t="e">
        <f>NA()</f>
        <v>#N/A</v>
      </c>
      <c r="Y20" s="1" t="e">
        <f>NA()</f>
        <v>#N/A</v>
      </c>
      <c r="Z20" s="1" t="e">
        <f>NA()</f>
        <v>#N/A</v>
      </c>
    </row>
    <row r="21" spans="1:26" x14ac:dyDescent="0.25">
      <c r="A21">
        <v>619</v>
      </c>
      <c r="B21" t="e">
        <f>NA()</f>
        <v>#N/A</v>
      </c>
      <c r="C21" t="s">
        <v>112</v>
      </c>
      <c r="D21" t="s">
        <v>113</v>
      </c>
      <c r="E21" t="s">
        <v>114</v>
      </c>
      <c r="F21" t="e">
        <f>NA()</f>
        <v>#N/A</v>
      </c>
      <c r="G21" s="1">
        <v>3</v>
      </c>
      <c r="H21" s="1" t="s">
        <v>12</v>
      </c>
      <c r="I21" s="1" t="s">
        <v>5</v>
      </c>
      <c r="J21" s="1">
        <v>1</v>
      </c>
      <c r="K21" s="1">
        <v>3</v>
      </c>
      <c r="L21" s="1">
        <v>3</v>
      </c>
      <c r="M21" s="1">
        <v>3</v>
      </c>
      <c r="N21" t="e">
        <f>NA()</f>
        <v>#N/A</v>
      </c>
      <c r="O21" t="e">
        <f>NA()</f>
        <v>#N/A</v>
      </c>
      <c r="P21" s="1" t="e">
        <f>NA()</f>
        <v>#N/A</v>
      </c>
      <c r="Q21" s="1" t="e">
        <f>NA()</f>
        <v>#N/A</v>
      </c>
      <c r="R21" s="1" t="e">
        <f>NA()</f>
        <v>#N/A</v>
      </c>
      <c r="S21" s="1" t="e">
        <f>NA()</f>
        <v>#N/A</v>
      </c>
      <c r="T21" s="1" t="e">
        <f>NA()</f>
        <v>#N/A</v>
      </c>
      <c r="U21" s="1" t="e">
        <f>NA()</f>
        <v>#N/A</v>
      </c>
      <c r="V21" s="1" t="e">
        <f>NA()</f>
        <v>#N/A</v>
      </c>
      <c r="W21" s="1" t="e">
        <f>NA()</f>
        <v>#N/A</v>
      </c>
      <c r="X21" s="1" t="e">
        <f>NA()</f>
        <v>#N/A</v>
      </c>
      <c r="Y21" s="1" t="e">
        <f>NA()</f>
        <v>#N/A</v>
      </c>
      <c r="Z21" s="1" t="e">
        <f>NA()</f>
        <v>#N/A</v>
      </c>
    </row>
    <row r="22" spans="1:26" x14ac:dyDescent="0.25">
      <c r="A22">
        <v>620</v>
      </c>
      <c r="B22" t="s">
        <v>111</v>
      </c>
      <c r="C22" t="s">
        <v>107</v>
      </c>
      <c r="D22" t="s">
        <v>108</v>
      </c>
      <c r="E22" t="s">
        <v>109</v>
      </c>
      <c r="F22" t="s">
        <v>110</v>
      </c>
      <c r="G22" s="1">
        <v>1</v>
      </c>
      <c r="H22" s="1" t="s">
        <v>12</v>
      </c>
      <c r="I22" s="1" t="s">
        <v>7</v>
      </c>
      <c r="J22" s="1">
        <v>1</v>
      </c>
      <c r="K22" s="1">
        <v>1</v>
      </c>
      <c r="L22" s="1">
        <v>1</v>
      </c>
      <c r="M22" s="1">
        <v>1</v>
      </c>
      <c r="N22" t="e">
        <f>NA()</f>
        <v>#N/A</v>
      </c>
      <c r="O22" t="e">
        <f>NA()</f>
        <v>#N/A</v>
      </c>
      <c r="P22" s="1" t="e">
        <f>NA()</f>
        <v>#N/A</v>
      </c>
      <c r="Q22" s="1" t="e">
        <f>NA()</f>
        <v>#N/A</v>
      </c>
      <c r="R22" s="1" t="e">
        <f>NA()</f>
        <v>#N/A</v>
      </c>
      <c r="S22" s="1" t="e">
        <f>NA()</f>
        <v>#N/A</v>
      </c>
      <c r="T22" s="1" t="e">
        <f>NA()</f>
        <v>#N/A</v>
      </c>
      <c r="U22" s="1" t="e">
        <f>NA()</f>
        <v>#N/A</v>
      </c>
      <c r="V22" s="1" t="e">
        <f>NA()</f>
        <v>#N/A</v>
      </c>
      <c r="W22" s="1" t="e">
        <f>NA()</f>
        <v>#N/A</v>
      </c>
      <c r="X22" s="1" t="e">
        <f>NA()</f>
        <v>#N/A</v>
      </c>
      <c r="Y22" s="1" t="e">
        <f>NA()</f>
        <v>#N/A</v>
      </c>
      <c r="Z22" s="1" t="e">
        <f>NA()</f>
        <v>#N/A</v>
      </c>
    </row>
    <row r="23" spans="1:26" x14ac:dyDescent="0.25">
      <c r="A23">
        <v>621</v>
      </c>
      <c r="B23" t="e">
        <f>NA()</f>
        <v>#N/A</v>
      </c>
      <c r="C23" t="s">
        <v>116</v>
      </c>
      <c r="D23" t="s">
        <v>117</v>
      </c>
      <c r="E23" t="s">
        <v>118</v>
      </c>
      <c r="F23" t="e">
        <f>NA()</f>
        <v>#N/A</v>
      </c>
      <c r="G23" s="1">
        <v>3</v>
      </c>
      <c r="H23" s="1" t="s">
        <v>12</v>
      </c>
      <c r="I23" s="1" t="s">
        <v>23</v>
      </c>
      <c r="J23" s="1">
        <v>3</v>
      </c>
      <c r="K23" s="1">
        <v>3</v>
      </c>
      <c r="L23" s="1">
        <v>2</v>
      </c>
      <c r="M23" s="1">
        <v>2</v>
      </c>
      <c r="N23" t="e">
        <f>NA()</f>
        <v>#N/A</v>
      </c>
      <c r="O23" t="e">
        <f>NA()</f>
        <v>#N/A</v>
      </c>
      <c r="P23" s="1" t="e">
        <f>NA()</f>
        <v>#N/A</v>
      </c>
      <c r="Q23" s="1" t="e">
        <f>NA()</f>
        <v>#N/A</v>
      </c>
      <c r="R23" s="1" t="e">
        <f>NA()</f>
        <v>#N/A</v>
      </c>
      <c r="S23" s="1" t="e">
        <f>NA()</f>
        <v>#N/A</v>
      </c>
      <c r="T23" s="1" t="e">
        <f>NA()</f>
        <v>#N/A</v>
      </c>
      <c r="U23" s="1" t="e">
        <f>NA()</f>
        <v>#N/A</v>
      </c>
      <c r="V23" s="1" t="e">
        <f>NA()</f>
        <v>#N/A</v>
      </c>
      <c r="W23" s="1" t="e">
        <f>NA()</f>
        <v>#N/A</v>
      </c>
      <c r="X23" s="1" t="e">
        <f>NA()</f>
        <v>#N/A</v>
      </c>
      <c r="Y23" s="1" t="e">
        <f>NA()</f>
        <v>#N/A</v>
      </c>
      <c r="Z23" s="1" t="e">
        <f>NA()</f>
        <v>#N/A</v>
      </c>
    </row>
    <row r="24" spans="1:26" x14ac:dyDescent="0.25">
      <c r="A24">
        <v>622</v>
      </c>
      <c r="B24" t="s">
        <v>115</v>
      </c>
      <c r="C24" t="s">
        <v>119</v>
      </c>
      <c r="D24" t="s">
        <v>120</v>
      </c>
      <c r="E24" t="s">
        <v>121</v>
      </c>
      <c r="F24" t="e">
        <f>NA()</f>
        <v>#N/A</v>
      </c>
      <c r="G24" s="1">
        <v>3</v>
      </c>
      <c r="H24" s="1" t="s">
        <v>12</v>
      </c>
      <c r="I24" s="1" t="s">
        <v>7</v>
      </c>
      <c r="J24" s="1">
        <v>2</v>
      </c>
      <c r="K24" s="1">
        <v>3</v>
      </c>
      <c r="L24" s="1">
        <v>3</v>
      </c>
      <c r="M24" s="1">
        <v>2</v>
      </c>
      <c r="N24" t="e">
        <f>NA()</f>
        <v>#N/A</v>
      </c>
      <c r="O24" t="e">
        <f>NA()</f>
        <v>#N/A</v>
      </c>
      <c r="P24" s="1" t="e">
        <f>NA()</f>
        <v>#N/A</v>
      </c>
      <c r="Q24" s="1" t="e">
        <f>NA()</f>
        <v>#N/A</v>
      </c>
      <c r="R24" s="1" t="e">
        <f>NA()</f>
        <v>#N/A</v>
      </c>
      <c r="S24" s="1" t="e">
        <f>NA()</f>
        <v>#N/A</v>
      </c>
      <c r="T24" s="1" t="e">
        <f>NA()</f>
        <v>#N/A</v>
      </c>
      <c r="U24" s="1" t="e">
        <f>NA()</f>
        <v>#N/A</v>
      </c>
      <c r="V24" s="1" t="e">
        <f>NA()</f>
        <v>#N/A</v>
      </c>
      <c r="W24" s="1" t="e">
        <f>NA()</f>
        <v>#N/A</v>
      </c>
      <c r="X24" s="1" t="e">
        <f>NA()</f>
        <v>#N/A</v>
      </c>
      <c r="Y24" s="1" t="e">
        <f>NA()</f>
        <v>#N/A</v>
      </c>
      <c r="Z24" s="1" t="e">
        <f>NA()</f>
        <v>#N/A</v>
      </c>
    </row>
    <row r="25" spans="1:26" x14ac:dyDescent="0.25">
      <c r="A25">
        <v>623</v>
      </c>
      <c r="B25" t="s">
        <v>123</v>
      </c>
      <c r="C25" t="s">
        <v>125</v>
      </c>
      <c r="D25" t="s">
        <v>126</v>
      </c>
      <c r="E25" t="s">
        <v>127</v>
      </c>
      <c r="F25" t="s">
        <v>128</v>
      </c>
      <c r="G25" s="1">
        <v>3</v>
      </c>
      <c r="H25" s="1" t="s">
        <v>12</v>
      </c>
      <c r="I25" s="1" t="s">
        <v>23</v>
      </c>
      <c r="J25" s="1">
        <v>3</v>
      </c>
      <c r="K25" s="1">
        <v>3</v>
      </c>
      <c r="L25" s="1">
        <v>3</v>
      </c>
      <c r="M25" s="1">
        <v>3</v>
      </c>
      <c r="N25" t="e">
        <v>#N/A</v>
      </c>
      <c r="O25" t="e">
        <f>NA()</f>
        <v>#N/A</v>
      </c>
      <c r="P25" s="1" t="e">
        <f>NA()</f>
        <v>#N/A</v>
      </c>
      <c r="Q25" s="1" t="e">
        <f>NA()</f>
        <v>#N/A</v>
      </c>
      <c r="R25" s="1" t="e">
        <f>NA()</f>
        <v>#N/A</v>
      </c>
      <c r="S25" s="1" t="e">
        <f>NA()</f>
        <v>#N/A</v>
      </c>
      <c r="T25" s="1" t="e">
        <f>NA()</f>
        <v>#N/A</v>
      </c>
      <c r="U25" s="1" t="e">
        <f>NA()</f>
        <v>#N/A</v>
      </c>
      <c r="V25" s="1" t="e">
        <f>NA()</f>
        <v>#N/A</v>
      </c>
      <c r="W25" s="1" t="e">
        <f>NA()</f>
        <v>#N/A</v>
      </c>
      <c r="X25" s="1" t="e">
        <f>NA()</f>
        <v>#N/A</v>
      </c>
      <c r="Y25" s="1" t="e">
        <f>NA()</f>
        <v>#N/A</v>
      </c>
      <c r="Z25" s="1" t="e">
        <f>NA()</f>
        <v>#N/A</v>
      </c>
    </row>
    <row r="26" spans="1:26" x14ac:dyDescent="0.25">
      <c r="A26">
        <v>624</v>
      </c>
      <c r="B26" t="e">
        <f>NA()</f>
        <v>#N/A</v>
      </c>
      <c r="C26" t="s">
        <v>129</v>
      </c>
      <c r="D26" t="s">
        <v>130</v>
      </c>
      <c r="E26" t="s">
        <v>131</v>
      </c>
      <c r="F26" t="e">
        <f>NA()</f>
        <v>#N/A</v>
      </c>
      <c r="G26" s="1">
        <v>1</v>
      </c>
      <c r="H26" s="1" t="s">
        <v>12</v>
      </c>
      <c r="I26" s="1" t="s">
        <v>5</v>
      </c>
      <c r="J26" s="1">
        <v>3</v>
      </c>
      <c r="K26" s="1">
        <v>3</v>
      </c>
      <c r="L26" s="1">
        <v>3</v>
      </c>
      <c r="M26" s="1">
        <v>1</v>
      </c>
      <c r="N26" t="e">
        <v>#N/A</v>
      </c>
      <c r="O26" t="e">
        <f>NA()</f>
        <v>#N/A</v>
      </c>
      <c r="P26" s="1" t="e">
        <f>NA()</f>
        <v>#N/A</v>
      </c>
      <c r="Q26" s="1" t="e">
        <f>NA()</f>
        <v>#N/A</v>
      </c>
      <c r="R26" s="1" t="e">
        <f>NA()</f>
        <v>#N/A</v>
      </c>
      <c r="S26" s="1" t="e">
        <f>NA()</f>
        <v>#N/A</v>
      </c>
      <c r="T26" s="1" t="e">
        <f>NA()</f>
        <v>#N/A</v>
      </c>
      <c r="U26" s="1" t="e">
        <f>NA()</f>
        <v>#N/A</v>
      </c>
      <c r="V26" s="1" t="e">
        <f>NA()</f>
        <v>#N/A</v>
      </c>
      <c r="W26" s="1" t="e">
        <f>NA()</f>
        <v>#N/A</v>
      </c>
      <c r="X26" s="1" t="e">
        <f>NA()</f>
        <v>#N/A</v>
      </c>
      <c r="Y26" s="1" t="e">
        <f>NA()</f>
        <v>#N/A</v>
      </c>
      <c r="Z26" s="1" t="e">
        <f>NA()</f>
        <v>#N/A</v>
      </c>
    </row>
    <row r="27" spans="1:26" x14ac:dyDescent="0.25">
      <c r="A27">
        <v>625</v>
      </c>
      <c r="B27" t="e">
        <f>NA()</f>
        <v>#N/A</v>
      </c>
      <c r="C27" t="s">
        <v>132</v>
      </c>
      <c r="D27" t="s">
        <v>133</v>
      </c>
      <c r="E27" t="s">
        <v>134</v>
      </c>
      <c r="F27" t="e">
        <f>NA()</f>
        <v>#N/A</v>
      </c>
      <c r="G27" s="1">
        <v>3</v>
      </c>
      <c r="H27" s="1" t="s">
        <v>12</v>
      </c>
      <c r="I27" s="1" t="s">
        <v>124</v>
      </c>
      <c r="J27" s="1">
        <v>2</v>
      </c>
      <c r="K27" s="1" t="e">
        <v>#N/A</v>
      </c>
      <c r="L27" s="1">
        <v>3</v>
      </c>
      <c r="M27" s="1">
        <v>2</v>
      </c>
      <c r="N27" t="e">
        <v>#N/A</v>
      </c>
      <c r="O27" t="e">
        <f>NA()</f>
        <v>#N/A</v>
      </c>
      <c r="P27" s="1">
        <v>2</v>
      </c>
      <c r="Q27" s="1" t="e">
        <f>NA()</f>
        <v>#N/A</v>
      </c>
      <c r="R27" s="1" t="e">
        <f>NA()</f>
        <v>#N/A</v>
      </c>
      <c r="S27" s="1" t="e">
        <f>NA()</f>
        <v>#N/A</v>
      </c>
      <c r="T27" s="1" t="e">
        <f>NA()</f>
        <v>#N/A</v>
      </c>
      <c r="U27" s="1" t="e">
        <f>NA()</f>
        <v>#N/A</v>
      </c>
      <c r="V27" s="1" t="e">
        <f>NA()</f>
        <v>#N/A</v>
      </c>
      <c r="W27" s="1" t="e">
        <f>NA()</f>
        <v>#N/A</v>
      </c>
      <c r="X27" s="1" t="e">
        <f>NA()</f>
        <v>#N/A</v>
      </c>
      <c r="Y27" s="1" t="e">
        <f>NA()</f>
        <v>#N/A</v>
      </c>
      <c r="Z27" s="1" t="e">
        <f>NA()</f>
        <v>#N/A</v>
      </c>
    </row>
    <row r="28" spans="1:26" x14ac:dyDescent="0.25">
      <c r="A28">
        <v>626</v>
      </c>
      <c r="B28" t="s">
        <v>135</v>
      </c>
      <c r="C28" t="s">
        <v>140</v>
      </c>
      <c r="D28" t="s">
        <v>141</v>
      </c>
      <c r="E28" t="s">
        <v>142</v>
      </c>
      <c r="F28" t="e">
        <f>NA()</f>
        <v>#N/A</v>
      </c>
      <c r="G28" s="1">
        <v>2</v>
      </c>
      <c r="H28" s="1" t="s">
        <v>7</v>
      </c>
      <c r="I28" s="1" t="s">
        <v>6</v>
      </c>
      <c r="J28" s="1">
        <v>1</v>
      </c>
      <c r="K28" s="1">
        <v>1</v>
      </c>
      <c r="L28" s="1">
        <v>3</v>
      </c>
      <c r="M28" t="e">
        <v>#N/A</v>
      </c>
      <c r="N28" s="1">
        <v>1</v>
      </c>
      <c r="O28" s="1">
        <v>3</v>
      </c>
      <c r="P28" s="1" t="e">
        <f>NA()</f>
        <v>#N/A</v>
      </c>
      <c r="Q28" s="1" t="e">
        <f>NA()</f>
        <v>#N/A</v>
      </c>
      <c r="R28" s="1" t="e">
        <f>NA()</f>
        <v>#N/A</v>
      </c>
      <c r="S28" s="1" t="e">
        <f>NA()</f>
        <v>#N/A</v>
      </c>
      <c r="T28" s="1" t="e">
        <f>NA()</f>
        <v>#N/A</v>
      </c>
      <c r="U28" s="1" t="e">
        <f>NA()</f>
        <v>#N/A</v>
      </c>
      <c r="V28" s="1" t="e">
        <f>NA()</f>
        <v>#N/A</v>
      </c>
      <c r="W28" s="1" t="e">
        <f>NA()</f>
        <v>#N/A</v>
      </c>
      <c r="X28" s="1" t="e">
        <f>NA()</f>
        <v>#N/A</v>
      </c>
      <c r="Y28" s="1" t="e">
        <f>NA()</f>
        <v>#N/A</v>
      </c>
      <c r="Z28" s="1" t="e">
        <f>NA()</f>
        <v>#N/A</v>
      </c>
    </row>
    <row r="29" spans="1:26" x14ac:dyDescent="0.25">
      <c r="A29">
        <v>627</v>
      </c>
      <c r="B29" t="e">
        <f>NA()</f>
        <v>#N/A</v>
      </c>
      <c r="C29" t="s">
        <v>143</v>
      </c>
      <c r="D29" t="s">
        <v>144</v>
      </c>
      <c r="E29" t="s">
        <v>145</v>
      </c>
      <c r="F29" t="e">
        <f>NA()</f>
        <v>#N/A</v>
      </c>
      <c r="G29" s="1">
        <v>1</v>
      </c>
      <c r="H29" s="1" t="s">
        <v>12</v>
      </c>
      <c r="I29" s="1" t="s">
        <v>136</v>
      </c>
      <c r="J29" s="1">
        <v>3</v>
      </c>
      <c r="K29" s="1">
        <v>3</v>
      </c>
      <c r="L29" s="1">
        <v>3</v>
      </c>
      <c r="M29" s="1">
        <v>1</v>
      </c>
      <c r="N29" s="1" t="e">
        <f>NA()</f>
        <v>#N/A</v>
      </c>
      <c r="O29" s="1" t="e">
        <f>NA()</f>
        <v>#N/A</v>
      </c>
      <c r="P29" s="1" t="e">
        <f>NA()</f>
        <v>#N/A</v>
      </c>
      <c r="Q29" s="1">
        <v>1</v>
      </c>
      <c r="R29" s="1" t="e">
        <f>NA()</f>
        <v>#N/A</v>
      </c>
      <c r="S29" s="1" t="e">
        <f>NA()</f>
        <v>#N/A</v>
      </c>
      <c r="T29" s="1" t="e">
        <f>NA()</f>
        <v>#N/A</v>
      </c>
      <c r="U29" s="1" t="e">
        <f>NA()</f>
        <v>#N/A</v>
      </c>
      <c r="V29" s="1" t="e">
        <f>NA()</f>
        <v>#N/A</v>
      </c>
      <c r="W29" s="1" t="e">
        <f>NA()</f>
        <v>#N/A</v>
      </c>
      <c r="X29" s="1" t="e">
        <f>NA()</f>
        <v>#N/A</v>
      </c>
      <c r="Y29" s="1" t="e">
        <f>NA()</f>
        <v>#N/A</v>
      </c>
      <c r="Z29" s="1" t="e">
        <f>NA()</f>
        <v>#N/A</v>
      </c>
    </row>
    <row r="30" spans="1:26" x14ac:dyDescent="0.25">
      <c r="A30">
        <v>629</v>
      </c>
      <c r="B30" t="e">
        <f>NA()</f>
        <v>#N/A</v>
      </c>
      <c r="C30" t="s">
        <v>146</v>
      </c>
      <c r="D30" t="s">
        <v>147</v>
      </c>
      <c r="E30" t="s">
        <v>148</v>
      </c>
      <c r="F30" t="e">
        <f>NA()</f>
        <v>#N/A</v>
      </c>
      <c r="G30" s="1">
        <v>2</v>
      </c>
      <c r="H30" s="1" t="s">
        <v>12</v>
      </c>
      <c r="I30" s="1" t="s">
        <v>6</v>
      </c>
      <c r="J30" s="1">
        <v>2</v>
      </c>
      <c r="K30" s="1">
        <v>2</v>
      </c>
      <c r="L30" s="1">
        <v>1</v>
      </c>
      <c r="M30" s="1">
        <v>2</v>
      </c>
      <c r="N30" t="e">
        <v>#N/A</v>
      </c>
      <c r="O30" t="e">
        <f>NA()</f>
        <v>#N/A</v>
      </c>
      <c r="P30" s="1" t="e">
        <f>NA()</f>
        <v>#N/A</v>
      </c>
      <c r="Q30" s="1" t="e">
        <f>NA()</f>
        <v>#N/A</v>
      </c>
      <c r="R30" s="1" t="e">
        <f>NA()</f>
        <v>#N/A</v>
      </c>
      <c r="S30" s="1" t="e">
        <f>NA()</f>
        <v>#N/A</v>
      </c>
      <c r="T30" s="1" t="e">
        <f>NA()</f>
        <v>#N/A</v>
      </c>
      <c r="U30" s="1" t="e">
        <f>NA()</f>
        <v>#N/A</v>
      </c>
      <c r="V30" s="1" t="e">
        <f>NA()</f>
        <v>#N/A</v>
      </c>
      <c r="W30" s="1" t="e">
        <f>NA()</f>
        <v>#N/A</v>
      </c>
      <c r="X30" s="1" t="e">
        <f>NA()</f>
        <v>#N/A</v>
      </c>
      <c r="Y30" s="1" t="e">
        <f>NA()</f>
        <v>#N/A</v>
      </c>
      <c r="Z30" s="1" t="e">
        <f>NA()</f>
        <v>#N/A</v>
      </c>
    </row>
    <row r="31" spans="1:26" x14ac:dyDescent="0.25">
      <c r="A31">
        <v>630</v>
      </c>
      <c r="B31" t="e">
        <f>NA()</f>
        <v>#N/A</v>
      </c>
      <c r="C31" t="s">
        <v>137</v>
      </c>
      <c r="D31" t="s">
        <v>138</v>
      </c>
      <c r="E31" t="s">
        <v>139</v>
      </c>
      <c r="F31" t="e">
        <f>NA()</f>
        <v>#N/A</v>
      </c>
      <c r="G31" s="1">
        <v>2</v>
      </c>
      <c r="H31" s="1" t="s">
        <v>12</v>
      </c>
      <c r="I31" s="1" t="s">
        <v>23</v>
      </c>
      <c r="J31" s="1">
        <v>2</v>
      </c>
      <c r="K31" s="1">
        <v>1</v>
      </c>
      <c r="L31" s="1">
        <v>1</v>
      </c>
      <c r="M31" s="1">
        <v>2</v>
      </c>
      <c r="N31" t="e">
        <v>#N/A</v>
      </c>
      <c r="O31" t="e">
        <f>NA()</f>
        <v>#N/A</v>
      </c>
      <c r="P31" s="1" t="e">
        <f>NA()</f>
        <v>#N/A</v>
      </c>
      <c r="Q31" s="1" t="e">
        <f>NA()</f>
        <v>#N/A</v>
      </c>
      <c r="R31" s="1" t="e">
        <f>NA()</f>
        <v>#N/A</v>
      </c>
      <c r="S31" s="1" t="e">
        <f>NA()</f>
        <v>#N/A</v>
      </c>
      <c r="T31" s="1" t="e">
        <f>NA()</f>
        <v>#N/A</v>
      </c>
      <c r="U31" s="1" t="e">
        <f>NA()</f>
        <v>#N/A</v>
      </c>
      <c r="V31" s="1" t="e">
        <f>NA()</f>
        <v>#N/A</v>
      </c>
      <c r="W31" s="1" t="e">
        <f>NA()</f>
        <v>#N/A</v>
      </c>
      <c r="X31" s="1" t="e">
        <f>NA()</f>
        <v>#N/A</v>
      </c>
      <c r="Y31" s="1" t="e">
        <f>NA()</f>
        <v>#N/A</v>
      </c>
      <c r="Z31" s="1" t="e">
        <f>NA()</f>
        <v>#N/A</v>
      </c>
    </row>
    <row r="32" spans="1:26" x14ac:dyDescent="0.25">
      <c r="A32">
        <v>631</v>
      </c>
      <c r="B32" t="e">
        <f>NA()</f>
        <v>#N/A</v>
      </c>
      <c r="C32" t="s">
        <v>158</v>
      </c>
      <c r="D32" t="s">
        <v>159</v>
      </c>
      <c r="E32" t="s">
        <v>160</v>
      </c>
      <c r="F32" t="e">
        <f>NA()</f>
        <v>#N/A</v>
      </c>
      <c r="G32" s="1">
        <v>3</v>
      </c>
      <c r="H32" s="1" t="s">
        <v>12</v>
      </c>
      <c r="I32" s="1" t="s">
        <v>7</v>
      </c>
      <c r="J32" s="1">
        <v>2</v>
      </c>
      <c r="K32" s="1">
        <v>1</v>
      </c>
      <c r="L32" s="1">
        <v>2</v>
      </c>
      <c r="M32" s="1">
        <v>1</v>
      </c>
      <c r="N32" t="e">
        <v>#N/A</v>
      </c>
      <c r="O32" t="e">
        <f>NA()</f>
        <v>#N/A</v>
      </c>
      <c r="P32" s="1" t="e">
        <f>NA()</f>
        <v>#N/A</v>
      </c>
      <c r="Q32" s="1" t="e">
        <f>NA()</f>
        <v>#N/A</v>
      </c>
      <c r="R32" s="1" t="e">
        <f>NA()</f>
        <v>#N/A</v>
      </c>
      <c r="S32" s="1" t="e">
        <f>NA()</f>
        <v>#N/A</v>
      </c>
      <c r="T32" s="1" t="e">
        <f>NA()</f>
        <v>#N/A</v>
      </c>
      <c r="U32" s="1" t="e">
        <f>NA()</f>
        <v>#N/A</v>
      </c>
      <c r="V32" s="1" t="e">
        <f>NA()</f>
        <v>#N/A</v>
      </c>
      <c r="W32" s="1" t="e">
        <f>NA()</f>
        <v>#N/A</v>
      </c>
      <c r="X32" s="1" t="e">
        <f>NA()</f>
        <v>#N/A</v>
      </c>
      <c r="Y32" s="1" t="e">
        <f>NA()</f>
        <v>#N/A</v>
      </c>
      <c r="Z32" s="1" t="e">
        <f>NA()</f>
        <v>#N/A</v>
      </c>
    </row>
    <row r="33" spans="1:26" x14ac:dyDescent="0.25">
      <c r="A33">
        <v>632</v>
      </c>
      <c r="B33" t="s">
        <v>149</v>
      </c>
      <c r="C33" t="s">
        <v>155</v>
      </c>
      <c r="D33" t="s">
        <v>156</v>
      </c>
      <c r="E33" t="s">
        <v>157</v>
      </c>
      <c r="F33" t="e">
        <f>NA()</f>
        <v>#N/A</v>
      </c>
      <c r="G33" s="1">
        <v>1</v>
      </c>
      <c r="H33" s="1" t="s">
        <v>12</v>
      </c>
      <c r="I33" s="1" t="s">
        <v>5</v>
      </c>
      <c r="J33" s="1">
        <v>2</v>
      </c>
      <c r="K33" s="1">
        <v>1</v>
      </c>
      <c r="L33" s="1">
        <v>1</v>
      </c>
      <c r="M33" s="1">
        <v>1</v>
      </c>
      <c r="N33" t="e">
        <v>#N/A</v>
      </c>
      <c r="O33" t="e">
        <f>NA()</f>
        <v>#N/A</v>
      </c>
      <c r="P33" s="1" t="e">
        <f>NA()</f>
        <v>#N/A</v>
      </c>
      <c r="Q33" s="1" t="e">
        <f>NA()</f>
        <v>#N/A</v>
      </c>
      <c r="R33" s="1" t="e">
        <f>NA()</f>
        <v>#N/A</v>
      </c>
      <c r="S33" s="1" t="e">
        <f>NA()</f>
        <v>#N/A</v>
      </c>
      <c r="T33" s="1" t="e">
        <f>NA()</f>
        <v>#N/A</v>
      </c>
      <c r="U33" s="1" t="e">
        <f>NA()</f>
        <v>#N/A</v>
      </c>
      <c r="V33" s="1" t="e">
        <f>NA()</f>
        <v>#N/A</v>
      </c>
      <c r="W33" s="1" t="e">
        <f>NA()</f>
        <v>#N/A</v>
      </c>
      <c r="X33" s="1" t="e">
        <f>NA()</f>
        <v>#N/A</v>
      </c>
      <c r="Y33" s="1" t="e">
        <f>NA()</f>
        <v>#N/A</v>
      </c>
      <c r="Z33" s="1" t="e">
        <f>NA()</f>
        <v>#N/A</v>
      </c>
    </row>
    <row r="34" spans="1:26" x14ac:dyDescent="0.25">
      <c r="A34">
        <v>633</v>
      </c>
      <c r="B34" t="s">
        <v>151</v>
      </c>
      <c r="C34" t="s">
        <v>152</v>
      </c>
      <c r="D34" t="s">
        <v>153</v>
      </c>
      <c r="E34" t="s">
        <v>154</v>
      </c>
      <c r="F34" t="e">
        <f>NA()</f>
        <v>#N/A</v>
      </c>
      <c r="G34" s="1">
        <v>3</v>
      </c>
      <c r="H34" s="1" t="s">
        <v>12</v>
      </c>
      <c r="I34" s="1" t="s">
        <v>150</v>
      </c>
      <c r="J34" s="1">
        <v>3</v>
      </c>
      <c r="K34" s="1">
        <v>3</v>
      </c>
      <c r="L34" s="1">
        <v>3</v>
      </c>
      <c r="M34" s="1">
        <v>2</v>
      </c>
      <c r="N34" t="e">
        <v>#N/A</v>
      </c>
      <c r="O34" t="e">
        <f>NA()</f>
        <v>#N/A</v>
      </c>
      <c r="P34" s="1" t="e">
        <f>NA()</f>
        <v>#N/A</v>
      </c>
      <c r="Q34" s="1" t="e">
        <f>NA()</f>
        <v>#N/A</v>
      </c>
      <c r="R34" s="1">
        <v>2</v>
      </c>
      <c r="S34" s="1" t="e">
        <f>NA()</f>
        <v>#N/A</v>
      </c>
      <c r="T34" s="1" t="e">
        <f>NA()</f>
        <v>#N/A</v>
      </c>
      <c r="U34" s="1" t="e">
        <f>NA()</f>
        <v>#N/A</v>
      </c>
      <c r="V34" s="1" t="e">
        <f>NA()</f>
        <v>#N/A</v>
      </c>
      <c r="W34" s="1" t="e">
        <f>NA()</f>
        <v>#N/A</v>
      </c>
      <c r="X34" s="1" t="e">
        <f>NA()</f>
        <v>#N/A</v>
      </c>
      <c r="Y34" s="1" t="e">
        <f>NA()</f>
        <v>#N/A</v>
      </c>
      <c r="Z34" s="1" t="e">
        <f>NA()</f>
        <v>#N/A</v>
      </c>
    </row>
    <row r="35" spans="1:26" x14ac:dyDescent="0.25">
      <c r="A35">
        <v>634</v>
      </c>
      <c r="B35" t="e">
        <f>NA()</f>
        <v>#N/A</v>
      </c>
      <c r="C35" t="s">
        <v>161</v>
      </c>
      <c r="D35" t="s">
        <v>162</v>
      </c>
      <c r="E35" t="s">
        <v>163</v>
      </c>
      <c r="F35" t="e">
        <f>NA()</f>
        <v>#N/A</v>
      </c>
      <c r="G35" s="1">
        <v>2</v>
      </c>
      <c r="H35" s="1" t="s">
        <v>12</v>
      </c>
      <c r="I35" s="1" t="s">
        <v>5</v>
      </c>
      <c r="J35" s="1">
        <v>1</v>
      </c>
      <c r="K35" s="1">
        <v>2</v>
      </c>
      <c r="L35" s="1">
        <v>2</v>
      </c>
      <c r="M35" s="1">
        <v>1</v>
      </c>
      <c r="N35" t="e">
        <v>#N/A</v>
      </c>
      <c r="O35" t="e">
        <f>NA()</f>
        <v>#N/A</v>
      </c>
      <c r="P35" s="1" t="e">
        <f>NA()</f>
        <v>#N/A</v>
      </c>
      <c r="Q35" s="1" t="e">
        <f>NA()</f>
        <v>#N/A</v>
      </c>
      <c r="R35" s="1" t="e">
        <f>NA()</f>
        <v>#N/A</v>
      </c>
      <c r="S35" s="1" t="e">
        <f>NA()</f>
        <v>#N/A</v>
      </c>
      <c r="T35" s="1" t="e">
        <f>NA()</f>
        <v>#N/A</v>
      </c>
      <c r="U35" s="1" t="e">
        <f>NA()</f>
        <v>#N/A</v>
      </c>
      <c r="V35" s="1" t="e">
        <f>NA()</f>
        <v>#N/A</v>
      </c>
      <c r="W35" s="1" t="e">
        <f>NA()</f>
        <v>#N/A</v>
      </c>
      <c r="X35" s="1" t="e">
        <f>NA()</f>
        <v>#N/A</v>
      </c>
      <c r="Y35" s="1" t="e">
        <f>NA()</f>
        <v>#N/A</v>
      </c>
      <c r="Z35" s="1" t="e">
        <f>NA()</f>
        <v>#N/A</v>
      </c>
    </row>
    <row r="36" spans="1:26" x14ac:dyDescent="0.25">
      <c r="A36">
        <v>635</v>
      </c>
      <c r="B36" t="s">
        <v>164</v>
      </c>
      <c r="C36" t="s">
        <v>172</v>
      </c>
      <c r="D36" t="s">
        <v>173</v>
      </c>
      <c r="E36" t="s">
        <v>174</v>
      </c>
      <c r="F36" t="e">
        <f>NA()</f>
        <v>#N/A</v>
      </c>
      <c r="G36" s="1">
        <v>2</v>
      </c>
      <c r="H36" s="1" t="s">
        <v>12</v>
      </c>
      <c r="I36" s="1" t="s">
        <v>165</v>
      </c>
      <c r="J36" s="1">
        <v>2</v>
      </c>
      <c r="K36" s="1">
        <v>2</v>
      </c>
      <c r="L36" s="1">
        <v>2</v>
      </c>
      <c r="M36" s="1">
        <v>2</v>
      </c>
      <c r="N36" t="e">
        <v>#N/A</v>
      </c>
      <c r="O36" t="e">
        <f>NA()</f>
        <v>#N/A</v>
      </c>
      <c r="P36" s="1" t="e">
        <f>NA()</f>
        <v>#N/A</v>
      </c>
      <c r="Q36" s="1" t="e">
        <f>NA()</f>
        <v>#N/A</v>
      </c>
      <c r="R36" s="1" t="e">
        <f>NA()</f>
        <v>#N/A</v>
      </c>
      <c r="S36" s="1">
        <v>2</v>
      </c>
      <c r="T36" s="1" t="e">
        <f>NA()</f>
        <v>#N/A</v>
      </c>
      <c r="U36" s="1" t="e">
        <f>NA()</f>
        <v>#N/A</v>
      </c>
      <c r="V36" s="1" t="e">
        <f>NA()</f>
        <v>#N/A</v>
      </c>
      <c r="W36" s="1" t="e">
        <f>NA()</f>
        <v>#N/A</v>
      </c>
      <c r="X36" s="1" t="e">
        <f>NA()</f>
        <v>#N/A</v>
      </c>
      <c r="Y36" s="1" t="e">
        <f>NA()</f>
        <v>#N/A</v>
      </c>
      <c r="Z36" s="1" t="e">
        <f>NA()</f>
        <v>#N/A</v>
      </c>
    </row>
    <row r="37" spans="1:26" x14ac:dyDescent="0.25">
      <c r="A37">
        <v>636</v>
      </c>
      <c r="B37" t="e">
        <f>NA()</f>
        <v>#N/A</v>
      </c>
      <c r="C37" t="s">
        <v>169</v>
      </c>
      <c r="D37" t="s">
        <v>170</v>
      </c>
      <c r="E37" t="s">
        <v>171</v>
      </c>
      <c r="F37" t="e">
        <f>NA()</f>
        <v>#N/A</v>
      </c>
      <c r="G37" s="1">
        <v>2</v>
      </c>
      <c r="H37" s="1" t="s">
        <v>12</v>
      </c>
      <c r="I37" s="1" t="s">
        <v>6</v>
      </c>
      <c r="J37" s="1">
        <v>2</v>
      </c>
      <c r="K37" s="1">
        <v>2</v>
      </c>
      <c r="L37" s="1">
        <v>1</v>
      </c>
      <c r="M37" s="1">
        <v>2</v>
      </c>
      <c r="N37" t="e">
        <v>#N/A</v>
      </c>
      <c r="O37" t="e">
        <f>NA()</f>
        <v>#N/A</v>
      </c>
      <c r="P37" s="1" t="e">
        <f>NA()</f>
        <v>#N/A</v>
      </c>
      <c r="Q37" s="1" t="e">
        <f>NA()</f>
        <v>#N/A</v>
      </c>
      <c r="R37" s="1" t="e">
        <f>NA()</f>
        <v>#N/A</v>
      </c>
      <c r="S37" s="1" t="e">
        <f>NA()</f>
        <v>#N/A</v>
      </c>
      <c r="T37" s="1" t="e">
        <f>NA()</f>
        <v>#N/A</v>
      </c>
      <c r="U37" s="1" t="e">
        <f>NA()</f>
        <v>#N/A</v>
      </c>
      <c r="V37" s="1" t="e">
        <f>NA()</f>
        <v>#N/A</v>
      </c>
      <c r="W37" s="1" t="e">
        <f>NA()</f>
        <v>#N/A</v>
      </c>
      <c r="X37" s="1" t="e">
        <f>NA()</f>
        <v>#N/A</v>
      </c>
      <c r="Y37" s="1" t="e">
        <f>NA()</f>
        <v>#N/A</v>
      </c>
      <c r="Z37" s="1" t="e">
        <f>NA()</f>
        <v>#N/A</v>
      </c>
    </row>
    <row r="38" spans="1:26" x14ac:dyDescent="0.25">
      <c r="A38">
        <v>637</v>
      </c>
      <c r="B38" t="e">
        <f>NA()</f>
        <v>#N/A</v>
      </c>
      <c r="C38" t="s">
        <v>166</v>
      </c>
      <c r="D38" t="s">
        <v>167</v>
      </c>
      <c r="E38" t="s">
        <v>168</v>
      </c>
      <c r="F38" t="e">
        <f>NA()</f>
        <v>#N/A</v>
      </c>
      <c r="G38" s="1">
        <v>3</v>
      </c>
      <c r="H38" s="1" t="s">
        <v>12</v>
      </c>
      <c r="I38" s="1" t="s">
        <v>23</v>
      </c>
      <c r="J38" s="1">
        <v>2</v>
      </c>
      <c r="K38" s="1">
        <v>2</v>
      </c>
      <c r="L38" s="1">
        <v>2</v>
      </c>
      <c r="M38" s="1">
        <v>3</v>
      </c>
      <c r="N38" t="e">
        <v>#N/A</v>
      </c>
      <c r="O38" t="e">
        <f>NA()</f>
        <v>#N/A</v>
      </c>
      <c r="P38" s="1" t="e">
        <f>NA()</f>
        <v>#N/A</v>
      </c>
      <c r="Q38" s="1" t="e">
        <f>NA()</f>
        <v>#N/A</v>
      </c>
      <c r="R38" s="1" t="e">
        <f>NA()</f>
        <v>#N/A</v>
      </c>
      <c r="S38" s="1" t="e">
        <f>NA()</f>
        <v>#N/A</v>
      </c>
      <c r="T38" s="1" t="e">
        <f>NA()</f>
        <v>#N/A</v>
      </c>
      <c r="U38" s="1" t="e">
        <f>NA()</f>
        <v>#N/A</v>
      </c>
      <c r="V38" s="1" t="e">
        <f>NA()</f>
        <v>#N/A</v>
      </c>
      <c r="W38" s="1" t="e">
        <f>NA()</f>
        <v>#N/A</v>
      </c>
      <c r="X38" s="1" t="e">
        <f>NA()</f>
        <v>#N/A</v>
      </c>
      <c r="Y38" s="1" t="e">
        <f>NA()</f>
        <v>#N/A</v>
      </c>
      <c r="Z38" s="1" t="e">
        <f>NA()</f>
        <v>#N/A</v>
      </c>
    </row>
    <row r="39" spans="1:26" x14ac:dyDescent="0.25">
      <c r="A39">
        <v>638</v>
      </c>
      <c r="B39" t="s">
        <v>178</v>
      </c>
      <c r="C39" t="s">
        <v>175</v>
      </c>
      <c r="D39" t="s">
        <v>176</v>
      </c>
      <c r="E39" t="s">
        <v>177</v>
      </c>
      <c r="F39" t="e">
        <f>NA()</f>
        <v>#N/A</v>
      </c>
      <c r="G39" s="1">
        <v>2</v>
      </c>
      <c r="H39" s="1" t="s">
        <v>12</v>
      </c>
      <c r="I39" s="1" t="s">
        <v>7</v>
      </c>
      <c r="J39" s="1">
        <v>2</v>
      </c>
      <c r="K39" s="1">
        <v>1</v>
      </c>
      <c r="L39" s="1">
        <v>1</v>
      </c>
      <c r="M39" s="1">
        <v>3</v>
      </c>
      <c r="N39" t="e">
        <v>#N/A</v>
      </c>
      <c r="O39" t="e">
        <v>#N/A</v>
      </c>
      <c r="P39" t="e">
        <v>#N/A</v>
      </c>
      <c r="Q39" t="e">
        <v>#N/A</v>
      </c>
      <c r="R39" t="e">
        <v>#N/A</v>
      </c>
      <c r="S39" s="1" t="e">
        <f>NA()</f>
        <v>#N/A</v>
      </c>
      <c r="T39" s="1" t="e">
        <f>NA()</f>
        <v>#N/A</v>
      </c>
      <c r="U39" s="1" t="e">
        <f>NA()</f>
        <v>#N/A</v>
      </c>
      <c r="V39" s="1" t="e">
        <f>NA()</f>
        <v>#N/A</v>
      </c>
      <c r="W39" s="1" t="e">
        <f>NA()</f>
        <v>#N/A</v>
      </c>
      <c r="X39" s="1" t="e">
        <f>NA()</f>
        <v>#N/A</v>
      </c>
      <c r="Y39" s="1" t="e">
        <f>NA()</f>
        <v>#N/A</v>
      </c>
      <c r="Z39" s="1" t="e">
        <f>NA()</f>
        <v>#N/A</v>
      </c>
    </row>
    <row r="40" spans="1:26" x14ac:dyDescent="0.25">
      <c r="A40">
        <v>639</v>
      </c>
      <c r="B40" t="e">
        <f>NA()</f>
        <v>#N/A</v>
      </c>
      <c r="C40" t="s">
        <v>179</v>
      </c>
      <c r="D40" t="s">
        <v>180</v>
      </c>
      <c r="E40" t="s">
        <v>181</v>
      </c>
      <c r="F40" t="e">
        <f>NA()</f>
        <v>#N/A</v>
      </c>
      <c r="G40" s="1">
        <v>2</v>
      </c>
      <c r="H40" s="1" t="s">
        <v>12</v>
      </c>
      <c r="I40" s="1" t="s">
        <v>182</v>
      </c>
      <c r="J40" s="1">
        <v>2</v>
      </c>
      <c r="K40" t="e">
        <v>#N/A</v>
      </c>
      <c r="L40" t="e">
        <v>#N/A</v>
      </c>
      <c r="M40" s="1">
        <v>2</v>
      </c>
      <c r="N40" t="e">
        <v>#N/A</v>
      </c>
      <c r="O40" t="e">
        <v>#N/A</v>
      </c>
      <c r="P40" t="e">
        <v>#N/A</v>
      </c>
      <c r="Q40" t="e">
        <v>#N/A</v>
      </c>
      <c r="R40" t="e">
        <v>#N/A</v>
      </c>
      <c r="S40" s="1" t="e">
        <f>NA()</f>
        <v>#N/A</v>
      </c>
      <c r="T40" s="1">
        <v>3</v>
      </c>
      <c r="U40" s="1" t="e">
        <f>NA()</f>
        <v>#N/A</v>
      </c>
      <c r="V40" s="1" t="e">
        <f>NA()</f>
        <v>#N/A</v>
      </c>
      <c r="W40" s="1" t="e">
        <f>NA()</f>
        <v>#N/A</v>
      </c>
      <c r="X40" s="1" t="e">
        <f>NA()</f>
        <v>#N/A</v>
      </c>
      <c r="Y40" s="1" t="e">
        <f>NA()</f>
        <v>#N/A</v>
      </c>
      <c r="Z40" s="1" t="e">
        <f>NA()</f>
        <v>#N/A</v>
      </c>
    </row>
    <row r="41" spans="1:26" x14ac:dyDescent="0.25">
      <c r="A41">
        <v>640</v>
      </c>
      <c r="B41" t="s">
        <v>183</v>
      </c>
      <c r="C41" t="s">
        <v>184</v>
      </c>
      <c r="D41" t="s">
        <v>185</v>
      </c>
      <c r="E41" t="s">
        <v>186</v>
      </c>
      <c r="F41" t="e">
        <f>NA()</f>
        <v>#N/A</v>
      </c>
      <c r="G41" s="1">
        <v>1</v>
      </c>
      <c r="H41" s="1" t="s">
        <v>12</v>
      </c>
      <c r="I41" s="1" t="s">
        <v>7</v>
      </c>
      <c r="J41" s="1">
        <v>2</v>
      </c>
      <c r="K41" t="e">
        <v>#N/A</v>
      </c>
      <c r="L41" s="1">
        <v>2</v>
      </c>
      <c r="M41" s="1">
        <v>1</v>
      </c>
      <c r="N41" t="e">
        <v>#N/A</v>
      </c>
      <c r="O41" t="e">
        <v>#N/A</v>
      </c>
      <c r="P41" t="e">
        <v>#N/A</v>
      </c>
      <c r="Q41" t="e">
        <v>#N/A</v>
      </c>
      <c r="R41" t="e">
        <v>#N/A</v>
      </c>
      <c r="S41" s="1" t="e">
        <f>NA()</f>
        <v>#N/A</v>
      </c>
      <c r="T41" s="1" t="e">
        <f>NA()</f>
        <v>#N/A</v>
      </c>
      <c r="U41" s="1" t="e">
        <f>NA()</f>
        <v>#N/A</v>
      </c>
      <c r="V41" s="1" t="e">
        <f>NA()</f>
        <v>#N/A</v>
      </c>
      <c r="W41" s="1" t="e">
        <f>NA()</f>
        <v>#N/A</v>
      </c>
      <c r="X41" s="1" t="e">
        <f>NA()</f>
        <v>#N/A</v>
      </c>
      <c r="Y41" s="1" t="e">
        <f>NA()</f>
        <v>#N/A</v>
      </c>
      <c r="Z41" s="1" t="e">
        <f>NA()</f>
        <v>#N/A</v>
      </c>
    </row>
    <row r="42" spans="1:26" x14ac:dyDescent="0.25">
      <c r="A42">
        <v>641</v>
      </c>
      <c r="B42" t="s">
        <v>188</v>
      </c>
      <c r="C42" t="s">
        <v>187</v>
      </c>
      <c r="D42" t="s">
        <v>189</v>
      </c>
      <c r="E42" t="s">
        <v>190</v>
      </c>
      <c r="F42" t="s">
        <v>191</v>
      </c>
      <c r="G42" s="1">
        <v>1</v>
      </c>
      <c r="H42" s="1" t="s">
        <v>12</v>
      </c>
      <c r="I42" s="1" t="s">
        <v>23</v>
      </c>
      <c r="J42" s="1">
        <v>3</v>
      </c>
      <c r="K42" s="1">
        <v>3</v>
      </c>
      <c r="L42" t="e">
        <v>#N/A</v>
      </c>
      <c r="M42" s="1">
        <v>3</v>
      </c>
      <c r="N42" t="e">
        <v>#N/A</v>
      </c>
      <c r="O42" t="e">
        <v>#N/A</v>
      </c>
      <c r="P42" t="e">
        <v>#N/A</v>
      </c>
      <c r="Q42" t="e">
        <v>#N/A</v>
      </c>
      <c r="R42" t="e">
        <v>#N/A</v>
      </c>
      <c r="S42" t="e">
        <v>#N/A</v>
      </c>
      <c r="T42" t="e">
        <v>#N/A</v>
      </c>
      <c r="U42" t="e">
        <v>#N/A</v>
      </c>
      <c r="V42" t="e">
        <v>#N/A</v>
      </c>
      <c r="W42" s="1" t="e">
        <f>NA()</f>
        <v>#N/A</v>
      </c>
      <c r="X42" s="1" t="e">
        <f>NA()</f>
        <v>#N/A</v>
      </c>
      <c r="Y42" s="1" t="e">
        <f>NA()</f>
        <v>#N/A</v>
      </c>
      <c r="Z42" s="1" t="e">
        <f>NA()</f>
        <v>#N/A</v>
      </c>
    </row>
    <row r="43" spans="1:26" x14ac:dyDescent="0.25">
      <c r="A43">
        <v>642</v>
      </c>
      <c r="B43" t="s">
        <v>195</v>
      </c>
      <c r="G43" s="1">
        <v>3</v>
      </c>
      <c r="H43" s="1" t="s">
        <v>5</v>
      </c>
      <c r="I43" s="1" t="s">
        <v>7</v>
      </c>
      <c r="J43" t="e">
        <v>#N/A</v>
      </c>
      <c r="K43" s="1">
        <v>3</v>
      </c>
      <c r="L43" s="1">
        <v>3</v>
      </c>
      <c r="M43" s="1">
        <v>2</v>
      </c>
      <c r="N43" t="e">
        <v>#N/A</v>
      </c>
      <c r="O43" s="1">
        <v>3</v>
      </c>
      <c r="P43" t="e">
        <v>#N/A</v>
      </c>
      <c r="Q43" t="e">
        <v>#N/A</v>
      </c>
      <c r="R43" t="e">
        <v>#N/A</v>
      </c>
      <c r="S43" t="e">
        <v>#N/A</v>
      </c>
      <c r="T43" t="e">
        <v>#N/A</v>
      </c>
      <c r="U43" t="e">
        <v>#N/A</v>
      </c>
      <c r="V43" t="e">
        <v>#N/A</v>
      </c>
      <c r="W43" s="1" t="e">
        <f>NA()</f>
        <v>#N/A</v>
      </c>
      <c r="X43" s="1" t="e">
        <f>NA()</f>
        <v>#N/A</v>
      </c>
      <c r="Y43" s="1" t="e">
        <f>NA()</f>
        <v>#N/A</v>
      </c>
      <c r="Z43" s="1" t="e">
        <f>NA()</f>
        <v>#N/A</v>
      </c>
    </row>
    <row r="44" spans="1:26" x14ac:dyDescent="0.25">
      <c r="A44">
        <v>643</v>
      </c>
      <c r="B44" t="s">
        <v>199</v>
      </c>
      <c r="C44" t="s">
        <v>196</v>
      </c>
      <c r="D44" t="s">
        <v>197</v>
      </c>
      <c r="E44" t="s">
        <v>198</v>
      </c>
      <c r="F44" t="e">
        <f>NA()</f>
        <v>#N/A</v>
      </c>
      <c r="G44" s="1">
        <v>1</v>
      </c>
      <c r="H44" s="1" t="s">
        <v>12</v>
      </c>
      <c r="I44" s="1" t="s">
        <v>192</v>
      </c>
      <c r="J44" s="1">
        <v>1</v>
      </c>
      <c r="K44" s="1">
        <v>1</v>
      </c>
      <c r="L44" s="1">
        <v>1</v>
      </c>
      <c r="M44" s="1">
        <v>2</v>
      </c>
      <c r="N44" t="e">
        <v>#N/A</v>
      </c>
      <c r="O44" t="e">
        <v>#N/A</v>
      </c>
      <c r="P44" t="e">
        <v>#N/A</v>
      </c>
      <c r="Q44" t="e">
        <v>#N/A</v>
      </c>
      <c r="R44" t="e">
        <v>#N/A</v>
      </c>
      <c r="S44" t="e">
        <v>#N/A</v>
      </c>
      <c r="T44" t="e">
        <v>#N/A</v>
      </c>
      <c r="U44" s="1">
        <v>1</v>
      </c>
      <c r="V44" t="e">
        <v>#N/A</v>
      </c>
      <c r="W44" s="1" t="e">
        <f>NA()</f>
        <v>#N/A</v>
      </c>
      <c r="X44" s="1" t="e">
        <f>NA()</f>
        <v>#N/A</v>
      </c>
      <c r="Y44" s="1" t="e">
        <f>NA()</f>
        <v>#N/A</v>
      </c>
      <c r="Z44" s="1" t="e">
        <f>NA()</f>
        <v>#N/A</v>
      </c>
    </row>
    <row r="45" spans="1:26" x14ac:dyDescent="0.25">
      <c r="A45">
        <v>644</v>
      </c>
      <c r="B45" t="e">
        <f>NA()</f>
        <v>#N/A</v>
      </c>
      <c r="C45" t="s">
        <v>200</v>
      </c>
      <c r="D45" t="s">
        <v>201</v>
      </c>
      <c r="E45" t="s">
        <v>202</v>
      </c>
      <c r="F45" t="e">
        <f>NA()</f>
        <v>#N/A</v>
      </c>
      <c r="G45" s="1">
        <v>2</v>
      </c>
      <c r="H45" s="1" t="s">
        <v>12</v>
      </c>
      <c r="I45" s="1" t="s">
        <v>6</v>
      </c>
      <c r="J45" s="1">
        <v>2</v>
      </c>
      <c r="K45" s="1">
        <v>2</v>
      </c>
      <c r="L45" s="1">
        <v>3</v>
      </c>
      <c r="M45" s="1">
        <v>2</v>
      </c>
      <c r="N45" t="e">
        <v>#N/A</v>
      </c>
      <c r="O45" t="e">
        <v>#N/A</v>
      </c>
      <c r="P45" t="e">
        <v>#N/A</v>
      </c>
      <c r="Q45" t="e">
        <v>#N/A</v>
      </c>
      <c r="R45" t="e">
        <v>#N/A</v>
      </c>
      <c r="S45" t="e">
        <v>#N/A</v>
      </c>
      <c r="T45" t="e">
        <v>#N/A</v>
      </c>
      <c r="U45" t="e">
        <v>#N/A</v>
      </c>
      <c r="V45" t="e">
        <v>#N/A</v>
      </c>
      <c r="W45" s="1" t="e">
        <f>NA()</f>
        <v>#N/A</v>
      </c>
      <c r="X45" s="1" t="e">
        <f>NA()</f>
        <v>#N/A</v>
      </c>
      <c r="Y45" s="1" t="e">
        <f>NA()</f>
        <v>#N/A</v>
      </c>
      <c r="Z45" s="1" t="e">
        <f>NA()</f>
        <v>#N/A</v>
      </c>
    </row>
    <row r="46" spans="1:26" x14ac:dyDescent="0.25">
      <c r="A46">
        <v>645</v>
      </c>
      <c r="B46" t="s">
        <v>194</v>
      </c>
      <c r="C46" t="s">
        <v>203</v>
      </c>
      <c r="D46" t="s">
        <v>204</v>
      </c>
      <c r="E46" t="s">
        <v>205</v>
      </c>
      <c r="F46" t="e">
        <f>NA()</f>
        <v>#N/A</v>
      </c>
      <c r="G46" s="1">
        <v>1</v>
      </c>
      <c r="H46" s="1" t="s">
        <v>12</v>
      </c>
      <c r="I46" s="1" t="s">
        <v>5</v>
      </c>
      <c r="J46" s="1">
        <v>2</v>
      </c>
      <c r="K46" t="e">
        <v>#N/A</v>
      </c>
      <c r="L46" s="1">
        <v>3</v>
      </c>
      <c r="M46" s="1">
        <v>2</v>
      </c>
      <c r="N46" t="e">
        <v>#N/A</v>
      </c>
      <c r="O46" t="e">
        <v>#N/A</v>
      </c>
      <c r="P46" t="e">
        <v>#N/A</v>
      </c>
      <c r="Q46" t="e">
        <v>#N/A</v>
      </c>
      <c r="R46" t="e">
        <v>#N/A</v>
      </c>
      <c r="S46" t="e">
        <v>#N/A</v>
      </c>
      <c r="T46" t="e">
        <v>#N/A</v>
      </c>
      <c r="U46" t="e">
        <v>#N/A</v>
      </c>
      <c r="V46" t="e">
        <v>#N/A</v>
      </c>
      <c r="W46" s="1" t="e">
        <f>NA()</f>
        <v>#N/A</v>
      </c>
      <c r="X46" s="1" t="e">
        <f>NA()</f>
        <v>#N/A</v>
      </c>
      <c r="Y46" s="1" t="e">
        <f>NA()</f>
        <v>#N/A</v>
      </c>
      <c r="Z46" s="1" t="e">
        <f>NA()</f>
        <v>#N/A</v>
      </c>
    </row>
    <row r="47" spans="1:26" x14ac:dyDescent="0.25">
      <c r="A47">
        <v>646</v>
      </c>
      <c r="B47" t="s">
        <v>209</v>
      </c>
      <c r="C47" t="s">
        <v>206</v>
      </c>
      <c r="D47" t="s">
        <v>207</v>
      </c>
      <c r="E47" t="s">
        <v>208</v>
      </c>
      <c r="F47" t="e">
        <f>NA()</f>
        <v>#N/A</v>
      </c>
      <c r="G47" s="1">
        <v>2</v>
      </c>
      <c r="H47" s="1" t="s">
        <v>7</v>
      </c>
      <c r="I47" s="1" t="s">
        <v>5</v>
      </c>
      <c r="J47" s="1">
        <v>1</v>
      </c>
      <c r="K47" s="1">
        <v>2</v>
      </c>
      <c r="L47" s="1">
        <v>2</v>
      </c>
      <c r="M47" t="e">
        <v>#N/A</v>
      </c>
      <c r="N47" s="1">
        <v>2</v>
      </c>
      <c r="O47" s="1">
        <v>2</v>
      </c>
      <c r="P47" t="e">
        <v>#N/A</v>
      </c>
      <c r="Q47" t="e">
        <v>#N/A</v>
      </c>
      <c r="R47" t="e">
        <v>#N/A</v>
      </c>
      <c r="S47" t="e">
        <v>#N/A</v>
      </c>
      <c r="T47" t="e">
        <v>#N/A</v>
      </c>
      <c r="U47" t="e">
        <v>#N/A</v>
      </c>
      <c r="V47" t="e">
        <v>#N/A</v>
      </c>
      <c r="W47" s="1" t="e">
        <f>NA()</f>
        <v>#N/A</v>
      </c>
      <c r="X47" s="1" t="e">
        <f>NA()</f>
        <v>#N/A</v>
      </c>
      <c r="Y47" s="1" t="e">
        <f>NA()</f>
        <v>#N/A</v>
      </c>
      <c r="Z47" s="1" t="e">
        <f>NA()</f>
        <v>#N/A</v>
      </c>
    </row>
    <row r="48" spans="1:26" x14ac:dyDescent="0.25">
      <c r="A48">
        <v>647</v>
      </c>
      <c r="B48" t="s">
        <v>214</v>
      </c>
      <c r="C48" t="s">
        <v>210</v>
      </c>
      <c r="D48" t="s">
        <v>211</v>
      </c>
      <c r="E48" t="s">
        <v>212</v>
      </c>
      <c r="F48" t="s">
        <v>213</v>
      </c>
      <c r="G48" s="1">
        <v>2</v>
      </c>
      <c r="H48" s="1" t="s">
        <v>12</v>
      </c>
      <c r="I48" s="1" t="s">
        <v>5</v>
      </c>
      <c r="J48" s="1">
        <v>3</v>
      </c>
      <c r="K48" t="e">
        <v>#N/A</v>
      </c>
      <c r="L48" s="1">
        <v>1</v>
      </c>
      <c r="M48" s="1">
        <v>1</v>
      </c>
      <c r="N48" t="e">
        <v>#N/A</v>
      </c>
      <c r="O48" t="e">
        <v>#N/A</v>
      </c>
      <c r="P48" t="e">
        <v>#N/A</v>
      </c>
      <c r="Q48" t="e">
        <v>#N/A</v>
      </c>
      <c r="R48" t="e">
        <v>#N/A</v>
      </c>
      <c r="S48" t="e">
        <v>#N/A</v>
      </c>
      <c r="T48" t="e">
        <v>#N/A</v>
      </c>
      <c r="U48" t="e">
        <v>#N/A</v>
      </c>
      <c r="V48" t="e">
        <v>#N/A</v>
      </c>
      <c r="W48" s="1" t="e">
        <f>NA()</f>
        <v>#N/A</v>
      </c>
      <c r="X48" s="1" t="e">
        <f>NA()</f>
        <v>#N/A</v>
      </c>
      <c r="Y48" s="1" t="e">
        <f>NA()</f>
        <v>#N/A</v>
      </c>
      <c r="Z48" s="1" t="e">
        <f>NA()</f>
        <v>#N/A</v>
      </c>
    </row>
    <row r="49" spans="1:26" x14ac:dyDescent="0.25">
      <c r="A49">
        <v>648</v>
      </c>
      <c r="B49" t="e">
        <f>NA()</f>
        <v>#N/A</v>
      </c>
      <c r="C49" t="s">
        <v>215</v>
      </c>
      <c r="D49" t="s">
        <v>216</v>
      </c>
      <c r="E49" t="s">
        <v>217</v>
      </c>
      <c r="F49" t="e">
        <f>NA()</f>
        <v>#N/A</v>
      </c>
      <c r="G49" s="1">
        <v>3</v>
      </c>
      <c r="H49" s="1" t="s">
        <v>12</v>
      </c>
      <c r="I49" s="1" t="s">
        <v>23</v>
      </c>
      <c r="J49" s="1">
        <v>3</v>
      </c>
      <c r="K49" s="1">
        <v>2</v>
      </c>
      <c r="L49" s="1">
        <v>3</v>
      </c>
      <c r="M49" s="1">
        <v>2</v>
      </c>
      <c r="N49" t="e">
        <v>#N/A</v>
      </c>
      <c r="O49" t="e">
        <v>#N/A</v>
      </c>
      <c r="P49" t="e">
        <v>#N/A</v>
      </c>
      <c r="Q49" t="e">
        <v>#N/A</v>
      </c>
      <c r="R49" t="e">
        <v>#N/A</v>
      </c>
      <c r="S49" t="e">
        <v>#N/A</v>
      </c>
      <c r="T49" t="e">
        <v>#N/A</v>
      </c>
      <c r="U49" t="e">
        <v>#N/A</v>
      </c>
      <c r="V49" t="e">
        <v>#N/A</v>
      </c>
      <c r="W49" s="1" t="e">
        <f>NA()</f>
        <v>#N/A</v>
      </c>
      <c r="X49" s="1" t="e">
        <f>NA()</f>
        <v>#N/A</v>
      </c>
      <c r="Y49" s="1" t="e">
        <f>NA()</f>
        <v>#N/A</v>
      </c>
      <c r="Z49" s="1" t="e">
        <f>NA()</f>
        <v>#N/A</v>
      </c>
    </row>
    <row r="50" spans="1:26" x14ac:dyDescent="0.25">
      <c r="A50">
        <v>649</v>
      </c>
      <c r="B50" t="e">
        <f>NA()</f>
        <v>#N/A</v>
      </c>
      <c r="C50" t="s">
        <v>218</v>
      </c>
      <c r="D50" t="s">
        <v>219</v>
      </c>
      <c r="E50" t="s">
        <v>220</v>
      </c>
      <c r="F50" t="e">
        <f>NA()</f>
        <v>#N/A</v>
      </c>
      <c r="G50" s="1">
        <v>2</v>
      </c>
      <c r="H50" s="1" t="s">
        <v>12</v>
      </c>
      <c r="I50" s="1" t="s">
        <v>5</v>
      </c>
      <c r="J50" s="1">
        <v>2</v>
      </c>
      <c r="K50" s="1">
        <v>2</v>
      </c>
      <c r="L50" s="1">
        <v>2</v>
      </c>
      <c r="M50" s="1">
        <v>2</v>
      </c>
      <c r="N50" t="e">
        <v>#N/A</v>
      </c>
      <c r="O50" t="e">
        <v>#N/A</v>
      </c>
      <c r="P50" t="e">
        <v>#N/A</v>
      </c>
      <c r="Q50" t="e">
        <v>#N/A</v>
      </c>
      <c r="R50" t="e">
        <v>#N/A</v>
      </c>
      <c r="S50" t="e">
        <v>#N/A</v>
      </c>
      <c r="T50" t="e">
        <v>#N/A</v>
      </c>
      <c r="U50" t="e">
        <v>#N/A</v>
      </c>
      <c r="V50" t="e">
        <v>#N/A</v>
      </c>
      <c r="W50" s="1" t="e">
        <f>NA()</f>
        <v>#N/A</v>
      </c>
      <c r="X50" s="1" t="e">
        <f>NA()</f>
        <v>#N/A</v>
      </c>
      <c r="Y50" s="1" t="e">
        <f>NA()</f>
        <v>#N/A</v>
      </c>
      <c r="Z50" s="1" t="e">
        <f>NA()</f>
        <v>#N/A</v>
      </c>
    </row>
    <row r="51" spans="1:26" x14ac:dyDescent="0.25">
      <c r="A51">
        <v>650</v>
      </c>
      <c r="B51" t="e">
        <f>NA()</f>
        <v>#N/A</v>
      </c>
      <c r="C51" t="s">
        <v>223</v>
      </c>
      <c r="D51" t="s">
        <v>224</v>
      </c>
      <c r="E51" t="s">
        <v>225</v>
      </c>
      <c r="F51" t="e">
        <f>NA()</f>
        <v>#N/A</v>
      </c>
      <c r="G51" s="1">
        <v>2</v>
      </c>
      <c r="H51" s="1" t="s">
        <v>12</v>
      </c>
      <c r="I51" s="1" t="s">
        <v>7</v>
      </c>
      <c r="J51" s="1">
        <v>1</v>
      </c>
      <c r="K51" s="1">
        <v>2</v>
      </c>
      <c r="L51" s="1">
        <v>1</v>
      </c>
      <c r="M51" s="1">
        <v>2</v>
      </c>
      <c r="N51" t="e">
        <v>#N/A</v>
      </c>
      <c r="O51" t="e">
        <v>#N/A</v>
      </c>
      <c r="P51" t="e">
        <v>#N/A</v>
      </c>
      <c r="Q51" t="e">
        <v>#N/A</v>
      </c>
      <c r="R51" t="e">
        <v>#N/A</v>
      </c>
      <c r="S51" t="e">
        <v>#N/A</v>
      </c>
      <c r="T51" t="e">
        <v>#N/A</v>
      </c>
      <c r="U51" t="e">
        <v>#N/A</v>
      </c>
      <c r="V51" t="e">
        <v>#N/A</v>
      </c>
      <c r="W51" s="1" t="e">
        <f>NA()</f>
        <v>#N/A</v>
      </c>
      <c r="X51" s="1" t="e">
        <f>NA()</f>
        <v>#N/A</v>
      </c>
      <c r="Y51" s="1" t="e">
        <f>NA()</f>
        <v>#N/A</v>
      </c>
      <c r="Z51" s="1" t="e">
        <f>NA()</f>
        <v>#N/A</v>
      </c>
    </row>
    <row r="52" spans="1:26" x14ac:dyDescent="0.25">
      <c r="A52">
        <v>651</v>
      </c>
      <c r="B52" t="s">
        <v>226</v>
      </c>
      <c r="F52" t="e">
        <f>NA()</f>
        <v>#N/A</v>
      </c>
      <c r="G52" s="1">
        <v>1</v>
      </c>
      <c r="H52" s="1" t="s">
        <v>12</v>
      </c>
      <c r="I52" s="1" t="s">
        <v>6</v>
      </c>
      <c r="J52" s="1">
        <v>1</v>
      </c>
      <c r="K52" s="1">
        <v>3</v>
      </c>
      <c r="L52" s="1">
        <v>2</v>
      </c>
      <c r="M52" s="1">
        <v>2</v>
      </c>
      <c r="N52" t="e">
        <v>#N/A</v>
      </c>
      <c r="O52" t="e">
        <v>#N/A</v>
      </c>
      <c r="P52" t="e">
        <v>#N/A</v>
      </c>
      <c r="Q52" t="e">
        <v>#N/A</v>
      </c>
      <c r="R52" t="e">
        <v>#N/A</v>
      </c>
      <c r="S52" t="e">
        <v>#N/A</v>
      </c>
      <c r="T52" t="e">
        <v>#N/A</v>
      </c>
      <c r="U52" t="e">
        <v>#N/A</v>
      </c>
      <c r="V52" t="e">
        <v>#N/A</v>
      </c>
      <c r="W52" s="1" t="e">
        <f>NA()</f>
        <v>#N/A</v>
      </c>
      <c r="X52" s="1" t="e">
        <f>NA()</f>
        <v>#N/A</v>
      </c>
      <c r="Y52" s="1" t="e">
        <f>NA()</f>
        <v>#N/A</v>
      </c>
      <c r="Z52" s="1" t="e">
        <f>NA()</f>
        <v>#N/A</v>
      </c>
    </row>
    <row r="53" spans="1:26" x14ac:dyDescent="0.25">
      <c r="A53">
        <v>652</v>
      </c>
      <c r="B53" t="e">
        <f>NA()</f>
        <v>#N/A</v>
      </c>
      <c r="C53" t="s">
        <v>230</v>
      </c>
      <c r="D53" t="s">
        <v>231</v>
      </c>
      <c r="E53" t="s">
        <v>232</v>
      </c>
      <c r="F53" t="e">
        <f>NA()</f>
        <v>#N/A</v>
      </c>
      <c r="G53" s="1">
        <v>2</v>
      </c>
      <c r="H53" s="1" t="s">
        <v>12</v>
      </c>
      <c r="I53" s="22" t="str">
        <f t="shared" ref="I53:I60" si="0">INDEX(AnsLkUp,MATCH(A53 &amp; "_1",LookupOrder,1),2)</f>
        <v>Cara</v>
      </c>
      <c r="J53" s="22">
        <f t="shared" ref="J53:Y68" si="1">INDEX(AnsLkUp,MATCH($A53 &amp; "_"&amp;J$1,LookupName,0),3)</f>
        <v>1</v>
      </c>
      <c r="K53" s="22">
        <f t="shared" si="1"/>
        <v>2</v>
      </c>
      <c r="L53" s="22" t="e">
        <f t="shared" si="1"/>
        <v>#N/A</v>
      </c>
      <c r="M53" s="22">
        <f t="shared" si="1"/>
        <v>2</v>
      </c>
      <c r="N53" s="22" t="e">
        <f t="shared" si="1"/>
        <v>#N/A</v>
      </c>
      <c r="O53" s="22" t="e">
        <f t="shared" si="1"/>
        <v>#N/A</v>
      </c>
      <c r="P53" s="22" t="e">
        <f t="shared" si="1"/>
        <v>#N/A</v>
      </c>
      <c r="Q53" s="22" t="e">
        <f t="shared" si="1"/>
        <v>#N/A</v>
      </c>
      <c r="R53" s="22" t="e">
        <f t="shared" si="1"/>
        <v>#N/A</v>
      </c>
      <c r="S53" s="22" t="e">
        <f t="shared" si="1"/>
        <v>#N/A</v>
      </c>
      <c r="T53" s="22" t="e">
        <f t="shared" si="1"/>
        <v>#N/A</v>
      </c>
      <c r="U53" s="22" t="e">
        <f t="shared" si="1"/>
        <v>#N/A</v>
      </c>
      <c r="V53" s="22" t="e">
        <f t="shared" si="1"/>
        <v>#N/A</v>
      </c>
      <c r="W53" s="22" t="e">
        <f t="shared" si="1"/>
        <v>#N/A</v>
      </c>
      <c r="X53" s="22" t="e">
        <f t="shared" si="1"/>
        <v>#N/A</v>
      </c>
      <c r="Y53" s="22" t="e">
        <f t="shared" si="1"/>
        <v>#N/A</v>
      </c>
      <c r="Z53" s="22" t="e">
        <f t="shared" ref="Z53:Z67" si="2">INDEX(AnsLkUp,MATCH($A53 &amp; "_"&amp;Z$1,LookupName,0),3)</f>
        <v>#N/A</v>
      </c>
    </row>
    <row r="54" spans="1:26" x14ac:dyDescent="0.25">
      <c r="A54">
        <v>653</v>
      </c>
      <c r="B54" t="s">
        <v>235</v>
      </c>
      <c r="C54" t="s">
        <v>238</v>
      </c>
      <c r="D54" t="s">
        <v>239</v>
      </c>
      <c r="E54" t="s">
        <v>240</v>
      </c>
      <c r="F54" t="e">
        <f>NA()</f>
        <v>#N/A</v>
      </c>
      <c r="G54" s="1">
        <v>1</v>
      </c>
      <c r="H54" s="1" t="s">
        <v>12</v>
      </c>
      <c r="I54" s="22" t="str">
        <f t="shared" si="0"/>
        <v>Jay</v>
      </c>
      <c r="J54" s="22">
        <f t="shared" si="1"/>
        <v>3</v>
      </c>
      <c r="K54" s="22">
        <f t="shared" si="1"/>
        <v>3</v>
      </c>
      <c r="L54" s="22">
        <f t="shared" si="1"/>
        <v>2</v>
      </c>
      <c r="M54" s="22">
        <f t="shared" si="1"/>
        <v>1</v>
      </c>
      <c r="N54" s="22" t="e">
        <f t="shared" si="1"/>
        <v>#N/A</v>
      </c>
      <c r="O54" s="22" t="e">
        <f t="shared" si="1"/>
        <v>#N/A</v>
      </c>
      <c r="P54" s="22" t="e">
        <f t="shared" si="1"/>
        <v>#N/A</v>
      </c>
      <c r="Q54" s="22" t="e">
        <f t="shared" si="1"/>
        <v>#N/A</v>
      </c>
      <c r="R54" s="22" t="e">
        <f t="shared" si="1"/>
        <v>#N/A</v>
      </c>
      <c r="S54" s="22" t="e">
        <f t="shared" si="1"/>
        <v>#N/A</v>
      </c>
      <c r="T54" s="22" t="e">
        <f t="shared" si="1"/>
        <v>#N/A</v>
      </c>
      <c r="U54" s="22" t="e">
        <f t="shared" si="1"/>
        <v>#N/A</v>
      </c>
      <c r="V54" s="22" t="e">
        <f t="shared" si="1"/>
        <v>#N/A</v>
      </c>
      <c r="W54" s="22" t="e">
        <f t="shared" si="1"/>
        <v>#N/A</v>
      </c>
      <c r="X54" s="22" t="e">
        <f t="shared" si="1"/>
        <v>#N/A</v>
      </c>
      <c r="Y54" s="22" t="e">
        <f t="shared" si="1"/>
        <v>#N/A</v>
      </c>
      <c r="Z54" s="22" t="e">
        <f t="shared" si="2"/>
        <v>#N/A</v>
      </c>
    </row>
    <row r="55" spans="1:26" x14ac:dyDescent="0.25">
      <c r="A55">
        <v>654</v>
      </c>
      <c r="B55" t="e">
        <f>NA()</f>
        <v>#N/A</v>
      </c>
      <c r="C55" t="s">
        <v>241</v>
      </c>
      <c r="D55" t="s">
        <v>242</v>
      </c>
      <c r="E55" t="s">
        <v>243</v>
      </c>
      <c r="F55" t="e">
        <f>NA()</f>
        <v>#N/A</v>
      </c>
      <c r="G55" s="1">
        <v>2</v>
      </c>
      <c r="H55" s="1" t="s">
        <v>12</v>
      </c>
      <c r="I55" s="22" t="str">
        <f t="shared" si="0"/>
        <v>Cara</v>
      </c>
      <c r="J55" s="22">
        <f t="shared" si="1"/>
        <v>2</v>
      </c>
      <c r="K55" s="22">
        <f t="shared" si="1"/>
        <v>2</v>
      </c>
      <c r="L55" s="22">
        <f t="shared" si="1"/>
        <v>2</v>
      </c>
      <c r="M55" s="22">
        <f t="shared" si="1"/>
        <v>2</v>
      </c>
      <c r="N55" s="22" t="e">
        <f t="shared" si="1"/>
        <v>#N/A</v>
      </c>
      <c r="O55" s="22" t="e">
        <f t="shared" si="1"/>
        <v>#N/A</v>
      </c>
      <c r="P55" s="22" t="e">
        <f t="shared" si="1"/>
        <v>#N/A</v>
      </c>
      <c r="Q55" s="22" t="e">
        <f t="shared" si="1"/>
        <v>#N/A</v>
      </c>
      <c r="R55" s="22" t="e">
        <f t="shared" si="1"/>
        <v>#N/A</v>
      </c>
      <c r="S55" s="22" t="e">
        <f t="shared" si="1"/>
        <v>#N/A</v>
      </c>
      <c r="T55" s="22" t="e">
        <f t="shared" si="1"/>
        <v>#N/A</v>
      </c>
      <c r="U55" s="22" t="e">
        <f t="shared" si="1"/>
        <v>#N/A</v>
      </c>
      <c r="V55" s="22" t="e">
        <f t="shared" si="1"/>
        <v>#N/A</v>
      </c>
      <c r="W55" s="22" t="e">
        <f t="shared" si="1"/>
        <v>#N/A</v>
      </c>
      <c r="X55" s="22" t="e">
        <f t="shared" si="1"/>
        <v>#N/A</v>
      </c>
      <c r="Y55" s="22" t="e">
        <f t="shared" si="1"/>
        <v>#N/A</v>
      </c>
      <c r="Z55" s="22" t="e">
        <f t="shared" si="2"/>
        <v>#N/A</v>
      </c>
    </row>
    <row r="56" spans="1:26" x14ac:dyDescent="0.25">
      <c r="A56">
        <v>655</v>
      </c>
      <c r="B56" t="s">
        <v>236</v>
      </c>
      <c r="C56" t="s">
        <v>244</v>
      </c>
      <c r="D56" t="s">
        <v>245</v>
      </c>
      <c r="E56" t="s">
        <v>246</v>
      </c>
      <c r="F56" t="e">
        <v>#N/A</v>
      </c>
      <c r="G56" s="1">
        <v>1</v>
      </c>
      <c r="H56" s="1" t="s">
        <v>12</v>
      </c>
      <c r="I56" s="22" t="str">
        <f t="shared" si="0"/>
        <v>Evan</v>
      </c>
      <c r="J56" s="22">
        <f t="shared" si="1"/>
        <v>3</v>
      </c>
      <c r="K56" s="22">
        <f t="shared" si="1"/>
        <v>1</v>
      </c>
      <c r="L56" s="22">
        <f t="shared" si="1"/>
        <v>2</v>
      </c>
      <c r="M56" s="22">
        <f t="shared" si="1"/>
        <v>3</v>
      </c>
      <c r="N56" s="22" t="e">
        <f t="shared" si="1"/>
        <v>#N/A</v>
      </c>
      <c r="O56" s="22" t="e">
        <f t="shared" si="1"/>
        <v>#N/A</v>
      </c>
      <c r="P56" s="22" t="e">
        <f t="shared" si="1"/>
        <v>#N/A</v>
      </c>
      <c r="Q56" s="22" t="e">
        <f t="shared" si="1"/>
        <v>#N/A</v>
      </c>
      <c r="R56" s="22" t="e">
        <f t="shared" si="1"/>
        <v>#N/A</v>
      </c>
      <c r="S56" s="22" t="e">
        <f t="shared" si="1"/>
        <v>#N/A</v>
      </c>
      <c r="T56" s="22" t="e">
        <f t="shared" si="1"/>
        <v>#N/A</v>
      </c>
      <c r="U56" s="22" t="e">
        <f t="shared" si="1"/>
        <v>#N/A</v>
      </c>
      <c r="V56" s="22" t="e">
        <f t="shared" si="1"/>
        <v>#N/A</v>
      </c>
      <c r="W56" s="22" t="e">
        <f t="shared" si="1"/>
        <v>#N/A</v>
      </c>
      <c r="X56" s="22" t="e">
        <f t="shared" si="1"/>
        <v>#N/A</v>
      </c>
      <c r="Y56" s="22" t="e">
        <f t="shared" si="1"/>
        <v>#N/A</v>
      </c>
      <c r="Z56" s="22" t="e">
        <f t="shared" si="2"/>
        <v>#N/A</v>
      </c>
    </row>
    <row r="57" spans="1:26" x14ac:dyDescent="0.25">
      <c r="A57">
        <v>656</v>
      </c>
      <c r="B57" t="s">
        <v>237</v>
      </c>
      <c r="C57" t="s">
        <v>247</v>
      </c>
      <c r="D57" t="s">
        <v>248</v>
      </c>
      <c r="E57" t="s">
        <v>249</v>
      </c>
      <c r="F57" t="e">
        <v>#N/A</v>
      </c>
      <c r="G57" s="1">
        <v>3</v>
      </c>
      <c r="H57" s="1" t="s">
        <v>12</v>
      </c>
      <c r="I57" s="22" t="str">
        <f t="shared" si="0"/>
        <v>Jay</v>
      </c>
      <c r="J57" s="22">
        <f t="shared" si="1"/>
        <v>3</v>
      </c>
      <c r="K57" s="22" t="e">
        <f t="shared" si="1"/>
        <v>#N/A</v>
      </c>
      <c r="L57" s="22">
        <f t="shared" si="1"/>
        <v>3</v>
      </c>
      <c r="M57" s="22">
        <f t="shared" si="1"/>
        <v>3</v>
      </c>
      <c r="N57" s="22" t="e">
        <f t="shared" si="1"/>
        <v>#N/A</v>
      </c>
      <c r="O57" s="22" t="e">
        <f t="shared" si="1"/>
        <v>#N/A</v>
      </c>
      <c r="P57" s="22" t="e">
        <f t="shared" si="1"/>
        <v>#N/A</v>
      </c>
      <c r="Q57" s="22" t="e">
        <f t="shared" si="1"/>
        <v>#N/A</v>
      </c>
      <c r="R57" s="22" t="e">
        <f t="shared" si="1"/>
        <v>#N/A</v>
      </c>
      <c r="S57" s="22" t="e">
        <f t="shared" si="1"/>
        <v>#N/A</v>
      </c>
      <c r="T57" s="22" t="e">
        <f t="shared" si="1"/>
        <v>#N/A</v>
      </c>
      <c r="U57" s="22" t="e">
        <f t="shared" si="1"/>
        <v>#N/A</v>
      </c>
      <c r="V57" s="22" t="e">
        <f t="shared" si="1"/>
        <v>#N/A</v>
      </c>
      <c r="W57" s="22" t="e">
        <f t="shared" si="1"/>
        <v>#N/A</v>
      </c>
      <c r="X57" s="22" t="e">
        <f t="shared" si="1"/>
        <v>#N/A</v>
      </c>
      <c r="Y57" s="22" t="e">
        <f t="shared" si="1"/>
        <v>#N/A</v>
      </c>
      <c r="Z57" s="22" t="e">
        <f t="shared" si="2"/>
        <v>#N/A</v>
      </c>
    </row>
    <row r="58" spans="1:26" x14ac:dyDescent="0.25">
      <c r="A58">
        <v>657</v>
      </c>
      <c r="B58" t="e">
        <f>NA()</f>
        <v>#N/A</v>
      </c>
      <c r="C58" t="s">
        <v>251</v>
      </c>
      <c r="D58" t="s">
        <v>252</v>
      </c>
      <c r="E58" s="28" t="s">
        <v>253</v>
      </c>
      <c r="F58" t="e">
        <f>NA()</f>
        <v>#N/A</v>
      </c>
      <c r="G58" s="1">
        <v>3</v>
      </c>
      <c r="H58" s="1" t="s">
        <v>12</v>
      </c>
      <c r="I58" s="22" t="str">
        <f t="shared" si="0"/>
        <v>Cara</v>
      </c>
      <c r="J58" s="22">
        <f t="shared" si="1"/>
        <v>3</v>
      </c>
      <c r="K58" s="22">
        <f t="shared" si="1"/>
        <v>1</v>
      </c>
      <c r="L58" s="22">
        <f t="shared" si="1"/>
        <v>3</v>
      </c>
      <c r="M58" s="22">
        <f t="shared" si="1"/>
        <v>3</v>
      </c>
      <c r="N58" s="22" t="e">
        <f t="shared" si="1"/>
        <v>#N/A</v>
      </c>
      <c r="O58" s="22" t="e">
        <f t="shared" si="1"/>
        <v>#N/A</v>
      </c>
      <c r="P58" s="22" t="e">
        <f t="shared" si="1"/>
        <v>#N/A</v>
      </c>
      <c r="Q58" s="22" t="e">
        <f t="shared" si="1"/>
        <v>#N/A</v>
      </c>
      <c r="R58" s="22" t="e">
        <f t="shared" si="1"/>
        <v>#N/A</v>
      </c>
      <c r="S58" s="22" t="e">
        <f t="shared" si="1"/>
        <v>#N/A</v>
      </c>
      <c r="T58" s="22" t="e">
        <f t="shared" si="1"/>
        <v>#N/A</v>
      </c>
      <c r="U58" s="22" t="e">
        <f t="shared" si="1"/>
        <v>#N/A</v>
      </c>
      <c r="V58" s="22" t="e">
        <f t="shared" si="1"/>
        <v>#N/A</v>
      </c>
      <c r="W58" s="22" t="e">
        <f t="shared" si="1"/>
        <v>#N/A</v>
      </c>
      <c r="X58" s="22" t="e">
        <f t="shared" si="1"/>
        <v>#N/A</v>
      </c>
      <c r="Y58" s="22" t="e">
        <f t="shared" si="1"/>
        <v>#N/A</v>
      </c>
      <c r="Z58" s="22" t="e">
        <f t="shared" si="2"/>
        <v>#N/A</v>
      </c>
    </row>
    <row r="59" spans="1:26" x14ac:dyDescent="0.25">
      <c r="A59">
        <v>658</v>
      </c>
      <c r="B59" t="e">
        <f>NA()</f>
        <v>#N/A</v>
      </c>
      <c r="C59" t="s">
        <v>254</v>
      </c>
      <c r="D59" t="s">
        <v>255</v>
      </c>
      <c r="E59" t="s">
        <v>256</v>
      </c>
      <c r="F59" t="e">
        <f>NA()</f>
        <v>#N/A</v>
      </c>
      <c r="G59" s="1">
        <v>1</v>
      </c>
      <c r="H59" s="1" t="s">
        <v>12</v>
      </c>
      <c r="I59" s="22" t="str">
        <f t="shared" si="0"/>
        <v>Evan</v>
      </c>
      <c r="J59" s="22">
        <f t="shared" si="1"/>
        <v>3</v>
      </c>
      <c r="K59" s="22">
        <f t="shared" si="1"/>
        <v>3</v>
      </c>
      <c r="L59" s="22">
        <f t="shared" si="1"/>
        <v>3</v>
      </c>
      <c r="M59" s="22">
        <f t="shared" si="1"/>
        <v>2</v>
      </c>
      <c r="N59" s="22" t="e">
        <f t="shared" si="1"/>
        <v>#N/A</v>
      </c>
      <c r="O59" s="22" t="e">
        <f t="shared" si="1"/>
        <v>#N/A</v>
      </c>
      <c r="P59" s="22" t="e">
        <f t="shared" si="1"/>
        <v>#N/A</v>
      </c>
      <c r="Q59" s="22" t="e">
        <f t="shared" si="1"/>
        <v>#N/A</v>
      </c>
      <c r="R59" s="22" t="e">
        <f t="shared" si="1"/>
        <v>#N/A</v>
      </c>
      <c r="S59" s="22" t="e">
        <f t="shared" si="1"/>
        <v>#N/A</v>
      </c>
      <c r="T59" s="22" t="e">
        <f t="shared" si="1"/>
        <v>#N/A</v>
      </c>
      <c r="U59" s="22" t="e">
        <f t="shared" si="1"/>
        <v>#N/A</v>
      </c>
      <c r="V59" s="22" t="e">
        <f t="shared" si="1"/>
        <v>#N/A</v>
      </c>
      <c r="W59" s="22" t="e">
        <f t="shared" si="1"/>
        <v>#N/A</v>
      </c>
      <c r="X59" s="22" t="e">
        <f t="shared" si="1"/>
        <v>#N/A</v>
      </c>
      <c r="Y59" s="22" t="e">
        <f t="shared" si="1"/>
        <v>#N/A</v>
      </c>
      <c r="Z59" s="22" t="e">
        <f t="shared" si="2"/>
        <v>#N/A</v>
      </c>
    </row>
    <row r="60" spans="1:26" x14ac:dyDescent="0.25">
      <c r="A60">
        <v>659</v>
      </c>
      <c r="B60" t="s">
        <v>250</v>
      </c>
      <c r="C60" t="s">
        <v>257</v>
      </c>
      <c r="D60" t="s">
        <v>258</v>
      </c>
      <c r="E60" t="s">
        <v>259</v>
      </c>
      <c r="F60" t="e">
        <f>NA()</f>
        <v>#N/A</v>
      </c>
      <c r="G60" s="1">
        <v>1</v>
      </c>
      <c r="H60" s="1" t="s">
        <v>12</v>
      </c>
      <c r="I60" s="22" t="str">
        <f t="shared" si="0"/>
        <v>Bob</v>
      </c>
      <c r="J60" s="22">
        <f t="shared" si="1"/>
        <v>3</v>
      </c>
      <c r="K60" s="22">
        <f t="shared" si="1"/>
        <v>2</v>
      </c>
      <c r="L60" s="22">
        <f t="shared" si="1"/>
        <v>1</v>
      </c>
      <c r="M60" s="22">
        <f t="shared" si="1"/>
        <v>3</v>
      </c>
      <c r="N60" s="22" t="e">
        <f t="shared" si="1"/>
        <v>#N/A</v>
      </c>
      <c r="O60" s="22" t="e">
        <f t="shared" si="1"/>
        <v>#N/A</v>
      </c>
      <c r="P60" s="22" t="e">
        <f t="shared" si="1"/>
        <v>#N/A</v>
      </c>
      <c r="Q60" s="22" t="e">
        <f t="shared" si="1"/>
        <v>#N/A</v>
      </c>
      <c r="R60" s="22" t="e">
        <f t="shared" si="1"/>
        <v>#N/A</v>
      </c>
      <c r="S60" s="22" t="e">
        <f t="shared" si="1"/>
        <v>#N/A</v>
      </c>
      <c r="T60" s="22" t="e">
        <f t="shared" si="1"/>
        <v>#N/A</v>
      </c>
      <c r="U60" s="22" t="e">
        <f t="shared" si="1"/>
        <v>#N/A</v>
      </c>
      <c r="V60" s="22" t="e">
        <f t="shared" si="1"/>
        <v>#N/A</v>
      </c>
      <c r="W60" s="22" t="e">
        <f t="shared" si="1"/>
        <v>#N/A</v>
      </c>
      <c r="X60" s="22" t="e">
        <f t="shared" si="1"/>
        <v>#N/A</v>
      </c>
      <c r="Y60" s="22" t="e">
        <f t="shared" si="1"/>
        <v>#N/A</v>
      </c>
      <c r="Z60" s="22" t="e">
        <f t="shared" si="2"/>
        <v>#N/A</v>
      </c>
    </row>
    <row r="61" spans="1:26" x14ac:dyDescent="0.25">
      <c r="A61">
        <v>660</v>
      </c>
      <c r="B61" t="e">
        <f>NA()</f>
        <v>#N/A</v>
      </c>
      <c r="C61" t="s">
        <v>260</v>
      </c>
      <c r="D61" t="s">
        <v>261</v>
      </c>
      <c r="E61" t="s">
        <v>262</v>
      </c>
      <c r="F61" t="e">
        <f>NA()</f>
        <v>#N/A</v>
      </c>
      <c r="G61" s="1">
        <v>2</v>
      </c>
      <c r="H61" s="1" t="s">
        <v>12</v>
      </c>
      <c r="I61" s="22" t="str">
        <f>INDEX(AnsLkUp,MATCH(A61 &amp; "_1",LookupOrder,1),2)</f>
        <v>Jay</v>
      </c>
      <c r="J61" s="22">
        <f t="shared" si="1"/>
        <v>2</v>
      </c>
      <c r="K61" s="22" t="e">
        <f t="shared" si="1"/>
        <v>#N/A</v>
      </c>
      <c r="L61" s="22">
        <f t="shared" si="1"/>
        <v>1</v>
      </c>
      <c r="M61" s="22">
        <f t="shared" si="1"/>
        <v>2</v>
      </c>
      <c r="N61" s="22" t="e">
        <f t="shared" si="1"/>
        <v>#N/A</v>
      </c>
      <c r="O61" s="22" t="e">
        <f t="shared" si="1"/>
        <v>#N/A</v>
      </c>
      <c r="P61" s="22" t="e">
        <f t="shared" si="1"/>
        <v>#N/A</v>
      </c>
      <c r="Q61" s="22" t="e">
        <f t="shared" si="1"/>
        <v>#N/A</v>
      </c>
      <c r="R61" s="22" t="e">
        <f t="shared" si="1"/>
        <v>#N/A</v>
      </c>
      <c r="S61" s="22" t="e">
        <f t="shared" si="1"/>
        <v>#N/A</v>
      </c>
      <c r="T61" s="22" t="e">
        <f t="shared" si="1"/>
        <v>#N/A</v>
      </c>
      <c r="U61" s="22" t="e">
        <f t="shared" si="1"/>
        <v>#N/A</v>
      </c>
      <c r="V61" s="22" t="e">
        <f t="shared" si="1"/>
        <v>#N/A</v>
      </c>
      <c r="W61" s="22" t="e">
        <f t="shared" si="1"/>
        <v>#N/A</v>
      </c>
      <c r="X61" s="22" t="e">
        <f t="shared" si="1"/>
        <v>#N/A</v>
      </c>
      <c r="Y61" s="22" t="e">
        <f t="shared" si="1"/>
        <v>#N/A</v>
      </c>
      <c r="Z61" s="22" t="e">
        <f t="shared" si="2"/>
        <v>#N/A</v>
      </c>
    </row>
    <row r="62" spans="1:26" x14ac:dyDescent="0.25">
      <c r="A62">
        <v>661</v>
      </c>
      <c r="B62" t="e">
        <f>NA()</f>
        <v>#N/A</v>
      </c>
      <c r="C62" t="s">
        <v>263</v>
      </c>
      <c r="D62" t="s">
        <v>264</v>
      </c>
      <c r="E62" t="s">
        <v>265</v>
      </c>
      <c r="F62" t="e">
        <f>NA()</f>
        <v>#N/A</v>
      </c>
      <c r="G62" s="1">
        <v>1</v>
      </c>
      <c r="H62" s="1" t="s">
        <v>12</v>
      </c>
      <c r="I62" s="22" t="str">
        <f>INDEX(AnsLkUp,MATCH(A62 &amp; "_1",LookupOrder,1),2)</f>
        <v>Bob</v>
      </c>
      <c r="J62" s="22">
        <f t="shared" si="1"/>
        <v>1</v>
      </c>
      <c r="K62" s="22">
        <f t="shared" si="1"/>
        <v>1</v>
      </c>
      <c r="L62" s="22">
        <f t="shared" si="1"/>
        <v>1</v>
      </c>
      <c r="M62" s="22" t="e">
        <f t="shared" si="1"/>
        <v>#N/A</v>
      </c>
      <c r="N62" s="22" t="e">
        <f t="shared" si="1"/>
        <v>#N/A</v>
      </c>
      <c r="O62" s="22" t="e">
        <f t="shared" si="1"/>
        <v>#N/A</v>
      </c>
      <c r="P62" s="22" t="e">
        <f t="shared" si="1"/>
        <v>#N/A</v>
      </c>
      <c r="Q62" s="22" t="e">
        <f t="shared" si="1"/>
        <v>#N/A</v>
      </c>
      <c r="R62" s="22" t="e">
        <f t="shared" si="1"/>
        <v>#N/A</v>
      </c>
      <c r="S62" s="22" t="e">
        <f t="shared" si="1"/>
        <v>#N/A</v>
      </c>
      <c r="T62" s="22" t="e">
        <f t="shared" si="1"/>
        <v>#N/A</v>
      </c>
      <c r="U62" s="22" t="e">
        <f t="shared" si="1"/>
        <v>#N/A</v>
      </c>
      <c r="V62" s="22" t="e">
        <f t="shared" si="1"/>
        <v>#N/A</v>
      </c>
      <c r="W62" s="22" t="e">
        <f t="shared" si="1"/>
        <v>#N/A</v>
      </c>
      <c r="X62" s="22" t="e">
        <f t="shared" si="1"/>
        <v>#N/A</v>
      </c>
      <c r="Y62" s="22" t="e">
        <f t="shared" si="1"/>
        <v>#N/A</v>
      </c>
      <c r="Z62" s="22" t="e">
        <f t="shared" si="2"/>
        <v>#N/A</v>
      </c>
    </row>
    <row r="63" spans="1:26" ht="15.75" customHeight="1" x14ac:dyDescent="0.25">
      <c r="A63">
        <v>662</v>
      </c>
      <c r="B63" t="s">
        <v>266</v>
      </c>
      <c r="F63" t="e">
        <f>NA()</f>
        <v>#N/A</v>
      </c>
      <c r="G63" s="1">
        <v>3</v>
      </c>
      <c r="H63" s="1" t="s">
        <v>12</v>
      </c>
      <c r="I63" s="22" t="str">
        <f>INDEX(AnsLkUp,MATCH(A63 &amp; "_1",LookupOrder,1),2)</f>
        <v>Jay</v>
      </c>
      <c r="J63" s="22">
        <f t="shared" si="1"/>
        <v>3</v>
      </c>
      <c r="K63" s="22">
        <f t="shared" si="1"/>
        <v>3</v>
      </c>
      <c r="L63" s="22">
        <f t="shared" si="1"/>
        <v>3</v>
      </c>
      <c r="M63" s="22">
        <f t="shared" si="1"/>
        <v>3</v>
      </c>
      <c r="N63" s="22" t="e">
        <f t="shared" si="1"/>
        <v>#N/A</v>
      </c>
      <c r="O63" s="22" t="e">
        <f t="shared" si="1"/>
        <v>#N/A</v>
      </c>
      <c r="P63" s="22" t="e">
        <f t="shared" si="1"/>
        <v>#N/A</v>
      </c>
      <c r="Q63" s="22" t="e">
        <f t="shared" si="1"/>
        <v>#N/A</v>
      </c>
      <c r="R63" s="22" t="e">
        <f t="shared" si="1"/>
        <v>#N/A</v>
      </c>
      <c r="S63" s="22" t="e">
        <f t="shared" si="1"/>
        <v>#N/A</v>
      </c>
      <c r="T63" s="22" t="e">
        <f t="shared" si="1"/>
        <v>#N/A</v>
      </c>
      <c r="U63" s="22" t="e">
        <f t="shared" si="1"/>
        <v>#N/A</v>
      </c>
      <c r="V63" s="22" t="e">
        <f t="shared" si="1"/>
        <v>#N/A</v>
      </c>
      <c r="W63" s="22" t="e">
        <f t="shared" si="1"/>
        <v>#N/A</v>
      </c>
      <c r="X63" s="22" t="e">
        <f t="shared" si="1"/>
        <v>#N/A</v>
      </c>
      <c r="Y63" s="22" t="e">
        <f t="shared" si="1"/>
        <v>#N/A</v>
      </c>
      <c r="Z63" s="22" t="e">
        <f t="shared" si="2"/>
        <v>#N/A</v>
      </c>
    </row>
    <row r="64" spans="1:26" x14ac:dyDescent="0.25">
      <c r="A64">
        <v>663</v>
      </c>
      <c r="B64" t="e">
        <f>NA()</f>
        <v>#N/A</v>
      </c>
      <c r="G64" s="1">
        <v>1</v>
      </c>
      <c r="H64" s="1" t="s">
        <v>12</v>
      </c>
      <c r="I64" s="22" t="str">
        <f t="shared" ref="I64:I76" si="3">INDEX(AnsLkUp,MATCH(A64 &amp; "_1",LookupOrder,1),2)</f>
        <v>Bob</v>
      </c>
      <c r="J64" s="22">
        <f t="shared" si="1"/>
        <v>1</v>
      </c>
      <c r="K64" s="22">
        <f t="shared" si="1"/>
        <v>1</v>
      </c>
      <c r="L64" s="22">
        <f t="shared" si="1"/>
        <v>3</v>
      </c>
      <c r="M64" s="22">
        <f t="shared" si="1"/>
        <v>1</v>
      </c>
      <c r="N64" s="22" t="e">
        <f t="shared" si="1"/>
        <v>#N/A</v>
      </c>
      <c r="O64" s="22" t="e">
        <f t="shared" si="1"/>
        <v>#N/A</v>
      </c>
      <c r="P64" s="22" t="e">
        <f t="shared" si="1"/>
        <v>#N/A</v>
      </c>
      <c r="Q64" s="22" t="e">
        <f t="shared" si="1"/>
        <v>#N/A</v>
      </c>
      <c r="R64" s="22" t="e">
        <f t="shared" si="1"/>
        <v>#N/A</v>
      </c>
      <c r="S64" s="22" t="e">
        <f t="shared" si="1"/>
        <v>#N/A</v>
      </c>
      <c r="T64" s="22" t="e">
        <f t="shared" si="1"/>
        <v>#N/A</v>
      </c>
      <c r="U64" s="22" t="e">
        <f t="shared" si="1"/>
        <v>#N/A</v>
      </c>
      <c r="V64" s="22" t="e">
        <f t="shared" si="1"/>
        <v>#N/A</v>
      </c>
      <c r="W64" s="22" t="e">
        <f t="shared" si="1"/>
        <v>#N/A</v>
      </c>
      <c r="X64" s="22" t="e">
        <f t="shared" si="1"/>
        <v>#N/A</v>
      </c>
      <c r="Y64" s="22" t="e">
        <f t="shared" si="1"/>
        <v>#N/A</v>
      </c>
      <c r="Z64" s="22" t="e">
        <f t="shared" si="2"/>
        <v>#N/A</v>
      </c>
    </row>
    <row r="65" spans="1:26" x14ac:dyDescent="0.25">
      <c r="A65">
        <v>664</v>
      </c>
      <c r="B65" t="e">
        <f>NA()</f>
        <v>#N/A</v>
      </c>
      <c r="G65" s="1">
        <v>1</v>
      </c>
      <c r="H65" s="1" t="s">
        <v>12</v>
      </c>
      <c r="I65" s="22" t="str">
        <f t="shared" si="3"/>
        <v>Evan</v>
      </c>
      <c r="J65" s="22">
        <f t="shared" si="1"/>
        <v>1</v>
      </c>
      <c r="K65" s="22" t="e">
        <f t="shared" si="1"/>
        <v>#N/A</v>
      </c>
      <c r="L65" s="22">
        <f t="shared" si="1"/>
        <v>3</v>
      </c>
      <c r="M65" s="22">
        <f t="shared" si="1"/>
        <v>1</v>
      </c>
      <c r="N65" s="22" t="e">
        <f t="shared" si="1"/>
        <v>#N/A</v>
      </c>
      <c r="O65" s="22" t="e">
        <f t="shared" si="1"/>
        <v>#N/A</v>
      </c>
      <c r="P65" s="22" t="e">
        <f t="shared" si="1"/>
        <v>#N/A</v>
      </c>
      <c r="Q65" s="22" t="e">
        <f t="shared" si="1"/>
        <v>#N/A</v>
      </c>
      <c r="R65" s="22" t="e">
        <f t="shared" si="1"/>
        <v>#N/A</v>
      </c>
      <c r="S65" s="22" t="e">
        <f t="shared" si="1"/>
        <v>#N/A</v>
      </c>
      <c r="T65" s="22" t="e">
        <f t="shared" si="1"/>
        <v>#N/A</v>
      </c>
      <c r="U65" s="22" t="e">
        <f t="shared" si="1"/>
        <v>#N/A</v>
      </c>
      <c r="V65" s="22" t="e">
        <f t="shared" si="1"/>
        <v>#N/A</v>
      </c>
      <c r="W65" s="22" t="e">
        <f t="shared" si="1"/>
        <v>#N/A</v>
      </c>
      <c r="X65" s="22" t="e">
        <f t="shared" si="1"/>
        <v>#N/A</v>
      </c>
      <c r="Y65" s="22" t="e">
        <f t="shared" si="1"/>
        <v>#N/A</v>
      </c>
      <c r="Z65" s="22" t="e">
        <f t="shared" si="2"/>
        <v>#N/A</v>
      </c>
    </row>
    <row r="66" spans="1:26" x14ac:dyDescent="0.25">
      <c r="A66">
        <v>665</v>
      </c>
      <c r="B66" t="s">
        <v>267</v>
      </c>
      <c r="G66" s="1">
        <v>3</v>
      </c>
      <c r="H66" s="1" t="s">
        <v>12</v>
      </c>
      <c r="I66" s="22" t="str">
        <f t="shared" si="3"/>
        <v>Jay</v>
      </c>
      <c r="J66" s="22">
        <f t="shared" si="1"/>
        <v>2</v>
      </c>
      <c r="K66" s="22">
        <f t="shared" si="1"/>
        <v>3</v>
      </c>
      <c r="L66" s="22">
        <f t="shared" si="1"/>
        <v>2</v>
      </c>
      <c r="M66" s="22">
        <f t="shared" si="1"/>
        <v>2</v>
      </c>
      <c r="N66" s="22" t="e">
        <f t="shared" si="1"/>
        <v>#N/A</v>
      </c>
      <c r="O66" s="22" t="e">
        <f t="shared" si="1"/>
        <v>#N/A</v>
      </c>
      <c r="P66" s="22" t="e">
        <f t="shared" si="1"/>
        <v>#N/A</v>
      </c>
      <c r="Q66" s="22" t="e">
        <f t="shared" si="1"/>
        <v>#N/A</v>
      </c>
      <c r="R66" s="22" t="e">
        <f t="shared" si="1"/>
        <v>#N/A</v>
      </c>
      <c r="S66" s="22" t="e">
        <f t="shared" si="1"/>
        <v>#N/A</v>
      </c>
      <c r="T66" s="22" t="e">
        <f t="shared" si="1"/>
        <v>#N/A</v>
      </c>
      <c r="U66" s="22" t="e">
        <f t="shared" si="1"/>
        <v>#N/A</v>
      </c>
      <c r="V66" s="22" t="e">
        <f t="shared" si="1"/>
        <v>#N/A</v>
      </c>
      <c r="W66" s="22" t="e">
        <f t="shared" si="1"/>
        <v>#N/A</v>
      </c>
      <c r="X66" s="22" t="e">
        <f t="shared" si="1"/>
        <v>#N/A</v>
      </c>
      <c r="Y66" s="22" t="e">
        <f t="shared" si="1"/>
        <v>#N/A</v>
      </c>
      <c r="Z66" s="22" t="e">
        <f t="shared" si="2"/>
        <v>#N/A</v>
      </c>
    </row>
    <row r="67" spans="1:26" x14ac:dyDescent="0.25">
      <c r="A67">
        <v>666</v>
      </c>
      <c r="B67" t="s">
        <v>268</v>
      </c>
      <c r="G67" s="1">
        <v>3</v>
      </c>
      <c r="H67" s="1" t="s">
        <v>12</v>
      </c>
      <c r="I67" s="22" t="str">
        <f t="shared" si="3"/>
        <v>Bob</v>
      </c>
      <c r="J67" s="22">
        <f t="shared" si="1"/>
        <v>1</v>
      </c>
      <c r="K67" s="22">
        <f t="shared" si="1"/>
        <v>3</v>
      </c>
      <c r="L67" s="22">
        <f t="shared" si="1"/>
        <v>3</v>
      </c>
      <c r="M67" s="22">
        <f t="shared" si="1"/>
        <v>3</v>
      </c>
      <c r="N67" s="22" t="e">
        <f t="shared" si="1"/>
        <v>#N/A</v>
      </c>
      <c r="O67" s="22" t="e">
        <f t="shared" si="1"/>
        <v>#N/A</v>
      </c>
      <c r="P67" s="22" t="e">
        <f t="shared" si="1"/>
        <v>#N/A</v>
      </c>
      <c r="Q67" s="22" t="e">
        <f t="shared" si="1"/>
        <v>#N/A</v>
      </c>
      <c r="R67" s="22" t="e">
        <f t="shared" si="1"/>
        <v>#N/A</v>
      </c>
      <c r="S67" s="22" t="e">
        <f t="shared" si="1"/>
        <v>#N/A</v>
      </c>
      <c r="T67" s="22" t="e">
        <f t="shared" si="1"/>
        <v>#N/A</v>
      </c>
      <c r="U67" s="22" t="e">
        <f t="shared" si="1"/>
        <v>#N/A</v>
      </c>
      <c r="V67" s="22" t="e">
        <f t="shared" si="1"/>
        <v>#N/A</v>
      </c>
      <c r="W67" s="22" t="e">
        <f t="shared" si="1"/>
        <v>#N/A</v>
      </c>
      <c r="X67" s="22" t="e">
        <f t="shared" si="1"/>
        <v>#N/A</v>
      </c>
      <c r="Y67" s="22" t="e">
        <f t="shared" si="1"/>
        <v>#N/A</v>
      </c>
      <c r="Z67" s="22" t="e">
        <f t="shared" si="2"/>
        <v>#N/A</v>
      </c>
    </row>
    <row r="68" spans="1:26" x14ac:dyDescent="0.25">
      <c r="A68">
        <v>667</v>
      </c>
      <c r="B68" t="e">
        <f>NA()</f>
        <v>#N/A</v>
      </c>
      <c r="G68" s="1">
        <v>2</v>
      </c>
      <c r="H68" s="1" t="s">
        <v>12</v>
      </c>
      <c r="I68" s="22" t="str">
        <f t="shared" si="3"/>
        <v>Cara</v>
      </c>
      <c r="J68" s="22">
        <f t="shared" si="1"/>
        <v>2</v>
      </c>
      <c r="K68" s="22">
        <f t="shared" si="1"/>
        <v>2</v>
      </c>
      <c r="L68" s="22">
        <f t="shared" si="1"/>
        <v>2</v>
      </c>
      <c r="M68" s="22">
        <f t="shared" si="1"/>
        <v>3</v>
      </c>
      <c r="N68" s="22" t="e">
        <f t="shared" si="1"/>
        <v>#N/A</v>
      </c>
      <c r="O68" s="22" t="e">
        <f t="shared" si="1"/>
        <v>#N/A</v>
      </c>
      <c r="P68" s="22" t="e">
        <f t="shared" si="1"/>
        <v>#N/A</v>
      </c>
      <c r="Q68" s="22" t="e">
        <f t="shared" si="1"/>
        <v>#N/A</v>
      </c>
      <c r="R68" s="22" t="e">
        <f t="shared" si="1"/>
        <v>#N/A</v>
      </c>
      <c r="S68" s="22" t="e">
        <f t="shared" si="1"/>
        <v>#N/A</v>
      </c>
      <c r="T68" s="22" t="e">
        <f t="shared" si="1"/>
        <v>#N/A</v>
      </c>
      <c r="U68" s="22" t="e">
        <f t="shared" si="1"/>
        <v>#N/A</v>
      </c>
      <c r="V68" s="22" t="e">
        <f t="shared" si="1"/>
        <v>#N/A</v>
      </c>
      <c r="W68" s="22" t="e">
        <f t="shared" si="1"/>
        <v>#N/A</v>
      </c>
      <c r="X68" s="22" t="e">
        <f t="shared" si="1"/>
        <v>#N/A</v>
      </c>
      <c r="Y68" s="22" t="e">
        <f t="shared" ref="Y68:Z83" si="4">INDEX(AnsLkUp,MATCH($A68 &amp; "_"&amp;Y$1,LookupName,0),3)</f>
        <v>#N/A</v>
      </c>
      <c r="Z68" s="22" t="e">
        <f t="shared" si="4"/>
        <v>#N/A</v>
      </c>
    </row>
    <row r="69" spans="1:26" x14ac:dyDescent="0.25">
      <c r="A69">
        <v>668</v>
      </c>
      <c r="B69" t="e">
        <f>NA()</f>
        <v>#N/A</v>
      </c>
      <c r="G69" s="1">
        <v>2</v>
      </c>
      <c r="H69" s="1" t="s">
        <v>12</v>
      </c>
      <c r="I69" s="22" t="str">
        <f t="shared" si="3"/>
        <v>Jay</v>
      </c>
      <c r="J69" s="22">
        <f t="shared" ref="J69:Y84" si="5">INDEX(AnsLkUp,MATCH($A69 &amp; "_"&amp;J$1,LookupName,0),3)</f>
        <v>1</v>
      </c>
      <c r="K69" s="22">
        <f t="shared" si="5"/>
        <v>3</v>
      </c>
      <c r="L69" s="22">
        <f t="shared" si="5"/>
        <v>3</v>
      </c>
      <c r="M69" s="22">
        <f t="shared" si="5"/>
        <v>2</v>
      </c>
      <c r="N69" s="22" t="e">
        <f t="shared" si="5"/>
        <v>#N/A</v>
      </c>
      <c r="O69" s="22" t="e">
        <f t="shared" si="5"/>
        <v>#N/A</v>
      </c>
      <c r="P69" s="22" t="e">
        <f t="shared" si="5"/>
        <v>#N/A</v>
      </c>
      <c r="Q69" s="22" t="e">
        <f t="shared" si="5"/>
        <v>#N/A</v>
      </c>
      <c r="R69" s="22" t="e">
        <f t="shared" si="5"/>
        <v>#N/A</v>
      </c>
      <c r="S69" s="22" t="e">
        <f t="shared" si="5"/>
        <v>#N/A</v>
      </c>
      <c r="T69" s="22" t="e">
        <f t="shared" si="5"/>
        <v>#N/A</v>
      </c>
      <c r="U69" s="22" t="e">
        <f t="shared" si="5"/>
        <v>#N/A</v>
      </c>
      <c r="V69" s="22" t="e">
        <f t="shared" si="5"/>
        <v>#N/A</v>
      </c>
      <c r="W69" s="22" t="e">
        <f t="shared" si="5"/>
        <v>#N/A</v>
      </c>
      <c r="X69" s="22" t="e">
        <f t="shared" si="5"/>
        <v>#N/A</v>
      </c>
      <c r="Y69" s="22" t="e">
        <f t="shared" si="5"/>
        <v>#N/A</v>
      </c>
      <c r="Z69" s="22" t="e">
        <f t="shared" si="4"/>
        <v>#N/A</v>
      </c>
    </row>
    <row r="70" spans="1:26" x14ac:dyDescent="0.25">
      <c r="A70">
        <v>669</v>
      </c>
      <c r="B70" t="s">
        <v>269</v>
      </c>
      <c r="G70" s="1">
        <v>1</v>
      </c>
      <c r="H70" s="1" t="s">
        <v>12</v>
      </c>
      <c r="I70" s="22" t="str">
        <f t="shared" si="3"/>
        <v>Evan</v>
      </c>
      <c r="J70" s="22">
        <f t="shared" si="5"/>
        <v>2</v>
      </c>
      <c r="K70" s="22">
        <f t="shared" si="5"/>
        <v>1</v>
      </c>
      <c r="L70" s="22">
        <f t="shared" si="5"/>
        <v>1</v>
      </c>
      <c r="M70" s="22">
        <f t="shared" si="5"/>
        <v>1</v>
      </c>
      <c r="N70" s="22" t="e">
        <f t="shared" si="5"/>
        <v>#N/A</v>
      </c>
      <c r="O70" s="22" t="e">
        <f t="shared" si="5"/>
        <v>#N/A</v>
      </c>
      <c r="P70" s="22" t="e">
        <f t="shared" si="5"/>
        <v>#N/A</v>
      </c>
      <c r="Q70" s="22" t="e">
        <f t="shared" si="5"/>
        <v>#N/A</v>
      </c>
      <c r="R70" s="22" t="e">
        <f t="shared" si="5"/>
        <v>#N/A</v>
      </c>
      <c r="S70" s="22" t="e">
        <f t="shared" si="5"/>
        <v>#N/A</v>
      </c>
      <c r="T70" s="22" t="e">
        <f t="shared" si="5"/>
        <v>#N/A</v>
      </c>
      <c r="U70" s="22" t="e">
        <f t="shared" si="5"/>
        <v>#N/A</v>
      </c>
      <c r="V70" s="22" t="e">
        <f t="shared" si="5"/>
        <v>#N/A</v>
      </c>
      <c r="W70" s="22" t="e">
        <f t="shared" si="5"/>
        <v>#N/A</v>
      </c>
      <c r="X70" s="22" t="e">
        <f t="shared" si="5"/>
        <v>#N/A</v>
      </c>
      <c r="Y70" s="22" t="e">
        <f t="shared" si="5"/>
        <v>#N/A</v>
      </c>
      <c r="Z70" s="22" t="e">
        <f t="shared" si="4"/>
        <v>#N/A</v>
      </c>
    </row>
    <row r="71" spans="1:26" x14ac:dyDescent="0.25">
      <c r="A71">
        <v>670</v>
      </c>
      <c r="B71" t="e">
        <f>NA()</f>
        <v>#N/A</v>
      </c>
      <c r="G71" s="1">
        <v>3</v>
      </c>
      <c r="H71" s="1" t="s">
        <v>12</v>
      </c>
      <c r="I71" s="22" t="str">
        <f t="shared" si="3"/>
        <v>Jay</v>
      </c>
      <c r="J71" s="22">
        <f t="shared" si="5"/>
        <v>3</v>
      </c>
      <c r="K71" s="22">
        <f t="shared" si="5"/>
        <v>3</v>
      </c>
      <c r="L71" s="22">
        <f t="shared" si="5"/>
        <v>2</v>
      </c>
      <c r="M71" s="22">
        <f t="shared" si="5"/>
        <v>3</v>
      </c>
      <c r="N71" s="22" t="e">
        <f t="shared" si="5"/>
        <v>#N/A</v>
      </c>
      <c r="O71" s="22" t="e">
        <f t="shared" si="5"/>
        <v>#N/A</v>
      </c>
      <c r="P71" s="22" t="e">
        <f t="shared" si="5"/>
        <v>#N/A</v>
      </c>
      <c r="Q71" s="22" t="e">
        <f t="shared" si="5"/>
        <v>#N/A</v>
      </c>
      <c r="R71" s="22" t="e">
        <f t="shared" si="5"/>
        <v>#N/A</v>
      </c>
      <c r="S71" s="22" t="e">
        <f t="shared" si="5"/>
        <v>#N/A</v>
      </c>
      <c r="T71" s="22" t="e">
        <f t="shared" si="5"/>
        <v>#N/A</v>
      </c>
      <c r="U71" s="22" t="e">
        <f t="shared" si="5"/>
        <v>#N/A</v>
      </c>
      <c r="V71" s="22" t="e">
        <f t="shared" si="5"/>
        <v>#N/A</v>
      </c>
      <c r="W71" s="22" t="e">
        <f t="shared" si="5"/>
        <v>#N/A</v>
      </c>
      <c r="X71" s="22" t="e">
        <f t="shared" si="5"/>
        <v>#N/A</v>
      </c>
      <c r="Y71" s="22" t="e">
        <f t="shared" si="5"/>
        <v>#N/A</v>
      </c>
      <c r="Z71" s="22" t="e">
        <f t="shared" si="4"/>
        <v>#N/A</v>
      </c>
    </row>
    <row r="72" spans="1:26" x14ac:dyDescent="0.25">
      <c r="A72">
        <v>671</v>
      </c>
      <c r="B72" t="s">
        <v>270</v>
      </c>
      <c r="G72" s="1">
        <v>2</v>
      </c>
      <c r="H72" s="1" t="s">
        <v>12</v>
      </c>
      <c r="I72" s="22" t="str">
        <f t="shared" si="3"/>
        <v>Bob</v>
      </c>
      <c r="J72" s="22">
        <f t="shared" si="5"/>
        <v>2</v>
      </c>
      <c r="K72" s="22">
        <f t="shared" si="5"/>
        <v>2</v>
      </c>
      <c r="L72" s="22">
        <f t="shared" si="5"/>
        <v>3</v>
      </c>
      <c r="M72" s="22" t="e">
        <f t="shared" si="5"/>
        <v>#N/A</v>
      </c>
      <c r="N72" s="22" t="e">
        <f t="shared" si="5"/>
        <v>#N/A</v>
      </c>
      <c r="O72" s="22" t="e">
        <f t="shared" si="5"/>
        <v>#N/A</v>
      </c>
      <c r="P72" s="22" t="e">
        <f t="shared" si="5"/>
        <v>#N/A</v>
      </c>
      <c r="Q72" s="22" t="e">
        <f t="shared" si="5"/>
        <v>#N/A</v>
      </c>
      <c r="R72" s="22" t="e">
        <f t="shared" si="5"/>
        <v>#N/A</v>
      </c>
      <c r="S72" s="22" t="e">
        <f t="shared" si="5"/>
        <v>#N/A</v>
      </c>
      <c r="T72" s="22" t="e">
        <f t="shared" si="5"/>
        <v>#N/A</v>
      </c>
      <c r="U72" s="22" t="e">
        <f t="shared" si="5"/>
        <v>#N/A</v>
      </c>
      <c r="V72" s="22" t="e">
        <f t="shared" si="5"/>
        <v>#N/A</v>
      </c>
      <c r="W72" s="22" t="e">
        <f t="shared" si="5"/>
        <v>#N/A</v>
      </c>
      <c r="X72" s="22" t="e">
        <f t="shared" si="5"/>
        <v>#N/A</v>
      </c>
      <c r="Y72" s="22" t="e">
        <f t="shared" si="5"/>
        <v>#N/A</v>
      </c>
      <c r="Z72" s="22" t="e">
        <f t="shared" si="4"/>
        <v>#N/A</v>
      </c>
    </row>
    <row r="73" spans="1:26" x14ac:dyDescent="0.25">
      <c r="A73">
        <v>672</v>
      </c>
      <c r="B73" t="s">
        <v>271</v>
      </c>
      <c r="G73" s="1">
        <v>1</v>
      </c>
      <c r="H73" s="1" t="s">
        <v>12</v>
      </c>
      <c r="I73" s="22" t="str">
        <f t="shared" si="3"/>
        <v>Evan</v>
      </c>
      <c r="J73" s="22">
        <f t="shared" si="5"/>
        <v>3</v>
      </c>
      <c r="K73" s="22">
        <f t="shared" si="5"/>
        <v>1</v>
      </c>
      <c r="L73" s="22">
        <f t="shared" si="5"/>
        <v>1</v>
      </c>
      <c r="M73" s="22">
        <f t="shared" si="5"/>
        <v>4</v>
      </c>
      <c r="N73" s="22" t="e">
        <f t="shared" si="5"/>
        <v>#N/A</v>
      </c>
      <c r="O73" s="22" t="e">
        <f t="shared" si="5"/>
        <v>#N/A</v>
      </c>
      <c r="P73" s="22" t="e">
        <f t="shared" si="5"/>
        <v>#N/A</v>
      </c>
      <c r="Q73" s="22" t="e">
        <f t="shared" si="5"/>
        <v>#N/A</v>
      </c>
      <c r="R73" s="22" t="e">
        <f t="shared" si="5"/>
        <v>#N/A</v>
      </c>
      <c r="S73" s="22" t="e">
        <f t="shared" si="5"/>
        <v>#N/A</v>
      </c>
      <c r="T73" s="22" t="e">
        <f t="shared" si="5"/>
        <v>#N/A</v>
      </c>
      <c r="U73" s="22" t="e">
        <f t="shared" si="5"/>
        <v>#N/A</v>
      </c>
      <c r="V73" s="22" t="e">
        <f t="shared" si="5"/>
        <v>#N/A</v>
      </c>
      <c r="W73" s="22" t="e">
        <f t="shared" si="5"/>
        <v>#N/A</v>
      </c>
      <c r="X73" s="22" t="e">
        <f t="shared" si="5"/>
        <v>#N/A</v>
      </c>
      <c r="Y73" s="22" t="e">
        <f t="shared" si="5"/>
        <v>#N/A</v>
      </c>
      <c r="Z73" s="22" t="e">
        <f t="shared" si="4"/>
        <v>#N/A</v>
      </c>
    </row>
    <row r="74" spans="1:26" x14ac:dyDescent="0.25">
      <c r="A74">
        <v>673</v>
      </c>
      <c r="B74" t="e">
        <f>NA()</f>
        <v>#N/A</v>
      </c>
      <c r="G74" s="1">
        <v>3</v>
      </c>
      <c r="H74" s="1" t="s">
        <v>12</v>
      </c>
      <c r="I74" s="22" t="str">
        <f t="shared" si="3"/>
        <v>Cara</v>
      </c>
      <c r="J74" s="22">
        <f t="shared" si="5"/>
        <v>2</v>
      </c>
      <c r="K74" s="22">
        <f t="shared" si="5"/>
        <v>2</v>
      </c>
      <c r="L74" s="22">
        <f t="shared" si="5"/>
        <v>3</v>
      </c>
      <c r="M74" s="22">
        <f t="shared" si="5"/>
        <v>3</v>
      </c>
      <c r="N74" s="22" t="e">
        <f t="shared" si="5"/>
        <v>#N/A</v>
      </c>
      <c r="O74" s="22" t="e">
        <f t="shared" si="5"/>
        <v>#N/A</v>
      </c>
      <c r="P74" s="22" t="e">
        <f t="shared" si="5"/>
        <v>#N/A</v>
      </c>
      <c r="Q74" s="22" t="e">
        <f t="shared" si="5"/>
        <v>#N/A</v>
      </c>
      <c r="R74" s="22" t="e">
        <f t="shared" si="5"/>
        <v>#N/A</v>
      </c>
      <c r="S74" s="22" t="e">
        <f t="shared" si="5"/>
        <v>#N/A</v>
      </c>
      <c r="T74" s="22" t="e">
        <f t="shared" si="5"/>
        <v>#N/A</v>
      </c>
      <c r="U74" s="22" t="e">
        <f t="shared" si="5"/>
        <v>#N/A</v>
      </c>
      <c r="V74" s="22" t="e">
        <f t="shared" si="5"/>
        <v>#N/A</v>
      </c>
      <c r="W74" s="22" t="e">
        <f t="shared" si="5"/>
        <v>#N/A</v>
      </c>
      <c r="X74" s="22" t="e">
        <f t="shared" si="5"/>
        <v>#N/A</v>
      </c>
      <c r="Y74" s="22" t="e">
        <f t="shared" si="5"/>
        <v>#N/A</v>
      </c>
      <c r="Z74" s="22" t="e">
        <f t="shared" si="4"/>
        <v>#N/A</v>
      </c>
    </row>
    <row r="75" spans="1:26" x14ac:dyDescent="0.25">
      <c r="A75">
        <v>674</v>
      </c>
      <c r="B75" t="e">
        <f>NA()</f>
        <v>#N/A</v>
      </c>
      <c r="G75" s="1">
        <v>2</v>
      </c>
      <c r="H75" s="1" t="s">
        <v>12</v>
      </c>
      <c r="I75" s="22" t="str">
        <f t="shared" si="3"/>
        <v>Jay</v>
      </c>
      <c r="J75" s="22">
        <f t="shared" si="5"/>
        <v>1</v>
      </c>
      <c r="K75" s="22">
        <f t="shared" si="5"/>
        <v>2</v>
      </c>
      <c r="L75" s="22">
        <f t="shared" si="5"/>
        <v>3</v>
      </c>
      <c r="M75" s="22">
        <f t="shared" si="5"/>
        <v>2</v>
      </c>
      <c r="N75" s="22" t="e">
        <f t="shared" si="5"/>
        <v>#N/A</v>
      </c>
      <c r="O75" s="22" t="e">
        <f t="shared" si="5"/>
        <v>#N/A</v>
      </c>
      <c r="P75" s="22" t="e">
        <f t="shared" si="5"/>
        <v>#N/A</v>
      </c>
      <c r="Q75" s="22" t="e">
        <f t="shared" si="5"/>
        <v>#N/A</v>
      </c>
      <c r="R75" s="22" t="e">
        <f t="shared" si="5"/>
        <v>#N/A</v>
      </c>
      <c r="S75" s="22" t="e">
        <f t="shared" si="5"/>
        <v>#N/A</v>
      </c>
      <c r="T75" s="22" t="e">
        <f t="shared" si="5"/>
        <v>#N/A</v>
      </c>
      <c r="U75" s="22" t="e">
        <f t="shared" si="5"/>
        <v>#N/A</v>
      </c>
      <c r="V75" s="22" t="e">
        <f t="shared" si="5"/>
        <v>#N/A</v>
      </c>
      <c r="W75" s="22" t="e">
        <f t="shared" si="5"/>
        <v>#N/A</v>
      </c>
      <c r="X75" s="22" t="e">
        <f t="shared" si="5"/>
        <v>#N/A</v>
      </c>
      <c r="Y75" s="22" t="e">
        <f t="shared" si="5"/>
        <v>#N/A</v>
      </c>
      <c r="Z75" s="22" t="e">
        <f t="shared" si="4"/>
        <v>#N/A</v>
      </c>
    </row>
    <row r="76" spans="1:26" x14ac:dyDescent="0.25">
      <c r="A76">
        <v>675</v>
      </c>
      <c r="B76" t="e">
        <f>NA()</f>
        <v>#N/A</v>
      </c>
      <c r="G76" s="1">
        <v>3</v>
      </c>
      <c r="H76" s="1" t="s">
        <v>12</v>
      </c>
      <c r="I76" s="22" t="str">
        <f t="shared" si="3"/>
        <v>Evan</v>
      </c>
      <c r="J76" s="22">
        <f t="shared" si="5"/>
        <v>3</v>
      </c>
      <c r="K76" s="22" t="e">
        <f t="shared" si="5"/>
        <v>#N/A</v>
      </c>
      <c r="L76" s="22">
        <f t="shared" si="5"/>
        <v>3</v>
      </c>
      <c r="M76" s="22">
        <f t="shared" si="5"/>
        <v>3</v>
      </c>
      <c r="N76" s="22" t="e">
        <f t="shared" si="5"/>
        <v>#N/A</v>
      </c>
      <c r="O76" s="22" t="e">
        <f t="shared" si="5"/>
        <v>#N/A</v>
      </c>
      <c r="P76" s="22" t="e">
        <f t="shared" si="5"/>
        <v>#N/A</v>
      </c>
      <c r="Q76" s="22" t="e">
        <f t="shared" si="5"/>
        <v>#N/A</v>
      </c>
      <c r="R76" s="22" t="e">
        <f t="shared" si="5"/>
        <v>#N/A</v>
      </c>
      <c r="S76" s="22" t="e">
        <f t="shared" si="5"/>
        <v>#N/A</v>
      </c>
      <c r="T76" s="22" t="e">
        <f t="shared" si="5"/>
        <v>#N/A</v>
      </c>
      <c r="U76" s="22" t="e">
        <f t="shared" si="5"/>
        <v>#N/A</v>
      </c>
      <c r="V76" s="22" t="e">
        <f t="shared" si="5"/>
        <v>#N/A</v>
      </c>
      <c r="W76" s="22" t="e">
        <f t="shared" si="5"/>
        <v>#N/A</v>
      </c>
      <c r="X76" s="22" t="e">
        <f t="shared" si="5"/>
        <v>#N/A</v>
      </c>
      <c r="Y76" s="22" t="e">
        <f t="shared" si="5"/>
        <v>#N/A</v>
      </c>
      <c r="Z76" s="22" t="e">
        <f t="shared" si="4"/>
        <v>#N/A</v>
      </c>
    </row>
    <row r="77" spans="1:26" x14ac:dyDescent="0.25">
      <c r="A77">
        <v>676</v>
      </c>
      <c r="B77" t="e">
        <f>NA()</f>
        <v>#N/A</v>
      </c>
      <c r="G77" s="1">
        <v>2</v>
      </c>
      <c r="H77" s="1" t="s">
        <v>12</v>
      </c>
      <c r="I77" s="22" t="str">
        <f t="shared" ref="I77:I87" si="6">INDEX(AnsLkUp,MATCH(A77 &amp; "_1",LookupOrder,1),2)</f>
        <v>Cara</v>
      </c>
      <c r="J77" s="22">
        <f t="shared" si="5"/>
        <v>2</v>
      </c>
      <c r="K77" s="22">
        <f t="shared" si="5"/>
        <v>3</v>
      </c>
      <c r="L77" s="22">
        <f t="shared" si="5"/>
        <v>2</v>
      </c>
      <c r="M77" s="22">
        <f t="shared" si="5"/>
        <v>2</v>
      </c>
      <c r="N77" s="22" t="e">
        <f t="shared" si="5"/>
        <v>#N/A</v>
      </c>
      <c r="O77" s="22" t="e">
        <f t="shared" si="5"/>
        <v>#N/A</v>
      </c>
      <c r="P77" s="22" t="e">
        <f t="shared" si="5"/>
        <v>#N/A</v>
      </c>
      <c r="Q77" s="22" t="e">
        <f t="shared" si="5"/>
        <v>#N/A</v>
      </c>
      <c r="R77" s="22" t="e">
        <f t="shared" si="5"/>
        <v>#N/A</v>
      </c>
      <c r="S77" s="22" t="e">
        <f t="shared" si="5"/>
        <v>#N/A</v>
      </c>
      <c r="T77" s="22" t="e">
        <f t="shared" si="5"/>
        <v>#N/A</v>
      </c>
      <c r="U77" s="22" t="e">
        <f t="shared" si="5"/>
        <v>#N/A</v>
      </c>
      <c r="V77" s="22" t="e">
        <f t="shared" si="5"/>
        <v>#N/A</v>
      </c>
      <c r="W77" s="22" t="e">
        <f t="shared" si="5"/>
        <v>#N/A</v>
      </c>
      <c r="X77" s="22" t="e">
        <f t="shared" si="5"/>
        <v>#N/A</v>
      </c>
      <c r="Y77" s="22" t="e">
        <f t="shared" si="5"/>
        <v>#N/A</v>
      </c>
      <c r="Z77" s="22" t="e">
        <f t="shared" si="4"/>
        <v>#N/A</v>
      </c>
    </row>
    <row r="78" spans="1:26" x14ac:dyDescent="0.25">
      <c r="A78">
        <v>677</v>
      </c>
      <c r="B78" t="e">
        <f>NA()</f>
        <v>#N/A</v>
      </c>
      <c r="G78" s="1">
        <v>1</v>
      </c>
      <c r="H78" s="1" t="s">
        <v>12</v>
      </c>
      <c r="I78" s="22" t="str">
        <f t="shared" si="6"/>
        <v>Evan</v>
      </c>
      <c r="J78" s="22">
        <f t="shared" si="5"/>
        <v>1</v>
      </c>
      <c r="K78" s="22">
        <f t="shared" si="5"/>
        <v>1</v>
      </c>
      <c r="L78" s="22">
        <f t="shared" si="5"/>
        <v>1</v>
      </c>
      <c r="M78" s="22">
        <f t="shared" si="5"/>
        <v>2</v>
      </c>
      <c r="N78" s="22" t="e">
        <f t="shared" si="5"/>
        <v>#N/A</v>
      </c>
      <c r="O78" s="22" t="e">
        <f t="shared" si="5"/>
        <v>#N/A</v>
      </c>
      <c r="P78" s="22" t="e">
        <f t="shared" si="5"/>
        <v>#N/A</v>
      </c>
      <c r="Q78" s="22" t="e">
        <f t="shared" si="5"/>
        <v>#N/A</v>
      </c>
      <c r="R78" s="22" t="e">
        <f t="shared" si="5"/>
        <v>#N/A</v>
      </c>
      <c r="S78" s="22" t="e">
        <f t="shared" si="5"/>
        <v>#N/A</v>
      </c>
      <c r="T78" s="22" t="e">
        <f t="shared" si="5"/>
        <v>#N/A</v>
      </c>
      <c r="U78" s="22" t="e">
        <f t="shared" si="5"/>
        <v>#N/A</v>
      </c>
      <c r="V78" s="22" t="e">
        <f t="shared" si="5"/>
        <v>#N/A</v>
      </c>
      <c r="W78" s="22" t="e">
        <f t="shared" si="5"/>
        <v>#N/A</v>
      </c>
      <c r="X78" s="22" t="e">
        <f t="shared" si="5"/>
        <v>#N/A</v>
      </c>
      <c r="Y78" s="22" t="e">
        <f t="shared" si="5"/>
        <v>#N/A</v>
      </c>
      <c r="Z78" s="22" t="e">
        <f t="shared" si="4"/>
        <v>#N/A</v>
      </c>
    </row>
    <row r="79" spans="1:26" x14ac:dyDescent="0.25">
      <c r="A79">
        <v>678</v>
      </c>
      <c r="B79" t="e">
        <f>NA()</f>
        <v>#N/A</v>
      </c>
      <c r="G79" s="1">
        <v>3</v>
      </c>
      <c r="H79" s="1" t="s">
        <v>12</v>
      </c>
      <c r="I79" s="22" t="str">
        <f t="shared" si="6"/>
        <v>Jay</v>
      </c>
      <c r="J79" s="22">
        <f t="shared" si="5"/>
        <v>1</v>
      </c>
      <c r="K79" s="22">
        <f t="shared" si="5"/>
        <v>3</v>
      </c>
      <c r="L79" s="22">
        <f t="shared" si="5"/>
        <v>3</v>
      </c>
      <c r="M79" s="22">
        <f t="shared" si="5"/>
        <v>3</v>
      </c>
      <c r="N79" s="22" t="e">
        <f t="shared" si="5"/>
        <v>#N/A</v>
      </c>
      <c r="O79" s="22" t="e">
        <f t="shared" si="5"/>
        <v>#N/A</v>
      </c>
      <c r="P79" s="22" t="e">
        <f t="shared" si="5"/>
        <v>#N/A</v>
      </c>
      <c r="Q79" s="22" t="e">
        <f t="shared" si="5"/>
        <v>#N/A</v>
      </c>
      <c r="R79" s="22" t="e">
        <f t="shared" si="5"/>
        <v>#N/A</v>
      </c>
      <c r="S79" s="22" t="e">
        <f t="shared" si="5"/>
        <v>#N/A</v>
      </c>
      <c r="T79" s="22" t="e">
        <f t="shared" si="5"/>
        <v>#N/A</v>
      </c>
      <c r="U79" s="22" t="e">
        <f t="shared" si="5"/>
        <v>#N/A</v>
      </c>
      <c r="V79" s="22" t="e">
        <f t="shared" si="5"/>
        <v>#N/A</v>
      </c>
      <c r="W79" s="22" t="e">
        <f t="shared" si="5"/>
        <v>#N/A</v>
      </c>
      <c r="X79" s="22" t="e">
        <f t="shared" si="5"/>
        <v>#N/A</v>
      </c>
      <c r="Y79" s="22" t="e">
        <f t="shared" si="5"/>
        <v>#N/A</v>
      </c>
      <c r="Z79" s="22" t="e">
        <f t="shared" si="4"/>
        <v>#N/A</v>
      </c>
    </row>
    <row r="80" spans="1:26" x14ac:dyDescent="0.25">
      <c r="A80">
        <v>679</v>
      </c>
      <c r="B80" t="e">
        <f>NA()</f>
        <v>#N/A</v>
      </c>
      <c r="G80" s="1">
        <v>1</v>
      </c>
      <c r="H80" s="1" t="s">
        <v>12</v>
      </c>
      <c r="I80" s="22" t="str">
        <f t="shared" si="6"/>
        <v>Evan</v>
      </c>
      <c r="J80" s="22">
        <f t="shared" si="5"/>
        <v>1</v>
      </c>
      <c r="K80" s="22">
        <f t="shared" si="5"/>
        <v>1</v>
      </c>
      <c r="L80" s="22">
        <f t="shared" si="5"/>
        <v>1</v>
      </c>
      <c r="M80" s="22">
        <f t="shared" si="5"/>
        <v>1</v>
      </c>
      <c r="N80" s="22" t="e">
        <f t="shared" si="5"/>
        <v>#N/A</v>
      </c>
      <c r="O80" s="22" t="e">
        <f t="shared" si="5"/>
        <v>#N/A</v>
      </c>
      <c r="P80" s="22" t="e">
        <f t="shared" si="5"/>
        <v>#N/A</v>
      </c>
      <c r="Q80" s="22" t="e">
        <f t="shared" si="5"/>
        <v>#N/A</v>
      </c>
      <c r="R80" s="22" t="e">
        <f t="shared" si="5"/>
        <v>#N/A</v>
      </c>
      <c r="S80" s="22" t="e">
        <f t="shared" si="5"/>
        <v>#N/A</v>
      </c>
      <c r="T80" s="22" t="e">
        <f t="shared" si="5"/>
        <v>#N/A</v>
      </c>
      <c r="U80" s="22" t="e">
        <f t="shared" si="5"/>
        <v>#N/A</v>
      </c>
      <c r="V80" s="22" t="e">
        <f t="shared" si="5"/>
        <v>#N/A</v>
      </c>
      <c r="W80" s="22" t="e">
        <f t="shared" si="5"/>
        <v>#N/A</v>
      </c>
      <c r="X80" s="22" t="e">
        <f t="shared" si="5"/>
        <v>#N/A</v>
      </c>
      <c r="Y80" s="22" t="e">
        <f t="shared" si="5"/>
        <v>#N/A</v>
      </c>
      <c r="Z80" s="22" t="e">
        <f t="shared" si="4"/>
        <v>#N/A</v>
      </c>
    </row>
    <row r="81" spans="1:26" x14ac:dyDescent="0.25">
      <c r="A81">
        <v>680</v>
      </c>
      <c r="B81" t="e">
        <f>NA()</f>
        <v>#N/A</v>
      </c>
      <c r="G81" s="1">
        <v>2</v>
      </c>
      <c r="H81" s="1" t="s">
        <v>12</v>
      </c>
      <c r="I81" s="22" t="str">
        <f t="shared" si="6"/>
        <v>Bob</v>
      </c>
      <c r="J81" s="22">
        <f t="shared" si="5"/>
        <v>1</v>
      </c>
      <c r="K81" s="22">
        <f t="shared" si="5"/>
        <v>1</v>
      </c>
      <c r="L81" s="22">
        <f t="shared" si="5"/>
        <v>1</v>
      </c>
      <c r="M81" s="22">
        <f t="shared" si="5"/>
        <v>1</v>
      </c>
      <c r="N81" s="22" t="e">
        <f t="shared" si="5"/>
        <v>#N/A</v>
      </c>
      <c r="O81" s="22" t="e">
        <f t="shared" si="5"/>
        <v>#N/A</v>
      </c>
      <c r="P81" s="22" t="e">
        <f t="shared" si="5"/>
        <v>#N/A</v>
      </c>
      <c r="Q81" s="22" t="e">
        <f t="shared" si="5"/>
        <v>#N/A</v>
      </c>
      <c r="R81" s="22" t="e">
        <f t="shared" si="5"/>
        <v>#N/A</v>
      </c>
      <c r="S81" s="22" t="e">
        <f t="shared" si="5"/>
        <v>#N/A</v>
      </c>
      <c r="T81" s="22" t="e">
        <f t="shared" si="5"/>
        <v>#N/A</v>
      </c>
      <c r="U81" s="22" t="e">
        <f t="shared" si="5"/>
        <v>#N/A</v>
      </c>
      <c r="V81" s="22">
        <f t="shared" si="5"/>
        <v>1</v>
      </c>
      <c r="W81" s="22" t="e">
        <f t="shared" si="5"/>
        <v>#N/A</v>
      </c>
      <c r="X81" s="22" t="e">
        <f t="shared" si="5"/>
        <v>#N/A</v>
      </c>
      <c r="Y81" s="22" t="e">
        <f t="shared" si="5"/>
        <v>#N/A</v>
      </c>
      <c r="Z81" s="22" t="e">
        <f t="shared" si="4"/>
        <v>#N/A</v>
      </c>
    </row>
    <row r="82" spans="1:26" x14ac:dyDescent="0.25">
      <c r="A82">
        <v>681</v>
      </c>
      <c r="B82" t="e">
        <f>NA()</f>
        <v>#N/A</v>
      </c>
      <c r="G82" s="1">
        <v>2</v>
      </c>
      <c r="H82" s="1" t="s">
        <v>12</v>
      </c>
      <c r="I82" s="22" t="str">
        <f t="shared" si="6"/>
        <v>Evan</v>
      </c>
      <c r="J82" s="22">
        <f t="shared" si="5"/>
        <v>2</v>
      </c>
      <c r="K82" s="22">
        <f t="shared" si="5"/>
        <v>2</v>
      </c>
      <c r="L82" s="22">
        <f t="shared" si="5"/>
        <v>2</v>
      </c>
      <c r="M82" s="22">
        <f t="shared" si="5"/>
        <v>2</v>
      </c>
      <c r="N82" s="22" t="e">
        <f t="shared" si="5"/>
        <v>#N/A</v>
      </c>
      <c r="O82" s="22" t="e">
        <f t="shared" si="5"/>
        <v>#N/A</v>
      </c>
      <c r="P82" s="22" t="e">
        <f t="shared" si="5"/>
        <v>#N/A</v>
      </c>
      <c r="Q82" s="22" t="e">
        <f t="shared" si="5"/>
        <v>#N/A</v>
      </c>
      <c r="R82" s="22" t="e">
        <f t="shared" si="5"/>
        <v>#N/A</v>
      </c>
      <c r="S82" s="22" t="e">
        <f t="shared" si="5"/>
        <v>#N/A</v>
      </c>
      <c r="T82" s="22" t="e">
        <f t="shared" si="5"/>
        <v>#N/A</v>
      </c>
      <c r="U82" s="22" t="e">
        <f t="shared" si="5"/>
        <v>#N/A</v>
      </c>
      <c r="V82" s="22" t="e">
        <f t="shared" si="5"/>
        <v>#N/A</v>
      </c>
      <c r="W82" s="22" t="e">
        <f t="shared" si="5"/>
        <v>#N/A</v>
      </c>
      <c r="X82" s="22" t="e">
        <f t="shared" si="5"/>
        <v>#N/A</v>
      </c>
      <c r="Y82" s="22" t="e">
        <f t="shared" si="5"/>
        <v>#N/A</v>
      </c>
      <c r="Z82" s="22" t="e">
        <f t="shared" si="4"/>
        <v>#N/A</v>
      </c>
    </row>
    <row r="83" spans="1:26" x14ac:dyDescent="0.25">
      <c r="A83">
        <v>682</v>
      </c>
      <c r="B83" t="e">
        <f>NA()</f>
        <v>#N/A</v>
      </c>
      <c r="G83" s="1">
        <v>1</v>
      </c>
      <c r="H83" s="1" t="s">
        <v>12</v>
      </c>
      <c r="I83" s="22" t="str">
        <f t="shared" si="6"/>
        <v>Cara</v>
      </c>
      <c r="J83" s="22">
        <f t="shared" si="5"/>
        <v>1</v>
      </c>
      <c r="K83" s="22">
        <f t="shared" si="5"/>
        <v>3</v>
      </c>
      <c r="L83" s="22">
        <f t="shared" si="5"/>
        <v>1</v>
      </c>
      <c r="M83" s="22">
        <f t="shared" si="5"/>
        <v>1</v>
      </c>
      <c r="N83" s="22" t="e">
        <f t="shared" si="5"/>
        <v>#N/A</v>
      </c>
      <c r="O83" s="22" t="e">
        <f t="shared" si="5"/>
        <v>#N/A</v>
      </c>
      <c r="P83" s="22" t="e">
        <f t="shared" si="5"/>
        <v>#N/A</v>
      </c>
      <c r="Q83" s="22" t="e">
        <f t="shared" si="5"/>
        <v>#N/A</v>
      </c>
      <c r="R83" s="22" t="e">
        <f t="shared" si="5"/>
        <v>#N/A</v>
      </c>
      <c r="S83" s="22" t="e">
        <f t="shared" si="5"/>
        <v>#N/A</v>
      </c>
      <c r="T83" s="22" t="e">
        <f t="shared" si="5"/>
        <v>#N/A</v>
      </c>
      <c r="U83" s="22" t="e">
        <f t="shared" si="5"/>
        <v>#N/A</v>
      </c>
      <c r="V83" s="22" t="e">
        <f t="shared" si="5"/>
        <v>#N/A</v>
      </c>
      <c r="W83" s="22" t="e">
        <f t="shared" si="5"/>
        <v>#N/A</v>
      </c>
      <c r="X83" s="22" t="e">
        <f t="shared" si="5"/>
        <v>#N/A</v>
      </c>
      <c r="Y83" s="22" t="e">
        <f t="shared" si="5"/>
        <v>#N/A</v>
      </c>
      <c r="Z83" s="22" t="e">
        <f t="shared" si="4"/>
        <v>#N/A</v>
      </c>
    </row>
    <row r="84" spans="1:26" x14ac:dyDescent="0.25">
      <c r="A84">
        <v>683</v>
      </c>
      <c r="B84" t="e">
        <f>NA()</f>
        <v>#N/A</v>
      </c>
      <c r="G84" s="1">
        <v>1</v>
      </c>
      <c r="H84" s="1" t="s">
        <v>12</v>
      </c>
      <c r="I84" s="22" t="str">
        <f t="shared" si="6"/>
        <v>Bob</v>
      </c>
      <c r="J84" s="22">
        <f t="shared" si="5"/>
        <v>1</v>
      </c>
      <c r="K84" s="22">
        <f t="shared" si="5"/>
        <v>1</v>
      </c>
      <c r="L84" s="22">
        <f t="shared" si="5"/>
        <v>1</v>
      </c>
      <c r="M84" s="22">
        <f t="shared" si="5"/>
        <v>1</v>
      </c>
      <c r="N84" s="22" t="e">
        <f t="shared" si="5"/>
        <v>#N/A</v>
      </c>
      <c r="O84" s="22" t="e">
        <f t="shared" si="5"/>
        <v>#N/A</v>
      </c>
      <c r="P84" s="22" t="e">
        <f t="shared" si="5"/>
        <v>#N/A</v>
      </c>
      <c r="Q84" s="22" t="e">
        <f t="shared" si="5"/>
        <v>#N/A</v>
      </c>
      <c r="R84" s="22" t="e">
        <f t="shared" si="5"/>
        <v>#N/A</v>
      </c>
      <c r="S84" s="22" t="e">
        <f t="shared" si="5"/>
        <v>#N/A</v>
      </c>
      <c r="T84" s="22" t="e">
        <f t="shared" si="5"/>
        <v>#N/A</v>
      </c>
      <c r="U84" s="22" t="e">
        <f t="shared" si="5"/>
        <v>#N/A</v>
      </c>
      <c r="V84" s="22" t="e">
        <f t="shared" si="5"/>
        <v>#N/A</v>
      </c>
      <c r="W84" s="22" t="e">
        <f t="shared" si="5"/>
        <v>#N/A</v>
      </c>
      <c r="X84" s="22" t="e">
        <f t="shared" si="5"/>
        <v>#N/A</v>
      </c>
      <c r="Y84" s="22" t="e">
        <f t="shared" ref="Y84:Z99" si="7">INDEX(AnsLkUp,MATCH($A84 &amp; "_"&amp;Y$1,LookupName,0),3)</f>
        <v>#N/A</v>
      </c>
      <c r="Z84" s="22" t="e">
        <f t="shared" si="7"/>
        <v>#N/A</v>
      </c>
    </row>
    <row r="85" spans="1:26" x14ac:dyDescent="0.25">
      <c r="A85">
        <v>684</v>
      </c>
      <c r="B85" t="e">
        <f>NA()</f>
        <v>#N/A</v>
      </c>
      <c r="G85" s="1">
        <v>3</v>
      </c>
      <c r="H85" s="1" t="s">
        <v>12</v>
      </c>
      <c r="I85" s="22" t="str">
        <f t="shared" si="6"/>
        <v>Bob</v>
      </c>
      <c r="J85" s="22">
        <f t="shared" ref="J85:Y100" si="8">INDEX(AnsLkUp,MATCH($A85 &amp; "_"&amp;J$1,LookupName,0),3)</f>
        <v>3</v>
      </c>
      <c r="K85" s="22">
        <f t="shared" si="8"/>
        <v>2</v>
      </c>
      <c r="L85" s="22">
        <f t="shared" si="8"/>
        <v>3</v>
      </c>
      <c r="M85" s="22">
        <f t="shared" si="8"/>
        <v>3</v>
      </c>
      <c r="N85" s="22" t="e">
        <f t="shared" si="8"/>
        <v>#N/A</v>
      </c>
      <c r="O85" s="22" t="e">
        <f t="shared" si="8"/>
        <v>#N/A</v>
      </c>
      <c r="P85" s="22" t="e">
        <f t="shared" si="8"/>
        <v>#N/A</v>
      </c>
      <c r="Q85" s="22" t="e">
        <f t="shared" si="8"/>
        <v>#N/A</v>
      </c>
      <c r="R85" s="22" t="e">
        <f t="shared" si="8"/>
        <v>#N/A</v>
      </c>
      <c r="S85" s="22" t="e">
        <f t="shared" si="8"/>
        <v>#N/A</v>
      </c>
      <c r="T85" s="22" t="e">
        <f t="shared" si="8"/>
        <v>#N/A</v>
      </c>
      <c r="U85" s="22" t="e">
        <f t="shared" si="8"/>
        <v>#N/A</v>
      </c>
      <c r="V85" s="22" t="e">
        <f t="shared" si="8"/>
        <v>#N/A</v>
      </c>
      <c r="W85" s="22" t="e">
        <f t="shared" si="8"/>
        <v>#N/A</v>
      </c>
      <c r="X85" s="22" t="e">
        <f t="shared" si="8"/>
        <v>#N/A</v>
      </c>
      <c r="Y85" s="22" t="e">
        <f t="shared" si="8"/>
        <v>#N/A</v>
      </c>
      <c r="Z85" s="22" t="e">
        <f t="shared" si="7"/>
        <v>#N/A</v>
      </c>
    </row>
    <row r="86" spans="1:26" x14ac:dyDescent="0.25">
      <c r="A86">
        <v>685</v>
      </c>
      <c r="B86" t="e">
        <f>NA()</f>
        <v>#N/A</v>
      </c>
      <c r="G86" s="1">
        <v>2</v>
      </c>
      <c r="H86" s="1" t="s">
        <v>12</v>
      </c>
      <c r="I86" s="22" t="str">
        <f t="shared" si="6"/>
        <v>Jay</v>
      </c>
      <c r="J86" s="22">
        <f t="shared" si="8"/>
        <v>3</v>
      </c>
      <c r="K86" s="22">
        <f t="shared" si="8"/>
        <v>3</v>
      </c>
      <c r="L86" s="22">
        <f t="shared" si="8"/>
        <v>3</v>
      </c>
      <c r="M86" s="22">
        <f t="shared" si="8"/>
        <v>2</v>
      </c>
      <c r="N86" s="22" t="e">
        <f t="shared" si="8"/>
        <v>#N/A</v>
      </c>
      <c r="O86" s="22" t="e">
        <f t="shared" si="8"/>
        <v>#N/A</v>
      </c>
      <c r="P86" s="22" t="e">
        <f t="shared" si="8"/>
        <v>#N/A</v>
      </c>
      <c r="Q86" s="22" t="e">
        <f t="shared" si="8"/>
        <v>#N/A</v>
      </c>
      <c r="R86" s="22" t="e">
        <f t="shared" si="8"/>
        <v>#N/A</v>
      </c>
      <c r="S86" s="22" t="e">
        <f t="shared" si="8"/>
        <v>#N/A</v>
      </c>
      <c r="T86" s="22" t="e">
        <f t="shared" si="8"/>
        <v>#N/A</v>
      </c>
      <c r="U86" s="22" t="e">
        <f t="shared" si="8"/>
        <v>#N/A</v>
      </c>
      <c r="V86" s="22" t="e">
        <f t="shared" si="8"/>
        <v>#N/A</v>
      </c>
      <c r="W86" s="22" t="e">
        <f t="shared" si="8"/>
        <v>#N/A</v>
      </c>
      <c r="X86" s="22" t="e">
        <f t="shared" si="8"/>
        <v>#N/A</v>
      </c>
      <c r="Y86" s="22" t="e">
        <f t="shared" si="8"/>
        <v>#N/A</v>
      </c>
      <c r="Z86" s="22" t="e">
        <f t="shared" si="7"/>
        <v>#N/A</v>
      </c>
    </row>
    <row r="87" spans="1:26" x14ac:dyDescent="0.25">
      <c r="A87">
        <v>686</v>
      </c>
      <c r="B87" t="s">
        <v>273</v>
      </c>
      <c r="G87" s="1">
        <v>2</v>
      </c>
      <c r="H87" s="1" t="s">
        <v>5</v>
      </c>
      <c r="I87" s="22" t="str">
        <f t="shared" si="6"/>
        <v>George</v>
      </c>
      <c r="J87" s="22" t="e">
        <f t="shared" si="8"/>
        <v>#N/A</v>
      </c>
      <c r="K87" s="22">
        <f t="shared" si="8"/>
        <v>3</v>
      </c>
      <c r="L87" s="22">
        <f t="shared" si="8"/>
        <v>3</v>
      </c>
      <c r="M87" s="22">
        <f t="shared" si="8"/>
        <v>3</v>
      </c>
      <c r="N87" s="22">
        <f t="shared" si="8"/>
        <v>3</v>
      </c>
      <c r="O87" s="22">
        <f t="shared" si="8"/>
        <v>3</v>
      </c>
      <c r="P87" s="22" t="e">
        <f t="shared" si="8"/>
        <v>#N/A</v>
      </c>
      <c r="Q87" s="22" t="e">
        <f t="shared" si="8"/>
        <v>#N/A</v>
      </c>
      <c r="R87" s="22" t="e">
        <f t="shared" si="8"/>
        <v>#N/A</v>
      </c>
      <c r="S87" s="22" t="e">
        <f t="shared" si="8"/>
        <v>#N/A</v>
      </c>
      <c r="T87" s="22" t="e">
        <f t="shared" si="8"/>
        <v>#N/A</v>
      </c>
      <c r="U87" s="22" t="e">
        <f t="shared" si="8"/>
        <v>#N/A</v>
      </c>
      <c r="V87" s="22" t="e">
        <f t="shared" si="8"/>
        <v>#N/A</v>
      </c>
      <c r="W87" s="22" t="e">
        <f t="shared" si="8"/>
        <v>#N/A</v>
      </c>
      <c r="X87" s="22" t="e">
        <f t="shared" si="8"/>
        <v>#N/A</v>
      </c>
      <c r="Y87" s="22" t="e">
        <f t="shared" si="8"/>
        <v>#N/A</v>
      </c>
      <c r="Z87" s="22" t="e">
        <f t="shared" si="7"/>
        <v>#N/A</v>
      </c>
    </row>
    <row r="88" spans="1:26" x14ac:dyDescent="0.25">
      <c r="A88">
        <v>687</v>
      </c>
      <c r="B88" t="s">
        <v>274</v>
      </c>
      <c r="G88" s="1">
        <v>1</v>
      </c>
      <c r="H88" s="1" t="s">
        <v>12</v>
      </c>
      <c r="I88" s="22" t="str">
        <f>INDEX(AnsLkUp,MATCH(A88 &amp; "_1",LookupOrder,1),2)</f>
        <v>Bob</v>
      </c>
      <c r="J88" s="22">
        <f t="shared" si="8"/>
        <v>1</v>
      </c>
      <c r="K88" s="22">
        <f t="shared" si="8"/>
        <v>1</v>
      </c>
      <c r="L88" s="22">
        <f t="shared" si="8"/>
        <v>1</v>
      </c>
      <c r="M88" s="22">
        <f t="shared" si="8"/>
        <v>1</v>
      </c>
      <c r="N88" s="22" t="e">
        <f t="shared" si="8"/>
        <v>#N/A</v>
      </c>
      <c r="O88" s="22" t="e">
        <f t="shared" si="8"/>
        <v>#N/A</v>
      </c>
      <c r="P88" s="22" t="e">
        <f t="shared" si="8"/>
        <v>#N/A</v>
      </c>
      <c r="Q88" s="22" t="e">
        <f t="shared" si="8"/>
        <v>#N/A</v>
      </c>
      <c r="R88" s="22" t="e">
        <f t="shared" si="8"/>
        <v>#N/A</v>
      </c>
      <c r="S88" s="22" t="e">
        <f t="shared" si="8"/>
        <v>#N/A</v>
      </c>
      <c r="T88" s="22" t="e">
        <f t="shared" si="8"/>
        <v>#N/A</v>
      </c>
      <c r="U88" s="22" t="e">
        <f t="shared" si="8"/>
        <v>#N/A</v>
      </c>
      <c r="V88" s="22" t="e">
        <f t="shared" si="8"/>
        <v>#N/A</v>
      </c>
      <c r="W88" s="22" t="e">
        <f t="shared" si="8"/>
        <v>#N/A</v>
      </c>
      <c r="X88" s="22" t="e">
        <f t="shared" si="8"/>
        <v>#N/A</v>
      </c>
      <c r="Y88" s="22" t="e">
        <f t="shared" si="8"/>
        <v>#N/A</v>
      </c>
      <c r="Z88" s="22" t="e">
        <f t="shared" si="7"/>
        <v>#N/A</v>
      </c>
    </row>
    <row r="89" spans="1:26" x14ac:dyDescent="0.25">
      <c r="A89">
        <v>688</v>
      </c>
      <c r="B89" t="s">
        <v>275</v>
      </c>
      <c r="G89" s="1">
        <v>1</v>
      </c>
      <c r="H89" s="1" t="s">
        <v>12</v>
      </c>
      <c r="I89" s="22" t="str">
        <f>INDEX(AnsLkUp,MATCH(A89 &amp; "_1",LookupOrder,1),2)</f>
        <v>Evan</v>
      </c>
      <c r="J89" s="22">
        <f t="shared" si="8"/>
        <v>1</v>
      </c>
      <c r="K89" s="22">
        <f t="shared" si="8"/>
        <v>1</v>
      </c>
      <c r="L89" s="22">
        <f t="shared" si="8"/>
        <v>1</v>
      </c>
      <c r="M89" s="22">
        <f t="shared" si="8"/>
        <v>3</v>
      </c>
      <c r="N89" s="22" t="e">
        <f t="shared" si="8"/>
        <v>#N/A</v>
      </c>
      <c r="O89" s="22" t="e">
        <f t="shared" si="8"/>
        <v>#N/A</v>
      </c>
      <c r="P89" s="22" t="e">
        <f t="shared" si="8"/>
        <v>#N/A</v>
      </c>
      <c r="Q89" s="22" t="e">
        <f t="shared" si="8"/>
        <v>#N/A</v>
      </c>
      <c r="R89" s="22" t="e">
        <f t="shared" si="8"/>
        <v>#N/A</v>
      </c>
      <c r="S89" s="22" t="e">
        <f t="shared" si="8"/>
        <v>#N/A</v>
      </c>
      <c r="T89" s="22" t="e">
        <f t="shared" si="8"/>
        <v>#N/A</v>
      </c>
      <c r="U89" s="22" t="e">
        <f t="shared" si="8"/>
        <v>#N/A</v>
      </c>
      <c r="V89" s="22" t="e">
        <f t="shared" si="8"/>
        <v>#N/A</v>
      </c>
      <c r="W89" s="22" t="e">
        <f t="shared" si="8"/>
        <v>#N/A</v>
      </c>
      <c r="X89" s="22" t="e">
        <f t="shared" si="8"/>
        <v>#N/A</v>
      </c>
      <c r="Y89" s="22" t="e">
        <f t="shared" si="8"/>
        <v>#N/A</v>
      </c>
      <c r="Z89" s="22" t="e">
        <f t="shared" si="7"/>
        <v>#N/A</v>
      </c>
    </row>
    <row r="90" spans="1:26" x14ac:dyDescent="0.25">
      <c r="A90">
        <v>689</v>
      </c>
      <c r="B90" t="e">
        <f>NA()</f>
        <v>#N/A</v>
      </c>
      <c r="G90" s="1">
        <v>1</v>
      </c>
      <c r="H90" s="1" t="s">
        <v>12</v>
      </c>
      <c r="I90" s="22" t="str">
        <f>INDEX(AnsLkUp,MATCH(A90 &amp; "_1",LookupOrder,1),2)</f>
        <v>Jay</v>
      </c>
      <c r="J90" s="22">
        <f t="shared" si="8"/>
        <v>2</v>
      </c>
      <c r="K90" s="22">
        <f t="shared" si="8"/>
        <v>1</v>
      </c>
      <c r="L90" s="22">
        <f t="shared" si="8"/>
        <v>1</v>
      </c>
      <c r="M90" s="22">
        <f t="shared" si="8"/>
        <v>1</v>
      </c>
      <c r="N90" s="22" t="e">
        <f t="shared" si="8"/>
        <v>#N/A</v>
      </c>
      <c r="O90" s="22" t="e">
        <f t="shared" si="8"/>
        <v>#N/A</v>
      </c>
      <c r="P90" s="22" t="e">
        <f t="shared" si="8"/>
        <v>#N/A</v>
      </c>
      <c r="Q90" s="22" t="e">
        <f t="shared" si="8"/>
        <v>#N/A</v>
      </c>
      <c r="R90" s="22" t="e">
        <f t="shared" si="8"/>
        <v>#N/A</v>
      </c>
      <c r="S90" s="22" t="e">
        <f t="shared" si="8"/>
        <v>#N/A</v>
      </c>
      <c r="T90" s="22" t="e">
        <f t="shared" si="8"/>
        <v>#N/A</v>
      </c>
      <c r="U90" s="22" t="e">
        <f t="shared" si="8"/>
        <v>#N/A</v>
      </c>
      <c r="V90" s="22" t="e">
        <f t="shared" si="8"/>
        <v>#N/A</v>
      </c>
      <c r="W90" s="22" t="e">
        <f t="shared" si="8"/>
        <v>#N/A</v>
      </c>
      <c r="X90" s="22" t="e">
        <f t="shared" si="8"/>
        <v>#N/A</v>
      </c>
      <c r="Y90" s="22" t="e">
        <f t="shared" si="8"/>
        <v>#N/A</v>
      </c>
      <c r="Z90" s="22" t="e">
        <f t="shared" si="7"/>
        <v>#N/A</v>
      </c>
    </row>
    <row r="91" spans="1:26" x14ac:dyDescent="0.25">
      <c r="A91">
        <v>690</v>
      </c>
      <c r="B91" t="e">
        <f>NA()</f>
        <v>#N/A</v>
      </c>
      <c r="G91" s="1">
        <v>3</v>
      </c>
      <c r="H91" s="1" t="s">
        <v>12</v>
      </c>
      <c r="I91" s="22" t="str">
        <f t="shared" ref="I91:I97" si="9">INDEX(AnsLkUp,MATCH(A91 &amp; "_1",LookupOrder,1),2)</f>
        <v>Cara</v>
      </c>
      <c r="J91" s="22">
        <f t="shared" si="8"/>
        <v>3</v>
      </c>
      <c r="K91" s="22">
        <f t="shared" si="8"/>
        <v>3</v>
      </c>
      <c r="L91" s="22">
        <f t="shared" si="8"/>
        <v>3</v>
      </c>
      <c r="M91" s="22">
        <f t="shared" si="8"/>
        <v>1</v>
      </c>
      <c r="N91" s="22" t="e">
        <f t="shared" si="8"/>
        <v>#N/A</v>
      </c>
      <c r="O91" s="22" t="e">
        <f t="shared" si="8"/>
        <v>#N/A</v>
      </c>
      <c r="P91" s="22" t="e">
        <f t="shared" si="8"/>
        <v>#N/A</v>
      </c>
      <c r="Q91" s="22" t="e">
        <f t="shared" si="8"/>
        <v>#N/A</v>
      </c>
      <c r="R91" s="22" t="e">
        <f t="shared" si="8"/>
        <v>#N/A</v>
      </c>
      <c r="S91" s="22" t="e">
        <f t="shared" si="8"/>
        <v>#N/A</v>
      </c>
      <c r="T91" s="22" t="e">
        <f t="shared" si="8"/>
        <v>#N/A</v>
      </c>
      <c r="U91" s="22" t="e">
        <f t="shared" si="8"/>
        <v>#N/A</v>
      </c>
      <c r="V91" s="22" t="e">
        <f t="shared" si="8"/>
        <v>#N/A</v>
      </c>
      <c r="W91" s="22" t="e">
        <f t="shared" si="8"/>
        <v>#N/A</v>
      </c>
      <c r="X91" s="22" t="e">
        <f t="shared" si="8"/>
        <v>#N/A</v>
      </c>
      <c r="Y91" s="22" t="e">
        <f t="shared" si="8"/>
        <v>#N/A</v>
      </c>
      <c r="Z91" s="22" t="e">
        <f t="shared" si="7"/>
        <v>#N/A</v>
      </c>
    </row>
    <row r="92" spans="1:26" x14ac:dyDescent="0.25">
      <c r="A92">
        <v>691</v>
      </c>
      <c r="B92" t="e">
        <f>NA()</f>
        <v>#N/A</v>
      </c>
      <c r="G92" s="1">
        <v>2</v>
      </c>
      <c r="H92" s="1" t="s">
        <v>12</v>
      </c>
      <c r="I92" s="22" t="str">
        <f t="shared" si="9"/>
        <v>Jay</v>
      </c>
      <c r="J92" s="22">
        <f t="shared" si="8"/>
        <v>2</v>
      </c>
      <c r="K92" s="22" t="e">
        <f t="shared" si="8"/>
        <v>#N/A</v>
      </c>
      <c r="L92" s="22">
        <f t="shared" si="8"/>
        <v>2</v>
      </c>
      <c r="M92" s="22">
        <f t="shared" si="8"/>
        <v>1</v>
      </c>
      <c r="N92" s="22" t="e">
        <f t="shared" si="8"/>
        <v>#N/A</v>
      </c>
      <c r="O92" s="22" t="e">
        <f t="shared" si="8"/>
        <v>#N/A</v>
      </c>
      <c r="P92" s="22" t="e">
        <f t="shared" si="8"/>
        <v>#N/A</v>
      </c>
      <c r="Q92" s="22" t="e">
        <f t="shared" si="8"/>
        <v>#N/A</v>
      </c>
      <c r="R92" s="22" t="e">
        <f t="shared" si="8"/>
        <v>#N/A</v>
      </c>
      <c r="S92" s="22" t="e">
        <f t="shared" si="8"/>
        <v>#N/A</v>
      </c>
      <c r="T92" s="22" t="e">
        <f t="shared" si="8"/>
        <v>#N/A</v>
      </c>
      <c r="U92" s="22" t="e">
        <f t="shared" si="8"/>
        <v>#N/A</v>
      </c>
      <c r="V92" s="22" t="e">
        <f t="shared" si="8"/>
        <v>#N/A</v>
      </c>
      <c r="W92" s="22" t="e">
        <f t="shared" si="8"/>
        <v>#N/A</v>
      </c>
      <c r="X92" s="22" t="e">
        <f t="shared" si="8"/>
        <v>#N/A</v>
      </c>
      <c r="Y92" s="22" t="e">
        <f t="shared" si="8"/>
        <v>#N/A</v>
      </c>
      <c r="Z92" s="22" t="e">
        <f t="shared" si="7"/>
        <v>#N/A</v>
      </c>
    </row>
    <row r="93" spans="1:26" x14ac:dyDescent="0.25">
      <c r="A93">
        <v>692</v>
      </c>
      <c r="B93" t="s">
        <v>276</v>
      </c>
      <c r="G93" s="1">
        <v>3</v>
      </c>
      <c r="H93" s="1" t="s">
        <v>12</v>
      </c>
      <c r="I93" s="22" t="str">
        <f t="shared" si="9"/>
        <v>Evan</v>
      </c>
      <c r="J93" s="22">
        <f t="shared" si="8"/>
        <v>1</v>
      </c>
      <c r="K93" s="22">
        <f t="shared" si="8"/>
        <v>1</v>
      </c>
      <c r="L93" s="22">
        <f t="shared" si="8"/>
        <v>2</v>
      </c>
      <c r="M93" s="22">
        <f t="shared" si="8"/>
        <v>3</v>
      </c>
      <c r="N93" s="22" t="e">
        <f t="shared" si="8"/>
        <v>#N/A</v>
      </c>
      <c r="O93" s="22" t="e">
        <f t="shared" si="8"/>
        <v>#N/A</v>
      </c>
      <c r="P93" s="22" t="e">
        <f t="shared" si="8"/>
        <v>#N/A</v>
      </c>
      <c r="Q93" s="22" t="e">
        <f t="shared" si="8"/>
        <v>#N/A</v>
      </c>
      <c r="R93" s="22" t="e">
        <f t="shared" si="8"/>
        <v>#N/A</v>
      </c>
      <c r="S93" s="22" t="e">
        <f t="shared" si="8"/>
        <v>#N/A</v>
      </c>
      <c r="T93" s="22" t="e">
        <f t="shared" si="8"/>
        <v>#N/A</v>
      </c>
      <c r="U93" s="22" t="e">
        <f t="shared" si="8"/>
        <v>#N/A</v>
      </c>
      <c r="V93" s="22" t="e">
        <f t="shared" si="8"/>
        <v>#N/A</v>
      </c>
      <c r="W93" s="22" t="e">
        <f t="shared" si="8"/>
        <v>#N/A</v>
      </c>
      <c r="X93" s="22" t="e">
        <f t="shared" si="8"/>
        <v>#N/A</v>
      </c>
      <c r="Y93" s="22" t="e">
        <f t="shared" si="8"/>
        <v>#N/A</v>
      </c>
      <c r="Z93" s="22" t="e">
        <f t="shared" si="7"/>
        <v>#N/A</v>
      </c>
    </row>
    <row r="94" spans="1:26" x14ac:dyDescent="0.25">
      <c r="A94">
        <v>694</v>
      </c>
      <c r="B94" t="s">
        <v>277</v>
      </c>
      <c r="G94" s="1">
        <v>2</v>
      </c>
      <c r="H94" s="1" t="s">
        <v>12</v>
      </c>
      <c r="I94" s="22" t="str">
        <f t="shared" si="9"/>
        <v>Evan</v>
      </c>
      <c r="J94" s="22">
        <f t="shared" si="8"/>
        <v>3</v>
      </c>
      <c r="K94" s="22">
        <f t="shared" si="8"/>
        <v>3</v>
      </c>
      <c r="L94" s="22">
        <f t="shared" si="8"/>
        <v>3</v>
      </c>
      <c r="M94" s="22">
        <f t="shared" si="8"/>
        <v>2</v>
      </c>
      <c r="N94" s="22" t="e">
        <f t="shared" si="8"/>
        <v>#N/A</v>
      </c>
      <c r="O94" s="22" t="e">
        <f t="shared" si="8"/>
        <v>#N/A</v>
      </c>
      <c r="P94" s="22" t="e">
        <f t="shared" si="8"/>
        <v>#N/A</v>
      </c>
      <c r="Q94" s="22" t="e">
        <f t="shared" si="8"/>
        <v>#N/A</v>
      </c>
      <c r="R94" s="22" t="e">
        <f t="shared" si="8"/>
        <v>#N/A</v>
      </c>
      <c r="S94" s="22" t="e">
        <f t="shared" si="8"/>
        <v>#N/A</v>
      </c>
      <c r="T94" s="22" t="e">
        <f t="shared" si="8"/>
        <v>#N/A</v>
      </c>
      <c r="U94" s="22" t="e">
        <f t="shared" si="8"/>
        <v>#N/A</v>
      </c>
      <c r="V94" s="22" t="e">
        <f t="shared" si="8"/>
        <v>#N/A</v>
      </c>
      <c r="W94" s="22">
        <f t="shared" si="8"/>
        <v>2</v>
      </c>
      <c r="X94" s="22" t="e">
        <f t="shared" si="8"/>
        <v>#N/A</v>
      </c>
      <c r="Y94" s="22" t="e">
        <f t="shared" si="8"/>
        <v>#N/A</v>
      </c>
      <c r="Z94" s="22" t="e">
        <f t="shared" si="7"/>
        <v>#N/A</v>
      </c>
    </row>
    <row r="95" spans="1:26" x14ac:dyDescent="0.25">
      <c r="A95">
        <v>695</v>
      </c>
      <c r="B95" t="s">
        <v>278</v>
      </c>
      <c r="G95" s="1">
        <v>2</v>
      </c>
      <c r="H95" s="1" t="s">
        <v>12</v>
      </c>
      <c r="I95" s="22" t="str">
        <f t="shared" si="9"/>
        <v>Cara</v>
      </c>
      <c r="J95" s="22">
        <f t="shared" si="8"/>
        <v>3</v>
      </c>
      <c r="K95" s="22">
        <f t="shared" si="8"/>
        <v>2</v>
      </c>
      <c r="L95" s="22">
        <f t="shared" si="8"/>
        <v>3</v>
      </c>
      <c r="M95" s="22">
        <f t="shared" si="8"/>
        <v>2</v>
      </c>
      <c r="N95" s="22" t="e">
        <f t="shared" si="8"/>
        <v>#N/A</v>
      </c>
      <c r="O95" s="22" t="e">
        <f t="shared" si="8"/>
        <v>#N/A</v>
      </c>
      <c r="P95" s="22" t="e">
        <f t="shared" si="8"/>
        <v>#N/A</v>
      </c>
      <c r="Q95" s="22" t="e">
        <f t="shared" si="8"/>
        <v>#N/A</v>
      </c>
      <c r="R95" s="22" t="e">
        <f t="shared" si="8"/>
        <v>#N/A</v>
      </c>
      <c r="S95" s="22" t="e">
        <f t="shared" si="8"/>
        <v>#N/A</v>
      </c>
      <c r="T95" s="22" t="e">
        <f t="shared" si="8"/>
        <v>#N/A</v>
      </c>
      <c r="U95" s="22" t="e">
        <f t="shared" si="8"/>
        <v>#N/A</v>
      </c>
      <c r="V95" s="22" t="e">
        <f t="shared" si="8"/>
        <v>#N/A</v>
      </c>
      <c r="W95" s="22" t="e">
        <f t="shared" si="8"/>
        <v>#N/A</v>
      </c>
      <c r="X95" s="22" t="e">
        <f t="shared" si="8"/>
        <v>#N/A</v>
      </c>
      <c r="Y95" s="22" t="e">
        <f t="shared" si="8"/>
        <v>#N/A</v>
      </c>
      <c r="Z95" s="22" t="e">
        <f t="shared" si="7"/>
        <v>#N/A</v>
      </c>
    </row>
    <row r="96" spans="1:26" x14ac:dyDescent="0.25">
      <c r="A96">
        <v>696</v>
      </c>
      <c r="B96" t="s">
        <v>279</v>
      </c>
      <c r="G96" s="1">
        <v>2</v>
      </c>
      <c r="H96" s="1" t="s">
        <v>12</v>
      </c>
      <c r="I96" s="22" t="str">
        <f t="shared" si="9"/>
        <v>Cara</v>
      </c>
      <c r="J96" s="22">
        <f t="shared" si="8"/>
        <v>2</v>
      </c>
      <c r="K96" s="22">
        <f t="shared" si="8"/>
        <v>2</v>
      </c>
      <c r="L96" s="22">
        <f t="shared" si="8"/>
        <v>2</v>
      </c>
      <c r="M96" s="22">
        <f t="shared" si="8"/>
        <v>2</v>
      </c>
      <c r="N96" s="22" t="e">
        <f t="shared" si="8"/>
        <v>#N/A</v>
      </c>
      <c r="O96" s="22" t="e">
        <f t="shared" si="8"/>
        <v>#N/A</v>
      </c>
      <c r="P96" s="22" t="e">
        <f t="shared" si="8"/>
        <v>#N/A</v>
      </c>
      <c r="Q96" s="22" t="e">
        <f t="shared" si="8"/>
        <v>#N/A</v>
      </c>
      <c r="R96" s="22" t="e">
        <f t="shared" si="8"/>
        <v>#N/A</v>
      </c>
      <c r="S96" s="22" t="e">
        <f t="shared" si="8"/>
        <v>#N/A</v>
      </c>
      <c r="T96" s="22" t="e">
        <f t="shared" si="8"/>
        <v>#N/A</v>
      </c>
      <c r="U96" s="22" t="e">
        <f t="shared" si="8"/>
        <v>#N/A</v>
      </c>
      <c r="V96" s="22" t="e">
        <f t="shared" si="8"/>
        <v>#N/A</v>
      </c>
      <c r="W96" s="22" t="e">
        <f t="shared" si="8"/>
        <v>#N/A</v>
      </c>
      <c r="X96" s="22" t="e">
        <f t="shared" si="8"/>
        <v>#N/A</v>
      </c>
      <c r="Y96" s="22" t="e">
        <f t="shared" si="8"/>
        <v>#N/A</v>
      </c>
      <c r="Z96" s="22" t="e">
        <f t="shared" si="7"/>
        <v>#N/A</v>
      </c>
    </row>
    <row r="97" spans="1:26" x14ac:dyDescent="0.25">
      <c r="A97">
        <v>697</v>
      </c>
      <c r="B97" t="s">
        <v>280</v>
      </c>
      <c r="G97" s="1">
        <v>3</v>
      </c>
      <c r="H97" s="1" t="s">
        <v>12</v>
      </c>
      <c r="I97" s="22" t="str">
        <f t="shared" si="9"/>
        <v>Devon</v>
      </c>
      <c r="J97" s="22">
        <f t="shared" si="8"/>
        <v>2</v>
      </c>
      <c r="K97" s="22">
        <f t="shared" si="8"/>
        <v>1</v>
      </c>
      <c r="L97" s="22">
        <f t="shared" si="8"/>
        <v>3</v>
      </c>
      <c r="M97" s="22">
        <f t="shared" si="8"/>
        <v>1</v>
      </c>
      <c r="N97" s="22" t="e">
        <f t="shared" si="8"/>
        <v>#N/A</v>
      </c>
      <c r="O97" s="22" t="e">
        <f t="shared" si="8"/>
        <v>#N/A</v>
      </c>
      <c r="P97" s="22" t="e">
        <f t="shared" si="8"/>
        <v>#N/A</v>
      </c>
      <c r="Q97" s="22" t="e">
        <f t="shared" si="8"/>
        <v>#N/A</v>
      </c>
      <c r="R97" s="22" t="e">
        <f t="shared" si="8"/>
        <v>#N/A</v>
      </c>
      <c r="S97" s="22" t="e">
        <f t="shared" si="8"/>
        <v>#N/A</v>
      </c>
      <c r="T97" s="22" t="e">
        <f t="shared" si="8"/>
        <v>#N/A</v>
      </c>
      <c r="U97" s="22" t="e">
        <f t="shared" si="8"/>
        <v>#N/A</v>
      </c>
      <c r="V97" s="22" t="e">
        <f t="shared" si="8"/>
        <v>#N/A</v>
      </c>
      <c r="W97" s="22" t="e">
        <f t="shared" si="8"/>
        <v>#N/A</v>
      </c>
      <c r="X97" s="22">
        <f t="shared" si="8"/>
        <v>2</v>
      </c>
      <c r="Y97" s="22" t="e">
        <f t="shared" si="8"/>
        <v>#N/A</v>
      </c>
      <c r="Z97" s="22" t="e">
        <f t="shared" si="7"/>
        <v>#N/A</v>
      </c>
    </row>
    <row r="98" spans="1:26" x14ac:dyDescent="0.25">
      <c r="A98">
        <v>698</v>
      </c>
      <c r="B98" t="s">
        <v>283</v>
      </c>
      <c r="G98" s="1">
        <v>3</v>
      </c>
      <c r="H98" s="1" t="s">
        <v>5</v>
      </c>
      <c r="I98" s="22" t="str">
        <f t="shared" ref="I98:I107" si="10">INDEX(AnsLkUp,MATCH(A98 &amp; "_1",LookupOrder,1),2)</f>
        <v>Cara</v>
      </c>
      <c r="J98" s="22" t="e">
        <f t="shared" si="8"/>
        <v>#N/A</v>
      </c>
      <c r="K98" s="22">
        <f t="shared" si="8"/>
        <v>3</v>
      </c>
      <c r="L98" s="22">
        <f t="shared" si="8"/>
        <v>3</v>
      </c>
      <c r="M98" s="22">
        <f t="shared" si="8"/>
        <v>2</v>
      </c>
      <c r="N98" s="22">
        <f t="shared" si="8"/>
        <v>3</v>
      </c>
      <c r="O98" s="22">
        <f t="shared" si="8"/>
        <v>2</v>
      </c>
      <c r="P98" s="22" t="e">
        <f t="shared" si="8"/>
        <v>#N/A</v>
      </c>
      <c r="Q98" s="22" t="e">
        <f t="shared" si="8"/>
        <v>#N/A</v>
      </c>
      <c r="R98" s="22" t="e">
        <f t="shared" si="8"/>
        <v>#N/A</v>
      </c>
      <c r="S98" s="22" t="e">
        <f t="shared" si="8"/>
        <v>#N/A</v>
      </c>
      <c r="T98" s="22" t="e">
        <f t="shared" si="8"/>
        <v>#N/A</v>
      </c>
      <c r="U98" s="22" t="e">
        <f t="shared" si="8"/>
        <v>#N/A</v>
      </c>
      <c r="V98" s="22" t="e">
        <f t="shared" si="8"/>
        <v>#N/A</v>
      </c>
      <c r="W98" s="22" t="e">
        <f t="shared" si="8"/>
        <v>#N/A</v>
      </c>
      <c r="X98" s="22" t="e">
        <f t="shared" si="8"/>
        <v>#N/A</v>
      </c>
      <c r="Y98" s="22" t="e">
        <f t="shared" si="8"/>
        <v>#N/A</v>
      </c>
      <c r="Z98" s="22" t="e">
        <f t="shared" si="7"/>
        <v>#N/A</v>
      </c>
    </row>
    <row r="99" spans="1:26" x14ac:dyDescent="0.25">
      <c r="A99">
        <v>699</v>
      </c>
      <c r="B99" t="s">
        <v>284</v>
      </c>
      <c r="G99" s="1">
        <v>1</v>
      </c>
      <c r="H99" s="1" t="s">
        <v>12</v>
      </c>
      <c r="I99" s="22" t="str">
        <f t="shared" si="10"/>
        <v>Evan</v>
      </c>
      <c r="J99" s="22">
        <f t="shared" si="8"/>
        <v>1</v>
      </c>
      <c r="K99" s="22" t="e">
        <f t="shared" si="8"/>
        <v>#N/A</v>
      </c>
      <c r="L99" s="22">
        <f t="shared" si="8"/>
        <v>1</v>
      </c>
      <c r="M99" s="22">
        <f t="shared" si="8"/>
        <v>1</v>
      </c>
      <c r="N99" s="22" t="e">
        <f t="shared" si="8"/>
        <v>#N/A</v>
      </c>
      <c r="O99" s="22" t="e">
        <f t="shared" si="8"/>
        <v>#N/A</v>
      </c>
      <c r="P99" s="22" t="e">
        <f t="shared" si="8"/>
        <v>#N/A</v>
      </c>
      <c r="Q99" s="22" t="e">
        <f t="shared" si="8"/>
        <v>#N/A</v>
      </c>
      <c r="R99" s="22" t="e">
        <f t="shared" si="8"/>
        <v>#N/A</v>
      </c>
      <c r="S99" s="22" t="e">
        <f t="shared" si="8"/>
        <v>#N/A</v>
      </c>
      <c r="T99" s="22" t="e">
        <f t="shared" si="8"/>
        <v>#N/A</v>
      </c>
      <c r="U99" s="22" t="e">
        <f t="shared" si="8"/>
        <v>#N/A</v>
      </c>
      <c r="V99" s="22" t="e">
        <f t="shared" si="8"/>
        <v>#N/A</v>
      </c>
      <c r="W99" s="22" t="e">
        <f t="shared" si="8"/>
        <v>#N/A</v>
      </c>
      <c r="X99" s="22" t="e">
        <f t="shared" si="8"/>
        <v>#N/A</v>
      </c>
      <c r="Y99" s="22" t="e">
        <f t="shared" si="8"/>
        <v>#N/A</v>
      </c>
      <c r="Z99" s="22" t="e">
        <f t="shared" si="7"/>
        <v>#N/A</v>
      </c>
    </row>
    <row r="100" spans="1:26" x14ac:dyDescent="0.25">
      <c r="A100">
        <v>700</v>
      </c>
      <c r="B100" t="e">
        <f>NA()</f>
        <v>#N/A</v>
      </c>
      <c r="G100" s="1">
        <v>1</v>
      </c>
      <c r="H100" s="1" t="s">
        <v>12</v>
      </c>
      <c r="I100" s="22" t="str">
        <f t="shared" si="10"/>
        <v>Cara</v>
      </c>
      <c r="J100" s="22">
        <f t="shared" si="8"/>
        <v>1</v>
      </c>
      <c r="K100" s="22">
        <f t="shared" si="8"/>
        <v>2</v>
      </c>
      <c r="L100" s="22">
        <f t="shared" si="8"/>
        <v>1</v>
      </c>
      <c r="M100" s="22">
        <f t="shared" si="8"/>
        <v>1</v>
      </c>
      <c r="N100" s="22" t="e">
        <f t="shared" si="8"/>
        <v>#N/A</v>
      </c>
      <c r="O100" s="22" t="e">
        <f t="shared" si="8"/>
        <v>#N/A</v>
      </c>
      <c r="P100" s="22" t="e">
        <f t="shared" si="8"/>
        <v>#N/A</v>
      </c>
      <c r="Q100" s="22" t="e">
        <f t="shared" si="8"/>
        <v>#N/A</v>
      </c>
      <c r="R100" s="22" t="e">
        <f t="shared" si="8"/>
        <v>#N/A</v>
      </c>
      <c r="S100" s="22" t="e">
        <f t="shared" si="8"/>
        <v>#N/A</v>
      </c>
      <c r="T100" s="22" t="e">
        <f t="shared" si="8"/>
        <v>#N/A</v>
      </c>
      <c r="U100" s="22" t="e">
        <f t="shared" si="8"/>
        <v>#N/A</v>
      </c>
      <c r="V100" s="22" t="e">
        <f t="shared" si="8"/>
        <v>#N/A</v>
      </c>
      <c r="W100" s="22" t="e">
        <f t="shared" si="8"/>
        <v>#N/A</v>
      </c>
      <c r="X100" s="22" t="e">
        <f t="shared" si="8"/>
        <v>#N/A</v>
      </c>
      <c r="Y100" s="22" t="e">
        <f>INDEX(AnsLkUp,MATCH($A100 &amp; "_"&amp;Y$1,LookupName,0),3)</f>
        <v>#N/A</v>
      </c>
      <c r="Z100" s="22" t="e">
        <f>INDEX(AnsLkUp,MATCH($A100 &amp; "_"&amp;Z$1,LookupName,0),3)</f>
        <v>#N/A</v>
      </c>
    </row>
    <row r="101" spans="1:26" x14ac:dyDescent="0.25">
      <c r="A101">
        <v>701</v>
      </c>
      <c r="B101" t="e">
        <f>NA()</f>
        <v>#N/A</v>
      </c>
      <c r="G101" s="1">
        <v>3</v>
      </c>
      <c r="H101" s="1" t="s">
        <v>12</v>
      </c>
      <c r="I101" s="22" t="str">
        <f t="shared" si="10"/>
        <v>Brian</v>
      </c>
      <c r="J101" s="22">
        <f t="shared" ref="J101:Z115" si="11">INDEX(AnsLkUp,MATCH($A101 &amp; "_"&amp;J$1,LookupName,0),3)</f>
        <v>3</v>
      </c>
      <c r="K101" s="22">
        <f t="shared" si="11"/>
        <v>3</v>
      </c>
      <c r="L101" s="22">
        <f t="shared" si="11"/>
        <v>3</v>
      </c>
      <c r="M101" s="22">
        <f t="shared" si="11"/>
        <v>3</v>
      </c>
      <c r="N101" s="22" t="e">
        <f t="shared" si="11"/>
        <v>#N/A</v>
      </c>
      <c r="O101" s="22" t="e">
        <f t="shared" si="11"/>
        <v>#N/A</v>
      </c>
      <c r="P101" s="22" t="e">
        <f t="shared" si="11"/>
        <v>#N/A</v>
      </c>
      <c r="Q101" s="22" t="e">
        <f t="shared" si="11"/>
        <v>#N/A</v>
      </c>
      <c r="R101" s="22" t="e">
        <f t="shared" si="11"/>
        <v>#N/A</v>
      </c>
      <c r="S101" s="22">
        <f t="shared" si="11"/>
        <v>3</v>
      </c>
      <c r="T101" s="22" t="e">
        <f t="shared" si="11"/>
        <v>#N/A</v>
      </c>
      <c r="U101" s="22" t="e">
        <f t="shared" si="11"/>
        <v>#N/A</v>
      </c>
      <c r="V101" s="22" t="e">
        <f t="shared" si="11"/>
        <v>#N/A</v>
      </c>
      <c r="W101" s="22" t="e">
        <f t="shared" si="11"/>
        <v>#N/A</v>
      </c>
      <c r="X101" s="22" t="e">
        <f t="shared" si="11"/>
        <v>#N/A</v>
      </c>
      <c r="Y101" s="22" t="e">
        <f t="shared" si="11"/>
        <v>#N/A</v>
      </c>
      <c r="Z101" s="22" t="e">
        <f t="shared" si="11"/>
        <v>#N/A</v>
      </c>
    </row>
    <row r="102" spans="1:26" x14ac:dyDescent="0.25">
      <c r="A102">
        <v>702</v>
      </c>
      <c r="B102" t="s">
        <v>285</v>
      </c>
      <c r="G102" s="1">
        <v>2</v>
      </c>
      <c r="H102" s="1" t="s">
        <v>6</v>
      </c>
      <c r="I102" s="22" t="str">
        <f t="shared" si="10"/>
        <v>Joe</v>
      </c>
      <c r="J102" s="22">
        <f t="shared" si="11"/>
        <v>3</v>
      </c>
      <c r="K102" s="22" t="e">
        <f t="shared" si="11"/>
        <v>#N/A</v>
      </c>
      <c r="L102" s="22" t="e">
        <f t="shared" si="11"/>
        <v>#N/A</v>
      </c>
      <c r="M102" s="22">
        <f t="shared" si="11"/>
        <v>1</v>
      </c>
      <c r="N102" s="22" t="e">
        <f t="shared" si="11"/>
        <v>#N/A</v>
      </c>
      <c r="O102" s="22">
        <f t="shared" si="11"/>
        <v>3</v>
      </c>
      <c r="P102" s="22" t="e">
        <f t="shared" si="11"/>
        <v>#N/A</v>
      </c>
      <c r="Q102" s="22" t="e">
        <f t="shared" si="11"/>
        <v>#N/A</v>
      </c>
      <c r="R102" s="22" t="e">
        <f t="shared" si="11"/>
        <v>#N/A</v>
      </c>
      <c r="S102" s="22" t="e">
        <f t="shared" si="11"/>
        <v>#N/A</v>
      </c>
      <c r="T102" s="22" t="e">
        <f t="shared" si="11"/>
        <v>#N/A</v>
      </c>
      <c r="U102" s="22" t="e">
        <f t="shared" si="11"/>
        <v>#N/A</v>
      </c>
      <c r="V102" s="22" t="e">
        <f t="shared" si="11"/>
        <v>#N/A</v>
      </c>
      <c r="W102" s="22" t="e">
        <f t="shared" si="11"/>
        <v>#N/A</v>
      </c>
      <c r="X102" s="22" t="e">
        <f t="shared" si="11"/>
        <v>#N/A</v>
      </c>
      <c r="Y102" s="22">
        <f t="shared" si="11"/>
        <v>1</v>
      </c>
      <c r="Z102" s="22" t="e">
        <f t="shared" si="11"/>
        <v>#N/A</v>
      </c>
    </row>
    <row r="103" spans="1:26" x14ac:dyDescent="0.25">
      <c r="A103">
        <v>703</v>
      </c>
      <c r="B103" t="e">
        <f>NA()</f>
        <v>#N/A</v>
      </c>
      <c r="G103" s="1">
        <v>3</v>
      </c>
      <c r="H103" s="1" t="s">
        <v>12</v>
      </c>
      <c r="I103" s="22" t="str">
        <f t="shared" si="10"/>
        <v>Evan</v>
      </c>
      <c r="J103" s="22">
        <f t="shared" si="11"/>
        <v>1</v>
      </c>
      <c r="K103" s="22">
        <f t="shared" si="11"/>
        <v>2</v>
      </c>
      <c r="L103" s="22">
        <f t="shared" si="11"/>
        <v>2</v>
      </c>
      <c r="M103" s="22">
        <f t="shared" si="11"/>
        <v>3</v>
      </c>
      <c r="N103" s="22" t="e">
        <f t="shared" si="11"/>
        <v>#N/A</v>
      </c>
      <c r="O103" s="22" t="e">
        <f t="shared" si="11"/>
        <v>#N/A</v>
      </c>
      <c r="P103" s="22" t="e">
        <f t="shared" si="11"/>
        <v>#N/A</v>
      </c>
      <c r="Q103" s="22" t="e">
        <f t="shared" si="11"/>
        <v>#N/A</v>
      </c>
      <c r="R103" s="22" t="e">
        <f t="shared" si="11"/>
        <v>#N/A</v>
      </c>
      <c r="S103" s="22" t="e">
        <f t="shared" si="11"/>
        <v>#N/A</v>
      </c>
      <c r="T103" s="22" t="e">
        <f t="shared" si="11"/>
        <v>#N/A</v>
      </c>
      <c r="U103" s="22" t="e">
        <f t="shared" si="11"/>
        <v>#N/A</v>
      </c>
      <c r="V103" s="22" t="e">
        <f t="shared" si="11"/>
        <v>#N/A</v>
      </c>
      <c r="W103" s="22" t="e">
        <f t="shared" si="11"/>
        <v>#N/A</v>
      </c>
      <c r="X103" s="22" t="e">
        <f t="shared" si="11"/>
        <v>#N/A</v>
      </c>
      <c r="Y103" s="22" t="e">
        <f t="shared" si="11"/>
        <v>#N/A</v>
      </c>
      <c r="Z103" s="22" t="e">
        <f t="shared" si="11"/>
        <v>#N/A</v>
      </c>
    </row>
    <row r="104" spans="1:26" x14ac:dyDescent="0.25">
      <c r="A104">
        <v>704</v>
      </c>
      <c r="B104" t="s">
        <v>287</v>
      </c>
      <c r="G104" s="1">
        <v>3</v>
      </c>
      <c r="H104" s="1" t="s">
        <v>12</v>
      </c>
      <c r="I104" s="22" t="str">
        <f t="shared" si="10"/>
        <v>Evan</v>
      </c>
      <c r="J104" s="22">
        <f t="shared" si="11"/>
        <v>3</v>
      </c>
      <c r="K104" s="22">
        <f t="shared" si="11"/>
        <v>3</v>
      </c>
      <c r="L104" s="22">
        <f t="shared" si="11"/>
        <v>3</v>
      </c>
      <c r="M104" s="22">
        <f t="shared" si="11"/>
        <v>1</v>
      </c>
      <c r="N104" s="22" t="e">
        <f t="shared" si="11"/>
        <v>#N/A</v>
      </c>
      <c r="O104" s="22" t="e">
        <f t="shared" si="11"/>
        <v>#N/A</v>
      </c>
      <c r="P104" s="22" t="e">
        <f t="shared" si="11"/>
        <v>#N/A</v>
      </c>
      <c r="Q104" s="22" t="e">
        <f t="shared" si="11"/>
        <v>#N/A</v>
      </c>
      <c r="R104" s="22" t="e">
        <f t="shared" si="11"/>
        <v>#N/A</v>
      </c>
      <c r="S104" s="22" t="e">
        <f t="shared" si="11"/>
        <v>#N/A</v>
      </c>
      <c r="T104" s="22" t="e">
        <f t="shared" si="11"/>
        <v>#N/A</v>
      </c>
      <c r="U104" s="22" t="e">
        <f t="shared" si="11"/>
        <v>#N/A</v>
      </c>
      <c r="V104" s="22" t="e">
        <f t="shared" si="11"/>
        <v>#N/A</v>
      </c>
      <c r="W104" s="22" t="e">
        <f t="shared" si="11"/>
        <v>#N/A</v>
      </c>
      <c r="X104" s="22" t="e">
        <f t="shared" si="11"/>
        <v>#N/A</v>
      </c>
      <c r="Y104" s="22" t="e">
        <f t="shared" si="11"/>
        <v>#N/A</v>
      </c>
      <c r="Z104" s="22" t="e">
        <f t="shared" si="11"/>
        <v>#N/A</v>
      </c>
    </row>
    <row r="105" spans="1:26" x14ac:dyDescent="0.25">
      <c r="A105">
        <v>705</v>
      </c>
      <c r="B105" t="e">
        <f>NA()</f>
        <v>#N/A</v>
      </c>
      <c r="G105" s="1">
        <v>2</v>
      </c>
      <c r="H105" s="1" t="s">
        <v>12</v>
      </c>
      <c r="I105" s="22" t="str">
        <f t="shared" si="10"/>
        <v>Jay</v>
      </c>
      <c r="J105" s="22">
        <f t="shared" si="11"/>
        <v>2</v>
      </c>
      <c r="K105" s="22">
        <f t="shared" si="11"/>
        <v>2</v>
      </c>
      <c r="L105" s="22">
        <f t="shared" si="11"/>
        <v>3</v>
      </c>
      <c r="M105" s="22">
        <f t="shared" si="11"/>
        <v>2</v>
      </c>
      <c r="N105" s="22" t="e">
        <f t="shared" si="11"/>
        <v>#N/A</v>
      </c>
      <c r="O105" s="22" t="e">
        <f t="shared" si="11"/>
        <v>#N/A</v>
      </c>
      <c r="P105" s="22" t="e">
        <f t="shared" si="11"/>
        <v>#N/A</v>
      </c>
      <c r="Q105" s="22" t="e">
        <f t="shared" si="11"/>
        <v>#N/A</v>
      </c>
      <c r="R105" s="22" t="e">
        <f t="shared" si="11"/>
        <v>#N/A</v>
      </c>
      <c r="S105" s="22" t="e">
        <f t="shared" si="11"/>
        <v>#N/A</v>
      </c>
      <c r="T105" s="22" t="e">
        <f t="shared" si="11"/>
        <v>#N/A</v>
      </c>
      <c r="U105" s="22" t="e">
        <f t="shared" si="11"/>
        <v>#N/A</v>
      </c>
      <c r="V105" s="22" t="e">
        <f t="shared" si="11"/>
        <v>#N/A</v>
      </c>
      <c r="W105" s="22" t="e">
        <f t="shared" si="11"/>
        <v>#N/A</v>
      </c>
      <c r="X105" s="22" t="e">
        <f t="shared" si="11"/>
        <v>#N/A</v>
      </c>
      <c r="Y105" s="22" t="e">
        <f t="shared" si="11"/>
        <v>#N/A</v>
      </c>
      <c r="Z105" s="22" t="e">
        <f t="shared" si="11"/>
        <v>#N/A</v>
      </c>
    </row>
    <row r="106" spans="1:26" x14ac:dyDescent="0.25">
      <c r="A106">
        <v>706</v>
      </c>
      <c r="B106" t="s">
        <v>288</v>
      </c>
      <c r="G106" s="1">
        <v>3</v>
      </c>
      <c r="H106" s="1" t="s">
        <v>12</v>
      </c>
      <c r="I106" s="22" t="str">
        <f t="shared" si="10"/>
        <v>Bob</v>
      </c>
      <c r="J106" s="22">
        <f t="shared" si="11"/>
        <v>1</v>
      </c>
      <c r="K106" s="22">
        <f t="shared" si="11"/>
        <v>3</v>
      </c>
      <c r="L106" s="22">
        <f t="shared" si="11"/>
        <v>3</v>
      </c>
      <c r="M106" s="22">
        <f t="shared" si="11"/>
        <v>3</v>
      </c>
      <c r="N106" s="22" t="e">
        <f t="shared" si="11"/>
        <v>#N/A</v>
      </c>
      <c r="O106" s="22" t="e">
        <f t="shared" si="11"/>
        <v>#N/A</v>
      </c>
      <c r="P106" s="22" t="e">
        <f t="shared" si="11"/>
        <v>#N/A</v>
      </c>
      <c r="Q106" s="22" t="e">
        <f t="shared" si="11"/>
        <v>#N/A</v>
      </c>
      <c r="R106" s="22" t="e">
        <f t="shared" si="11"/>
        <v>#N/A</v>
      </c>
      <c r="S106" s="22" t="e">
        <f t="shared" si="11"/>
        <v>#N/A</v>
      </c>
      <c r="T106" s="22" t="e">
        <f t="shared" si="11"/>
        <v>#N/A</v>
      </c>
      <c r="U106" s="22" t="e">
        <f t="shared" si="11"/>
        <v>#N/A</v>
      </c>
      <c r="V106" s="22" t="e">
        <f t="shared" si="11"/>
        <v>#N/A</v>
      </c>
      <c r="W106" s="22" t="e">
        <f t="shared" si="11"/>
        <v>#N/A</v>
      </c>
      <c r="X106" s="22" t="e">
        <f t="shared" si="11"/>
        <v>#N/A</v>
      </c>
      <c r="Y106" s="22" t="e">
        <f t="shared" si="11"/>
        <v>#N/A</v>
      </c>
      <c r="Z106" s="22" t="e">
        <f t="shared" si="11"/>
        <v>#N/A</v>
      </c>
    </row>
    <row r="107" spans="1:26" x14ac:dyDescent="0.25">
      <c r="A107">
        <v>707</v>
      </c>
      <c r="B107" t="e">
        <f>NA()</f>
        <v>#N/A</v>
      </c>
      <c r="G107" s="1">
        <v>3</v>
      </c>
      <c r="H107" s="1" t="s">
        <v>12</v>
      </c>
      <c r="I107" s="22" t="str">
        <f t="shared" si="10"/>
        <v>Cara</v>
      </c>
      <c r="J107" s="22">
        <f t="shared" si="11"/>
        <v>2</v>
      </c>
      <c r="K107" s="22">
        <f t="shared" si="11"/>
        <v>1</v>
      </c>
      <c r="L107" s="22">
        <f t="shared" si="11"/>
        <v>3</v>
      </c>
      <c r="M107" s="22">
        <f t="shared" si="11"/>
        <v>2</v>
      </c>
      <c r="N107" s="22" t="e">
        <f t="shared" si="11"/>
        <v>#N/A</v>
      </c>
      <c r="O107" s="22" t="e">
        <f t="shared" si="11"/>
        <v>#N/A</v>
      </c>
      <c r="P107" s="22" t="e">
        <f t="shared" si="11"/>
        <v>#N/A</v>
      </c>
      <c r="Q107" s="22" t="e">
        <f t="shared" si="11"/>
        <v>#N/A</v>
      </c>
      <c r="R107" s="22" t="e">
        <f t="shared" si="11"/>
        <v>#N/A</v>
      </c>
      <c r="S107" s="22" t="e">
        <f t="shared" si="11"/>
        <v>#N/A</v>
      </c>
      <c r="T107" s="22" t="e">
        <f t="shared" si="11"/>
        <v>#N/A</v>
      </c>
      <c r="U107" s="22" t="e">
        <f t="shared" si="11"/>
        <v>#N/A</v>
      </c>
      <c r="V107" s="22" t="e">
        <f t="shared" si="11"/>
        <v>#N/A</v>
      </c>
      <c r="W107" s="22" t="e">
        <f t="shared" si="11"/>
        <v>#N/A</v>
      </c>
      <c r="X107" s="22" t="e">
        <f t="shared" si="11"/>
        <v>#N/A</v>
      </c>
      <c r="Y107" s="22" t="e">
        <f t="shared" si="11"/>
        <v>#N/A</v>
      </c>
      <c r="Z107" s="22" t="e">
        <f t="shared" si="11"/>
        <v>#N/A</v>
      </c>
    </row>
    <row r="108" spans="1:26" x14ac:dyDescent="0.25">
      <c r="A108">
        <v>708</v>
      </c>
      <c r="B108" t="s">
        <v>289</v>
      </c>
      <c r="G108" s="1">
        <v>1</v>
      </c>
      <c r="H108" s="1" t="s">
        <v>12</v>
      </c>
      <c r="I108" s="22" t="str">
        <f t="shared" ref="I108:I131" si="12">INDEX(AnsLkUp,MATCH(A108 &amp; "_1",LookupOrder,1),2)</f>
        <v>Evan</v>
      </c>
      <c r="J108" s="22">
        <f t="shared" si="11"/>
        <v>1</v>
      </c>
      <c r="K108" s="22">
        <f t="shared" si="11"/>
        <v>2</v>
      </c>
      <c r="L108" s="22">
        <f t="shared" si="11"/>
        <v>3</v>
      </c>
      <c r="M108" s="22">
        <f t="shared" si="11"/>
        <v>1</v>
      </c>
      <c r="N108" s="22" t="e">
        <f t="shared" si="11"/>
        <v>#N/A</v>
      </c>
      <c r="O108" s="22" t="e">
        <f t="shared" si="11"/>
        <v>#N/A</v>
      </c>
      <c r="P108" s="22" t="e">
        <f t="shared" si="11"/>
        <v>#N/A</v>
      </c>
      <c r="Q108" s="22" t="e">
        <f t="shared" si="11"/>
        <v>#N/A</v>
      </c>
      <c r="R108" s="22" t="e">
        <f t="shared" si="11"/>
        <v>#N/A</v>
      </c>
      <c r="S108" s="22" t="e">
        <f t="shared" si="11"/>
        <v>#N/A</v>
      </c>
      <c r="T108" s="22" t="e">
        <f t="shared" si="11"/>
        <v>#N/A</v>
      </c>
      <c r="U108" s="22" t="e">
        <f t="shared" si="11"/>
        <v>#N/A</v>
      </c>
      <c r="V108" s="22" t="e">
        <f t="shared" si="11"/>
        <v>#N/A</v>
      </c>
      <c r="W108" s="22" t="e">
        <f t="shared" si="11"/>
        <v>#N/A</v>
      </c>
      <c r="X108" s="22" t="e">
        <f t="shared" si="11"/>
        <v>#N/A</v>
      </c>
      <c r="Y108" s="22" t="e">
        <f t="shared" si="11"/>
        <v>#N/A</v>
      </c>
      <c r="Z108" s="22" t="e">
        <f t="shared" si="11"/>
        <v>#N/A</v>
      </c>
    </row>
    <row r="109" spans="1:26" x14ac:dyDescent="0.25">
      <c r="A109">
        <v>709</v>
      </c>
      <c r="B109" t="e">
        <f>NA()</f>
        <v>#N/A</v>
      </c>
      <c r="G109" s="1">
        <v>2</v>
      </c>
      <c r="H109" s="1" t="s">
        <v>12</v>
      </c>
      <c r="I109" s="22" t="str">
        <f t="shared" si="12"/>
        <v>Bob</v>
      </c>
      <c r="J109" s="22">
        <f t="shared" si="11"/>
        <v>1</v>
      </c>
      <c r="K109" s="22">
        <f t="shared" si="11"/>
        <v>2</v>
      </c>
      <c r="L109" s="22">
        <f t="shared" si="11"/>
        <v>2</v>
      </c>
      <c r="M109" s="22">
        <f t="shared" si="11"/>
        <v>2</v>
      </c>
      <c r="N109" s="22" t="e">
        <f t="shared" si="11"/>
        <v>#N/A</v>
      </c>
      <c r="O109" s="22" t="e">
        <f t="shared" si="11"/>
        <v>#N/A</v>
      </c>
      <c r="P109" s="22" t="e">
        <f t="shared" si="11"/>
        <v>#N/A</v>
      </c>
      <c r="Q109" s="22" t="e">
        <f t="shared" si="11"/>
        <v>#N/A</v>
      </c>
      <c r="R109" s="22" t="e">
        <f t="shared" si="11"/>
        <v>#N/A</v>
      </c>
      <c r="S109" s="22" t="e">
        <f t="shared" si="11"/>
        <v>#N/A</v>
      </c>
      <c r="T109" s="22" t="e">
        <f t="shared" si="11"/>
        <v>#N/A</v>
      </c>
      <c r="U109" s="22" t="e">
        <f t="shared" si="11"/>
        <v>#N/A</v>
      </c>
      <c r="V109" s="22" t="e">
        <f t="shared" si="11"/>
        <v>#N/A</v>
      </c>
      <c r="W109" s="22" t="e">
        <f t="shared" si="11"/>
        <v>#N/A</v>
      </c>
      <c r="X109" s="22" t="e">
        <f t="shared" si="11"/>
        <v>#N/A</v>
      </c>
      <c r="Y109" s="22" t="e">
        <f t="shared" si="11"/>
        <v>#N/A</v>
      </c>
      <c r="Z109" s="22" t="e">
        <f t="shared" si="11"/>
        <v>#N/A</v>
      </c>
    </row>
    <row r="110" spans="1:26" x14ac:dyDescent="0.25">
      <c r="A110">
        <v>710</v>
      </c>
      <c r="B110" t="e">
        <f>NA()</f>
        <v>#N/A</v>
      </c>
      <c r="G110" s="1">
        <v>1</v>
      </c>
      <c r="H110" s="1" t="s">
        <v>12</v>
      </c>
      <c r="I110" s="22" t="str">
        <f t="shared" si="12"/>
        <v>Jay</v>
      </c>
      <c r="J110" s="22">
        <f t="shared" si="11"/>
        <v>1</v>
      </c>
      <c r="K110" s="22">
        <f t="shared" si="11"/>
        <v>1</v>
      </c>
      <c r="L110" s="22">
        <f t="shared" si="11"/>
        <v>3</v>
      </c>
      <c r="M110" s="22">
        <f t="shared" si="11"/>
        <v>1</v>
      </c>
      <c r="N110" s="22" t="e">
        <f t="shared" si="11"/>
        <v>#N/A</v>
      </c>
      <c r="O110" s="22" t="e">
        <f t="shared" si="11"/>
        <v>#N/A</v>
      </c>
      <c r="P110" s="22" t="e">
        <f t="shared" si="11"/>
        <v>#N/A</v>
      </c>
      <c r="Q110" s="22" t="e">
        <f t="shared" si="11"/>
        <v>#N/A</v>
      </c>
      <c r="R110" s="22" t="e">
        <f t="shared" si="11"/>
        <v>#N/A</v>
      </c>
      <c r="S110" s="22" t="e">
        <f t="shared" si="11"/>
        <v>#N/A</v>
      </c>
      <c r="T110" s="22" t="e">
        <f t="shared" si="11"/>
        <v>#N/A</v>
      </c>
      <c r="U110" s="22" t="e">
        <f t="shared" si="11"/>
        <v>#N/A</v>
      </c>
      <c r="V110" s="22" t="e">
        <f t="shared" si="11"/>
        <v>#N/A</v>
      </c>
      <c r="W110" s="22" t="e">
        <f t="shared" si="11"/>
        <v>#N/A</v>
      </c>
      <c r="X110" s="22" t="e">
        <f t="shared" si="11"/>
        <v>#N/A</v>
      </c>
      <c r="Y110" s="22" t="e">
        <f t="shared" si="11"/>
        <v>#N/A</v>
      </c>
      <c r="Z110" s="22" t="e">
        <f t="shared" si="11"/>
        <v>#N/A</v>
      </c>
    </row>
    <row r="111" spans="1:26" x14ac:dyDescent="0.25">
      <c r="A111">
        <v>711</v>
      </c>
      <c r="B111" t="s">
        <v>290</v>
      </c>
      <c r="G111" s="1">
        <v>1</v>
      </c>
      <c r="H111" s="1" t="s">
        <v>12</v>
      </c>
      <c r="I111" s="22" t="str">
        <f t="shared" si="12"/>
        <v>Jay</v>
      </c>
      <c r="J111" s="22">
        <f t="shared" si="11"/>
        <v>1</v>
      </c>
      <c r="K111" s="22">
        <f t="shared" si="11"/>
        <v>2</v>
      </c>
      <c r="L111" s="22">
        <f t="shared" si="11"/>
        <v>3</v>
      </c>
      <c r="M111" s="22">
        <f t="shared" si="11"/>
        <v>4</v>
      </c>
      <c r="N111" s="22" t="e">
        <f t="shared" si="11"/>
        <v>#N/A</v>
      </c>
      <c r="O111" s="22" t="e">
        <f t="shared" si="11"/>
        <v>#N/A</v>
      </c>
      <c r="P111" s="22" t="e">
        <f t="shared" si="11"/>
        <v>#N/A</v>
      </c>
      <c r="Q111" s="22" t="e">
        <f t="shared" si="11"/>
        <v>#N/A</v>
      </c>
      <c r="R111" s="22" t="e">
        <f t="shared" si="11"/>
        <v>#N/A</v>
      </c>
      <c r="S111" s="22" t="e">
        <f t="shared" si="11"/>
        <v>#N/A</v>
      </c>
      <c r="T111" s="22" t="e">
        <f t="shared" si="11"/>
        <v>#N/A</v>
      </c>
      <c r="U111" s="22" t="e">
        <f t="shared" si="11"/>
        <v>#N/A</v>
      </c>
      <c r="V111" s="22" t="e">
        <f t="shared" si="11"/>
        <v>#N/A</v>
      </c>
      <c r="W111" s="22" t="e">
        <f t="shared" si="11"/>
        <v>#N/A</v>
      </c>
      <c r="X111" s="22" t="e">
        <f t="shared" si="11"/>
        <v>#N/A</v>
      </c>
      <c r="Y111" s="22" t="e">
        <f t="shared" si="11"/>
        <v>#N/A</v>
      </c>
      <c r="Z111" s="22" t="e">
        <f t="shared" si="11"/>
        <v>#N/A</v>
      </c>
    </row>
    <row r="112" spans="1:26" x14ac:dyDescent="0.25">
      <c r="A112">
        <v>712</v>
      </c>
      <c r="B112" t="s">
        <v>291</v>
      </c>
      <c r="G112" s="1">
        <v>1</v>
      </c>
      <c r="H112" s="1" t="s">
        <v>12</v>
      </c>
      <c r="I112" s="22" t="str">
        <f t="shared" si="12"/>
        <v>Cara</v>
      </c>
      <c r="J112" s="22">
        <f t="shared" si="11"/>
        <v>1</v>
      </c>
      <c r="K112" s="22">
        <f t="shared" si="11"/>
        <v>1</v>
      </c>
      <c r="L112" s="22">
        <f t="shared" si="11"/>
        <v>1</v>
      </c>
      <c r="M112" s="22">
        <f t="shared" si="11"/>
        <v>1</v>
      </c>
      <c r="N112" s="22" t="e">
        <f t="shared" si="11"/>
        <v>#N/A</v>
      </c>
      <c r="O112" s="22" t="e">
        <f t="shared" si="11"/>
        <v>#N/A</v>
      </c>
      <c r="P112" s="22" t="e">
        <f t="shared" si="11"/>
        <v>#N/A</v>
      </c>
      <c r="Q112" s="22" t="e">
        <f t="shared" si="11"/>
        <v>#N/A</v>
      </c>
      <c r="R112" s="22" t="e">
        <f t="shared" si="11"/>
        <v>#N/A</v>
      </c>
      <c r="S112" s="22" t="e">
        <f t="shared" si="11"/>
        <v>#N/A</v>
      </c>
      <c r="T112" s="22" t="e">
        <f t="shared" si="11"/>
        <v>#N/A</v>
      </c>
      <c r="U112" s="22" t="e">
        <f t="shared" si="11"/>
        <v>#N/A</v>
      </c>
      <c r="V112" s="22" t="e">
        <f t="shared" si="11"/>
        <v>#N/A</v>
      </c>
      <c r="W112" s="22" t="e">
        <f t="shared" si="11"/>
        <v>#N/A</v>
      </c>
      <c r="X112" s="22" t="e">
        <f t="shared" si="11"/>
        <v>#N/A</v>
      </c>
      <c r="Y112" s="22" t="e">
        <f t="shared" si="11"/>
        <v>#N/A</v>
      </c>
      <c r="Z112" s="22" t="e">
        <f t="shared" si="11"/>
        <v>#N/A</v>
      </c>
    </row>
    <row r="113" spans="1:26" x14ac:dyDescent="0.25">
      <c r="A113">
        <v>713</v>
      </c>
      <c r="B113" t="e">
        <f>NA()</f>
        <v>#N/A</v>
      </c>
      <c r="G113" s="1">
        <v>3</v>
      </c>
      <c r="H113" s="1" t="s">
        <v>12</v>
      </c>
      <c r="I113" s="22" t="str">
        <f t="shared" si="12"/>
        <v>Jay</v>
      </c>
      <c r="J113" s="22">
        <f t="shared" si="11"/>
        <v>2</v>
      </c>
      <c r="K113" s="22">
        <f t="shared" si="11"/>
        <v>3</v>
      </c>
      <c r="L113" s="22">
        <f t="shared" si="11"/>
        <v>1</v>
      </c>
      <c r="M113" s="22" t="e">
        <f t="shared" si="11"/>
        <v>#N/A</v>
      </c>
      <c r="N113" s="22" t="e">
        <f t="shared" si="11"/>
        <v>#N/A</v>
      </c>
      <c r="O113" s="22" t="e">
        <f t="shared" si="11"/>
        <v>#N/A</v>
      </c>
      <c r="P113" s="22" t="e">
        <f t="shared" si="11"/>
        <v>#N/A</v>
      </c>
      <c r="Q113" s="22" t="e">
        <f t="shared" si="11"/>
        <v>#N/A</v>
      </c>
      <c r="R113" s="22" t="e">
        <f t="shared" si="11"/>
        <v>#N/A</v>
      </c>
      <c r="S113" s="22" t="e">
        <f t="shared" si="11"/>
        <v>#N/A</v>
      </c>
      <c r="T113" s="22" t="e">
        <f t="shared" si="11"/>
        <v>#N/A</v>
      </c>
      <c r="U113" s="22" t="e">
        <f t="shared" si="11"/>
        <v>#N/A</v>
      </c>
      <c r="V113" s="22" t="e">
        <f t="shared" si="11"/>
        <v>#N/A</v>
      </c>
      <c r="W113" s="22" t="e">
        <f t="shared" si="11"/>
        <v>#N/A</v>
      </c>
      <c r="X113" s="22" t="e">
        <f t="shared" si="11"/>
        <v>#N/A</v>
      </c>
      <c r="Y113" s="22" t="e">
        <f t="shared" si="11"/>
        <v>#N/A</v>
      </c>
      <c r="Z113" s="22" t="e">
        <f t="shared" si="11"/>
        <v>#N/A</v>
      </c>
    </row>
    <row r="114" spans="1:26" x14ac:dyDescent="0.25">
      <c r="A114">
        <v>714</v>
      </c>
      <c r="B114" t="s">
        <v>292</v>
      </c>
      <c r="G114" s="1">
        <v>3</v>
      </c>
      <c r="H114" s="1" t="s">
        <v>12</v>
      </c>
      <c r="I114" s="22" t="str">
        <f t="shared" si="12"/>
        <v>Evan</v>
      </c>
      <c r="J114" s="22">
        <f t="shared" si="11"/>
        <v>2</v>
      </c>
      <c r="K114" s="22" t="e">
        <f t="shared" si="11"/>
        <v>#N/A</v>
      </c>
      <c r="L114" s="22">
        <f t="shared" si="11"/>
        <v>3</v>
      </c>
      <c r="M114" s="22">
        <f t="shared" si="11"/>
        <v>1</v>
      </c>
      <c r="N114" s="22" t="e">
        <f t="shared" si="11"/>
        <v>#N/A</v>
      </c>
      <c r="O114" s="22" t="e">
        <f t="shared" si="11"/>
        <v>#N/A</v>
      </c>
      <c r="P114" s="22" t="e">
        <f t="shared" si="11"/>
        <v>#N/A</v>
      </c>
      <c r="Q114" s="22" t="e">
        <f t="shared" si="11"/>
        <v>#N/A</v>
      </c>
      <c r="R114" s="22" t="e">
        <f t="shared" si="11"/>
        <v>#N/A</v>
      </c>
      <c r="S114" s="22" t="e">
        <f t="shared" si="11"/>
        <v>#N/A</v>
      </c>
      <c r="T114" s="22" t="e">
        <f t="shared" si="11"/>
        <v>#N/A</v>
      </c>
      <c r="U114" s="22" t="e">
        <f t="shared" si="11"/>
        <v>#N/A</v>
      </c>
      <c r="V114" s="22" t="e">
        <f t="shared" si="11"/>
        <v>#N/A</v>
      </c>
      <c r="W114" s="22" t="e">
        <f t="shared" si="11"/>
        <v>#N/A</v>
      </c>
      <c r="X114" s="22" t="e">
        <f t="shared" si="11"/>
        <v>#N/A</v>
      </c>
      <c r="Y114" s="22" t="e">
        <f t="shared" si="11"/>
        <v>#N/A</v>
      </c>
      <c r="Z114" s="22" t="e">
        <f t="shared" si="11"/>
        <v>#N/A</v>
      </c>
    </row>
    <row r="115" spans="1:26" x14ac:dyDescent="0.25">
      <c r="A115">
        <v>716</v>
      </c>
      <c r="B115" t="s">
        <v>293</v>
      </c>
      <c r="G115" s="1">
        <v>1</v>
      </c>
      <c r="H115" s="1" t="s">
        <v>12</v>
      </c>
      <c r="I115" s="22" t="str">
        <f t="shared" si="12"/>
        <v>Guest</v>
      </c>
      <c r="J115" s="22">
        <f t="shared" si="11"/>
        <v>1</v>
      </c>
      <c r="K115" s="22">
        <f t="shared" si="11"/>
        <v>1</v>
      </c>
      <c r="L115" s="22">
        <f t="shared" si="11"/>
        <v>1</v>
      </c>
      <c r="M115" s="22">
        <f t="shared" si="11"/>
        <v>1</v>
      </c>
      <c r="N115" s="22" t="e">
        <f t="shared" si="11"/>
        <v>#N/A</v>
      </c>
      <c r="O115" s="22" t="e">
        <f t="shared" si="11"/>
        <v>#N/A</v>
      </c>
      <c r="P115" s="22" t="e">
        <f t="shared" si="11"/>
        <v>#N/A</v>
      </c>
      <c r="Q115" s="22" t="e">
        <f t="shared" si="11"/>
        <v>#N/A</v>
      </c>
      <c r="R115" s="22" t="e">
        <f t="shared" si="11"/>
        <v>#N/A</v>
      </c>
      <c r="S115" s="22" t="e">
        <f t="shared" si="11"/>
        <v>#N/A</v>
      </c>
      <c r="T115" s="22" t="e">
        <f t="shared" si="11"/>
        <v>#N/A</v>
      </c>
      <c r="U115" s="22" t="e">
        <f t="shared" si="11"/>
        <v>#N/A</v>
      </c>
      <c r="V115" s="22" t="e">
        <f t="shared" si="11"/>
        <v>#N/A</v>
      </c>
      <c r="W115" s="22" t="e">
        <f t="shared" si="11"/>
        <v>#N/A</v>
      </c>
      <c r="X115" s="22" t="e">
        <f t="shared" si="11"/>
        <v>#N/A</v>
      </c>
      <c r="Y115" s="22" t="e">
        <f t="shared" si="11"/>
        <v>#N/A</v>
      </c>
      <c r="Z115" s="22">
        <f t="shared" si="11"/>
        <v>3</v>
      </c>
    </row>
    <row r="116" spans="1:26" x14ac:dyDescent="0.25">
      <c r="A116">
        <v>717</v>
      </c>
      <c r="B116" t="e">
        <f>NA()</f>
        <v>#N/A</v>
      </c>
      <c r="G116" s="1">
        <v>1</v>
      </c>
      <c r="H116" s="1" t="s">
        <v>12</v>
      </c>
      <c r="I116" s="22" t="str">
        <f t="shared" si="12"/>
        <v>Bob</v>
      </c>
      <c r="J116" s="22">
        <f t="shared" ref="J116:Y116" si="13">INDEX(AnsLkUp,MATCH($A116 &amp; "_"&amp;J$1,LookupName,0),3)</f>
        <v>1</v>
      </c>
      <c r="K116" s="22">
        <f t="shared" si="13"/>
        <v>1</v>
      </c>
      <c r="L116" s="22">
        <f t="shared" si="13"/>
        <v>3</v>
      </c>
      <c r="M116" s="22">
        <f t="shared" si="13"/>
        <v>1</v>
      </c>
      <c r="N116" s="22" t="e">
        <f t="shared" si="13"/>
        <v>#N/A</v>
      </c>
      <c r="O116" s="22" t="e">
        <f t="shared" si="13"/>
        <v>#N/A</v>
      </c>
      <c r="P116" s="22" t="e">
        <f t="shared" si="13"/>
        <v>#N/A</v>
      </c>
      <c r="Q116" s="22" t="e">
        <f t="shared" si="13"/>
        <v>#N/A</v>
      </c>
      <c r="R116" s="22" t="e">
        <f t="shared" si="13"/>
        <v>#N/A</v>
      </c>
      <c r="S116" s="22" t="e">
        <f t="shared" si="13"/>
        <v>#N/A</v>
      </c>
      <c r="T116" s="22" t="e">
        <f t="shared" si="13"/>
        <v>#N/A</v>
      </c>
      <c r="U116" s="22" t="e">
        <f t="shared" si="13"/>
        <v>#N/A</v>
      </c>
      <c r="V116" s="22" t="e">
        <f t="shared" si="13"/>
        <v>#N/A</v>
      </c>
      <c r="W116" s="22" t="e">
        <f t="shared" si="13"/>
        <v>#N/A</v>
      </c>
      <c r="X116" s="22" t="e">
        <f t="shared" si="13"/>
        <v>#N/A</v>
      </c>
      <c r="Y116" s="22" t="e">
        <f t="shared" si="13"/>
        <v>#N/A</v>
      </c>
      <c r="Z116" s="22" t="e">
        <f t="shared" ref="J116:Z131" si="14">INDEX(AnsLkUp,MATCH($A116 &amp; "_"&amp;Z$1,LookupName,0),3)</f>
        <v>#N/A</v>
      </c>
    </row>
    <row r="117" spans="1:26" x14ac:dyDescent="0.25">
      <c r="A117">
        <v>718</v>
      </c>
      <c r="B117" t="s">
        <v>294</v>
      </c>
      <c r="G117" s="1">
        <v>1</v>
      </c>
      <c r="H117" s="1" t="s">
        <v>298</v>
      </c>
      <c r="I117" s="22" t="str">
        <f t="shared" si="12"/>
        <v>Steve</v>
      </c>
      <c r="J117" s="22">
        <f t="shared" si="14"/>
        <v>2</v>
      </c>
      <c r="K117" s="22">
        <f t="shared" si="14"/>
        <v>1</v>
      </c>
      <c r="L117" s="22">
        <f t="shared" si="14"/>
        <v>1</v>
      </c>
      <c r="M117" s="22" t="e">
        <f t="shared" si="14"/>
        <v>#N/A</v>
      </c>
      <c r="N117" s="22" t="e">
        <f t="shared" si="14"/>
        <v>#N/A</v>
      </c>
      <c r="O117" s="22">
        <f t="shared" si="14"/>
        <v>2</v>
      </c>
      <c r="P117" s="22" t="e">
        <f t="shared" si="14"/>
        <v>#N/A</v>
      </c>
      <c r="Q117" s="22" t="e">
        <f t="shared" si="14"/>
        <v>#N/A</v>
      </c>
      <c r="R117" s="22" t="e">
        <f t="shared" si="14"/>
        <v>#N/A</v>
      </c>
      <c r="S117" s="22" t="e">
        <f t="shared" si="14"/>
        <v>#N/A</v>
      </c>
      <c r="T117" s="22" t="e">
        <f t="shared" si="14"/>
        <v>#N/A</v>
      </c>
      <c r="U117" s="22" t="e">
        <f t="shared" si="14"/>
        <v>#N/A</v>
      </c>
      <c r="V117" s="22" t="e">
        <f t="shared" si="14"/>
        <v>#N/A</v>
      </c>
      <c r="W117" s="22" t="e">
        <f t="shared" si="14"/>
        <v>#N/A</v>
      </c>
      <c r="X117" s="22" t="e">
        <f t="shared" si="14"/>
        <v>#N/A</v>
      </c>
      <c r="Y117" s="22" t="e">
        <f t="shared" si="14"/>
        <v>#N/A</v>
      </c>
      <c r="Z117" s="22" t="e">
        <f t="shared" si="14"/>
        <v>#N/A</v>
      </c>
    </row>
    <row r="118" spans="1:26" x14ac:dyDescent="0.25">
      <c r="A118">
        <v>719</v>
      </c>
      <c r="B118" t="s">
        <v>295</v>
      </c>
      <c r="G118" s="1">
        <v>1</v>
      </c>
      <c r="H118" s="1" t="s">
        <v>12</v>
      </c>
      <c r="I118" s="22" t="str">
        <f t="shared" si="12"/>
        <v>Guest</v>
      </c>
      <c r="J118" s="22">
        <f t="shared" si="14"/>
        <v>1</v>
      </c>
      <c r="K118" s="22" t="e">
        <f t="shared" si="14"/>
        <v>#N/A</v>
      </c>
      <c r="L118" s="22">
        <f t="shared" si="14"/>
        <v>1</v>
      </c>
      <c r="M118" s="22">
        <f t="shared" si="14"/>
        <v>1</v>
      </c>
      <c r="N118" s="22" t="e">
        <f t="shared" si="14"/>
        <v>#N/A</v>
      </c>
      <c r="O118" s="22" t="e">
        <f t="shared" si="14"/>
        <v>#N/A</v>
      </c>
      <c r="P118" s="22" t="e">
        <f t="shared" si="14"/>
        <v>#N/A</v>
      </c>
      <c r="Q118" s="22" t="e">
        <f t="shared" si="14"/>
        <v>#N/A</v>
      </c>
      <c r="R118" s="22" t="e">
        <f t="shared" si="14"/>
        <v>#N/A</v>
      </c>
      <c r="S118" s="22" t="e">
        <f t="shared" si="14"/>
        <v>#N/A</v>
      </c>
      <c r="T118" s="22" t="e">
        <f t="shared" si="14"/>
        <v>#N/A</v>
      </c>
      <c r="U118" s="22" t="e">
        <f t="shared" si="14"/>
        <v>#N/A</v>
      </c>
      <c r="V118" s="22" t="e">
        <f t="shared" si="14"/>
        <v>#N/A</v>
      </c>
      <c r="W118" s="22" t="e">
        <f t="shared" si="14"/>
        <v>#N/A</v>
      </c>
      <c r="X118" s="22" t="e">
        <f t="shared" si="14"/>
        <v>#N/A</v>
      </c>
      <c r="Y118" s="22" t="e">
        <f t="shared" si="14"/>
        <v>#N/A</v>
      </c>
      <c r="Z118" s="22">
        <f t="shared" si="14"/>
        <v>3</v>
      </c>
    </row>
    <row r="119" spans="1:26" x14ac:dyDescent="0.25">
      <c r="A119">
        <v>720</v>
      </c>
      <c r="B119" t="s">
        <v>81</v>
      </c>
      <c r="G119" s="1">
        <v>1</v>
      </c>
      <c r="H119" s="1" t="s">
        <v>12</v>
      </c>
      <c r="I119" s="22" t="str">
        <f t="shared" si="12"/>
        <v>Evan</v>
      </c>
      <c r="J119" s="22">
        <f t="shared" si="14"/>
        <v>2</v>
      </c>
      <c r="K119" s="22" t="e">
        <f t="shared" si="14"/>
        <v>#N/A</v>
      </c>
      <c r="L119" s="22">
        <f t="shared" si="14"/>
        <v>2</v>
      </c>
      <c r="M119" s="22">
        <f t="shared" si="14"/>
        <v>2</v>
      </c>
      <c r="N119" s="22" t="e">
        <f t="shared" si="14"/>
        <v>#N/A</v>
      </c>
      <c r="O119" s="22" t="e">
        <f t="shared" si="14"/>
        <v>#N/A</v>
      </c>
      <c r="P119" s="22" t="e">
        <f t="shared" si="14"/>
        <v>#N/A</v>
      </c>
      <c r="Q119" s="22" t="e">
        <f t="shared" si="14"/>
        <v>#N/A</v>
      </c>
      <c r="R119" s="22" t="e">
        <f t="shared" si="14"/>
        <v>#N/A</v>
      </c>
      <c r="S119" s="22" t="e">
        <f t="shared" si="14"/>
        <v>#N/A</v>
      </c>
      <c r="T119" s="22" t="e">
        <f t="shared" si="14"/>
        <v>#N/A</v>
      </c>
      <c r="U119" s="22" t="e">
        <f t="shared" si="14"/>
        <v>#N/A</v>
      </c>
      <c r="V119" s="22" t="e">
        <f t="shared" si="14"/>
        <v>#N/A</v>
      </c>
      <c r="W119" s="22" t="e">
        <f t="shared" si="14"/>
        <v>#N/A</v>
      </c>
      <c r="X119" s="22" t="e">
        <f t="shared" si="14"/>
        <v>#N/A</v>
      </c>
      <c r="Y119" s="22" t="e">
        <f t="shared" si="14"/>
        <v>#N/A</v>
      </c>
      <c r="Z119" s="22" t="e">
        <f t="shared" si="14"/>
        <v>#N/A</v>
      </c>
    </row>
    <row r="120" spans="1:26" x14ac:dyDescent="0.25">
      <c r="A120">
        <v>721</v>
      </c>
      <c r="B120" t="s">
        <v>296</v>
      </c>
      <c r="G120" s="1">
        <v>2</v>
      </c>
      <c r="H120" s="1" t="s">
        <v>12</v>
      </c>
      <c r="I120" s="22" t="str">
        <f t="shared" si="12"/>
        <v>Bob</v>
      </c>
      <c r="J120" s="22">
        <f t="shared" si="14"/>
        <v>2</v>
      </c>
      <c r="K120" s="22">
        <f t="shared" si="14"/>
        <v>2</v>
      </c>
      <c r="L120" s="22">
        <f t="shared" si="14"/>
        <v>2</v>
      </c>
      <c r="M120" s="22">
        <f t="shared" si="14"/>
        <v>2</v>
      </c>
      <c r="N120" s="22">
        <f t="shared" si="14"/>
        <v>2</v>
      </c>
      <c r="O120" s="22" t="e">
        <f t="shared" si="14"/>
        <v>#N/A</v>
      </c>
      <c r="P120" s="22" t="e">
        <f t="shared" si="14"/>
        <v>#N/A</v>
      </c>
      <c r="Q120" s="22" t="e">
        <f t="shared" si="14"/>
        <v>#N/A</v>
      </c>
      <c r="R120" s="22" t="e">
        <f t="shared" si="14"/>
        <v>#N/A</v>
      </c>
      <c r="S120" s="22" t="e">
        <f t="shared" si="14"/>
        <v>#N/A</v>
      </c>
      <c r="T120" s="22" t="e">
        <f t="shared" si="14"/>
        <v>#N/A</v>
      </c>
      <c r="U120" s="22" t="e">
        <f t="shared" si="14"/>
        <v>#N/A</v>
      </c>
      <c r="V120" s="22" t="e">
        <f t="shared" si="14"/>
        <v>#N/A</v>
      </c>
      <c r="W120" s="22" t="e">
        <f t="shared" si="14"/>
        <v>#N/A</v>
      </c>
      <c r="X120" s="22" t="e">
        <f t="shared" si="14"/>
        <v>#N/A</v>
      </c>
      <c r="Y120" s="22" t="e">
        <f t="shared" si="14"/>
        <v>#N/A</v>
      </c>
      <c r="Z120" s="22" t="e">
        <f t="shared" si="14"/>
        <v>#N/A</v>
      </c>
    </row>
    <row r="121" spans="1:26" x14ac:dyDescent="0.25">
      <c r="A121">
        <v>722</v>
      </c>
      <c r="B121" t="e">
        <f>NA()</f>
        <v>#N/A</v>
      </c>
      <c r="G121" s="1">
        <v>1</v>
      </c>
      <c r="H121" s="1" t="s">
        <v>12</v>
      </c>
      <c r="I121" s="22" t="str">
        <f t="shared" si="12"/>
        <v>Jay</v>
      </c>
      <c r="J121" s="22">
        <f t="shared" si="14"/>
        <v>1</v>
      </c>
      <c r="K121" s="22" t="e">
        <f t="shared" si="14"/>
        <v>#N/A</v>
      </c>
      <c r="L121" s="22">
        <f t="shared" si="14"/>
        <v>1</v>
      </c>
      <c r="M121" s="22">
        <f t="shared" si="14"/>
        <v>1</v>
      </c>
      <c r="N121" s="22" t="e">
        <f t="shared" si="14"/>
        <v>#N/A</v>
      </c>
      <c r="O121" s="22" t="e">
        <f t="shared" si="14"/>
        <v>#N/A</v>
      </c>
      <c r="P121" s="22" t="e">
        <f t="shared" si="14"/>
        <v>#N/A</v>
      </c>
      <c r="Q121" s="22" t="e">
        <f t="shared" si="14"/>
        <v>#N/A</v>
      </c>
      <c r="R121" s="22" t="e">
        <f t="shared" si="14"/>
        <v>#N/A</v>
      </c>
      <c r="S121" s="22" t="e">
        <f t="shared" si="14"/>
        <v>#N/A</v>
      </c>
      <c r="T121" s="22" t="e">
        <f t="shared" si="14"/>
        <v>#N/A</v>
      </c>
      <c r="U121" s="22" t="e">
        <f t="shared" si="14"/>
        <v>#N/A</v>
      </c>
      <c r="V121" s="22" t="e">
        <f t="shared" si="14"/>
        <v>#N/A</v>
      </c>
      <c r="W121" s="22" t="e">
        <f t="shared" si="14"/>
        <v>#N/A</v>
      </c>
      <c r="X121" s="22" t="e">
        <f t="shared" si="14"/>
        <v>#N/A</v>
      </c>
      <c r="Y121" s="22" t="e">
        <f t="shared" si="14"/>
        <v>#N/A</v>
      </c>
      <c r="Z121" s="22" t="e">
        <f t="shared" si="14"/>
        <v>#N/A</v>
      </c>
    </row>
    <row r="122" spans="1:26" x14ac:dyDescent="0.25">
      <c r="A122">
        <v>723</v>
      </c>
      <c r="B122" t="s">
        <v>297</v>
      </c>
      <c r="G122" s="1">
        <v>2</v>
      </c>
      <c r="H122" s="1" t="s">
        <v>12</v>
      </c>
      <c r="I122" s="22" t="str">
        <f t="shared" si="12"/>
        <v>Evan</v>
      </c>
      <c r="J122" s="22">
        <f t="shared" si="14"/>
        <v>3</v>
      </c>
      <c r="K122" s="22">
        <f t="shared" si="14"/>
        <v>2</v>
      </c>
      <c r="L122" s="22">
        <f t="shared" si="14"/>
        <v>2</v>
      </c>
      <c r="M122" s="22">
        <f t="shared" si="14"/>
        <v>1</v>
      </c>
      <c r="N122" s="22" t="e">
        <f t="shared" si="14"/>
        <v>#N/A</v>
      </c>
      <c r="O122" s="22" t="e">
        <f t="shared" si="14"/>
        <v>#N/A</v>
      </c>
      <c r="P122" s="22" t="e">
        <f t="shared" si="14"/>
        <v>#N/A</v>
      </c>
      <c r="Q122" s="22" t="e">
        <f t="shared" si="14"/>
        <v>#N/A</v>
      </c>
      <c r="R122" s="22" t="e">
        <f t="shared" si="14"/>
        <v>#N/A</v>
      </c>
      <c r="S122" s="22" t="e">
        <f t="shared" si="14"/>
        <v>#N/A</v>
      </c>
      <c r="T122" s="22" t="e">
        <f t="shared" si="14"/>
        <v>#N/A</v>
      </c>
      <c r="U122" s="22" t="e">
        <f t="shared" si="14"/>
        <v>#N/A</v>
      </c>
      <c r="V122" s="22" t="e">
        <f t="shared" si="14"/>
        <v>#N/A</v>
      </c>
      <c r="W122" s="22" t="e">
        <f t="shared" si="14"/>
        <v>#N/A</v>
      </c>
      <c r="X122" s="22" t="e">
        <f t="shared" si="14"/>
        <v>#N/A</v>
      </c>
      <c r="Y122" s="22" t="e">
        <f t="shared" si="14"/>
        <v>#N/A</v>
      </c>
      <c r="Z122" s="22" t="e">
        <f t="shared" si="14"/>
        <v>#N/A</v>
      </c>
    </row>
    <row r="123" spans="1:26" x14ac:dyDescent="0.25">
      <c r="A123">
        <v>724</v>
      </c>
      <c r="B123" t="e">
        <f>NA()</f>
        <v>#N/A</v>
      </c>
      <c r="G123" s="1">
        <v>2</v>
      </c>
      <c r="H123" s="1" t="s">
        <v>12</v>
      </c>
      <c r="I123" s="22" t="str">
        <f t="shared" si="12"/>
        <v>Guest</v>
      </c>
      <c r="J123" s="22">
        <f t="shared" si="14"/>
        <v>2</v>
      </c>
      <c r="K123" s="22" t="e">
        <f t="shared" si="14"/>
        <v>#N/A</v>
      </c>
      <c r="L123" s="22">
        <f t="shared" si="14"/>
        <v>1</v>
      </c>
      <c r="M123" s="22">
        <f t="shared" si="14"/>
        <v>1</v>
      </c>
      <c r="N123" s="22" t="e">
        <f t="shared" si="14"/>
        <v>#N/A</v>
      </c>
      <c r="O123" s="22" t="e">
        <f t="shared" si="14"/>
        <v>#N/A</v>
      </c>
      <c r="P123" s="22" t="e">
        <f t="shared" si="14"/>
        <v>#N/A</v>
      </c>
      <c r="Q123" s="22" t="e">
        <f t="shared" si="14"/>
        <v>#N/A</v>
      </c>
      <c r="R123" s="22" t="e">
        <f t="shared" si="14"/>
        <v>#N/A</v>
      </c>
      <c r="S123" s="22" t="e">
        <f t="shared" si="14"/>
        <v>#N/A</v>
      </c>
      <c r="T123" s="22" t="e">
        <f t="shared" si="14"/>
        <v>#N/A</v>
      </c>
      <c r="U123" s="22" t="e">
        <f t="shared" si="14"/>
        <v>#N/A</v>
      </c>
      <c r="V123" s="22" t="e">
        <f t="shared" si="14"/>
        <v>#N/A</v>
      </c>
      <c r="W123" s="22" t="e">
        <f t="shared" si="14"/>
        <v>#N/A</v>
      </c>
      <c r="X123" s="22" t="e">
        <f t="shared" si="14"/>
        <v>#N/A</v>
      </c>
      <c r="Y123" s="22" t="e">
        <f t="shared" si="14"/>
        <v>#N/A</v>
      </c>
      <c r="Z123" s="22">
        <f t="shared" si="14"/>
        <v>1</v>
      </c>
    </row>
    <row r="124" spans="1:26" x14ac:dyDescent="0.25">
      <c r="A124">
        <v>725</v>
      </c>
      <c r="B124" t="e">
        <f>NA()</f>
        <v>#N/A</v>
      </c>
      <c r="G124" s="1">
        <v>3</v>
      </c>
      <c r="H124" s="1" t="s">
        <v>12</v>
      </c>
      <c r="I124" s="22" t="str">
        <f t="shared" si="12"/>
        <v>Cara</v>
      </c>
      <c r="J124" s="22">
        <f t="shared" si="14"/>
        <v>2</v>
      </c>
      <c r="K124" s="22">
        <f t="shared" si="14"/>
        <v>2</v>
      </c>
      <c r="L124" s="22">
        <f t="shared" si="14"/>
        <v>1</v>
      </c>
      <c r="M124" s="22">
        <f t="shared" si="14"/>
        <v>3</v>
      </c>
      <c r="N124" s="22" t="e">
        <f t="shared" si="14"/>
        <v>#N/A</v>
      </c>
      <c r="O124" s="22" t="e">
        <f t="shared" si="14"/>
        <v>#N/A</v>
      </c>
      <c r="P124" s="22" t="e">
        <f t="shared" si="14"/>
        <v>#N/A</v>
      </c>
      <c r="Q124" s="22" t="e">
        <f t="shared" si="14"/>
        <v>#N/A</v>
      </c>
      <c r="R124" s="22" t="e">
        <f t="shared" si="14"/>
        <v>#N/A</v>
      </c>
      <c r="S124" s="22" t="e">
        <f t="shared" si="14"/>
        <v>#N/A</v>
      </c>
      <c r="T124" s="22" t="e">
        <f t="shared" si="14"/>
        <v>#N/A</v>
      </c>
      <c r="U124" s="22" t="e">
        <f t="shared" si="14"/>
        <v>#N/A</v>
      </c>
      <c r="V124" s="22" t="e">
        <f t="shared" si="14"/>
        <v>#N/A</v>
      </c>
      <c r="W124" s="22" t="e">
        <f t="shared" si="14"/>
        <v>#N/A</v>
      </c>
      <c r="X124" s="22" t="e">
        <f t="shared" si="14"/>
        <v>#N/A</v>
      </c>
      <c r="Y124" s="22" t="e">
        <f t="shared" si="14"/>
        <v>#N/A</v>
      </c>
      <c r="Z124" s="22" t="e">
        <f t="shared" si="14"/>
        <v>#N/A</v>
      </c>
    </row>
    <row r="125" spans="1:26" x14ac:dyDescent="0.25">
      <c r="A125">
        <v>726</v>
      </c>
      <c r="B125" t="s">
        <v>299</v>
      </c>
      <c r="G125" s="1">
        <v>1</v>
      </c>
      <c r="H125" s="1" t="s">
        <v>12</v>
      </c>
      <c r="I125" s="22" t="str">
        <f t="shared" si="12"/>
        <v>Guest</v>
      </c>
      <c r="J125" s="22">
        <f t="shared" si="14"/>
        <v>2</v>
      </c>
      <c r="K125" s="22">
        <f t="shared" si="14"/>
        <v>1</v>
      </c>
      <c r="L125" s="22">
        <f t="shared" si="14"/>
        <v>1</v>
      </c>
      <c r="M125" s="22">
        <f t="shared" si="14"/>
        <v>2</v>
      </c>
      <c r="N125" s="22" t="e">
        <f t="shared" si="14"/>
        <v>#N/A</v>
      </c>
      <c r="O125" s="22" t="e">
        <f t="shared" si="14"/>
        <v>#N/A</v>
      </c>
      <c r="P125" s="22" t="e">
        <f t="shared" si="14"/>
        <v>#N/A</v>
      </c>
      <c r="Q125" s="22" t="e">
        <f t="shared" si="14"/>
        <v>#N/A</v>
      </c>
      <c r="R125" s="22" t="e">
        <f t="shared" si="14"/>
        <v>#N/A</v>
      </c>
      <c r="S125" s="22" t="e">
        <f t="shared" si="14"/>
        <v>#N/A</v>
      </c>
      <c r="T125" s="22" t="e">
        <f t="shared" si="14"/>
        <v>#N/A</v>
      </c>
      <c r="U125" s="22" t="e">
        <f t="shared" si="14"/>
        <v>#N/A</v>
      </c>
      <c r="V125" s="22" t="e">
        <f t="shared" si="14"/>
        <v>#N/A</v>
      </c>
      <c r="W125" s="22" t="e">
        <f t="shared" si="14"/>
        <v>#N/A</v>
      </c>
      <c r="X125" s="22" t="e">
        <f t="shared" si="14"/>
        <v>#N/A</v>
      </c>
      <c r="Y125" s="22" t="e">
        <f t="shared" si="14"/>
        <v>#N/A</v>
      </c>
      <c r="Z125" s="22">
        <f t="shared" si="14"/>
        <v>3</v>
      </c>
    </row>
    <row r="126" spans="1:26" x14ac:dyDescent="0.25">
      <c r="A126">
        <v>727</v>
      </c>
      <c r="B126" t="e">
        <f>NA()</f>
        <v>#N/A</v>
      </c>
      <c r="G126" s="1">
        <v>1</v>
      </c>
      <c r="H126" s="1" t="s">
        <v>12</v>
      </c>
      <c r="I126" s="22" t="str">
        <f t="shared" si="12"/>
        <v>Cara</v>
      </c>
      <c r="J126" s="22">
        <f t="shared" si="14"/>
        <v>1</v>
      </c>
      <c r="K126" s="22">
        <f t="shared" si="14"/>
        <v>1</v>
      </c>
      <c r="L126" s="22">
        <f t="shared" si="14"/>
        <v>1</v>
      </c>
      <c r="M126" s="22">
        <f t="shared" si="14"/>
        <v>1</v>
      </c>
      <c r="N126" s="22" t="e">
        <f t="shared" si="14"/>
        <v>#N/A</v>
      </c>
      <c r="O126" s="22" t="e">
        <f t="shared" si="14"/>
        <v>#N/A</v>
      </c>
      <c r="P126" s="22" t="e">
        <f t="shared" si="14"/>
        <v>#N/A</v>
      </c>
      <c r="Q126" s="22" t="e">
        <f t="shared" si="14"/>
        <v>#N/A</v>
      </c>
      <c r="R126" s="22" t="e">
        <f t="shared" si="14"/>
        <v>#N/A</v>
      </c>
      <c r="S126" s="22" t="e">
        <f t="shared" si="14"/>
        <v>#N/A</v>
      </c>
      <c r="T126" s="22" t="e">
        <f t="shared" si="14"/>
        <v>#N/A</v>
      </c>
      <c r="U126" s="22" t="e">
        <f t="shared" si="14"/>
        <v>#N/A</v>
      </c>
      <c r="V126" s="22" t="e">
        <f t="shared" si="14"/>
        <v>#N/A</v>
      </c>
      <c r="W126" s="22" t="e">
        <f t="shared" si="14"/>
        <v>#N/A</v>
      </c>
      <c r="X126" s="22" t="e">
        <f t="shared" si="14"/>
        <v>#N/A</v>
      </c>
      <c r="Y126" s="22" t="e">
        <f t="shared" si="14"/>
        <v>#N/A</v>
      </c>
      <c r="Z126" s="22" t="e">
        <f t="shared" si="14"/>
        <v>#N/A</v>
      </c>
    </row>
    <row r="127" spans="1:26" x14ac:dyDescent="0.25">
      <c r="A127">
        <v>728</v>
      </c>
      <c r="B127" t="e">
        <f>NA()</f>
        <v>#N/A</v>
      </c>
      <c r="G127" s="1">
        <v>1</v>
      </c>
      <c r="H127" s="1" t="s">
        <v>12</v>
      </c>
      <c r="I127" s="22" t="str">
        <f t="shared" si="12"/>
        <v>Evan</v>
      </c>
      <c r="J127" s="22">
        <f t="shared" si="14"/>
        <v>3</v>
      </c>
      <c r="K127" s="22">
        <f t="shared" si="14"/>
        <v>1</v>
      </c>
      <c r="L127" s="22">
        <f t="shared" si="14"/>
        <v>1</v>
      </c>
      <c r="M127" s="22">
        <f t="shared" si="14"/>
        <v>1</v>
      </c>
      <c r="N127" s="22" t="e">
        <f t="shared" si="14"/>
        <v>#N/A</v>
      </c>
      <c r="O127" s="22" t="e">
        <f t="shared" si="14"/>
        <v>#N/A</v>
      </c>
      <c r="P127" s="22" t="e">
        <f t="shared" si="14"/>
        <v>#N/A</v>
      </c>
      <c r="Q127" s="22" t="e">
        <f t="shared" si="14"/>
        <v>#N/A</v>
      </c>
      <c r="R127" s="22" t="e">
        <f t="shared" si="14"/>
        <v>#N/A</v>
      </c>
      <c r="S127" s="22" t="e">
        <f t="shared" si="14"/>
        <v>#N/A</v>
      </c>
      <c r="T127" s="22" t="e">
        <f t="shared" si="14"/>
        <v>#N/A</v>
      </c>
      <c r="U127" s="22" t="e">
        <f t="shared" si="14"/>
        <v>#N/A</v>
      </c>
      <c r="V127" s="22" t="e">
        <f t="shared" si="14"/>
        <v>#N/A</v>
      </c>
      <c r="W127" s="22" t="e">
        <f t="shared" si="14"/>
        <v>#N/A</v>
      </c>
      <c r="X127" s="22" t="e">
        <f t="shared" si="14"/>
        <v>#N/A</v>
      </c>
      <c r="Y127" s="22" t="e">
        <f t="shared" si="14"/>
        <v>#N/A</v>
      </c>
      <c r="Z127" s="22" t="e">
        <f t="shared" si="14"/>
        <v>#N/A</v>
      </c>
    </row>
    <row r="128" spans="1:26" x14ac:dyDescent="0.25">
      <c r="A128">
        <v>729</v>
      </c>
      <c r="B128" t="e">
        <f>NA()</f>
        <v>#N/A</v>
      </c>
      <c r="G128" s="1">
        <v>2</v>
      </c>
      <c r="H128" s="1" t="s">
        <v>12</v>
      </c>
      <c r="I128" s="22" t="str">
        <f t="shared" si="12"/>
        <v>Jay</v>
      </c>
      <c r="J128" s="22">
        <f t="shared" si="14"/>
        <v>1</v>
      </c>
      <c r="K128" s="22" t="e">
        <f t="shared" si="14"/>
        <v>#N/A</v>
      </c>
      <c r="L128" s="22">
        <f t="shared" si="14"/>
        <v>1</v>
      </c>
      <c r="M128" s="22">
        <f t="shared" si="14"/>
        <v>1</v>
      </c>
      <c r="N128" s="22" t="e">
        <f t="shared" si="14"/>
        <v>#N/A</v>
      </c>
      <c r="O128" s="22" t="e">
        <f t="shared" si="14"/>
        <v>#N/A</v>
      </c>
      <c r="P128" s="22" t="e">
        <f t="shared" si="14"/>
        <v>#N/A</v>
      </c>
      <c r="Q128" s="22" t="e">
        <f t="shared" si="14"/>
        <v>#N/A</v>
      </c>
      <c r="R128" s="22" t="e">
        <f t="shared" si="14"/>
        <v>#N/A</v>
      </c>
      <c r="S128" s="22" t="e">
        <f t="shared" si="14"/>
        <v>#N/A</v>
      </c>
      <c r="T128" s="22" t="e">
        <f t="shared" si="14"/>
        <v>#N/A</v>
      </c>
      <c r="U128" s="22" t="e">
        <f t="shared" si="14"/>
        <v>#N/A</v>
      </c>
      <c r="V128" s="22" t="e">
        <f t="shared" si="14"/>
        <v>#N/A</v>
      </c>
      <c r="W128" s="22" t="e">
        <f t="shared" si="14"/>
        <v>#N/A</v>
      </c>
      <c r="X128" s="22" t="e">
        <f t="shared" si="14"/>
        <v>#N/A</v>
      </c>
      <c r="Y128" s="22" t="e">
        <f t="shared" si="14"/>
        <v>#N/A</v>
      </c>
      <c r="Z128" s="22" t="e">
        <f t="shared" si="14"/>
        <v>#N/A</v>
      </c>
    </row>
    <row r="129" spans="1:26" x14ac:dyDescent="0.25">
      <c r="A129">
        <v>730</v>
      </c>
      <c r="B129" t="s">
        <v>300</v>
      </c>
      <c r="G129" s="1">
        <v>3</v>
      </c>
      <c r="H129" s="1" t="s">
        <v>12</v>
      </c>
      <c r="I129" s="22" t="str">
        <f t="shared" si="12"/>
        <v>Bob</v>
      </c>
      <c r="J129" s="22">
        <f t="shared" si="14"/>
        <v>2</v>
      </c>
      <c r="K129" s="22" t="e">
        <f t="shared" si="14"/>
        <v>#N/A</v>
      </c>
      <c r="L129" s="22" t="e">
        <f t="shared" si="14"/>
        <v>#N/A</v>
      </c>
      <c r="M129" s="22">
        <f t="shared" si="14"/>
        <v>2</v>
      </c>
      <c r="N129" s="22" t="e">
        <f t="shared" si="14"/>
        <v>#N/A</v>
      </c>
      <c r="O129" s="22" t="e">
        <f t="shared" si="14"/>
        <v>#N/A</v>
      </c>
      <c r="P129" s="22" t="e">
        <f t="shared" si="14"/>
        <v>#N/A</v>
      </c>
      <c r="Q129" s="22" t="e">
        <f t="shared" si="14"/>
        <v>#N/A</v>
      </c>
      <c r="R129" s="22" t="e">
        <f t="shared" si="14"/>
        <v>#N/A</v>
      </c>
      <c r="S129" s="22" t="e">
        <f t="shared" si="14"/>
        <v>#N/A</v>
      </c>
      <c r="T129" s="22" t="e">
        <f t="shared" si="14"/>
        <v>#N/A</v>
      </c>
      <c r="U129" s="22" t="e">
        <f t="shared" si="14"/>
        <v>#N/A</v>
      </c>
      <c r="V129" s="22" t="e">
        <f t="shared" si="14"/>
        <v>#N/A</v>
      </c>
      <c r="W129" s="22" t="e">
        <f t="shared" si="14"/>
        <v>#N/A</v>
      </c>
      <c r="X129" s="22" t="e">
        <f t="shared" si="14"/>
        <v>#N/A</v>
      </c>
      <c r="Y129" s="22" t="e">
        <f t="shared" si="14"/>
        <v>#N/A</v>
      </c>
      <c r="Z129" s="22" t="e">
        <f t="shared" si="14"/>
        <v>#N/A</v>
      </c>
    </row>
    <row r="130" spans="1:26" x14ac:dyDescent="0.25">
      <c r="A130">
        <v>731</v>
      </c>
      <c r="B130" t="e">
        <f>NA()</f>
        <v>#N/A</v>
      </c>
      <c r="G130" s="1">
        <v>2</v>
      </c>
      <c r="H130" s="1" t="s">
        <v>12</v>
      </c>
      <c r="I130" s="22" t="str">
        <f t="shared" si="12"/>
        <v>Jay</v>
      </c>
      <c r="J130" s="22">
        <f t="shared" si="14"/>
        <v>1</v>
      </c>
      <c r="K130" s="22">
        <f t="shared" si="14"/>
        <v>1</v>
      </c>
      <c r="L130" s="22">
        <f t="shared" si="14"/>
        <v>3</v>
      </c>
      <c r="M130" s="22">
        <f t="shared" si="14"/>
        <v>2</v>
      </c>
      <c r="N130" s="22" t="e">
        <f t="shared" si="14"/>
        <v>#N/A</v>
      </c>
      <c r="O130" s="22" t="e">
        <f t="shared" si="14"/>
        <v>#N/A</v>
      </c>
      <c r="P130" s="22" t="e">
        <f t="shared" si="14"/>
        <v>#N/A</v>
      </c>
      <c r="Q130" s="22" t="e">
        <f t="shared" si="14"/>
        <v>#N/A</v>
      </c>
      <c r="R130" s="22" t="e">
        <f t="shared" si="14"/>
        <v>#N/A</v>
      </c>
      <c r="S130" s="22" t="e">
        <f t="shared" si="14"/>
        <v>#N/A</v>
      </c>
      <c r="T130" s="22" t="e">
        <f t="shared" si="14"/>
        <v>#N/A</v>
      </c>
      <c r="U130" s="22" t="e">
        <f t="shared" si="14"/>
        <v>#N/A</v>
      </c>
      <c r="V130" s="22" t="e">
        <f t="shared" si="14"/>
        <v>#N/A</v>
      </c>
      <c r="W130" s="22" t="e">
        <f t="shared" si="14"/>
        <v>#N/A</v>
      </c>
      <c r="X130" s="22" t="e">
        <f t="shared" si="14"/>
        <v>#N/A</v>
      </c>
      <c r="Y130" s="22" t="e">
        <f t="shared" si="14"/>
        <v>#N/A</v>
      </c>
      <c r="Z130" s="22" t="e">
        <f t="shared" si="14"/>
        <v>#N/A</v>
      </c>
    </row>
    <row r="131" spans="1:26" x14ac:dyDescent="0.25">
      <c r="A131">
        <v>732</v>
      </c>
      <c r="B131" t="e">
        <f>NA()</f>
        <v>#N/A</v>
      </c>
      <c r="G131" s="1">
        <v>3</v>
      </c>
      <c r="H131" s="1" t="s">
        <v>12</v>
      </c>
      <c r="I131" s="22" t="str">
        <f t="shared" si="12"/>
        <v>Evan</v>
      </c>
      <c r="J131" s="22">
        <f t="shared" si="14"/>
        <v>1</v>
      </c>
      <c r="K131" s="22">
        <f t="shared" si="14"/>
        <v>2</v>
      </c>
      <c r="L131" s="22">
        <f t="shared" si="14"/>
        <v>1</v>
      </c>
      <c r="M131" s="22">
        <f t="shared" si="14"/>
        <v>3</v>
      </c>
      <c r="N131" s="22" t="e">
        <f t="shared" si="14"/>
        <v>#N/A</v>
      </c>
      <c r="O131" s="22" t="e">
        <f t="shared" si="14"/>
        <v>#N/A</v>
      </c>
      <c r="P131" s="22" t="e">
        <f t="shared" si="14"/>
        <v>#N/A</v>
      </c>
      <c r="Q131" s="22" t="e">
        <f t="shared" si="14"/>
        <v>#N/A</v>
      </c>
      <c r="R131" s="22" t="e">
        <f t="shared" si="14"/>
        <v>#N/A</v>
      </c>
      <c r="S131" s="22" t="e">
        <f t="shared" si="14"/>
        <v>#N/A</v>
      </c>
      <c r="T131" s="22" t="e">
        <f t="shared" si="14"/>
        <v>#N/A</v>
      </c>
      <c r="U131" s="22" t="e">
        <f t="shared" si="14"/>
        <v>#N/A</v>
      </c>
      <c r="V131" s="22" t="e">
        <f t="shared" si="14"/>
        <v>#N/A</v>
      </c>
      <c r="W131" s="22" t="e">
        <f t="shared" si="14"/>
        <v>#N/A</v>
      </c>
      <c r="X131" s="22" t="e">
        <f t="shared" si="14"/>
        <v>#N/A</v>
      </c>
      <c r="Y131" s="22" t="e">
        <f t="shared" si="14"/>
        <v>#N/A</v>
      </c>
      <c r="Z131" s="22" t="e">
        <f t="shared" ref="Z131:Z194" si="15">INDEX(AnsLkUp,MATCH($A131 &amp; "_"&amp;Z$1,LookupName,0),3)</f>
        <v>#N/A</v>
      </c>
    </row>
    <row r="132" spans="1:26" x14ac:dyDescent="0.25">
      <c r="A132">
        <v>733</v>
      </c>
      <c r="B132" t="e">
        <f>NA()</f>
        <v>#N/A</v>
      </c>
      <c r="G132" s="1">
        <v>1</v>
      </c>
      <c r="H132" s="1" t="s">
        <v>12</v>
      </c>
      <c r="I132" s="22" t="str">
        <f>INDEX(AnsLkUp,MATCH(A132 &amp; "_1",LookupOrder,1),2)</f>
        <v>Jay</v>
      </c>
      <c r="J132" s="22">
        <f t="shared" ref="J132:Y147" si="16">INDEX(AnsLkUp,MATCH($A132 &amp; "_"&amp;J$1,LookupName,0),3)</f>
        <v>1</v>
      </c>
      <c r="K132" s="22">
        <f t="shared" si="16"/>
        <v>1</v>
      </c>
      <c r="L132" s="22">
        <f t="shared" si="16"/>
        <v>3</v>
      </c>
      <c r="M132" s="22">
        <f t="shared" si="16"/>
        <v>2</v>
      </c>
      <c r="N132" s="22" t="e">
        <f t="shared" si="16"/>
        <v>#N/A</v>
      </c>
      <c r="O132" s="22" t="e">
        <f t="shared" si="16"/>
        <v>#N/A</v>
      </c>
      <c r="P132" s="22" t="e">
        <f t="shared" si="16"/>
        <v>#N/A</v>
      </c>
      <c r="Q132" s="22" t="e">
        <f t="shared" si="16"/>
        <v>#N/A</v>
      </c>
      <c r="R132" s="22" t="e">
        <f t="shared" si="16"/>
        <v>#N/A</v>
      </c>
      <c r="S132" s="22" t="e">
        <f t="shared" si="16"/>
        <v>#N/A</v>
      </c>
      <c r="T132" s="22" t="e">
        <f t="shared" si="16"/>
        <v>#N/A</v>
      </c>
      <c r="U132" s="22" t="e">
        <f t="shared" si="16"/>
        <v>#N/A</v>
      </c>
      <c r="V132" s="22" t="e">
        <f t="shared" si="16"/>
        <v>#N/A</v>
      </c>
      <c r="W132" s="22" t="e">
        <f t="shared" si="16"/>
        <v>#N/A</v>
      </c>
      <c r="X132" s="22" t="e">
        <f t="shared" si="16"/>
        <v>#N/A</v>
      </c>
      <c r="Y132" s="22" t="e">
        <f t="shared" si="16"/>
        <v>#N/A</v>
      </c>
      <c r="Z132" s="22" t="e">
        <f t="shared" si="15"/>
        <v>#N/A</v>
      </c>
    </row>
    <row r="133" spans="1:26" x14ac:dyDescent="0.25">
      <c r="A133">
        <v>734</v>
      </c>
      <c r="B133" t="s">
        <v>301</v>
      </c>
      <c r="G133" s="1">
        <v>1</v>
      </c>
      <c r="H133" s="1" t="s">
        <v>12</v>
      </c>
      <c r="I133" s="22" t="str">
        <f>INDEX(AnsLkUp,MATCH(A133 &amp; "_1",LookupOrder,1),2)</f>
        <v>Bob</v>
      </c>
      <c r="J133" s="22">
        <f t="shared" si="16"/>
        <v>2</v>
      </c>
      <c r="K133" s="22">
        <f t="shared" si="16"/>
        <v>1</v>
      </c>
      <c r="L133" s="22">
        <f t="shared" si="16"/>
        <v>1</v>
      </c>
      <c r="M133" s="22">
        <f t="shared" si="16"/>
        <v>1</v>
      </c>
      <c r="N133" s="22" t="e">
        <f t="shared" si="16"/>
        <v>#N/A</v>
      </c>
      <c r="O133" s="22" t="e">
        <f t="shared" si="16"/>
        <v>#N/A</v>
      </c>
      <c r="P133" s="22" t="e">
        <f t="shared" si="16"/>
        <v>#N/A</v>
      </c>
      <c r="Q133" s="22" t="e">
        <f t="shared" si="16"/>
        <v>#N/A</v>
      </c>
      <c r="R133" s="22" t="e">
        <f t="shared" si="16"/>
        <v>#N/A</v>
      </c>
      <c r="S133" s="22" t="e">
        <f t="shared" si="16"/>
        <v>#N/A</v>
      </c>
      <c r="T133" s="22" t="e">
        <f t="shared" si="16"/>
        <v>#N/A</v>
      </c>
      <c r="U133" s="22" t="e">
        <f t="shared" si="16"/>
        <v>#N/A</v>
      </c>
      <c r="V133" s="22" t="e">
        <f t="shared" si="16"/>
        <v>#N/A</v>
      </c>
      <c r="W133" s="22" t="e">
        <f t="shared" si="16"/>
        <v>#N/A</v>
      </c>
      <c r="X133" s="22" t="e">
        <f t="shared" si="16"/>
        <v>#N/A</v>
      </c>
      <c r="Y133" s="22" t="e">
        <f t="shared" si="16"/>
        <v>#N/A</v>
      </c>
      <c r="Z133" s="22" t="e">
        <f t="shared" si="15"/>
        <v>#N/A</v>
      </c>
    </row>
    <row r="134" spans="1:26" x14ac:dyDescent="0.25">
      <c r="A134">
        <v>735</v>
      </c>
      <c r="B134" t="s">
        <v>302</v>
      </c>
      <c r="G134" s="1">
        <v>4</v>
      </c>
      <c r="H134" s="1" t="s">
        <v>12</v>
      </c>
      <c r="I134" s="22" t="str">
        <f t="shared" ref="I134:I146" si="17">INDEX(AnsLkUp,MATCH(A134 &amp; "_1",LookupOrder,1),2)</f>
        <v>Cara</v>
      </c>
      <c r="J134" s="22">
        <f t="shared" si="16"/>
        <v>3</v>
      </c>
      <c r="K134" s="22">
        <f t="shared" si="16"/>
        <v>3</v>
      </c>
      <c r="L134" s="22">
        <f t="shared" si="16"/>
        <v>1</v>
      </c>
      <c r="M134" s="22">
        <f t="shared" si="16"/>
        <v>3</v>
      </c>
      <c r="N134" s="22" t="e">
        <f t="shared" si="16"/>
        <v>#N/A</v>
      </c>
      <c r="O134" s="22" t="e">
        <f t="shared" si="16"/>
        <v>#N/A</v>
      </c>
      <c r="P134" s="22" t="e">
        <f t="shared" si="16"/>
        <v>#N/A</v>
      </c>
      <c r="Q134" s="22" t="e">
        <f t="shared" si="16"/>
        <v>#N/A</v>
      </c>
      <c r="R134" s="22" t="e">
        <f t="shared" si="16"/>
        <v>#N/A</v>
      </c>
      <c r="S134" s="22" t="e">
        <f t="shared" si="16"/>
        <v>#N/A</v>
      </c>
      <c r="T134" s="22" t="e">
        <f t="shared" si="16"/>
        <v>#N/A</v>
      </c>
      <c r="U134" s="22" t="e">
        <f t="shared" si="16"/>
        <v>#N/A</v>
      </c>
      <c r="V134" s="22" t="e">
        <f t="shared" si="16"/>
        <v>#N/A</v>
      </c>
      <c r="W134" s="22" t="e">
        <f t="shared" si="16"/>
        <v>#N/A</v>
      </c>
      <c r="X134" s="22" t="e">
        <f t="shared" si="16"/>
        <v>#N/A</v>
      </c>
      <c r="Y134" s="22" t="e">
        <f t="shared" si="16"/>
        <v>#N/A</v>
      </c>
      <c r="Z134" s="22" t="e">
        <f t="shared" si="15"/>
        <v>#N/A</v>
      </c>
    </row>
    <row r="135" spans="1:26" x14ac:dyDescent="0.25">
      <c r="A135">
        <v>736</v>
      </c>
      <c r="B135" t="e">
        <f>NA()</f>
        <v>#N/A</v>
      </c>
      <c r="G135" s="1">
        <v>2</v>
      </c>
      <c r="H135" s="1" t="s">
        <v>12</v>
      </c>
      <c r="I135" s="22" t="str">
        <f t="shared" si="17"/>
        <v>Jay</v>
      </c>
      <c r="J135" s="22">
        <f t="shared" si="16"/>
        <v>2</v>
      </c>
      <c r="K135" s="22" t="e">
        <f t="shared" si="16"/>
        <v>#N/A</v>
      </c>
      <c r="L135" s="22">
        <f t="shared" si="16"/>
        <v>2</v>
      </c>
      <c r="M135" s="22">
        <f t="shared" si="16"/>
        <v>1</v>
      </c>
      <c r="N135" s="22" t="e">
        <f t="shared" si="16"/>
        <v>#N/A</v>
      </c>
      <c r="O135" s="22" t="e">
        <f t="shared" si="16"/>
        <v>#N/A</v>
      </c>
      <c r="P135" s="22" t="e">
        <f t="shared" si="16"/>
        <v>#N/A</v>
      </c>
      <c r="Q135" s="22" t="e">
        <f t="shared" si="16"/>
        <v>#N/A</v>
      </c>
      <c r="R135" s="22" t="e">
        <f t="shared" si="16"/>
        <v>#N/A</v>
      </c>
      <c r="S135" s="22" t="e">
        <f t="shared" si="16"/>
        <v>#N/A</v>
      </c>
      <c r="T135" s="22" t="e">
        <f t="shared" si="16"/>
        <v>#N/A</v>
      </c>
      <c r="U135" s="22" t="e">
        <f t="shared" si="16"/>
        <v>#N/A</v>
      </c>
      <c r="V135" s="22" t="e">
        <f t="shared" si="16"/>
        <v>#N/A</v>
      </c>
      <c r="W135" s="22" t="e">
        <f t="shared" si="16"/>
        <v>#N/A</v>
      </c>
      <c r="X135" s="22" t="e">
        <f t="shared" si="16"/>
        <v>#N/A</v>
      </c>
      <c r="Y135" s="22" t="e">
        <f t="shared" si="16"/>
        <v>#N/A</v>
      </c>
      <c r="Z135" s="22" t="e">
        <f t="shared" si="15"/>
        <v>#N/A</v>
      </c>
    </row>
    <row r="136" spans="1:26" x14ac:dyDescent="0.25">
      <c r="A136">
        <v>737</v>
      </c>
      <c r="B136" t="s">
        <v>303</v>
      </c>
      <c r="G136" s="1">
        <v>2</v>
      </c>
      <c r="H136" s="1" t="s">
        <v>12</v>
      </c>
      <c r="I136" s="22" t="str">
        <f t="shared" si="17"/>
        <v>Cara</v>
      </c>
      <c r="J136" s="22">
        <f t="shared" si="16"/>
        <v>2</v>
      </c>
      <c r="K136" s="22">
        <f t="shared" si="16"/>
        <v>2</v>
      </c>
      <c r="L136" s="22">
        <f t="shared" si="16"/>
        <v>2</v>
      </c>
      <c r="M136" s="22">
        <f t="shared" si="16"/>
        <v>2</v>
      </c>
      <c r="N136" s="22" t="e">
        <f t="shared" si="16"/>
        <v>#N/A</v>
      </c>
      <c r="O136" s="22" t="e">
        <f t="shared" si="16"/>
        <v>#N/A</v>
      </c>
      <c r="P136" s="22" t="e">
        <f t="shared" si="16"/>
        <v>#N/A</v>
      </c>
      <c r="Q136" s="22" t="e">
        <f t="shared" si="16"/>
        <v>#N/A</v>
      </c>
      <c r="R136" s="22" t="e">
        <f t="shared" si="16"/>
        <v>#N/A</v>
      </c>
      <c r="S136" s="22" t="e">
        <f t="shared" si="16"/>
        <v>#N/A</v>
      </c>
      <c r="T136" s="22" t="e">
        <f t="shared" si="16"/>
        <v>#N/A</v>
      </c>
      <c r="U136" s="22" t="e">
        <f t="shared" si="16"/>
        <v>#N/A</v>
      </c>
      <c r="V136" s="22" t="e">
        <f t="shared" si="16"/>
        <v>#N/A</v>
      </c>
      <c r="W136" s="22" t="e">
        <f t="shared" si="16"/>
        <v>#N/A</v>
      </c>
      <c r="X136" s="22" t="e">
        <f t="shared" si="16"/>
        <v>#N/A</v>
      </c>
      <c r="Y136" s="22" t="e">
        <f t="shared" si="16"/>
        <v>#N/A</v>
      </c>
      <c r="Z136" s="22" t="e">
        <f t="shared" si="15"/>
        <v>#N/A</v>
      </c>
    </row>
    <row r="137" spans="1:26" x14ac:dyDescent="0.25">
      <c r="A137">
        <v>738</v>
      </c>
      <c r="B137" t="s">
        <v>304</v>
      </c>
      <c r="G137" s="1">
        <v>3</v>
      </c>
      <c r="H137" s="1" t="s">
        <v>5</v>
      </c>
      <c r="I137" s="22" t="str">
        <f t="shared" si="17"/>
        <v>Jay</v>
      </c>
      <c r="J137" s="22" t="e">
        <f t="shared" si="16"/>
        <v>#N/A</v>
      </c>
      <c r="K137" s="22">
        <f t="shared" si="16"/>
        <v>1</v>
      </c>
      <c r="L137" s="22">
        <f t="shared" si="16"/>
        <v>1</v>
      </c>
      <c r="M137" s="22">
        <f t="shared" si="16"/>
        <v>2</v>
      </c>
      <c r="N137" s="22">
        <f t="shared" si="16"/>
        <v>3</v>
      </c>
      <c r="O137" s="22">
        <f t="shared" si="16"/>
        <v>2</v>
      </c>
      <c r="P137" s="22" t="e">
        <f t="shared" si="16"/>
        <v>#N/A</v>
      </c>
      <c r="Q137" s="22" t="e">
        <f t="shared" si="16"/>
        <v>#N/A</v>
      </c>
      <c r="R137" s="22" t="e">
        <f t="shared" si="16"/>
        <v>#N/A</v>
      </c>
      <c r="S137" s="22" t="e">
        <f t="shared" si="16"/>
        <v>#N/A</v>
      </c>
      <c r="T137" s="22" t="e">
        <f t="shared" si="16"/>
        <v>#N/A</v>
      </c>
      <c r="U137" s="22" t="e">
        <f t="shared" si="16"/>
        <v>#N/A</v>
      </c>
      <c r="V137" s="22" t="e">
        <f t="shared" si="16"/>
        <v>#N/A</v>
      </c>
      <c r="W137" s="22" t="e">
        <f t="shared" si="16"/>
        <v>#N/A</v>
      </c>
      <c r="X137" s="22" t="e">
        <f t="shared" si="16"/>
        <v>#N/A</v>
      </c>
      <c r="Y137" s="22" t="e">
        <f t="shared" si="16"/>
        <v>#N/A</v>
      </c>
      <c r="Z137" s="22" t="e">
        <f t="shared" si="15"/>
        <v>#N/A</v>
      </c>
    </row>
    <row r="138" spans="1:26" x14ac:dyDescent="0.25">
      <c r="A138">
        <v>739</v>
      </c>
      <c r="B138" t="s">
        <v>307</v>
      </c>
      <c r="G138" s="1">
        <v>1</v>
      </c>
      <c r="H138" s="1" t="s">
        <v>12</v>
      </c>
      <c r="I138" s="22" t="str">
        <f t="shared" si="17"/>
        <v>Richard</v>
      </c>
      <c r="J138" s="22">
        <f t="shared" si="16"/>
        <v>1</v>
      </c>
      <c r="K138" s="22" t="e">
        <f t="shared" si="16"/>
        <v>#N/A</v>
      </c>
      <c r="L138" s="22">
        <f t="shared" si="16"/>
        <v>1</v>
      </c>
      <c r="M138" s="22">
        <f t="shared" si="16"/>
        <v>2</v>
      </c>
      <c r="N138" s="22" t="e">
        <f t="shared" si="16"/>
        <v>#N/A</v>
      </c>
      <c r="O138" s="22" t="e">
        <f t="shared" si="16"/>
        <v>#N/A</v>
      </c>
      <c r="P138" s="22" t="e">
        <f t="shared" si="16"/>
        <v>#N/A</v>
      </c>
      <c r="Q138" s="22">
        <f t="shared" si="16"/>
        <v>1</v>
      </c>
      <c r="R138" s="22" t="e">
        <f t="shared" si="16"/>
        <v>#N/A</v>
      </c>
      <c r="S138" s="22" t="e">
        <f t="shared" si="16"/>
        <v>#N/A</v>
      </c>
      <c r="T138" s="22" t="e">
        <f t="shared" si="16"/>
        <v>#N/A</v>
      </c>
      <c r="U138" s="22" t="e">
        <f t="shared" si="16"/>
        <v>#N/A</v>
      </c>
      <c r="V138" s="22" t="e">
        <f t="shared" si="16"/>
        <v>#N/A</v>
      </c>
      <c r="W138" s="22" t="e">
        <f t="shared" si="16"/>
        <v>#N/A</v>
      </c>
      <c r="X138" s="22" t="e">
        <f t="shared" si="16"/>
        <v>#N/A</v>
      </c>
      <c r="Y138" s="22" t="e">
        <f t="shared" si="16"/>
        <v>#N/A</v>
      </c>
      <c r="Z138" s="22" t="e">
        <f t="shared" si="15"/>
        <v>#N/A</v>
      </c>
    </row>
    <row r="139" spans="1:26" x14ac:dyDescent="0.25">
      <c r="A139">
        <v>740</v>
      </c>
      <c r="B139" t="s">
        <v>305</v>
      </c>
      <c r="G139" s="1">
        <v>3</v>
      </c>
      <c r="H139" s="1" t="s">
        <v>12</v>
      </c>
      <c r="I139" s="22" t="str">
        <f t="shared" si="17"/>
        <v>Jay</v>
      </c>
      <c r="J139" s="22">
        <f t="shared" si="16"/>
        <v>1</v>
      </c>
      <c r="K139" s="22">
        <f t="shared" si="16"/>
        <v>3</v>
      </c>
      <c r="L139" s="22">
        <f t="shared" si="16"/>
        <v>1</v>
      </c>
      <c r="M139" s="22">
        <f t="shared" si="16"/>
        <v>1</v>
      </c>
      <c r="N139" s="22" t="e">
        <f t="shared" si="16"/>
        <v>#N/A</v>
      </c>
      <c r="O139" s="22" t="e">
        <f t="shared" si="16"/>
        <v>#N/A</v>
      </c>
      <c r="P139" s="22" t="e">
        <f t="shared" si="16"/>
        <v>#N/A</v>
      </c>
      <c r="Q139" s="22" t="e">
        <f t="shared" si="16"/>
        <v>#N/A</v>
      </c>
      <c r="R139" s="22" t="e">
        <f t="shared" si="16"/>
        <v>#N/A</v>
      </c>
      <c r="S139" s="22" t="e">
        <f t="shared" si="16"/>
        <v>#N/A</v>
      </c>
      <c r="T139" s="22" t="e">
        <f t="shared" si="16"/>
        <v>#N/A</v>
      </c>
      <c r="U139" s="22" t="e">
        <f t="shared" si="16"/>
        <v>#N/A</v>
      </c>
      <c r="V139" s="22" t="e">
        <f t="shared" si="16"/>
        <v>#N/A</v>
      </c>
      <c r="W139" s="22" t="e">
        <f t="shared" si="16"/>
        <v>#N/A</v>
      </c>
      <c r="X139" s="22" t="e">
        <f t="shared" si="16"/>
        <v>#N/A</v>
      </c>
      <c r="Y139" s="22" t="e">
        <f t="shared" si="16"/>
        <v>#N/A</v>
      </c>
      <c r="Z139" s="22" t="e">
        <f t="shared" si="15"/>
        <v>#N/A</v>
      </c>
    </row>
    <row r="140" spans="1:26" x14ac:dyDescent="0.25">
      <c r="A140">
        <v>741</v>
      </c>
      <c r="B140" t="s">
        <v>306</v>
      </c>
      <c r="G140" s="1">
        <v>2</v>
      </c>
      <c r="H140" s="1" t="s">
        <v>12</v>
      </c>
      <c r="I140" s="22" t="str">
        <f t="shared" si="17"/>
        <v>Cara</v>
      </c>
      <c r="J140" s="22">
        <f t="shared" si="16"/>
        <v>2</v>
      </c>
      <c r="K140" s="22">
        <f t="shared" si="16"/>
        <v>2</v>
      </c>
      <c r="L140" s="22">
        <f t="shared" si="16"/>
        <v>2</v>
      </c>
      <c r="M140" s="22">
        <f t="shared" si="16"/>
        <v>2</v>
      </c>
      <c r="N140" s="22" t="e">
        <f t="shared" si="16"/>
        <v>#N/A</v>
      </c>
      <c r="O140" s="22" t="e">
        <f t="shared" si="16"/>
        <v>#N/A</v>
      </c>
      <c r="P140" s="22" t="e">
        <f t="shared" si="16"/>
        <v>#N/A</v>
      </c>
      <c r="Q140" s="22" t="e">
        <f t="shared" si="16"/>
        <v>#N/A</v>
      </c>
      <c r="R140" s="22" t="e">
        <f t="shared" si="16"/>
        <v>#N/A</v>
      </c>
      <c r="S140" s="22" t="e">
        <f t="shared" si="16"/>
        <v>#N/A</v>
      </c>
      <c r="T140" s="22" t="e">
        <f t="shared" si="16"/>
        <v>#N/A</v>
      </c>
      <c r="U140" s="22" t="e">
        <f t="shared" si="16"/>
        <v>#N/A</v>
      </c>
      <c r="V140" s="22" t="e">
        <f t="shared" si="16"/>
        <v>#N/A</v>
      </c>
      <c r="W140" s="22" t="e">
        <f t="shared" si="16"/>
        <v>#N/A</v>
      </c>
      <c r="X140" s="22" t="e">
        <f t="shared" si="16"/>
        <v>#N/A</v>
      </c>
      <c r="Y140" s="22" t="e">
        <f t="shared" si="16"/>
        <v>#N/A</v>
      </c>
      <c r="Z140" s="22" t="e">
        <f t="shared" si="15"/>
        <v>#N/A</v>
      </c>
    </row>
    <row r="141" spans="1:26" x14ac:dyDescent="0.25">
      <c r="A141">
        <v>742</v>
      </c>
      <c r="B141" t="e">
        <f>NA()</f>
        <v>#N/A</v>
      </c>
      <c r="G141" s="1">
        <v>2</v>
      </c>
      <c r="H141" s="1" t="s">
        <v>12</v>
      </c>
      <c r="I141" s="22" t="str">
        <f t="shared" si="17"/>
        <v>Bob</v>
      </c>
      <c r="J141" s="22">
        <f t="shared" si="16"/>
        <v>1</v>
      </c>
      <c r="K141" s="22">
        <f t="shared" si="16"/>
        <v>3</v>
      </c>
      <c r="L141" s="22">
        <f t="shared" si="16"/>
        <v>2</v>
      </c>
      <c r="M141" s="22">
        <f t="shared" si="16"/>
        <v>2</v>
      </c>
      <c r="N141" s="22" t="e">
        <f t="shared" si="16"/>
        <v>#N/A</v>
      </c>
      <c r="O141" s="22" t="e">
        <f t="shared" si="16"/>
        <v>#N/A</v>
      </c>
      <c r="P141" s="22" t="e">
        <f t="shared" si="16"/>
        <v>#N/A</v>
      </c>
      <c r="Q141" s="22" t="e">
        <f t="shared" si="16"/>
        <v>#N/A</v>
      </c>
      <c r="R141" s="22" t="e">
        <f t="shared" si="16"/>
        <v>#N/A</v>
      </c>
      <c r="S141" s="22" t="e">
        <f t="shared" si="16"/>
        <v>#N/A</v>
      </c>
      <c r="T141" s="22" t="e">
        <f t="shared" si="16"/>
        <v>#N/A</v>
      </c>
      <c r="U141" s="22" t="e">
        <f t="shared" si="16"/>
        <v>#N/A</v>
      </c>
      <c r="V141" s="22" t="e">
        <f t="shared" si="16"/>
        <v>#N/A</v>
      </c>
      <c r="W141" s="22" t="e">
        <f t="shared" si="16"/>
        <v>#N/A</v>
      </c>
      <c r="X141" s="22" t="e">
        <f t="shared" si="16"/>
        <v>#N/A</v>
      </c>
      <c r="Y141" s="22" t="e">
        <f t="shared" si="16"/>
        <v>#N/A</v>
      </c>
      <c r="Z141" s="22" t="e">
        <f t="shared" si="15"/>
        <v>#N/A</v>
      </c>
    </row>
    <row r="142" spans="1:26" x14ac:dyDescent="0.25">
      <c r="A142">
        <v>743</v>
      </c>
      <c r="B142" t="e">
        <f>NA()</f>
        <v>#N/A</v>
      </c>
      <c r="G142" s="1">
        <v>2</v>
      </c>
      <c r="H142" s="1" t="s">
        <v>12</v>
      </c>
      <c r="I142" s="22" t="str">
        <f t="shared" si="17"/>
        <v>Cara</v>
      </c>
      <c r="J142" s="22">
        <f t="shared" si="16"/>
        <v>2</v>
      </c>
      <c r="K142" s="22">
        <f t="shared" si="16"/>
        <v>2</v>
      </c>
      <c r="L142" s="22">
        <f t="shared" si="16"/>
        <v>2</v>
      </c>
      <c r="M142" s="22" t="e">
        <f t="shared" si="16"/>
        <v>#N/A</v>
      </c>
      <c r="N142" s="22" t="e">
        <f t="shared" si="16"/>
        <v>#N/A</v>
      </c>
      <c r="O142" s="22" t="e">
        <f t="shared" si="16"/>
        <v>#N/A</v>
      </c>
      <c r="P142" s="22" t="e">
        <f t="shared" si="16"/>
        <v>#N/A</v>
      </c>
      <c r="Q142" s="22" t="e">
        <f t="shared" si="16"/>
        <v>#N/A</v>
      </c>
      <c r="R142" s="22" t="e">
        <f t="shared" si="16"/>
        <v>#N/A</v>
      </c>
      <c r="S142" s="22" t="e">
        <f t="shared" si="16"/>
        <v>#N/A</v>
      </c>
      <c r="T142" s="22" t="e">
        <f t="shared" si="16"/>
        <v>#N/A</v>
      </c>
      <c r="U142" s="22" t="e">
        <f t="shared" si="16"/>
        <v>#N/A</v>
      </c>
      <c r="V142" s="22" t="e">
        <f t="shared" si="16"/>
        <v>#N/A</v>
      </c>
      <c r="W142" s="22" t="e">
        <f t="shared" si="16"/>
        <v>#N/A</v>
      </c>
      <c r="X142" s="22" t="e">
        <f t="shared" si="16"/>
        <v>#N/A</v>
      </c>
      <c r="Y142" s="22" t="e">
        <f t="shared" si="16"/>
        <v>#N/A</v>
      </c>
      <c r="Z142" s="22" t="e">
        <f t="shared" si="15"/>
        <v>#N/A</v>
      </c>
    </row>
    <row r="143" spans="1:26" x14ac:dyDescent="0.25">
      <c r="A143">
        <v>744</v>
      </c>
      <c r="B143" t="s">
        <v>308</v>
      </c>
      <c r="G143" s="1">
        <v>3</v>
      </c>
      <c r="H143" s="1" t="s">
        <v>12</v>
      </c>
      <c r="I143" s="22" t="str">
        <f t="shared" si="17"/>
        <v>Evan</v>
      </c>
      <c r="J143" s="22">
        <f t="shared" si="16"/>
        <v>2</v>
      </c>
      <c r="K143" s="22">
        <f t="shared" si="16"/>
        <v>3</v>
      </c>
      <c r="L143" s="22">
        <f t="shared" si="16"/>
        <v>1</v>
      </c>
      <c r="M143" s="22">
        <f t="shared" si="16"/>
        <v>1</v>
      </c>
      <c r="N143" s="22" t="e">
        <f t="shared" si="16"/>
        <v>#N/A</v>
      </c>
      <c r="O143" s="22" t="e">
        <f t="shared" si="16"/>
        <v>#N/A</v>
      </c>
      <c r="P143" s="22" t="e">
        <f t="shared" si="16"/>
        <v>#N/A</v>
      </c>
      <c r="Q143" s="22" t="e">
        <f t="shared" si="16"/>
        <v>#N/A</v>
      </c>
      <c r="R143" s="22" t="e">
        <f t="shared" si="16"/>
        <v>#N/A</v>
      </c>
      <c r="S143" s="22" t="e">
        <f t="shared" si="16"/>
        <v>#N/A</v>
      </c>
      <c r="T143" s="22" t="e">
        <f t="shared" si="16"/>
        <v>#N/A</v>
      </c>
      <c r="U143" s="22" t="e">
        <f t="shared" si="16"/>
        <v>#N/A</v>
      </c>
      <c r="V143" s="22" t="e">
        <f t="shared" si="16"/>
        <v>#N/A</v>
      </c>
      <c r="W143" s="22" t="e">
        <f t="shared" si="16"/>
        <v>#N/A</v>
      </c>
      <c r="X143" s="22" t="e">
        <f t="shared" si="16"/>
        <v>#N/A</v>
      </c>
      <c r="Y143" s="22" t="e">
        <f t="shared" si="16"/>
        <v>#N/A</v>
      </c>
      <c r="Z143" s="22" t="e">
        <f t="shared" si="15"/>
        <v>#N/A</v>
      </c>
    </row>
    <row r="144" spans="1:26" x14ac:dyDescent="0.25">
      <c r="A144">
        <v>745</v>
      </c>
      <c r="B144" t="e">
        <f>NA()</f>
        <v>#N/A</v>
      </c>
      <c r="G144" s="1">
        <v>1</v>
      </c>
      <c r="H144" s="1" t="s">
        <v>12</v>
      </c>
      <c r="I144" s="22" t="str">
        <f t="shared" si="17"/>
        <v>Bob</v>
      </c>
      <c r="J144" s="22">
        <f t="shared" si="16"/>
        <v>3</v>
      </c>
      <c r="K144" s="22">
        <f t="shared" si="16"/>
        <v>1</v>
      </c>
      <c r="L144" s="22">
        <f t="shared" si="16"/>
        <v>1</v>
      </c>
      <c r="M144" s="22">
        <f t="shared" si="16"/>
        <v>1</v>
      </c>
      <c r="N144" s="22" t="e">
        <f t="shared" si="16"/>
        <v>#N/A</v>
      </c>
      <c r="O144" s="22" t="e">
        <f t="shared" si="16"/>
        <v>#N/A</v>
      </c>
      <c r="P144" s="22" t="e">
        <f t="shared" si="16"/>
        <v>#N/A</v>
      </c>
      <c r="Q144" s="22" t="e">
        <f t="shared" si="16"/>
        <v>#N/A</v>
      </c>
      <c r="R144" s="22" t="e">
        <f t="shared" si="16"/>
        <v>#N/A</v>
      </c>
      <c r="S144" s="22" t="e">
        <f t="shared" si="16"/>
        <v>#N/A</v>
      </c>
      <c r="T144" s="22" t="e">
        <f t="shared" si="16"/>
        <v>#N/A</v>
      </c>
      <c r="U144" s="22" t="e">
        <f t="shared" si="16"/>
        <v>#N/A</v>
      </c>
      <c r="V144" s="22" t="e">
        <f t="shared" si="16"/>
        <v>#N/A</v>
      </c>
      <c r="W144" s="22" t="e">
        <f t="shared" si="16"/>
        <v>#N/A</v>
      </c>
      <c r="X144" s="22" t="e">
        <f t="shared" si="16"/>
        <v>#N/A</v>
      </c>
      <c r="Y144" s="22" t="e">
        <f t="shared" si="16"/>
        <v>#N/A</v>
      </c>
      <c r="Z144" s="22" t="e">
        <f t="shared" si="15"/>
        <v>#N/A</v>
      </c>
    </row>
    <row r="145" spans="1:26" x14ac:dyDescent="0.25">
      <c r="A145">
        <v>746</v>
      </c>
      <c r="B145" t="e">
        <f>NA()</f>
        <v>#N/A</v>
      </c>
      <c r="G145" s="1">
        <v>1</v>
      </c>
      <c r="H145" s="1" t="s">
        <v>12</v>
      </c>
      <c r="I145" s="22" t="str">
        <f t="shared" si="17"/>
        <v>Jay</v>
      </c>
      <c r="J145" s="22">
        <f t="shared" si="16"/>
        <v>1</v>
      </c>
      <c r="K145" s="22">
        <f t="shared" si="16"/>
        <v>2</v>
      </c>
      <c r="L145" s="22">
        <f t="shared" si="16"/>
        <v>1</v>
      </c>
      <c r="M145" s="22">
        <f t="shared" si="16"/>
        <v>2</v>
      </c>
      <c r="N145" s="22" t="e">
        <f t="shared" si="16"/>
        <v>#N/A</v>
      </c>
      <c r="O145" s="22" t="e">
        <f t="shared" si="16"/>
        <v>#N/A</v>
      </c>
      <c r="P145" s="22" t="e">
        <f t="shared" si="16"/>
        <v>#N/A</v>
      </c>
      <c r="Q145" s="22" t="e">
        <f t="shared" si="16"/>
        <v>#N/A</v>
      </c>
      <c r="R145" s="22" t="e">
        <f t="shared" si="16"/>
        <v>#N/A</v>
      </c>
      <c r="S145" s="22" t="e">
        <f t="shared" si="16"/>
        <v>#N/A</v>
      </c>
      <c r="T145" s="22" t="e">
        <f t="shared" si="16"/>
        <v>#N/A</v>
      </c>
      <c r="U145" s="22" t="e">
        <f t="shared" si="16"/>
        <v>#N/A</v>
      </c>
      <c r="V145" s="22" t="e">
        <f t="shared" si="16"/>
        <v>#N/A</v>
      </c>
      <c r="W145" s="22" t="e">
        <f t="shared" si="16"/>
        <v>#N/A</v>
      </c>
      <c r="X145" s="22" t="e">
        <f t="shared" si="16"/>
        <v>#N/A</v>
      </c>
      <c r="Y145" s="22" t="e">
        <f t="shared" si="16"/>
        <v>#N/A</v>
      </c>
      <c r="Z145" s="22" t="e">
        <f t="shared" si="15"/>
        <v>#N/A</v>
      </c>
    </row>
    <row r="146" spans="1:26" x14ac:dyDescent="0.25">
      <c r="A146">
        <v>747</v>
      </c>
      <c r="B146" t="s">
        <v>309</v>
      </c>
      <c r="G146" s="1">
        <v>2</v>
      </c>
      <c r="H146" s="1" t="s">
        <v>12</v>
      </c>
      <c r="I146" s="22" t="str">
        <f t="shared" si="17"/>
        <v>Bob</v>
      </c>
      <c r="J146" s="22">
        <f t="shared" si="16"/>
        <v>3</v>
      </c>
      <c r="K146" s="22" t="e">
        <f t="shared" si="16"/>
        <v>#N/A</v>
      </c>
      <c r="L146" s="22">
        <f t="shared" si="16"/>
        <v>2</v>
      </c>
      <c r="M146" s="22">
        <f t="shared" si="16"/>
        <v>2</v>
      </c>
      <c r="N146" s="22" t="e">
        <f t="shared" si="16"/>
        <v>#N/A</v>
      </c>
      <c r="O146" s="22" t="e">
        <f t="shared" si="16"/>
        <v>#N/A</v>
      </c>
      <c r="P146" s="22" t="e">
        <f t="shared" si="16"/>
        <v>#N/A</v>
      </c>
      <c r="Q146" s="22" t="e">
        <f t="shared" si="16"/>
        <v>#N/A</v>
      </c>
      <c r="R146" s="22" t="e">
        <f t="shared" si="16"/>
        <v>#N/A</v>
      </c>
      <c r="S146" s="22" t="e">
        <f t="shared" si="16"/>
        <v>#N/A</v>
      </c>
      <c r="T146" s="22" t="e">
        <f t="shared" si="16"/>
        <v>#N/A</v>
      </c>
      <c r="U146" s="22" t="e">
        <f t="shared" si="16"/>
        <v>#N/A</v>
      </c>
      <c r="V146" s="22" t="e">
        <f t="shared" si="16"/>
        <v>#N/A</v>
      </c>
      <c r="W146" s="22" t="e">
        <f t="shared" si="16"/>
        <v>#N/A</v>
      </c>
      <c r="X146" s="22" t="e">
        <f t="shared" si="16"/>
        <v>#N/A</v>
      </c>
      <c r="Y146" s="22" t="e">
        <f t="shared" si="16"/>
        <v>#N/A</v>
      </c>
      <c r="Z146" s="22" t="e">
        <f t="shared" si="15"/>
        <v>#N/A</v>
      </c>
    </row>
    <row r="147" spans="1:26" x14ac:dyDescent="0.25">
      <c r="A147">
        <v>748</v>
      </c>
      <c r="B147" t="e">
        <f>NA()</f>
        <v>#N/A</v>
      </c>
      <c r="G147" s="1">
        <v>1</v>
      </c>
      <c r="H147" s="1" t="s">
        <v>12</v>
      </c>
      <c r="I147" s="22" t="str">
        <f t="shared" ref="I147:I154" si="18">INDEX(AnsLkUp,MATCH(A147 &amp; "_1",LookupOrder,1),2)</f>
        <v>Cara</v>
      </c>
      <c r="J147" s="22">
        <f t="shared" si="16"/>
        <v>1</v>
      </c>
      <c r="K147" s="22">
        <f t="shared" si="16"/>
        <v>1</v>
      </c>
      <c r="L147" s="22">
        <f t="shared" si="16"/>
        <v>1</v>
      </c>
      <c r="M147" s="22">
        <f t="shared" si="16"/>
        <v>1</v>
      </c>
      <c r="N147" s="22" t="e">
        <f t="shared" si="16"/>
        <v>#N/A</v>
      </c>
      <c r="O147" s="22" t="e">
        <f t="shared" si="16"/>
        <v>#N/A</v>
      </c>
      <c r="P147" s="22" t="e">
        <f t="shared" si="16"/>
        <v>#N/A</v>
      </c>
      <c r="Q147" s="22" t="e">
        <f t="shared" si="16"/>
        <v>#N/A</v>
      </c>
      <c r="R147" s="22" t="e">
        <f t="shared" si="16"/>
        <v>#N/A</v>
      </c>
      <c r="S147" s="22" t="e">
        <f t="shared" si="16"/>
        <v>#N/A</v>
      </c>
      <c r="T147" s="22" t="e">
        <f t="shared" si="16"/>
        <v>#N/A</v>
      </c>
      <c r="U147" s="22" t="e">
        <f t="shared" si="16"/>
        <v>#N/A</v>
      </c>
      <c r="V147" s="22" t="e">
        <f t="shared" si="16"/>
        <v>#N/A</v>
      </c>
      <c r="W147" s="22" t="e">
        <f t="shared" si="16"/>
        <v>#N/A</v>
      </c>
      <c r="X147" s="22" t="e">
        <f t="shared" si="16"/>
        <v>#N/A</v>
      </c>
      <c r="Y147" s="22" t="e">
        <f t="shared" ref="J147:Y162" si="19">INDEX(AnsLkUp,MATCH($A147 &amp; "_"&amp;Y$1,LookupName,0),3)</f>
        <v>#N/A</v>
      </c>
      <c r="Z147" s="22" t="e">
        <f t="shared" si="15"/>
        <v>#N/A</v>
      </c>
    </row>
    <row r="148" spans="1:26" x14ac:dyDescent="0.25">
      <c r="A148">
        <v>749</v>
      </c>
      <c r="B148" t="s">
        <v>310</v>
      </c>
      <c r="G148" s="1">
        <v>1</v>
      </c>
      <c r="H148" s="1" t="s">
        <v>12</v>
      </c>
      <c r="I148" s="22" t="str">
        <f t="shared" si="18"/>
        <v>Evan</v>
      </c>
      <c r="J148" s="22">
        <f t="shared" si="19"/>
        <v>3</v>
      </c>
      <c r="K148" s="22">
        <f t="shared" si="19"/>
        <v>1</v>
      </c>
      <c r="L148" s="22">
        <f t="shared" si="19"/>
        <v>1</v>
      </c>
      <c r="M148" s="22">
        <f t="shared" si="19"/>
        <v>3</v>
      </c>
      <c r="N148" s="22" t="e">
        <f t="shared" si="19"/>
        <v>#N/A</v>
      </c>
      <c r="O148" s="22" t="e">
        <f t="shared" si="19"/>
        <v>#N/A</v>
      </c>
      <c r="P148" s="22" t="e">
        <f t="shared" si="19"/>
        <v>#N/A</v>
      </c>
      <c r="Q148" s="22" t="e">
        <f t="shared" si="19"/>
        <v>#N/A</v>
      </c>
      <c r="R148" s="22" t="e">
        <f t="shared" si="19"/>
        <v>#N/A</v>
      </c>
      <c r="S148" s="22" t="e">
        <f t="shared" si="19"/>
        <v>#N/A</v>
      </c>
      <c r="T148" s="22" t="e">
        <f t="shared" si="19"/>
        <v>#N/A</v>
      </c>
      <c r="U148" s="22" t="e">
        <f t="shared" si="19"/>
        <v>#N/A</v>
      </c>
      <c r="V148" s="22" t="e">
        <f t="shared" si="19"/>
        <v>#N/A</v>
      </c>
      <c r="W148" s="22" t="e">
        <f t="shared" si="19"/>
        <v>#N/A</v>
      </c>
      <c r="X148" s="22" t="e">
        <f t="shared" si="19"/>
        <v>#N/A</v>
      </c>
      <c r="Y148" s="22" t="e">
        <f t="shared" si="19"/>
        <v>#N/A</v>
      </c>
      <c r="Z148" s="22" t="e">
        <f t="shared" si="15"/>
        <v>#N/A</v>
      </c>
    </row>
    <row r="149" spans="1:26" x14ac:dyDescent="0.25">
      <c r="A149">
        <v>750</v>
      </c>
      <c r="B149" t="e">
        <f>NA()</f>
        <v>#N/A</v>
      </c>
      <c r="G149" s="1">
        <v>3</v>
      </c>
      <c r="H149" s="1" t="s">
        <v>12</v>
      </c>
      <c r="I149" s="22" t="str">
        <f t="shared" si="18"/>
        <v>Guest</v>
      </c>
      <c r="J149" s="22">
        <f t="shared" si="19"/>
        <v>1</v>
      </c>
      <c r="K149" s="22">
        <f t="shared" si="19"/>
        <v>3</v>
      </c>
      <c r="L149" s="22">
        <f t="shared" si="19"/>
        <v>3</v>
      </c>
      <c r="M149" s="22">
        <f t="shared" si="19"/>
        <v>1</v>
      </c>
      <c r="N149" s="22" t="e">
        <f t="shared" si="19"/>
        <v>#N/A</v>
      </c>
      <c r="O149" s="22" t="e">
        <f t="shared" si="19"/>
        <v>#N/A</v>
      </c>
      <c r="P149" s="22" t="e">
        <f t="shared" si="19"/>
        <v>#N/A</v>
      </c>
      <c r="Q149" s="22" t="e">
        <f t="shared" si="19"/>
        <v>#N/A</v>
      </c>
      <c r="R149" s="22" t="e">
        <f t="shared" si="19"/>
        <v>#N/A</v>
      </c>
      <c r="S149" s="22" t="e">
        <f t="shared" si="19"/>
        <v>#N/A</v>
      </c>
      <c r="T149" s="22" t="e">
        <f t="shared" si="19"/>
        <v>#N/A</v>
      </c>
      <c r="U149" s="22" t="e">
        <f t="shared" si="19"/>
        <v>#N/A</v>
      </c>
      <c r="V149" s="22" t="e">
        <f t="shared" si="19"/>
        <v>#N/A</v>
      </c>
      <c r="W149" s="22" t="e">
        <f t="shared" si="19"/>
        <v>#N/A</v>
      </c>
      <c r="X149" s="22" t="e">
        <f t="shared" si="19"/>
        <v>#N/A</v>
      </c>
      <c r="Y149" s="22" t="e">
        <f t="shared" si="19"/>
        <v>#N/A</v>
      </c>
      <c r="Z149" s="22">
        <f t="shared" si="15"/>
        <v>1</v>
      </c>
    </row>
    <row r="150" spans="1:26" x14ac:dyDescent="0.25">
      <c r="A150">
        <v>751</v>
      </c>
      <c r="B150" t="s">
        <v>311</v>
      </c>
      <c r="G150" s="1">
        <v>2</v>
      </c>
      <c r="H150" s="1" t="s">
        <v>312</v>
      </c>
      <c r="I150" s="22" t="str">
        <f t="shared" si="18"/>
        <v>Jay</v>
      </c>
      <c r="J150" s="22">
        <f t="shared" si="19"/>
        <v>3</v>
      </c>
      <c r="K150" s="22" t="e">
        <f t="shared" si="19"/>
        <v>#N/A</v>
      </c>
      <c r="L150" s="22">
        <f t="shared" si="19"/>
        <v>4</v>
      </c>
      <c r="M150" s="22">
        <f t="shared" si="19"/>
        <v>4</v>
      </c>
      <c r="N150" s="22" t="e">
        <f t="shared" si="19"/>
        <v>#N/A</v>
      </c>
      <c r="O150" s="22">
        <f t="shared" si="19"/>
        <v>3</v>
      </c>
      <c r="P150" s="22" t="e">
        <f t="shared" si="19"/>
        <v>#N/A</v>
      </c>
      <c r="Q150" s="22" t="e">
        <f t="shared" si="19"/>
        <v>#N/A</v>
      </c>
      <c r="R150" s="22" t="e">
        <f t="shared" si="19"/>
        <v>#N/A</v>
      </c>
      <c r="S150" s="22" t="e">
        <f t="shared" si="19"/>
        <v>#N/A</v>
      </c>
      <c r="T150" s="22" t="e">
        <f t="shared" si="19"/>
        <v>#N/A</v>
      </c>
      <c r="U150" s="22" t="e">
        <f t="shared" si="19"/>
        <v>#N/A</v>
      </c>
      <c r="V150" s="22" t="e">
        <f t="shared" si="19"/>
        <v>#N/A</v>
      </c>
      <c r="W150" s="22" t="e">
        <f t="shared" si="19"/>
        <v>#N/A</v>
      </c>
      <c r="X150" s="22" t="e">
        <f t="shared" si="19"/>
        <v>#N/A</v>
      </c>
      <c r="Y150" s="22" t="e">
        <f t="shared" si="19"/>
        <v>#N/A</v>
      </c>
      <c r="Z150" s="22" t="e">
        <f t="shared" si="15"/>
        <v>#N/A</v>
      </c>
    </row>
    <row r="151" spans="1:26" x14ac:dyDescent="0.25">
      <c r="A151">
        <v>752</v>
      </c>
      <c r="B151" t="s">
        <v>313</v>
      </c>
      <c r="G151" s="1">
        <v>3</v>
      </c>
      <c r="H151" s="1" t="s">
        <v>314</v>
      </c>
      <c r="I151" s="22" t="str">
        <f t="shared" si="18"/>
        <v>George</v>
      </c>
      <c r="J151" s="22">
        <f t="shared" si="19"/>
        <v>2</v>
      </c>
      <c r="K151" s="22">
        <f t="shared" si="19"/>
        <v>1</v>
      </c>
      <c r="L151" s="22">
        <f t="shared" si="19"/>
        <v>2</v>
      </c>
      <c r="M151" s="22">
        <f t="shared" si="19"/>
        <v>3</v>
      </c>
      <c r="N151" s="22">
        <f t="shared" si="19"/>
        <v>2</v>
      </c>
      <c r="O151" s="22">
        <f t="shared" si="19"/>
        <v>3</v>
      </c>
      <c r="P151" s="22" t="e">
        <f t="shared" si="19"/>
        <v>#N/A</v>
      </c>
      <c r="Q151" s="22" t="e">
        <f t="shared" si="19"/>
        <v>#N/A</v>
      </c>
      <c r="R151" s="22" t="e">
        <f t="shared" si="19"/>
        <v>#N/A</v>
      </c>
      <c r="S151" s="22" t="e">
        <f t="shared" si="19"/>
        <v>#N/A</v>
      </c>
      <c r="T151" s="22" t="e">
        <f t="shared" si="19"/>
        <v>#N/A</v>
      </c>
      <c r="U151" s="22" t="e">
        <f t="shared" si="19"/>
        <v>#N/A</v>
      </c>
      <c r="V151" s="22" t="e">
        <f t="shared" si="19"/>
        <v>#N/A</v>
      </c>
      <c r="W151" s="22" t="e">
        <f t="shared" si="19"/>
        <v>#N/A</v>
      </c>
      <c r="X151" s="22" t="e">
        <f t="shared" si="19"/>
        <v>#N/A</v>
      </c>
      <c r="Y151" s="22" t="e">
        <f t="shared" si="19"/>
        <v>#N/A</v>
      </c>
      <c r="Z151" s="22" t="e">
        <f t="shared" si="15"/>
        <v>#N/A</v>
      </c>
    </row>
    <row r="152" spans="1:26" x14ac:dyDescent="0.25">
      <c r="A152">
        <v>753</v>
      </c>
      <c r="B152" t="s">
        <v>315</v>
      </c>
      <c r="G152" s="1">
        <v>2</v>
      </c>
      <c r="H152" s="1" t="s">
        <v>12</v>
      </c>
      <c r="I152" s="22" t="str">
        <f t="shared" si="18"/>
        <v>Evan</v>
      </c>
      <c r="J152" s="22">
        <f t="shared" si="19"/>
        <v>2</v>
      </c>
      <c r="K152" s="22">
        <f t="shared" si="19"/>
        <v>1</v>
      </c>
      <c r="L152" s="22">
        <f t="shared" si="19"/>
        <v>2</v>
      </c>
      <c r="M152" s="22">
        <f t="shared" si="19"/>
        <v>3</v>
      </c>
      <c r="N152" s="22" t="e">
        <f t="shared" si="19"/>
        <v>#N/A</v>
      </c>
      <c r="O152" s="22" t="e">
        <f t="shared" si="19"/>
        <v>#N/A</v>
      </c>
      <c r="P152" s="22" t="e">
        <f t="shared" si="19"/>
        <v>#N/A</v>
      </c>
      <c r="Q152" s="22" t="e">
        <f t="shared" si="19"/>
        <v>#N/A</v>
      </c>
      <c r="R152" s="22" t="e">
        <f t="shared" si="19"/>
        <v>#N/A</v>
      </c>
      <c r="S152" s="22" t="e">
        <f t="shared" si="19"/>
        <v>#N/A</v>
      </c>
      <c r="T152" s="22" t="e">
        <f t="shared" si="19"/>
        <v>#N/A</v>
      </c>
      <c r="U152" s="22" t="e">
        <f t="shared" si="19"/>
        <v>#N/A</v>
      </c>
      <c r="V152" s="22" t="e">
        <f t="shared" si="19"/>
        <v>#N/A</v>
      </c>
      <c r="W152" s="22" t="e">
        <f t="shared" si="19"/>
        <v>#N/A</v>
      </c>
      <c r="X152" s="22" t="e">
        <f t="shared" si="19"/>
        <v>#N/A</v>
      </c>
      <c r="Y152" s="22" t="e">
        <f t="shared" si="19"/>
        <v>#N/A</v>
      </c>
      <c r="Z152" s="22" t="e">
        <f t="shared" si="15"/>
        <v>#N/A</v>
      </c>
    </row>
    <row r="153" spans="1:26" x14ac:dyDescent="0.25">
      <c r="A153">
        <v>754</v>
      </c>
      <c r="B153" t="s">
        <v>316</v>
      </c>
      <c r="G153" s="1">
        <v>3</v>
      </c>
      <c r="H153" s="1" t="s">
        <v>12</v>
      </c>
      <c r="I153" s="22" t="str">
        <f t="shared" si="18"/>
        <v>Evan</v>
      </c>
      <c r="J153" s="22">
        <f t="shared" si="19"/>
        <v>3</v>
      </c>
      <c r="K153" s="22">
        <f t="shared" si="19"/>
        <v>3</v>
      </c>
      <c r="L153" s="22">
        <f t="shared" si="19"/>
        <v>3</v>
      </c>
      <c r="M153" s="22">
        <f t="shared" si="19"/>
        <v>3</v>
      </c>
      <c r="N153" s="22" t="e">
        <f t="shared" si="19"/>
        <v>#N/A</v>
      </c>
      <c r="O153" s="22" t="e">
        <f t="shared" si="19"/>
        <v>#N/A</v>
      </c>
      <c r="P153" s="22" t="e">
        <f t="shared" si="19"/>
        <v>#N/A</v>
      </c>
      <c r="Q153" s="22" t="e">
        <f t="shared" si="19"/>
        <v>#N/A</v>
      </c>
      <c r="R153" s="22" t="e">
        <f t="shared" si="19"/>
        <v>#N/A</v>
      </c>
      <c r="S153" s="22" t="e">
        <f t="shared" si="19"/>
        <v>#N/A</v>
      </c>
      <c r="T153" s="22" t="e">
        <f t="shared" si="19"/>
        <v>#N/A</v>
      </c>
      <c r="U153" s="22" t="e">
        <f t="shared" si="19"/>
        <v>#N/A</v>
      </c>
      <c r="V153" s="22" t="e">
        <f t="shared" si="19"/>
        <v>#N/A</v>
      </c>
      <c r="W153" s="22" t="e">
        <f t="shared" si="19"/>
        <v>#N/A</v>
      </c>
      <c r="X153" s="22" t="e">
        <f t="shared" si="19"/>
        <v>#N/A</v>
      </c>
      <c r="Y153" s="22" t="e">
        <f t="shared" si="19"/>
        <v>#N/A</v>
      </c>
      <c r="Z153" s="22" t="e">
        <f t="shared" si="15"/>
        <v>#N/A</v>
      </c>
    </row>
    <row r="154" spans="1:26" x14ac:dyDescent="0.25">
      <c r="A154">
        <v>755</v>
      </c>
      <c r="B154">
        <v>2019</v>
      </c>
      <c r="G154" s="1">
        <v>3</v>
      </c>
      <c r="H154" s="1" t="s">
        <v>12</v>
      </c>
      <c r="I154" s="22" t="str">
        <f t="shared" si="18"/>
        <v>Cara</v>
      </c>
      <c r="J154" s="22">
        <f t="shared" si="19"/>
        <v>3</v>
      </c>
      <c r="K154" s="22">
        <f t="shared" si="19"/>
        <v>3</v>
      </c>
      <c r="L154" s="22">
        <f t="shared" si="19"/>
        <v>2</v>
      </c>
      <c r="M154" s="22">
        <f t="shared" si="19"/>
        <v>3</v>
      </c>
      <c r="N154" s="22" t="e">
        <f t="shared" si="19"/>
        <v>#N/A</v>
      </c>
      <c r="O154" s="22" t="e">
        <f t="shared" si="19"/>
        <v>#N/A</v>
      </c>
      <c r="P154" s="22" t="e">
        <f t="shared" si="19"/>
        <v>#N/A</v>
      </c>
      <c r="Q154" s="22" t="e">
        <f t="shared" si="19"/>
        <v>#N/A</v>
      </c>
      <c r="R154" s="22" t="e">
        <f t="shared" si="19"/>
        <v>#N/A</v>
      </c>
      <c r="S154" s="22" t="e">
        <f t="shared" si="19"/>
        <v>#N/A</v>
      </c>
      <c r="T154" s="22" t="e">
        <f t="shared" si="19"/>
        <v>#N/A</v>
      </c>
      <c r="U154" s="22" t="e">
        <f t="shared" si="19"/>
        <v>#N/A</v>
      </c>
      <c r="V154" s="22" t="e">
        <f t="shared" si="19"/>
        <v>#N/A</v>
      </c>
      <c r="W154" s="22" t="e">
        <f t="shared" si="19"/>
        <v>#N/A</v>
      </c>
      <c r="X154" s="22" t="e">
        <f t="shared" si="19"/>
        <v>#N/A</v>
      </c>
      <c r="Y154" s="22" t="e">
        <f t="shared" si="19"/>
        <v>#N/A</v>
      </c>
      <c r="Z154" s="22" t="e">
        <f t="shared" si="15"/>
        <v>#N/A</v>
      </c>
    </row>
    <row r="155" spans="1:26" x14ac:dyDescent="0.25">
      <c r="A155">
        <v>756</v>
      </c>
      <c r="B155" t="s">
        <v>317</v>
      </c>
      <c r="G155" s="1">
        <v>4</v>
      </c>
      <c r="H155" s="1" t="s">
        <v>5</v>
      </c>
      <c r="I155" s="22" t="str">
        <f t="shared" ref="I155:I165" si="20">INDEX(AnsLkUp,MATCH(A155 &amp; "_1",LookupOrder,1),2)</f>
        <v>George</v>
      </c>
      <c r="J155" s="22" t="e">
        <f t="shared" si="19"/>
        <v>#N/A</v>
      </c>
      <c r="K155" s="22">
        <f t="shared" si="19"/>
        <v>4</v>
      </c>
      <c r="L155" s="22">
        <f t="shared" si="19"/>
        <v>4</v>
      </c>
      <c r="M155" s="22">
        <f t="shared" si="19"/>
        <v>4</v>
      </c>
      <c r="N155" s="22">
        <f t="shared" si="19"/>
        <v>4</v>
      </c>
      <c r="O155" s="22">
        <f t="shared" si="19"/>
        <v>4</v>
      </c>
      <c r="P155" s="22" t="e">
        <f t="shared" si="19"/>
        <v>#N/A</v>
      </c>
      <c r="Q155" s="22" t="e">
        <f t="shared" si="19"/>
        <v>#N/A</v>
      </c>
      <c r="R155" s="22" t="e">
        <f t="shared" si="19"/>
        <v>#N/A</v>
      </c>
      <c r="S155" s="22" t="e">
        <f t="shared" si="19"/>
        <v>#N/A</v>
      </c>
      <c r="T155" s="22" t="e">
        <f t="shared" si="19"/>
        <v>#N/A</v>
      </c>
      <c r="U155" s="22" t="e">
        <f t="shared" si="19"/>
        <v>#N/A</v>
      </c>
      <c r="V155" s="22" t="e">
        <f t="shared" si="19"/>
        <v>#N/A</v>
      </c>
      <c r="W155" s="22" t="e">
        <f t="shared" si="19"/>
        <v>#N/A</v>
      </c>
      <c r="X155" s="22" t="e">
        <f t="shared" si="19"/>
        <v>#N/A</v>
      </c>
      <c r="Y155" s="22" t="e">
        <f t="shared" si="19"/>
        <v>#N/A</v>
      </c>
      <c r="Z155" s="22" t="e">
        <f t="shared" si="15"/>
        <v>#N/A</v>
      </c>
    </row>
    <row r="156" spans="1:26" x14ac:dyDescent="0.25">
      <c r="A156">
        <v>757</v>
      </c>
      <c r="B156" t="e">
        <f>NA()</f>
        <v>#N/A</v>
      </c>
      <c r="G156" s="1">
        <v>3</v>
      </c>
      <c r="H156" s="1" t="s">
        <v>12</v>
      </c>
      <c r="I156" s="22" t="str">
        <f t="shared" si="20"/>
        <v>Cara</v>
      </c>
      <c r="J156" s="22">
        <f t="shared" si="19"/>
        <v>3</v>
      </c>
      <c r="K156" s="22">
        <f t="shared" si="19"/>
        <v>3</v>
      </c>
      <c r="L156" s="22">
        <f t="shared" si="19"/>
        <v>2</v>
      </c>
      <c r="M156" s="22">
        <f t="shared" si="19"/>
        <v>3</v>
      </c>
      <c r="N156" s="22" t="e">
        <f t="shared" si="19"/>
        <v>#N/A</v>
      </c>
      <c r="O156" s="22" t="e">
        <f t="shared" si="19"/>
        <v>#N/A</v>
      </c>
      <c r="P156" s="22" t="e">
        <f t="shared" si="19"/>
        <v>#N/A</v>
      </c>
      <c r="Q156" s="22" t="e">
        <f t="shared" si="19"/>
        <v>#N/A</v>
      </c>
      <c r="R156" s="22" t="e">
        <f t="shared" si="19"/>
        <v>#N/A</v>
      </c>
      <c r="S156" s="22" t="e">
        <f t="shared" si="19"/>
        <v>#N/A</v>
      </c>
      <c r="T156" s="22" t="e">
        <f t="shared" si="19"/>
        <v>#N/A</v>
      </c>
      <c r="U156" s="22" t="e">
        <f t="shared" si="19"/>
        <v>#N/A</v>
      </c>
      <c r="V156" s="22" t="e">
        <f t="shared" si="19"/>
        <v>#N/A</v>
      </c>
      <c r="W156" s="22" t="e">
        <f t="shared" si="19"/>
        <v>#N/A</v>
      </c>
      <c r="X156" s="22" t="e">
        <f t="shared" si="19"/>
        <v>#N/A</v>
      </c>
      <c r="Y156" s="22" t="e">
        <f t="shared" si="19"/>
        <v>#N/A</v>
      </c>
      <c r="Z156" s="22" t="e">
        <f t="shared" si="15"/>
        <v>#N/A</v>
      </c>
    </row>
    <row r="157" spans="1:26" x14ac:dyDescent="0.25">
      <c r="A157">
        <v>758</v>
      </c>
      <c r="B157" t="s">
        <v>318</v>
      </c>
      <c r="G157" s="1">
        <v>3</v>
      </c>
      <c r="H157" s="1" t="s">
        <v>12</v>
      </c>
      <c r="I157" s="22" t="str">
        <f t="shared" si="20"/>
        <v>Evan</v>
      </c>
      <c r="J157" s="22">
        <f t="shared" si="19"/>
        <v>3</v>
      </c>
      <c r="K157" s="22" t="e">
        <f t="shared" si="19"/>
        <v>#N/A</v>
      </c>
      <c r="L157" s="22">
        <f t="shared" si="19"/>
        <v>3</v>
      </c>
      <c r="M157" s="22">
        <f t="shared" si="19"/>
        <v>3</v>
      </c>
      <c r="N157" s="22" t="e">
        <f t="shared" si="19"/>
        <v>#N/A</v>
      </c>
      <c r="O157" s="22" t="e">
        <f t="shared" si="19"/>
        <v>#N/A</v>
      </c>
      <c r="P157" s="22" t="e">
        <f t="shared" si="19"/>
        <v>#N/A</v>
      </c>
      <c r="Q157" s="22" t="e">
        <f t="shared" si="19"/>
        <v>#N/A</v>
      </c>
      <c r="R157" s="22" t="e">
        <f t="shared" si="19"/>
        <v>#N/A</v>
      </c>
      <c r="S157" s="22" t="e">
        <f t="shared" si="19"/>
        <v>#N/A</v>
      </c>
      <c r="T157" s="22" t="e">
        <f t="shared" si="19"/>
        <v>#N/A</v>
      </c>
      <c r="U157" s="22" t="e">
        <f t="shared" si="19"/>
        <v>#N/A</v>
      </c>
      <c r="V157" s="22" t="e">
        <f t="shared" si="19"/>
        <v>#N/A</v>
      </c>
      <c r="W157" s="22" t="e">
        <f t="shared" si="19"/>
        <v>#N/A</v>
      </c>
      <c r="X157" s="22" t="e">
        <f t="shared" si="19"/>
        <v>#N/A</v>
      </c>
      <c r="Y157" s="22" t="e">
        <f t="shared" si="19"/>
        <v>#N/A</v>
      </c>
      <c r="Z157" s="22" t="e">
        <f t="shared" si="15"/>
        <v>#N/A</v>
      </c>
    </row>
    <row r="158" spans="1:26" x14ac:dyDescent="0.25">
      <c r="A158">
        <v>759</v>
      </c>
      <c r="B158" t="s">
        <v>319</v>
      </c>
      <c r="G158" s="1">
        <v>3</v>
      </c>
      <c r="H158" s="1" t="s">
        <v>12</v>
      </c>
      <c r="I158" s="22" t="str">
        <f t="shared" si="20"/>
        <v>Guest</v>
      </c>
      <c r="J158" s="22">
        <f t="shared" si="19"/>
        <v>2</v>
      </c>
      <c r="K158" s="22">
        <f t="shared" si="19"/>
        <v>3</v>
      </c>
      <c r="L158" s="22">
        <f t="shared" si="19"/>
        <v>3</v>
      </c>
      <c r="M158" s="22">
        <f t="shared" si="19"/>
        <v>2</v>
      </c>
      <c r="N158" s="22" t="e">
        <f t="shared" si="19"/>
        <v>#N/A</v>
      </c>
      <c r="O158" s="22" t="e">
        <f t="shared" si="19"/>
        <v>#N/A</v>
      </c>
      <c r="P158" s="22" t="e">
        <f t="shared" si="19"/>
        <v>#N/A</v>
      </c>
      <c r="Q158" s="22" t="e">
        <f t="shared" si="19"/>
        <v>#N/A</v>
      </c>
      <c r="R158" s="22" t="e">
        <f t="shared" si="19"/>
        <v>#N/A</v>
      </c>
      <c r="S158" s="22" t="e">
        <f t="shared" si="19"/>
        <v>#N/A</v>
      </c>
      <c r="T158" s="22" t="e">
        <f t="shared" si="19"/>
        <v>#N/A</v>
      </c>
      <c r="U158" s="22" t="e">
        <f t="shared" si="19"/>
        <v>#N/A</v>
      </c>
      <c r="V158" s="22" t="e">
        <f t="shared" si="19"/>
        <v>#N/A</v>
      </c>
      <c r="W158" s="22" t="e">
        <f t="shared" si="19"/>
        <v>#N/A</v>
      </c>
      <c r="X158" s="22" t="e">
        <f t="shared" si="19"/>
        <v>#N/A</v>
      </c>
      <c r="Y158" s="22" t="e">
        <f t="shared" si="19"/>
        <v>#N/A</v>
      </c>
      <c r="Z158" s="22">
        <f t="shared" si="15"/>
        <v>2</v>
      </c>
    </row>
    <row r="159" spans="1:26" x14ac:dyDescent="0.25">
      <c r="A159">
        <v>760</v>
      </c>
      <c r="B159" t="e">
        <f>NA()</f>
        <v>#N/A</v>
      </c>
      <c r="G159" s="1">
        <v>2</v>
      </c>
      <c r="H159" s="1" t="s">
        <v>12</v>
      </c>
      <c r="I159" s="22" t="str">
        <f t="shared" si="20"/>
        <v>Evan</v>
      </c>
      <c r="J159" s="22">
        <f t="shared" si="19"/>
        <v>3</v>
      </c>
      <c r="K159" s="22">
        <f t="shared" si="19"/>
        <v>3</v>
      </c>
      <c r="L159" s="22">
        <f t="shared" si="19"/>
        <v>2</v>
      </c>
      <c r="M159" s="22">
        <f t="shared" si="19"/>
        <v>2</v>
      </c>
      <c r="N159" s="22" t="e">
        <f t="shared" si="19"/>
        <v>#N/A</v>
      </c>
      <c r="O159" s="22" t="e">
        <f t="shared" si="19"/>
        <v>#N/A</v>
      </c>
      <c r="P159" s="22" t="e">
        <f t="shared" si="19"/>
        <v>#N/A</v>
      </c>
      <c r="Q159" s="22" t="e">
        <f t="shared" si="19"/>
        <v>#N/A</v>
      </c>
      <c r="R159" s="22" t="e">
        <f t="shared" si="19"/>
        <v>#N/A</v>
      </c>
      <c r="S159" s="22" t="e">
        <f t="shared" si="19"/>
        <v>#N/A</v>
      </c>
      <c r="T159" s="22" t="e">
        <f t="shared" si="19"/>
        <v>#N/A</v>
      </c>
      <c r="U159" s="22" t="e">
        <f t="shared" si="19"/>
        <v>#N/A</v>
      </c>
      <c r="V159" s="22" t="e">
        <f t="shared" si="19"/>
        <v>#N/A</v>
      </c>
      <c r="W159" s="22" t="e">
        <f t="shared" si="19"/>
        <v>#N/A</v>
      </c>
      <c r="X159" s="22" t="e">
        <f t="shared" si="19"/>
        <v>#N/A</v>
      </c>
      <c r="Y159" s="22" t="e">
        <f t="shared" si="19"/>
        <v>#N/A</v>
      </c>
      <c r="Z159" s="22" t="e">
        <f t="shared" si="15"/>
        <v>#N/A</v>
      </c>
    </row>
    <row r="160" spans="1:26" x14ac:dyDescent="0.25">
      <c r="A160">
        <v>761</v>
      </c>
      <c r="B160" t="s">
        <v>320</v>
      </c>
      <c r="G160" s="1">
        <v>3</v>
      </c>
      <c r="H160" s="1" t="s">
        <v>12</v>
      </c>
      <c r="I160" s="22" t="str">
        <f t="shared" si="20"/>
        <v>Bob</v>
      </c>
      <c r="J160" s="22">
        <f t="shared" si="19"/>
        <v>1</v>
      </c>
      <c r="K160" s="22">
        <f t="shared" si="19"/>
        <v>2</v>
      </c>
      <c r="L160" s="22">
        <f t="shared" si="19"/>
        <v>1</v>
      </c>
      <c r="M160" s="22">
        <f t="shared" si="19"/>
        <v>3</v>
      </c>
      <c r="N160" s="22">
        <f t="shared" si="19"/>
        <v>3</v>
      </c>
      <c r="O160" s="22" t="e">
        <f t="shared" si="19"/>
        <v>#N/A</v>
      </c>
      <c r="P160" s="22" t="e">
        <f t="shared" si="19"/>
        <v>#N/A</v>
      </c>
      <c r="Q160" s="22" t="e">
        <f t="shared" si="19"/>
        <v>#N/A</v>
      </c>
      <c r="R160" s="22" t="e">
        <f t="shared" si="19"/>
        <v>#N/A</v>
      </c>
      <c r="S160" s="22" t="e">
        <f t="shared" si="19"/>
        <v>#N/A</v>
      </c>
      <c r="T160" s="22" t="e">
        <f t="shared" si="19"/>
        <v>#N/A</v>
      </c>
      <c r="U160" s="22" t="e">
        <f t="shared" si="19"/>
        <v>#N/A</v>
      </c>
      <c r="V160" s="22" t="e">
        <f t="shared" si="19"/>
        <v>#N/A</v>
      </c>
      <c r="W160" s="22" t="e">
        <f t="shared" si="19"/>
        <v>#N/A</v>
      </c>
      <c r="X160" s="22" t="e">
        <f t="shared" si="19"/>
        <v>#N/A</v>
      </c>
      <c r="Y160" s="22" t="e">
        <f t="shared" si="19"/>
        <v>#N/A</v>
      </c>
      <c r="Z160" s="22" t="e">
        <f t="shared" si="15"/>
        <v>#N/A</v>
      </c>
    </row>
    <row r="161" spans="1:26" x14ac:dyDescent="0.25">
      <c r="A161">
        <v>762</v>
      </c>
      <c r="B161" t="s">
        <v>321</v>
      </c>
      <c r="G161" s="1">
        <v>2</v>
      </c>
      <c r="H161" s="1" t="s">
        <v>6</v>
      </c>
      <c r="I161" s="22" t="str">
        <f t="shared" si="20"/>
        <v>Bob</v>
      </c>
      <c r="J161" s="22">
        <f t="shared" si="19"/>
        <v>2</v>
      </c>
      <c r="K161" s="22">
        <f t="shared" si="19"/>
        <v>3</v>
      </c>
      <c r="L161" s="22" t="e">
        <f t="shared" si="19"/>
        <v>#N/A</v>
      </c>
      <c r="M161" s="22">
        <f t="shared" si="19"/>
        <v>2</v>
      </c>
      <c r="N161" s="22" t="e">
        <f t="shared" si="19"/>
        <v>#N/A</v>
      </c>
      <c r="O161" s="22">
        <f t="shared" si="19"/>
        <v>2</v>
      </c>
      <c r="P161" s="22" t="e">
        <f t="shared" si="19"/>
        <v>#N/A</v>
      </c>
      <c r="Q161" s="22" t="e">
        <f t="shared" si="19"/>
        <v>#N/A</v>
      </c>
      <c r="R161" s="22" t="e">
        <f t="shared" si="19"/>
        <v>#N/A</v>
      </c>
      <c r="S161" s="22" t="e">
        <f t="shared" si="19"/>
        <v>#N/A</v>
      </c>
      <c r="T161" s="22" t="e">
        <f t="shared" si="19"/>
        <v>#N/A</v>
      </c>
      <c r="U161" s="22" t="e">
        <f t="shared" si="19"/>
        <v>#N/A</v>
      </c>
      <c r="V161" s="22" t="e">
        <f t="shared" si="19"/>
        <v>#N/A</v>
      </c>
      <c r="W161" s="22" t="e">
        <f t="shared" si="19"/>
        <v>#N/A</v>
      </c>
      <c r="X161" s="22" t="e">
        <f t="shared" si="19"/>
        <v>#N/A</v>
      </c>
      <c r="Y161" s="22" t="e">
        <f t="shared" si="19"/>
        <v>#N/A</v>
      </c>
      <c r="Z161" s="22" t="e">
        <f t="shared" si="15"/>
        <v>#N/A</v>
      </c>
    </row>
    <row r="162" spans="1:26" x14ac:dyDescent="0.25">
      <c r="A162">
        <v>763</v>
      </c>
      <c r="B162" t="s">
        <v>322</v>
      </c>
      <c r="G162" s="1">
        <v>1</v>
      </c>
      <c r="H162" s="1" t="s">
        <v>12</v>
      </c>
      <c r="I162" s="22" t="str">
        <f t="shared" si="20"/>
        <v>Bob</v>
      </c>
      <c r="J162" s="22">
        <f t="shared" si="19"/>
        <v>2</v>
      </c>
      <c r="K162" s="22">
        <f t="shared" si="19"/>
        <v>2</v>
      </c>
      <c r="L162" s="22">
        <f t="shared" si="19"/>
        <v>2</v>
      </c>
      <c r="M162" s="22" t="e">
        <f t="shared" si="19"/>
        <v>#N/A</v>
      </c>
      <c r="N162" s="22">
        <f t="shared" si="19"/>
        <v>3</v>
      </c>
      <c r="O162" s="22" t="e">
        <f t="shared" si="19"/>
        <v>#N/A</v>
      </c>
      <c r="P162" s="22" t="e">
        <f t="shared" si="19"/>
        <v>#N/A</v>
      </c>
      <c r="Q162" s="22" t="e">
        <f t="shared" si="19"/>
        <v>#N/A</v>
      </c>
      <c r="R162" s="22" t="e">
        <f t="shared" si="19"/>
        <v>#N/A</v>
      </c>
      <c r="S162" s="22" t="e">
        <f t="shared" si="19"/>
        <v>#N/A</v>
      </c>
      <c r="T162" s="22" t="e">
        <f t="shared" si="19"/>
        <v>#N/A</v>
      </c>
      <c r="U162" s="22" t="e">
        <f t="shared" si="19"/>
        <v>#N/A</v>
      </c>
      <c r="V162" s="22" t="e">
        <f t="shared" si="19"/>
        <v>#N/A</v>
      </c>
      <c r="W162" s="22" t="e">
        <f t="shared" si="19"/>
        <v>#N/A</v>
      </c>
      <c r="X162" s="22" t="e">
        <f t="shared" si="19"/>
        <v>#N/A</v>
      </c>
      <c r="Y162" s="22" t="e">
        <f t="shared" si="19"/>
        <v>#N/A</v>
      </c>
      <c r="Z162" s="22" t="e">
        <f t="shared" si="15"/>
        <v>#N/A</v>
      </c>
    </row>
    <row r="163" spans="1:26" x14ac:dyDescent="0.25">
      <c r="A163">
        <v>764</v>
      </c>
      <c r="B163" t="s">
        <v>323</v>
      </c>
      <c r="G163" s="1">
        <v>3</v>
      </c>
      <c r="H163" s="1" t="s">
        <v>12</v>
      </c>
      <c r="I163" s="22" t="str">
        <f t="shared" si="20"/>
        <v>Evan</v>
      </c>
      <c r="J163" s="22">
        <f t="shared" ref="J163:Y178" si="21">INDEX(AnsLkUp,MATCH($A163 &amp; "_"&amp;J$1,LookupName,0),3)</f>
        <v>1</v>
      </c>
      <c r="K163" s="22">
        <f t="shared" si="21"/>
        <v>2</v>
      </c>
      <c r="L163" s="22">
        <f t="shared" si="21"/>
        <v>1</v>
      </c>
      <c r="M163" s="22">
        <f t="shared" si="21"/>
        <v>1</v>
      </c>
      <c r="N163" s="22" t="e">
        <f t="shared" si="21"/>
        <v>#N/A</v>
      </c>
      <c r="O163" s="22" t="e">
        <f t="shared" si="21"/>
        <v>#N/A</v>
      </c>
      <c r="P163" s="22" t="e">
        <f t="shared" si="21"/>
        <v>#N/A</v>
      </c>
      <c r="Q163" s="22" t="e">
        <f t="shared" si="21"/>
        <v>#N/A</v>
      </c>
      <c r="R163" s="22" t="e">
        <f t="shared" si="21"/>
        <v>#N/A</v>
      </c>
      <c r="S163" s="22" t="e">
        <f t="shared" si="21"/>
        <v>#N/A</v>
      </c>
      <c r="T163" s="22" t="e">
        <f t="shared" si="21"/>
        <v>#N/A</v>
      </c>
      <c r="U163" s="22" t="e">
        <f t="shared" si="21"/>
        <v>#N/A</v>
      </c>
      <c r="V163" s="22" t="e">
        <f t="shared" si="21"/>
        <v>#N/A</v>
      </c>
      <c r="W163" s="22" t="e">
        <f t="shared" si="21"/>
        <v>#N/A</v>
      </c>
      <c r="X163" s="22" t="e">
        <f t="shared" si="21"/>
        <v>#N/A</v>
      </c>
      <c r="Y163" s="22" t="e">
        <f t="shared" si="21"/>
        <v>#N/A</v>
      </c>
      <c r="Z163" s="22" t="e">
        <f t="shared" si="15"/>
        <v>#N/A</v>
      </c>
    </row>
    <row r="164" spans="1:26" x14ac:dyDescent="0.25">
      <c r="A164">
        <v>765</v>
      </c>
      <c r="B164" t="s">
        <v>324</v>
      </c>
      <c r="G164" s="1">
        <v>3</v>
      </c>
      <c r="H164" s="1" t="s">
        <v>12</v>
      </c>
      <c r="I164" s="22" t="str">
        <f t="shared" si="20"/>
        <v>Cara</v>
      </c>
      <c r="J164" s="22">
        <f t="shared" si="21"/>
        <v>3</v>
      </c>
      <c r="K164" s="22">
        <f t="shared" si="21"/>
        <v>3</v>
      </c>
      <c r="L164" s="22">
        <f t="shared" si="21"/>
        <v>3</v>
      </c>
      <c r="M164" s="22">
        <f t="shared" si="21"/>
        <v>3</v>
      </c>
      <c r="N164" s="22" t="e">
        <f t="shared" si="21"/>
        <v>#N/A</v>
      </c>
      <c r="O164" s="22" t="e">
        <f t="shared" si="21"/>
        <v>#N/A</v>
      </c>
      <c r="P164" s="22" t="e">
        <f t="shared" si="21"/>
        <v>#N/A</v>
      </c>
      <c r="Q164" s="22" t="e">
        <f t="shared" si="21"/>
        <v>#N/A</v>
      </c>
      <c r="R164" s="22" t="e">
        <f t="shared" si="21"/>
        <v>#N/A</v>
      </c>
      <c r="S164" s="22" t="e">
        <f t="shared" si="21"/>
        <v>#N/A</v>
      </c>
      <c r="T164" s="22" t="e">
        <f t="shared" si="21"/>
        <v>#N/A</v>
      </c>
      <c r="U164" s="22" t="e">
        <f t="shared" si="21"/>
        <v>#N/A</v>
      </c>
      <c r="V164" s="22" t="e">
        <f t="shared" si="21"/>
        <v>#N/A</v>
      </c>
      <c r="W164" s="22" t="e">
        <f t="shared" si="21"/>
        <v>#N/A</v>
      </c>
      <c r="X164" s="22" t="e">
        <f t="shared" si="21"/>
        <v>#N/A</v>
      </c>
      <c r="Y164" s="22" t="e">
        <f t="shared" si="21"/>
        <v>#N/A</v>
      </c>
      <c r="Z164" s="22" t="e">
        <f t="shared" si="15"/>
        <v>#N/A</v>
      </c>
    </row>
    <row r="165" spans="1:26" x14ac:dyDescent="0.25">
      <c r="A165">
        <v>766</v>
      </c>
      <c r="B165" t="s">
        <v>295</v>
      </c>
      <c r="G165" s="1">
        <v>2</v>
      </c>
      <c r="H165" s="1" t="s">
        <v>12</v>
      </c>
      <c r="I165" s="22" t="str">
        <f t="shared" si="20"/>
        <v>Jay</v>
      </c>
      <c r="J165" s="22">
        <f t="shared" si="21"/>
        <v>1</v>
      </c>
      <c r="K165" s="22">
        <f t="shared" si="21"/>
        <v>2</v>
      </c>
      <c r="L165" s="22">
        <f t="shared" si="21"/>
        <v>1</v>
      </c>
      <c r="M165" s="22">
        <f t="shared" si="21"/>
        <v>1</v>
      </c>
      <c r="N165" s="22" t="e">
        <f t="shared" si="21"/>
        <v>#N/A</v>
      </c>
      <c r="O165" s="22" t="e">
        <f t="shared" si="21"/>
        <v>#N/A</v>
      </c>
      <c r="P165" s="22" t="e">
        <f t="shared" si="21"/>
        <v>#N/A</v>
      </c>
      <c r="Q165" s="22" t="e">
        <f t="shared" si="21"/>
        <v>#N/A</v>
      </c>
      <c r="R165" s="22" t="e">
        <f t="shared" si="21"/>
        <v>#N/A</v>
      </c>
      <c r="S165" s="22" t="e">
        <f t="shared" si="21"/>
        <v>#N/A</v>
      </c>
      <c r="T165" s="22" t="e">
        <f t="shared" si="21"/>
        <v>#N/A</v>
      </c>
      <c r="U165" s="22" t="e">
        <f t="shared" si="21"/>
        <v>#N/A</v>
      </c>
      <c r="V165" s="22" t="e">
        <f t="shared" si="21"/>
        <v>#N/A</v>
      </c>
      <c r="W165" s="22" t="e">
        <f t="shared" si="21"/>
        <v>#N/A</v>
      </c>
      <c r="X165" s="22" t="e">
        <f t="shared" si="21"/>
        <v>#N/A</v>
      </c>
      <c r="Y165" s="22" t="e">
        <f t="shared" si="21"/>
        <v>#N/A</v>
      </c>
      <c r="Z165" s="22" t="e">
        <f t="shared" si="15"/>
        <v>#N/A</v>
      </c>
    </row>
    <row r="166" spans="1:26" x14ac:dyDescent="0.25">
      <c r="A166">
        <v>767</v>
      </c>
      <c r="B166" t="s">
        <v>325</v>
      </c>
      <c r="G166" s="1">
        <v>3</v>
      </c>
      <c r="H166" s="1" t="s">
        <v>12</v>
      </c>
      <c r="I166" s="22" t="str">
        <f t="shared" ref="I166:I175" si="22">INDEX(AnsLkUp,MATCH(A166 &amp; "_1",LookupOrder,1),2)</f>
        <v>Bob</v>
      </c>
      <c r="J166" s="22">
        <f t="shared" si="21"/>
        <v>1</v>
      </c>
      <c r="K166" s="22">
        <f t="shared" si="21"/>
        <v>3</v>
      </c>
      <c r="L166" s="22">
        <f t="shared" si="21"/>
        <v>3</v>
      </c>
      <c r="M166" s="22" t="e">
        <f t="shared" si="21"/>
        <v>#N/A</v>
      </c>
      <c r="N166" s="22" t="e">
        <f t="shared" si="21"/>
        <v>#N/A</v>
      </c>
      <c r="O166" s="22" t="e">
        <f t="shared" si="21"/>
        <v>#N/A</v>
      </c>
      <c r="P166" s="22" t="e">
        <f t="shared" si="21"/>
        <v>#N/A</v>
      </c>
      <c r="Q166" s="22" t="e">
        <f t="shared" si="21"/>
        <v>#N/A</v>
      </c>
      <c r="R166" s="22" t="e">
        <f t="shared" si="21"/>
        <v>#N/A</v>
      </c>
      <c r="S166" s="22" t="e">
        <f t="shared" si="21"/>
        <v>#N/A</v>
      </c>
      <c r="T166" s="22" t="e">
        <f t="shared" si="21"/>
        <v>#N/A</v>
      </c>
      <c r="U166" s="22" t="e">
        <f t="shared" si="21"/>
        <v>#N/A</v>
      </c>
      <c r="V166" s="22" t="e">
        <f t="shared" si="21"/>
        <v>#N/A</v>
      </c>
      <c r="W166" s="22" t="e">
        <f t="shared" si="21"/>
        <v>#N/A</v>
      </c>
      <c r="X166" s="22" t="e">
        <f t="shared" si="21"/>
        <v>#N/A</v>
      </c>
      <c r="Y166" s="22" t="e">
        <f t="shared" si="21"/>
        <v>#N/A</v>
      </c>
      <c r="Z166" s="22" t="e">
        <f t="shared" si="15"/>
        <v>#N/A</v>
      </c>
    </row>
    <row r="167" spans="1:26" x14ac:dyDescent="0.25">
      <c r="A167">
        <v>768</v>
      </c>
      <c r="B167" t="e">
        <f>NA()</f>
        <v>#N/A</v>
      </c>
      <c r="G167" s="1">
        <v>3</v>
      </c>
      <c r="H167" s="1" t="s">
        <v>12</v>
      </c>
      <c r="I167" s="22" t="str">
        <f t="shared" si="22"/>
        <v>Jay</v>
      </c>
      <c r="J167" s="22">
        <f t="shared" si="21"/>
        <v>3</v>
      </c>
      <c r="K167" s="22">
        <f t="shared" si="21"/>
        <v>3</v>
      </c>
      <c r="L167" s="22">
        <f t="shared" si="21"/>
        <v>3</v>
      </c>
      <c r="M167" s="22">
        <f t="shared" si="21"/>
        <v>1</v>
      </c>
      <c r="N167" s="22" t="e">
        <f t="shared" si="21"/>
        <v>#N/A</v>
      </c>
      <c r="O167" s="22" t="e">
        <f t="shared" si="21"/>
        <v>#N/A</v>
      </c>
      <c r="P167" s="22" t="e">
        <f t="shared" si="21"/>
        <v>#N/A</v>
      </c>
      <c r="Q167" s="22" t="e">
        <f t="shared" si="21"/>
        <v>#N/A</v>
      </c>
      <c r="R167" s="22" t="e">
        <f t="shared" si="21"/>
        <v>#N/A</v>
      </c>
      <c r="S167" s="22" t="e">
        <f t="shared" si="21"/>
        <v>#N/A</v>
      </c>
      <c r="T167" s="22" t="e">
        <f t="shared" si="21"/>
        <v>#N/A</v>
      </c>
      <c r="U167" s="22" t="e">
        <f t="shared" si="21"/>
        <v>#N/A</v>
      </c>
      <c r="V167" s="22" t="e">
        <f t="shared" si="21"/>
        <v>#N/A</v>
      </c>
      <c r="W167" s="22" t="e">
        <f t="shared" si="21"/>
        <v>#N/A</v>
      </c>
      <c r="X167" s="22" t="e">
        <f t="shared" si="21"/>
        <v>#N/A</v>
      </c>
      <c r="Y167" s="22" t="e">
        <f t="shared" si="21"/>
        <v>#N/A</v>
      </c>
      <c r="Z167" s="22" t="e">
        <f t="shared" si="15"/>
        <v>#N/A</v>
      </c>
    </row>
    <row r="168" spans="1:26" x14ac:dyDescent="0.25">
      <c r="A168">
        <v>769</v>
      </c>
      <c r="B168" t="s">
        <v>326</v>
      </c>
      <c r="G168" s="1">
        <v>2</v>
      </c>
      <c r="H168" s="1" t="s">
        <v>12</v>
      </c>
      <c r="I168" s="22" t="str">
        <f t="shared" si="22"/>
        <v>Evan</v>
      </c>
      <c r="J168" s="22">
        <f t="shared" si="21"/>
        <v>1</v>
      </c>
      <c r="K168" s="22">
        <f t="shared" si="21"/>
        <v>2</v>
      </c>
      <c r="L168" s="22">
        <f t="shared" si="21"/>
        <v>1</v>
      </c>
      <c r="M168" s="22">
        <f t="shared" si="21"/>
        <v>3</v>
      </c>
      <c r="N168" s="22" t="e">
        <f t="shared" si="21"/>
        <v>#N/A</v>
      </c>
      <c r="O168" s="22" t="e">
        <f t="shared" si="21"/>
        <v>#N/A</v>
      </c>
      <c r="P168" s="22" t="e">
        <f t="shared" si="21"/>
        <v>#N/A</v>
      </c>
      <c r="Q168" s="22" t="e">
        <f t="shared" si="21"/>
        <v>#N/A</v>
      </c>
      <c r="R168" s="22" t="e">
        <f t="shared" si="21"/>
        <v>#N/A</v>
      </c>
      <c r="S168" s="22" t="e">
        <f t="shared" si="21"/>
        <v>#N/A</v>
      </c>
      <c r="T168" s="22" t="e">
        <f t="shared" si="21"/>
        <v>#N/A</v>
      </c>
      <c r="U168" s="22" t="e">
        <f t="shared" si="21"/>
        <v>#N/A</v>
      </c>
      <c r="V168" s="22" t="e">
        <f t="shared" si="21"/>
        <v>#N/A</v>
      </c>
      <c r="W168" s="22" t="e">
        <f t="shared" si="21"/>
        <v>#N/A</v>
      </c>
      <c r="X168" s="22" t="e">
        <f t="shared" si="21"/>
        <v>#N/A</v>
      </c>
      <c r="Y168" s="22" t="e">
        <f t="shared" si="21"/>
        <v>#N/A</v>
      </c>
      <c r="Z168" s="22" t="e">
        <f t="shared" si="15"/>
        <v>#N/A</v>
      </c>
    </row>
    <row r="169" spans="1:26" x14ac:dyDescent="0.25">
      <c r="A169">
        <v>770</v>
      </c>
      <c r="B169" t="s">
        <v>329</v>
      </c>
      <c r="G169" s="1">
        <v>3</v>
      </c>
      <c r="H169" s="1" t="s">
        <v>12</v>
      </c>
      <c r="I169" s="22" t="str">
        <f t="shared" si="22"/>
        <v>Jay</v>
      </c>
      <c r="J169" s="22">
        <f t="shared" si="21"/>
        <v>1</v>
      </c>
      <c r="K169" s="22">
        <f t="shared" si="21"/>
        <v>2</v>
      </c>
      <c r="L169" s="22">
        <f t="shared" si="21"/>
        <v>1</v>
      </c>
      <c r="M169" s="22">
        <f t="shared" si="21"/>
        <v>1</v>
      </c>
      <c r="N169" s="22" t="e">
        <f t="shared" si="21"/>
        <v>#N/A</v>
      </c>
      <c r="O169" s="22" t="e">
        <f t="shared" si="21"/>
        <v>#N/A</v>
      </c>
      <c r="P169" s="22" t="e">
        <f t="shared" si="21"/>
        <v>#N/A</v>
      </c>
      <c r="Q169" s="22" t="e">
        <f t="shared" si="21"/>
        <v>#N/A</v>
      </c>
      <c r="R169" s="22" t="e">
        <f t="shared" si="21"/>
        <v>#N/A</v>
      </c>
      <c r="S169" s="22" t="e">
        <f t="shared" si="21"/>
        <v>#N/A</v>
      </c>
      <c r="T169" s="22" t="e">
        <f t="shared" si="21"/>
        <v>#N/A</v>
      </c>
      <c r="U169" s="22" t="e">
        <f t="shared" si="21"/>
        <v>#N/A</v>
      </c>
      <c r="V169" s="22" t="e">
        <f t="shared" si="21"/>
        <v>#N/A</v>
      </c>
      <c r="W169" s="22" t="e">
        <f t="shared" si="21"/>
        <v>#N/A</v>
      </c>
      <c r="X169" s="22" t="e">
        <f t="shared" si="21"/>
        <v>#N/A</v>
      </c>
      <c r="Y169" s="22" t="e">
        <f t="shared" si="21"/>
        <v>#N/A</v>
      </c>
      <c r="Z169" s="22" t="e">
        <f t="shared" si="15"/>
        <v>#N/A</v>
      </c>
    </row>
    <row r="170" spans="1:26" x14ac:dyDescent="0.25">
      <c r="A170">
        <v>771</v>
      </c>
      <c r="B170" t="s">
        <v>328</v>
      </c>
      <c r="G170" s="1">
        <v>3</v>
      </c>
      <c r="H170" s="1" t="s">
        <v>12</v>
      </c>
      <c r="I170" s="22" t="str">
        <f t="shared" si="22"/>
        <v>Bob</v>
      </c>
      <c r="J170" s="22">
        <f t="shared" si="21"/>
        <v>3</v>
      </c>
      <c r="K170" s="22">
        <f t="shared" si="21"/>
        <v>1</v>
      </c>
      <c r="L170" s="22">
        <f t="shared" si="21"/>
        <v>2</v>
      </c>
      <c r="M170" s="22">
        <f t="shared" si="21"/>
        <v>1</v>
      </c>
      <c r="N170" s="22" t="e">
        <f t="shared" si="21"/>
        <v>#N/A</v>
      </c>
      <c r="O170" s="22" t="e">
        <f t="shared" si="21"/>
        <v>#N/A</v>
      </c>
      <c r="P170" s="22" t="e">
        <f t="shared" si="21"/>
        <v>#N/A</v>
      </c>
      <c r="Q170" s="22" t="e">
        <f t="shared" si="21"/>
        <v>#N/A</v>
      </c>
      <c r="R170" s="22" t="e">
        <f t="shared" si="21"/>
        <v>#N/A</v>
      </c>
      <c r="S170" s="22" t="e">
        <f t="shared" si="21"/>
        <v>#N/A</v>
      </c>
      <c r="T170" s="22" t="e">
        <f t="shared" si="21"/>
        <v>#N/A</v>
      </c>
      <c r="U170" s="22" t="e">
        <f t="shared" si="21"/>
        <v>#N/A</v>
      </c>
      <c r="V170" s="22" t="e">
        <f t="shared" si="21"/>
        <v>#N/A</v>
      </c>
      <c r="W170" s="22" t="e">
        <f t="shared" si="21"/>
        <v>#N/A</v>
      </c>
      <c r="X170" s="22" t="e">
        <f t="shared" si="21"/>
        <v>#N/A</v>
      </c>
      <c r="Y170" s="22" t="e">
        <f t="shared" si="21"/>
        <v>#N/A</v>
      </c>
      <c r="Z170" s="22" t="e">
        <f t="shared" si="15"/>
        <v>#N/A</v>
      </c>
    </row>
    <row r="171" spans="1:26" x14ac:dyDescent="0.25">
      <c r="A171">
        <v>772</v>
      </c>
      <c r="B171" t="e">
        <f>NA()</f>
        <v>#N/A</v>
      </c>
      <c r="G171" s="1">
        <v>2</v>
      </c>
      <c r="H171" s="1" t="s">
        <v>12</v>
      </c>
      <c r="I171" s="22" t="str">
        <f t="shared" si="22"/>
        <v>Cara</v>
      </c>
      <c r="J171" s="22">
        <f t="shared" si="21"/>
        <v>2</v>
      </c>
      <c r="K171" s="22">
        <f t="shared" si="21"/>
        <v>2</v>
      </c>
      <c r="L171" s="22">
        <f t="shared" si="21"/>
        <v>2</v>
      </c>
      <c r="M171" s="22">
        <f t="shared" si="21"/>
        <v>2</v>
      </c>
      <c r="N171" s="22" t="e">
        <f t="shared" si="21"/>
        <v>#N/A</v>
      </c>
      <c r="O171" s="22" t="e">
        <f t="shared" si="21"/>
        <v>#N/A</v>
      </c>
      <c r="P171" s="22" t="e">
        <f t="shared" si="21"/>
        <v>#N/A</v>
      </c>
      <c r="Q171" s="22" t="e">
        <f t="shared" si="21"/>
        <v>#N/A</v>
      </c>
      <c r="R171" s="22" t="e">
        <f t="shared" si="21"/>
        <v>#N/A</v>
      </c>
      <c r="S171" s="22" t="e">
        <f t="shared" si="21"/>
        <v>#N/A</v>
      </c>
      <c r="T171" s="22" t="e">
        <f t="shared" si="21"/>
        <v>#N/A</v>
      </c>
      <c r="U171" s="22" t="e">
        <f t="shared" si="21"/>
        <v>#N/A</v>
      </c>
      <c r="V171" s="22" t="e">
        <f t="shared" si="21"/>
        <v>#N/A</v>
      </c>
      <c r="W171" s="22" t="e">
        <f t="shared" si="21"/>
        <v>#N/A</v>
      </c>
      <c r="X171" s="22" t="e">
        <f t="shared" si="21"/>
        <v>#N/A</v>
      </c>
      <c r="Y171" s="22" t="e">
        <f t="shared" si="21"/>
        <v>#N/A</v>
      </c>
      <c r="Z171" s="22" t="e">
        <f t="shared" si="15"/>
        <v>#N/A</v>
      </c>
    </row>
    <row r="172" spans="1:26" x14ac:dyDescent="0.25">
      <c r="A172">
        <v>773</v>
      </c>
      <c r="B172" t="s">
        <v>327</v>
      </c>
      <c r="G172" s="1">
        <v>2</v>
      </c>
      <c r="H172" s="1" t="s">
        <v>12</v>
      </c>
      <c r="I172" s="22" t="str">
        <f t="shared" si="22"/>
        <v>Evan</v>
      </c>
      <c r="J172" s="22">
        <f t="shared" si="21"/>
        <v>3</v>
      </c>
      <c r="K172" s="22">
        <f t="shared" si="21"/>
        <v>2</v>
      </c>
      <c r="L172" s="22">
        <f t="shared" si="21"/>
        <v>2</v>
      </c>
      <c r="M172" s="22">
        <f t="shared" si="21"/>
        <v>3</v>
      </c>
      <c r="N172" s="22" t="e">
        <f t="shared" si="21"/>
        <v>#N/A</v>
      </c>
      <c r="O172" s="22" t="e">
        <f t="shared" si="21"/>
        <v>#N/A</v>
      </c>
      <c r="P172" s="22" t="e">
        <f t="shared" si="21"/>
        <v>#N/A</v>
      </c>
      <c r="Q172" s="22" t="e">
        <f t="shared" si="21"/>
        <v>#N/A</v>
      </c>
      <c r="R172" s="22" t="e">
        <f t="shared" si="21"/>
        <v>#N/A</v>
      </c>
      <c r="S172" s="22" t="e">
        <f t="shared" si="21"/>
        <v>#N/A</v>
      </c>
      <c r="T172" s="22" t="e">
        <f t="shared" si="21"/>
        <v>#N/A</v>
      </c>
      <c r="U172" s="22" t="e">
        <f t="shared" si="21"/>
        <v>#N/A</v>
      </c>
      <c r="V172" s="22" t="e">
        <f t="shared" si="21"/>
        <v>#N/A</v>
      </c>
      <c r="W172" s="22" t="e">
        <f t="shared" si="21"/>
        <v>#N/A</v>
      </c>
      <c r="X172" s="22" t="e">
        <f t="shared" si="21"/>
        <v>#N/A</v>
      </c>
      <c r="Y172" s="22" t="e">
        <f t="shared" si="21"/>
        <v>#N/A</v>
      </c>
      <c r="Z172" s="22" t="e">
        <f t="shared" si="15"/>
        <v>#N/A</v>
      </c>
    </row>
    <row r="173" spans="1:26" x14ac:dyDescent="0.25">
      <c r="A173">
        <v>774</v>
      </c>
      <c r="B173" t="s">
        <v>330</v>
      </c>
      <c r="G173" s="1">
        <v>1</v>
      </c>
      <c r="H173" s="1" t="s">
        <v>12</v>
      </c>
      <c r="I173" s="22" t="str">
        <f t="shared" si="22"/>
        <v>Richard</v>
      </c>
      <c r="J173" s="22">
        <f t="shared" si="21"/>
        <v>1</v>
      </c>
      <c r="K173" s="22">
        <f t="shared" si="21"/>
        <v>1</v>
      </c>
      <c r="L173" s="22">
        <f t="shared" si="21"/>
        <v>1</v>
      </c>
      <c r="M173" s="22">
        <f t="shared" si="21"/>
        <v>1</v>
      </c>
      <c r="N173" s="22" t="e">
        <f t="shared" si="21"/>
        <v>#N/A</v>
      </c>
      <c r="O173" s="22" t="e">
        <f t="shared" si="21"/>
        <v>#N/A</v>
      </c>
      <c r="P173" s="22" t="e">
        <f t="shared" si="21"/>
        <v>#N/A</v>
      </c>
      <c r="Q173" s="22">
        <f t="shared" si="21"/>
        <v>1</v>
      </c>
      <c r="R173" s="22" t="e">
        <f t="shared" si="21"/>
        <v>#N/A</v>
      </c>
      <c r="S173" s="22" t="e">
        <f t="shared" si="21"/>
        <v>#N/A</v>
      </c>
      <c r="T173" s="22" t="e">
        <f t="shared" si="21"/>
        <v>#N/A</v>
      </c>
      <c r="U173" s="22" t="e">
        <f t="shared" si="21"/>
        <v>#N/A</v>
      </c>
      <c r="V173" s="22" t="e">
        <f t="shared" si="21"/>
        <v>#N/A</v>
      </c>
      <c r="W173" s="22" t="e">
        <f t="shared" si="21"/>
        <v>#N/A</v>
      </c>
      <c r="X173" s="22" t="e">
        <f t="shared" si="21"/>
        <v>#N/A</v>
      </c>
      <c r="Y173" s="22" t="e">
        <f t="shared" si="21"/>
        <v>#N/A</v>
      </c>
      <c r="Z173" s="22" t="e">
        <f t="shared" si="15"/>
        <v>#N/A</v>
      </c>
    </row>
    <row r="174" spans="1:26" x14ac:dyDescent="0.25">
      <c r="A174">
        <v>775</v>
      </c>
      <c r="B174" t="e">
        <f>NA()</f>
        <v>#N/A</v>
      </c>
      <c r="G174" s="1">
        <v>1</v>
      </c>
      <c r="H174" s="1" t="s">
        <v>12</v>
      </c>
      <c r="I174" s="22" t="str">
        <f t="shared" si="22"/>
        <v>Jay</v>
      </c>
      <c r="J174" s="22">
        <f t="shared" si="21"/>
        <v>1</v>
      </c>
      <c r="K174" s="22">
        <f t="shared" si="21"/>
        <v>1</v>
      </c>
      <c r="L174" s="22">
        <f t="shared" si="21"/>
        <v>1</v>
      </c>
      <c r="M174" s="22">
        <f t="shared" si="21"/>
        <v>2</v>
      </c>
      <c r="N174" s="22" t="e">
        <f t="shared" si="21"/>
        <v>#N/A</v>
      </c>
      <c r="O174" s="22" t="e">
        <f t="shared" si="21"/>
        <v>#N/A</v>
      </c>
      <c r="P174" s="22" t="e">
        <f t="shared" si="21"/>
        <v>#N/A</v>
      </c>
      <c r="Q174" s="22" t="e">
        <f t="shared" si="21"/>
        <v>#N/A</v>
      </c>
      <c r="R174" s="22" t="e">
        <f t="shared" si="21"/>
        <v>#N/A</v>
      </c>
      <c r="S174" s="22" t="e">
        <f t="shared" si="21"/>
        <v>#N/A</v>
      </c>
      <c r="T174" s="22" t="e">
        <f t="shared" si="21"/>
        <v>#N/A</v>
      </c>
      <c r="U174" s="22" t="e">
        <f t="shared" si="21"/>
        <v>#N/A</v>
      </c>
      <c r="V174" s="22" t="e">
        <f t="shared" si="21"/>
        <v>#N/A</v>
      </c>
      <c r="W174" s="22" t="e">
        <f t="shared" si="21"/>
        <v>#N/A</v>
      </c>
      <c r="X174" s="22" t="e">
        <f t="shared" si="21"/>
        <v>#N/A</v>
      </c>
      <c r="Y174" s="22" t="e">
        <f t="shared" si="21"/>
        <v>#N/A</v>
      </c>
      <c r="Z174" s="22" t="e">
        <f t="shared" si="15"/>
        <v>#N/A</v>
      </c>
    </row>
    <row r="175" spans="1:26" x14ac:dyDescent="0.25">
      <c r="A175">
        <v>776</v>
      </c>
      <c r="B175" t="s">
        <v>331</v>
      </c>
      <c r="G175" s="1">
        <v>3</v>
      </c>
      <c r="H175" s="1" t="s">
        <v>12</v>
      </c>
      <c r="I175" s="22" t="str">
        <f t="shared" si="22"/>
        <v>Guest</v>
      </c>
      <c r="J175" s="22">
        <f t="shared" si="21"/>
        <v>2</v>
      </c>
      <c r="K175" s="22">
        <f t="shared" si="21"/>
        <v>3</v>
      </c>
      <c r="L175" s="22">
        <f t="shared" si="21"/>
        <v>3</v>
      </c>
      <c r="M175" s="22">
        <f t="shared" si="21"/>
        <v>2</v>
      </c>
      <c r="N175" s="22" t="e">
        <f t="shared" si="21"/>
        <v>#N/A</v>
      </c>
      <c r="O175" s="22" t="e">
        <f t="shared" si="21"/>
        <v>#N/A</v>
      </c>
      <c r="P175" s="22" t="e">
        <f t="shared" si="21"/>
        <v>#N/A</v>
      </c>
      <c r="Q175" s="22" t="e">
        <f t="shared" si="21"/>
        <v>#N/A</v>
      </c>
      <c r="R175" s="22" t="e">
        <f t="shared" si="21"/>
        <v>#N/A</v>
      </c>
      <c r="S175" s="22" t="e">
        <f t="shared" si="21"/>
        <v>#N/A</v>
      </c>
      <c r="T175" s="22" t="e">
        <f t="shared" si="21"/>
        <v>#N/A</v>
      </c>
      <c r="U175" s="22" t="e">
        <f t="shared" si="21"/>
        <v>#N/A</v>
      </c>
      <c r="V175" s="22" t="e">
        <f t="shared" si="21"/>
        <v>#N/A</v>
      </c>
      <c r="W175" s="22" t="e">
        <f t="shared" si="21"/>
        <v>#N/A</v>
      </c>
      <c r="X175" s="22" t="e">
        <f t="shared" si="21"/>
        <v>#N/A</v>
      </c>
      <c r="Y175" s="22" t="e">
        <f t="shared" si="21"/>
        <v>#N/A</v>
      </c>
      <c r="Z175" s="22">
        <f t="shared" si="15"/>
        <v>2</v>
      </c>
    </row>
    <row r="176" spans="1:26" x14ac:dyDescent="0.25">
      <c r="A176">
        <v>777</v>
      </c>
      <c r="B176" t="e">
        <f>NA()</f>
        <v>#N/A</v>
      </c>
      <c r="G176" s="1">
        <v>2</v>
      </c>
      <c r="H176" s="1" t="s">
        <v>12</v>
      </c>
      <c r="I176" s="22" t="str">
        <f t="shared" ref="I176:I202" si="23">INDEX(AnsLkUp,MATCH(A176 &amp; "_1",LookupOrder,1),2)</f>
        <v>Jay</v>
      </c>
      <c r="J176" s="22">
        <f t="shared" si="21"/>
        <v>2</v>
      </c>
      <c r="K176" s="22">
        <f t="shared" si="21"/>
        <v>2</v>
      </c>
      <c r="L176" s="22">
        <f t="shared" si="21"/>
        <v>1</v>
      </c>
      <c r="M176" s="22">
        <f t="shared" si="21"/>
        <v>3</v>
      </c>
      <c r="N176" s="22" t="e">
        <f t="shared" si="21"/>
        <v>#N/A</v>
      </c>
      <c r="O176" s="22" t="e">
        <f t="shared" si="21"/>
        <v>#N/A</v>
      </c>
      <c r="P176" s="22" t="e">
        <f t="shared" si="21"/>
        <v>#N/A</v>
      </c>
      <c r="Q176" s="22" t="e">
        <f t="shared" si="21"/>
        <v>#N/A</v>
      </c>
      <c r="R176" s="22" t="e">
        <f t="shared" si="21"/>
        <v>#N/A</v>
      </c>
      <c r="S176" s="22" t="e">
        <f t="shared" si="21"/>
        <v>#N/A</v>
      </c>
      <c r="T176" s="22" t="e">
        <f t="shared" si="21"/>
        <v>#N/A</v>
      </c>
      <c r="U176" s="22" t="e">
        <f t="shared" si="21"/>
        <v>#N/A</v>
      </c>
      <c r="V176" s="22" t="e">
        <f t="shared" si="21"/>
        <v>#N/A</v>
      </c>
      <c r="W176" s="22" t="e">
        <f t="shared" si="21"/>
        <v>#N/A</v>
      </c>
      <c r="X176" s="22" t="e">
        <f t="shared" si="21"/>
        <v>#N/A</v>
      </c>
      <c r="Y176" s="22" t="e">
        <f t="shared" si="21"/>
        <v>#N/A</v>
      </c>
      <c r="Z176" s="22" t="e">
        <f t="shared" si="15"/>
        <v>#N/A</v>
      </c>
    </row>
    <row r="177" spans="1:26" x14ac:dyDescent="0.25">
      <c r="A177">
        <v>778</v>
      </c>
      <c r="B177" t="e">
        <f>NA()</f>
        <v>#N/A</v>
      </c>
      <c r="G177" s="1">
        <v>2</v>
      </c>
      <c r="H177" s="1" t="s">
        <v>12</v>
      </c>
      <c r="I177" s="22" t="str">
        <f t="shared" si="23"/>
        <v>Cara</v>
      </c>
      <c r="J177" s="22">
        <f t="shared" si="21"/>
        <v>2</v>
      </c>
      <c r="K177" s="22">
        <f t="shared" si="21"/>
        <v>2</v>
      </c>
      <c r="L177" s="22">
        <f t="shared" si="21"/>
        <v>2</v>
      </c>
      <c r="M177" s="22">
        <f t="shared" si="21"/>
        <v>2</v>
      </c>
      <c r="N177" s="22" t="e">
        <f t="shared" si="21"/>
        <v>#N/A</v>
      </c>
      <c r="O177" s="22" t="e">
        <f t="shared" si="21"/>
        <v>#N/A</v>
      </c>
      <c r="P177" s="22" t="e">
        <f t="shared" si="21"/>
        <v>#N/A</v>
      </c>
      <c r="Q177" s="22" t="e">
        <f t="shared" si="21"/>
        <v>#N/A</v>
      </c>
      <c r="R177" s="22" t="e">
        <f t="shared" si="21"/>
        <v>#N/A</v>
      </c>
      <c r="S177" s="22" t="e">
        <f t="shared" si="21"/>
        <v>#N/A</v>
      </c>
      <c r="T177" s="22" t="e">
        <f t="shared" si="21"/>
        <v>#N/A</v>
      </c>
      <c r="U177" s="22" t="e">
        <f t="shared" si="21"/>
        <v>#N/A</v>
      </c>
      <c r="V177" s="22" t="e">
        <f t="shared" si="21"/>
        <v>#N/A</v>
      </c>
      <c r="W177" s="22" t="e">
        <f t="shared" si="21"/>
        <v>#N/A</v>
      </c>
      <c r="X177" s="22" t="e">
        <f t="shared" si="21"/>
        <v>#N/A</v>
      </c>
      <c r="Y177" s="22" t="e">
        <f t="shared" si="21"/>
        <v>#N/A</v>
      </c>
      <c r="Z177" s="22" t="e">
        <f t="shared" si="15"/>
        <v>#N/A</v>
      </c>
    </row>
    <row r="178" spans="1:26" x14ac:dyDescent="0.25">
      <c r="A178">
        <v>779</v>
      </c>
      <c r="B178" t="e">
        <f>NA()</f>
        <v>#N/A</v>
      </c>
      <c r="G178" s="1">
        <v>1</v>
      </c>
      <c r="H178" s="1" t="s">
        <v>12</v>
      </c>
      <c r="I178" s="22" t="str">
        <f t="shared" si="23"/>
        <v>Bob</v>
      </c>
      <c r="J178" s="22">
        <f t="shared" si="21"/>
        <v>2</v>
      </c>
      <c r="K178" s="22">
        <f t="shared" si="21"/>
        <v>3</v>
      </c>
      <c r="L178" s="22">
        <f t="shared" si="21"/>
        <v>2</v>
      </c>
      <c r="M178" s="22">
        <f t="shared" si="21"/>
        <v>2</v>
      </c>
      <c r="N178" s="22" t="e">
        <f t="shared" si="21"/>
        <v>#N/A</v>
      </c>
      <c r="O178" s="22" t="e">
        <f t="shared" si="21"/>
        <v>#N/A</v>
      </c>
      <c r="P178" s="22" t="e">
        <f t="shared" si="21"/>
        <v>#N/A</v>
      </c>
      <c r="Q178" s="22" t="e">
        <f t="shared" si="21"/>
        <v>#N/A</v>
      </c>
      <c r="R178" s="22" t="e">
        <f t="shared" si="21"/>
        <v>#N/A</v>
      </c>
      <c r="S178" s="22" t="e">
        <f t="shared" si="21"/>
        <v>#N/A</v>
      </c>
      <c r="T178" s="22" t="e">
        <f t="shared" si="21"/>
        <v>#N/A</v>
      </c>
      <c r="U178" s="22" t="e">
        <f t="shared" si="21"/>
        <v>#N/A</v>
      </c>
      <c r="V178" s="22" t="e">
        <f t="shared" si="21"/>
        <v>#N/A</v>
      </c>
      <c r="W178" s="22" t="e">
        <f t="shared" si="21"/>
        <v>#N/A</v>
      </c>
      <c r="X178" s="22" t="e">
        <f t="shared" si="21"/>
        <v>#N/A</v>
      </c>
      <c r="Y178" s="22" t="e">
        <f t="shared" ref="J178:Y194" si="24">INDEX(AnsLkUp,MATCH($A178 &amp; "_"&amp;Y$1,LookupName,0),3)</f>
        <v>#N/A</v>
      </c>
      <c r="Z178" s="22" t="e">
        <f t="shared" si="15"/>
        <v>#N/A</v>
      </c>
    </row>
    <row r="179" spans="1:26" x14ac:dyDescent="0.25">
      <c r="A179">
        <v>780</v>
      </c>
      <c r="B179" t="e">
        <f>NA()</f>
        <v>#N/A</v>
      </c>
      <c r="G179" s="38">
        <v>3</v>
      </c>
      <c r="H179" s="38" t="s">
        <v>12</v>
      </c>
      <c r="I179" s="22" t="str">
        <f t="shared" si="23"/>
        <v>Cara</v>
      </c>
      <c r="J179" s="22">
        <f t="shared" si="24"/>
        <v>3</v>
      </c>
      <c r="K179" s="22">
        <f t="shared" si="24"/>
        <v>1</v>
      </c>
      <c r="L179" s="22">
        <f t="shared" si="24"/>
        <v>3</v>
      </c>
      <c r="M179" s="22">
        <f t="shared" si="24"/>
        <v>3</v>
      </c>
      <c r="N179" s="22" t="e">
        <f t="shared" si="24"/>
        <v>#N/A</v>
      </c>
      <c r="O179" s="22" t="e">
        <f t="shared" si="24"/>
        <v>#N/A</v>
      </c>
      <c r="P179" s="22" t="e">
        <f t="shared" si="24"/>
        <v>#N/A</v>
      </c>
      <c r="Q179" s="22" t="e">
        <f t="shared" si="24"/>
        <v>#N/A</v>
      </c>
      <c r="R179" s="22" t="e">
        <f t="shared" si="24"/>
        <v>#N/A</v>
      </c>
      <c r="S179" s="22" t="e">
        <f t="shared" si="24"/>
        <v>#N/A</v>
      </c>
      <c r="T179" s="22" t="e">
        <f t="shared" si="24"/>
        <v>#N/A</v>
      </c>
      <c r="U179" s="22" t="e">
        <f t="shared" si="24"/>
        <v>#N/A</v>
      </c>
      <c r="V179" s="22" t="e">
        <f t="shared" si="24"/>
        <v>#N/A</v>
      </c>
      <c r="W179" s="22" t="e">
        <f t="shared" si="24"/>
        <v>#N/A</v>
      </c>
      <c r="X179" s="22" t="e">
        <f t="shared" si="24"/>
        <v>#N/A</v>
      </c>
      <c r="Y179" s="22" t="e">
        <f t="shared" si="24"/>
        <v>#N/A</v>
      </c>
      <c r="Z179" s="22" t="e">
        <f t="shared" si="15"/>
        <v>#N/A</v>
      </c>
    </row>
    <row r="180" spans="1:26" x14ac:dyDescent="0.25">
      <c r="A180">
        <v>781</v>
      </c>
      <c r="B180" t="s">
        <v>341</v>
      </c>
      <c r="G180" s="38">
        <v>2</v>
      </c>
      <c r="H180" s="38" t="s">
        <v>12</v>
      </c>
      <c r="I180" s="22" t="str">
        <f t="shared" si="23"/>
        <v>Jay</v>
      </c>
      <c r="J180" s="22">
        <f t="shared" si="24"/>
        <v>2</v>
      </c>
      <c r="K180" s="22">
        <f t="shared" si="24"/>
        <v>2</v>
      </c>
      <c r="L180" s="22">
        <f t="shared" si="24"/>
        <v>2</v>
      </c>
      <c r="M180" s="22">
        <f t="shared" si="24"/>
        <v>3</v>
      </c>
      <c r="N180" s="22" t="e">
        <f t="shared" si="24"/>
        <v>#N/A</v>
      </c>
      <c r="O180" s="22" t="e">
        <f t="shared" si="24"/>
        <v>#N/A</v>
      </c>
      <c r="P180" s="22" t="e">
        <f t="shared" si="24"/>
        <v>#N/A</v>
      </c>
      <c r="Q180" s="22" t="e">
        <f t="shared" si="24"/>
        <v>#N/A</v>
      </c>
      <c r="R180" s="22" t="e">
        <f t="shared" si="24"/>
        <v>#N/A</v>
      </c>
      <c r="S180" s="22" t="e">
        <f t="shared" si="24"/>
        <v>#N/A</v>
      </c>
      <c r="T180" s="22" t="e">
        <f t="shared" si="24"/>
        <v>#N/A</v>
      </c>
      <c r="U180" s="22" t="e">
        <f t="shared" si="24"/>
        <v>#N/A</v>
      </c>
      <c r="V180" s="22" t="e">
        <f t="shared" si="24"/>
        <v>#N/A</v>
      </c>
      <c r="W180" s="22" t="e">
        <f t="shared" si="24"/>
        <v>#N/A</v>
      </c>
      <c r="X180" s="22" t="e">
        <f t="shared" si="24"/>
        <v>#N/A</v>
      </c>
      <c r="Y180" s="22" t="e">
        <f t="shared" si="24"/>
        <v>#N/A</v>
      </c>
      <c r="Z180" s="22" t="e">
        <f t="shared" si="15"/>
        <v>#N/A</v>
      </c>
    </row>
    <row r="181" spans="1:26" x14ac:dyDescent="0.25">
      <c r="A181">
        <v>782</v>
      </c>
      <c r="B181" t="s">
        <v>340</v>
      </c>
      <c r="G181" s="38">
        <v>2</v>
      </c>
      <c r="H181" s="38" t="s">
        <v>12</v>
      </c>
      <c r="I181" s="22" t="str">
        <f t="shared" si="23"/>
        <v>Bob</v>
      </c>
      <c r="J181" s="22">
        <f t="shared" si="24"/>
        <v>1</v>
      </c>
      <c r="K181" s="22">
        <f t="shared" si="24"/>
        <v>3</v>
      </c>
      <c r="L181" s="22">
        <f t="shared" si="24"/>
        <v>2</v>
      </c>
      <c r="M181" s="22">
        <f t="shared" si="24"/>
        <v>2</v>
      </c>
      <c r="N181" s="22" t="e">
        <f t="shared" si="24"/>
        <v>#N/A</v>
      </c>
      <c r="O181" s="22" t="e">
        <f t="shared" si="24"/>
        <v>#N/A</v>
      </c>
      <c r="P181" s="22" t="e">
        <f t="shared" si="24"/>
        <v>#N/A</v>
      </c>
      <c r="Q181" s="22" t="e">
        <f t="shared" si="24"/>
        <v>#N/A</v>
      </c>
      <c r="R181" s="22" t="e">
        <f t="shared" si="24"/>
        <v>#N/A</v>
      </c>
      <c r="S181" s="22" t="e">
        <f t="shared" si="24"/>
        <v>#N/A</v>
      </c>
      <c r="T181" s="22" t="e">
        <f t="shared" si="24"/>
        <v>#N/A</v>
      </c>
      <c r="U181" s="22" t="e">
        <f t="shared" si="24"/>
        <v>#N/A</v>
      </c>
      <c r="V181" s="22" t="e">
        <f t="shared" si="24"/>
        <v>#N/A</v>
      </c>
      <c r="W181" s="22" t="e">
        <f t="shared" si="24"/>
        <v>#N/A</v>
      </c>
      <c r="X181" s="22" t="e">
        <f t="shared" si="24"/>
        <v>#N/A</v>
      </c>
      <c r="Y181" s="22" t="e">
        <f t="shared" si="24"/>
        <v>#N/A</v>
      </c>
      <c r="Z181" s="22" t="e">
        <f t="shared" si="15"/>
        <v>#N/A</v>
      </c>
    </row>
    <row r="182" spans="1:26" x14ac:dyDescent="0.25">
      <c r="A182">
        <v>783</v>
      </c>
      <c r="B182" t="e">
        <f>NA()</f>
        <v>#N/A</v>
      </c>
      <c r="G182" s="38">
        <v>3</v>
      </c>
      <c r="H182" s="38" t="s">
        <v>12</v>
      </c>
      <c r="I182" s="22" t="str">
        <f t="shared" si="23"/>
        <v>Jay</v>
      </c>
      <c r="J182" s="22">
        <f t="shared" si="24"/>
        <v>3</v>
      </c>
      <c r="K182" s="22">
        <f t="shared" si="24"/>
        <v>3</v>
      </c>
      <c r="L182" s="22">
        <f t="shared" si="24"/>
        <v>1</v>
      </c>
      <c r="M182" s="22" t="e">
        <f t="shared" si="24"/>
        <v>#N/A</v>
      </c>
      <c r="N182" s="22" t="e">
        <f t="shared" si="24"/>
        <v>#N/A</v>
      </c>
      <c r="O182" s="22" t="e">
        <f t="shared" si="24"/>
        <v>#N/A</v>
      </c>
      <c r="P182" s="22" t="e">
        <f t="shared" si="24"/>
        <v>#N/A</v>
      </c>
      <c r="Q182" s="22" t="e">
        <f t="shared" si="24"/>
        <v>#N/A</v>
      </c>
      <c r="R182" s="22" t="e">
        <f t="shared" si="24"/>
        <v>#N/A</v>
      </c>
      <c r="S182" s="22" t="e">
        <f t="shared" si="24"/>
        <v>#N/A</v>
      </c>
      <c r="T182" s="22" t="e">
        <f t="shared" si="24"/>
        <v>#N/A</v>
      </c>
      <c r="U182" s="22" t="e">
        <f t="shared" si="24"/>
        <v>#N/A</v>
      </c>
      <c r="V182" s="22" t="e">
        <f t="shared" si="24"/>
        <v>#N/A</v>
      </c>
      <c r="W182" s="22" t="e">
        <f t="shared" si="24"/>
        <v>#N/A</v>
      </c>
      <c r="X182" s="22" t="e">
        <f t="shared" si="24"/>
        <v>#N/A</v>
      </c>
      <c r="Y182" s="22" t="e">
        <f t="shared" si="24"/>
        <v>#N/A</v>
      </c>
      <c r="Z182" s="22" t="e">
        <f t="shared" si="15"/>
        <v>#N/A</v>
      </c>
    </row>
    <row r="183" spans="1:26" x14ac:dyDescent="0.25">
      <c r="A183">
        <v>784</v>
      </c>
      <c r="B183" t="s">
        <v>339</v>
      </c>
      <c r="G183" s="38">
        <v>1</v>
      </c>
      <c r="H183" s="38" t="s">
        <v>12</v>
      </c>
      <c r="I183" s="22" t="str">
        <f t="shared" si="23"/>
        <v>Jay</v>
      </c>
      <c r="J183" s="22">
        <f t="shared" si="24"/>
        <v>2</v>
      </c>
      <c r="K183" s="22">
        <f t="shared" si="24"/>
        <v>2</v>
      </c>
      <c r="L183" s="22">
        <f t="shared" si="24"/>
        <v>2</v>
      </c>
      <c r="M183" s="22">
        <f t="shared" si="24"/>
        <v>2</v>
      </c>
      <c r="N183" s="22" t="e">
        <f t="shared" si="24"/>
        <v>#N/A</v>
      </c>
      <c r="O183" s="22" t="e">
        <f t="shared" si="24"/>
        <v>#N/A</v>
      </c>
      <c r="P183" s="22" t="e">
        <f t="shared" si="24"/>
        <v>#N/A</v>
      </c>
      <c r="Q183" s="22" t="e">
        <f t="shared" si="24"/>
        <v>#N/A</v>
      </c>
      <c r="R183" s="22" t="e">
        <f t="shared" si="24"/>
        <v>#N/A</v>
      </c>
      <c r="S183" s="22" t="e">
        <f t="shared" si="24"/>
        <v>#N/A</v>
      </c>
      <c r="T183" s="22" t="e">
        <f t="shared" si="24"/>
        <v>#N/A</v>
      </c>
      <c r="U183" s="22" t="e">
        <f t="shared" si="24"/>
        <v>#N/A</v>
      </c>
      <c r="V183" s="22" t="e">
        <f t="shared" si="24"/>
        <v>#N/A</v>
      </c>
      <c r="W183" s="22" t="e">
        <f t="shared" si="24"/>
        <v>#N/A</v>
      </c>
      <c r="X183" s="22" t="e">
        <f t="shared" si="24"/>
        <v>#N/A</v>
      </c>
      <c r="Y183" s="22" t="e">
        <f t="shared" si="24"/>
        <v>#N/A</v>
      </c>
      <c r="Z183" s="22" t="e">
        <f t="shared" si="15"/>
        <v>#N/A</v>
      </c>
    </row>
    <row r="184" spans="1:26" x14ac:dyDescent="0.25">
      <c r="A184">
        <v>785</v>
      </c>
      <c r="B184" t="e">
        <f>NA()</f>
        <v>#N/A</v>
      </c>
      <c r="G184" s="38">
        <v>2</v>
      </c>
      <c r="H184" s="38" t="s">
        <v>12</v>
      </c>
      <c r="I184" s="22" t="str">
        <f t="shared" si="23"/>
        <v>Cara</v>
      </c>
      <c r="J184" s="22">
        <f t="shared" si="24"/>
        <v>3</v>
      </c>
      <c r="K184" s="22">
        <f t="shared" si="24"/>
        <v>2</v>
      </c>
      <c r="L184" s="22">
        <f t="shared" si="24"/>
        <v>2</v>
      </c>
      <c r="M184" s="22">
        <f t="shared" si="24"/>
        <v>2</v>
      </c>
      <c r="N184" s="22" t="e">
        <f t="shared" si="24"/>
        <v>#N/A</v>
      </c>
      <c r="O184" s="22" t="e">
        <f t="shared" si="24"/>
        <v>#N/A</v>
      </c>
      <c r="P184" s="22" t="e">
        <f t="shared" si="24"/>
        <v>#N/A</v>
      </c>
      <c r="Q184" s="22" t="e">
        <f t="shared" si="24"/>
        <v>#N/A</v>
      </c>
      <c r="R184" s="22" t="e">
        <f t="shared" si="24"/>
        <v>#N/A</v>
      </c>
      <c r="S184" s="22" t="e">
        <f t="shared" si="24"/>
        <v>#N/A</v>
      </c>
      <c r="T184" s="22" t="e">
        <f t="shared" si="24"/>
        <v>#N/A</v>
      </c>
      <c r="U184" s="22" t="e">
        <f t="shared" si="24"/>
        <v>#N/A</v>
      </c>
      <c r="V184" s="22" t="e">
        <f t="shared" si="24"/>
        <v>#N/A</v>
      </c>
      <c r="W184" s="22" t="e">
        <f t="shared" si="24"/>
        <v>#N/A</v>
      </c>
      <c r="X184" s="22" t="e">
        <f t="shared" si="24"/>
        <v>#N/A</v>
      </c>
      <c r="Y184" s="22" t="e">
        <f t="shared" si="24"/>
        <v>#N/A</v>
      </c>
      <c r="Z184" s="22" t="e">
        <f t="shared" si="15"/>
        <v>#N/A</v>
      </c>
    </row>
    <row r="185" spans="1:26" x14ac:dyDescent="0.25">
      <c r="A185">
        <v>786</v>
      </c>
      <c r="B185" t="s">
        <v>342</v>
      </c>
      <c r="G185" s="38">
        <v>2</v>
      </c>
      <c r="H185" s="38" t="s">
        <v>12</v>
      </c>
      <c r="I185" s="22" t="str">
        <f t="shared" si="23"/>
        <v>Bob</v>
      </c>
      <c r="J185" s="22">
        <f t="shared" si="24"/>
        <v>2</v>
      </c>
      <c r="K185" s="22">
        <f t="shared" si="24"/>
        <v>2</v>
      </c>
      <c r="L185" s="22">
        <f t="shared" si="24"/>
        <v>2</v>
      </c>
      <c r="M185" s="22">
        <f t="shared" si="24"/>
        <v>2</v>
      </c>
      <c r="N185" s="22" t="e">
        <f t="shared" si="24"/>
        <v>#N/A</v>
      </c>
      <c r="O185" s="22" t="e">
        <f t="shared" si="24"/>
        <v>#N/A</v>
      </c>
      <c r="P185" s="22" t="e">
        <f t="shared" si="24"/>
        <v>#N/A</v>
      </c>
      <c r="Q185" s="22" t="e">
        <f t="shared" si="24"/>
        <v>#N/A</v>
      </c>
      <c r="R185" s="22" t="e">
        <f t="shared" si="24"/>
        <v>#N/A</v>
      </c>
      <c r="S185" s="22" t="e">
        <f t="shared" si="24"/>
        <v>#N/A</v>
      </c>
      <c r="T185" s="22" t="e">
        <f t="shared" si="24"/>
        <v>#N/A</v>
      </c>
      <c r="U185" s="22" t="e">
        <f t="shared" si="24"/>
        <v>#N/A</v>
      </c>
      <c r="V185" s="22" t="e">
        <f t="shared" si="24"/>
        <v>#N/A</v>
      </c>
      <c r="W185" s="22" t="e">
        <f t="shared" si="24"/>
        <v>#N/A</v>
      </c>
      <c r="X185" s="22" t="e">
        <f t="shared" si="24"/>
        <v>#N/A</v>
      </c>
      <c r="Y185" s="22" t="e">
        <f t="shared" si="24"/>
        <v>#N/A</v>
      </c>
      <c r="Z185" s="22" t="e">
        <f t="shared" si="15"/>
        <v>#N/A</v>
      </c>
    </row>
    <row r="186" spans="1:26" x14ac:dyDescent="0.25">
      <c r="A186">
        <v>787</v>
      </c>
      <c r="B186" t="s">
        <v>343</v>
      </c>
      <c r="G186" s="38">
        <v>2</v>
      </c>
      <c r="H186" s="38" t="s">
        <v>7</v>
      </c>
      <c r="I186" s="22" t="str">
        <f t="shared" si="23"/>
        <v>Cara</v>
      </c>
      <c r="J186" s="22">
        <f t="shared" si="24"/>
        <v>1</v>
      </c>
      <c r="K186" s="22">
        <f t="shared" si="24"/>
        <v>2</v>
      </c>
      <c r="L186" s="22">
        <f t="shared" si="24"/>
        <v>1</v>
      </c>
      <c r="M186" s="22" t="e">
        <f t="shared" si="24"/>
        <v>#N/A</v>
      </c>
      <c r="N186" s="22">
        <f t="shared" si="24"/>
        <v>3</v>
      </c>
      <c r="O186" s="22">
        <f t="shared" si="24"/>
        <v>1</v>
      </c>
      <c r="P186" s="22" t="e">
        <f t="shared" si="24"/>
        <v>#N/A</v>
      </c>
      <c r="Q186" s="22" t="e">
        <f t="shared" si="24"/>
        <v>#N/A</v>
      </c>
      <c r="R186" s="22" t="e">
        <f t="shared" si="24"/>
        <v>#N/A</v>
      </c>
      <c r="S186" s="22" t="e">
        <f t="shared" si="24"/>
        <v>#N/A</v>
      </c>
      <c r="T186" s="22" t="e">
        <f t="shared" si="24"/>
        <v>#N/A</v>
      </c>
      <c r="U186" s="22" t="e">
        <f t="shared" si="24"/>
        <v>#N/A</v>
      </c>
      <c r="V186" s="22" t="e">
        <f t="shared" si="24"/>
        <v>#N/A</v>
      </c>
      <c r="W186" s="22" t="e">
        <f t="shared" si="24"/>
        <v>#N/A</v>
      </c>
      <c r="X186" s="22" t="e">
        <f t="shared" si="24"/>
        <v>#N/A</v>
      </c>
      <c r="Y186" s="22" t="e">
        <f t="shared" si="24"/>
        <v>#N/A</v>
      </c>
      <c r="Z186" s="22" t="e">
        <f t="shared" si="15"/>
        <v>#N/A</v>
      </c>
    </row>
    <row r="187" spans="1:26" x14ac:dyDescent="0.25">
      <c r="A187">
        <v>788</v>
      </c>
      <c r="B187" t="e">
        <f>NA()</f>
        <v>#N/A</v>
      </c>
      <c r="G187" s="38">
        <v>3</v>
      </c>
      <c r="H187" s="38" t="s">
        <v>12</v>
      </c>
      <c r="I187" s="22" t="str">
        <f t="shared" si="23"/>
        <v>Evan</v>
      </c>
      <c r="J187" s="22">
        <f t="shared" si="24"/>
        <v>1</v>
      </c>
      <c r="K187" s="22">
        <f t="shared" si="24"/>
        <v>3</v>
      </c>
      <c r="L187" s="22" t="e">
        <f t="shared" si="24"/>
        <v>#N/A</v>
      </c>
      <c r="M187" s="22">
        <f t="shared" si="24"/>
        <v>1</v>
      </c>
      <c r="N187" s="22" t="e">
        <f t="shared" si="24"/>
        <v>#N/A</v>
      </c>
      <c r="O187" s="22" t="e">
        <f t="shared" si="24"/>
        <v>#N/A</v>
      </c>
      <c r="P187" s="22" t="e">
        <f t="shared" si="24"/>
        <v>#N/A</v>
      </c>
      <c r="Q187" s="22" t="e">
        <f t="shared" si="24"/>
        <v>#N/A</v>
      </c>
      <c r="R187" s="22" t="e">
        <f t="shared" si="24"/>
        <v>#N/A</v>
      </c>
      <c r="S187" s="22" t="e">
        <f t="shared" si="24"/>
        <v>#N/A</v>
      </c>
      <c r="T187" s="22" t="e">
        <f t="shared" si="24"/>
        <v>#N/A</v>
      </c>
      <c r="U187" s="22" t="e">
        <f t="shared" si="24"/>
        <v>#N/A</v>
      </c>
      <c r="V187" s="22" t="e">
        <f t="shared" si="24"/>
        <v>#N/A</v>
      </c>
      <c r="W187" s="22" t="e">
        <f t="shared" si="24"/>
        <v>#N/A</v>
      </c>
      <c r="X187" s="22" t="e">
        <f t="shared" si="24"/>
        <v>#N/A</v>
      </c>
      <c r="Y187" s="22" t="e">
        <f t="shared" si="24"/>
        <v>#N/A</v>
      </c>
      <c r="Z187" s="22" t="e">
        <f t="shared" si="15"/>
        <v>#N/A</v>
      </c>
    </row>
    <row r="188" spans="1:26" x14ac:dyDescent="0.25">
      <c r="A188">
        <v>789</v>
      </c>
      <c r="B188" t="s">
        <v>344</v>
      </c>
      <c r="G188" s="38">
        <v>1</v>
      </c>
      <c r="H188" s="38" t="s">
        <v>12</v>
      </c>
      <c r="I188" s="22" t="str">
        <f t="shared" si="23"/>
        <v>Bob</v>
      </c>
      <c r="J188" s="22">
        <f t="shared" si="24"/>
        <v>3</v>
      </c>
      <c r="K188" s="22">
        <f t="shared" si="24"/>
        <v>3</v>
      </c>
      <c r="L188" s="22">
        <f t="shared" si="24"/>
        <v>1</v>
      </c>
      <c r="M188" s="22">
        <f t="shared" si="24"/>
        <v>3</v>
      </c>
      <c r="N188" s="22" t="e">
        <f t="shared" si="24"/>
        <v>#N/A</v>
      </c>
      <c r="O188" s="22" t="e">
        <f t="shared" si="24"/>
        <v>#N/A</v>
      </c>
      <c r="P188" s="22" t="e">
        <f t="shared" si="24"/>
        <v>#N/A</v>
      </c>
      <c r="Q188" s="22" t="e">
        <f t="shared" si="24"/>
        <v>#N/A</v>
      </c>
      <c r="R188" s="22" t="e">
        <f t="shared" si="24"/>
        <v>#N/A</v>
      </c>
      <c r="S188" s="22" t="e">
        <f t="shared" si="24"/>
        <v>#N/A</v>
      </c>
      <c r="T188" s="22" t="e">
        <f t="shared" si="24"/>
        <v>#N/A</v>
      </c>
      <c r="U188" s="22" t="e">
        <f t="shared" si="24"/>
        <v>#N/A</v>
      </c>
      <c r="V188" s="22" t="e">
        <f t="shared" si="24"/>
        <v>#N/A</v>
      </c>
      <c r="W188" s="22" t="e">
        <f t="shared" si="24"/>
        <v>#N/A</v>
      </c>
      <c r="X188" s="22" t="e">
        <f t="shared" si="24"/>
        <v>#N/A</v>
      </c>
      <c r="Y188" s="22" t="e">
        <f t="shared" si="24"/>
        <v>#N/A</v>
      </c>
      <c r="Z188" s="22" t="e">
        <f t="shared" si="15"/>
        <v>#N/A</v>
      </c>
    </row>
    <row r="189" spans="1:26" x14ac:dyDescent="0.25">
      <c r="A189">
        <v>790</v>
      </c>
      <c r="B189" t="s">
        <v>345</v>
      </c>
      <c r="G189" s="38">
        <v>2</v>
      </c>
      <c r="H189" s="38" t="s">
        <v>12</v>
      </c>
      <c r="I189" s="22" t="str">
        <f t="shared" si="23"/>
        <v>Jay</v>
      </c>
      <c r="J189" s="22">
        <f t="shared" si="24"/>
        <v>3</v>
      </c>
      <c r="K189" s="22">
        <f t="shared" si="24"/>
        <v>2</v>
      </c>
      <c r="L189" s="22">
        <f t="shared" si="24"/>
        <v>3</v>
      </c>
      <c r="M189" s="22">
        <f t="shared" si="24"/>
        <v>2</v>
      </c>
      <c r="N189" s="22" t="e">
        <f t="shared" si="24"/>
        <v>#N/A</v>
      </c>
      <c r="O189" s="22" t="e">
        <f t="shared" si="24"/>
        <v>#N/A</v>
      </c>
      <c r="P189" s="22" t="e">
        <f t="shared" si="24"/>
        <v>#N/A</v>
      </c>
      <c r="Q189" s="22" t="e">
        <f t="shared" si="24"/>
        <v>#N/A</v>
      </c>
      <c r="R189" s="22" t="e">
        <f t="shared" si="24"/>
        <v>#N/A</v>
      </c>
      <c r="S189" s="22" t="e">
        <f t="shared" si="24"/>
        <v>#N/A</v>
      </c>
      <c r="T189" s="22" t="e">
        <f t="shared" si="24"/>
        <v>#N/A</v>
      </c>
      <c r="U189" s="22" t="e">
        <f t="shared" si="24"/>
        <v>#N/A</v>
      </c>
      <c r="V189" s="22" t="e">
        <f t="shared" si="24"/>
        <v>#N/A</v>
      </c>
      <c r="W189" s="22" t="e">
        <f t="shared" si="24"/>
        <v>#N/A</v>
      </c>
      <c r="X189" s="22" t="e">
        <f t="shared" si="24"/>
        <v>#N/A</v>
      </c>
      <c r="Y189" s="22" t="e">
        <f t="shared" si="24"/>
        <v>#N/A</v>
      </c>
      <c r="Z189" s="22" t="e">
        <f t="shared" si="15"/>
        <v>#N/A</v>
      </c>
    </row>
    <row r="190" spans="1:26" x14ac:dyDescent="0.25">
      <c r="A190">
        <v>791</v>
      </c>
      <c r="B190" t="e">
        <f>NA()</f>
        <v>#N/A</v>
      </c>
      <c r="G190" s="38">
        <v>2</v>
      </c>
      <c r="H190" s="38" t="s">
        <v>12</v>
      </c>
      <c r="I190" s="22" t="str">
        <f t="shared" si="23"/>
        <v>Cara</v>
      </c>
      <c r="J190" s="22">
        <f t="shared" si="24"/>
        <v>2</v>
      </c>
      <c r="K190" s="22">
        <f t="shared" si="24"/>
        <v>1</v>
      </c>
      <c r="L190" s="22">
        <f t="shared" si="24"/>
        <v>1</v>
      </c>
      <c r="M190" s="22">
        <f t="shared" si="24"/>
        <v>2</v>
      </c>
      <c r="N190" s="22" t="e">
        <f t="shared" si="24"/>
        <v>#N/A</v>
      </c>
      <c r="O190" s="22" t="e">
        <f t="shared" si="24"/>
        <v>#N/A</v>
      </c>
      <c r="P190" s="22" t="e">
        <f t="shared" si="24"/>
        <v>#N/A</v>
      </c>
      <c r="Q190" s="22" t="e">
        <f t="shared" si="24"/>
        <v>#N/A</v>
      </c>
      <c r="R190" s="22" t="e">
        <f t="shared" si="24"/>
        <v>#N/A</v>
      </c>
      <c r="S190" s="22" t="e">
        <f t="shared" si="24"/>
        <v>#N/A</v>
      </c>
      <c r="T190" s="22" t="e">
        <f t="shared" si="24"/>
        <v>#N/A</v>
      </c>
      <c r="U190" s="22" t="e">
        <f t="shared" si="24"/>
        <v>#N/A</v>
      </c>
      <c r="V190" s="22" t="e">
        <f t="shared" si="24"/>
        <v>#N/A</v>
      </c>
      <c r="W190" s="22" t="e">
        <f t="shared" si="24"/>
        <v>#N/A</v>
      </c>
      <c r="X190" s="22" t="e">
        <f t="shared" si="24"/>
        <v>#N/A</v>
      </c>
      <c r="Y190" s="22" t="e">
        <f t="shared" si="24"/>
        <v>#N/A</v>
      </c>
      <c r="Z190" s="22" t="e">
        <f t="shared" si="15"/>
        <v>#N/A</v>
      </c>
    </row>
    <row r="191" spans="1:26" x14ac:dyDescent="0.25">
      <c r="A191">
        <v>792</v>
      </c>
      <c r="B191" t="s">
        <v>338</v>
      </c>
      <c r="G191" s="38">
        <v>2</v>
      </c>
      <c r="H191" s="38" t="s">
        <v>12</v>
      </c>
      <c r="I191" s="22" t="str">
        <f t="shared" si="23"/>
        <v>Jay</v>
      </c>
      <c r="J191" s="22">
        <f t="shared" si="24"/>
        <v>2</v>
      </c>
      <c r="K191" s="22">
        <f t="shared" si="24"/>
        <v>2</v>
      </c>
      <c r="L191" s="22">
        <f t="shared" si="24"/>
        <v>2</v>
      </c>
      <c r="M191" s="22">
        <f t="shared" si="24"/>
        <v>2</v>
      </c>
      <c r="N191" s="22" t="e">
        <f t="shared" si="24"/>
        <v>#N/A</v>
      </c>
      <c r="O191" s="22" t="e">
        <f t="shared" si="24"/>
        <v>#N/A</v>
      </c>
      <c r="P191" s="22" t="e">
        <f t="shared" si="24"/>
        <v>#N/A</v>
      </c>
      <c r="Q191" s="22" t="e">
        <f t="shared" si="24"/>
        <v>#N/A</v>
      </c>
      <c r="R191" s="22" t="e">
        <f t="shared" si="24"/>
        <v>#N/A</v>
      </c>
      <c r="S191" s="22" t="e">
        <f t="shared" si="24"/>
        <v>#N/A</v>
      </c>
      <c r="T191" s="22" t="e">
        <f t="shared" si="24"/>
        <v>#N/A</v>
      </c>
      <c r="U191" s="22" t="e">
        <f t="shared" si="24"/>
        <v>#N/A</v>
      </c>
      <c r="V191" s="22" t="e">
        <f t="shared" si="24"/>
        <v>#N/A</v>
      </c>
      <c r="W191" s="22" t="e">
        <f t="shared" si="24"/>
        <v>#N/A</v>
      </c>
      <c r="X191" s="22" t="e">
        <f t="shared" si="24"/>
        <v>#N/A</v>
      </c>
      <c r="Y191" s="22" t="e">
        <f t="shared" si="24"/>
        <v>#N/A</v>
      </c>
      <c r="Z191" s="22" t="e">
        <f t="shared" si="15"/>
        <v>#N/A</v>
      </c>
    </row>
    <row r="192" spans="1:26" x14ac:dyDescent="0.25">
      <c r="A192">
        <v>793</v>
      </c>
      <c r="B192" t="s">
        <v>337</v>
      </c>
      <c r="G192" s="38">
        <v>1</v>
      </c>
      <c r="H192" s="38" t="s">
        <v>12</v>
      </c>
      <c r="I192" s="22" t="str">
        <f t="shared" si="23"/>
        <v>Cara</v>
      </c>
      <c r="J192" s="22">
        <f t="shared" si="24"/>
        <v>2</v>
      </c>
      <c r="K192" s="22">
        <f t="shared" si="24"/>
        <v>2</v>
      </c>
      <c r="L192" s="22">
        <f t="shared" si="24"/>
        <v>3</v>
      </c>
      <c r="M192" s="22">
        <f t="shared" si="24"/>
        <v>2</v>
      </c>
      <c r="N192" s="22" t="e">
        <f t="shared" si="24"/>
        <v>#N/A</v>
      </c>
      <c r="O192" s="22" t="e">
        <f t="shared" si="24"/>
        <v>#N/A</v>
      </c>
      <c r="P192" s="22" t="e">
        <f t="shared" si="24"/>
        <v>#N/A</v>
      </c>
      <c r="Q192" s="22" t="e">
        <f t="shared" si="24"/>
        <v>#N/A</v>
      </c>
      <c r="R192" s="22" t="e">
        <f t="shared" si="24"/>
        <v>#N/A</v>
      </c>
      <c r="S192" s="22" t="e">
        <f t="shared" si="24"/>
        <v>#N/A</v>
      </c>
      <c r="T192" s="22" t="e">
        <f t="shared" si="24"/>
        <v>#N/A</v>
      </c>
      <c r="U192" s="22" t="e">
        <f t="shared" si="24"/>
        <v>#N/A</v>
      </c>
      <c r="V192" s="22" t="e">
        <f t="shared" si="24"/>
        <v>#N/A</v>
      </c>
      <c r="W192" s="22" t="e">
        <f t="shared" si="24"/>
        <v>#N/A</v>
      </c>
      <c r="X192" s="22" t="e">
        <f t="shared" si="24"/>
        <v>#N/A</v>
      </c>
      <c r="Y192" s="22" t="e">
        <f t="shared" si="24"/>
        <v>#N/A</v>
      </c>
      <c r="Z192" s="22" t="e">
        <f t="shared" si="15"/>
        <v>#N/A</v>
      </c>
    </row>
    <row r="193" spans="1:26" x14ac:dyDescent="0.25">
      <c r="A193">
        <v>794</v>
      </c>
      <c r="B193" t="s">
        <v>335</v>
      </c>
      <c r="G193" s="38">
        <v>3</v>
      </c>
      <c r="H193" s="38" t="s">
        <v>12</v>
      </c>
      <c r="I193" s="22" t="str">
        <f t="shared" si="23"/>
        <v>Bob</v>
      </c>
      <c r="J193" s="22">
        <f t="shared" si="24"/>
        <v>2</v>
      </c>
      <c r="K193" s="22">
        <f t="shared" si="24"/>
        <v>3</v>
      </c>
      <c r="L193" s="22">
        <f t="shared" si="24"/>
        <v>2</v>
      </c>
      <c r="M193" s="22">
        <f t="shared" si="24"/>
        <v>3</v>
      </c>
      <c r="N193" s="22" t="e">
        <f t="shared" si="24"/>
        <v>#N/A</v>
      </c>
      <c r="O193" s="22" t="e">
        <f t="shared" si="24"/>
        <v>#N/A</v>
      </c>
      <c r="P193" s="22" t="e">
        <f t="shared" si="24"/>
        <v>#N/A</v>
      </c>
      <c r="Q193" s="22" t="e">
        <f t="shared" si="24"/>
        <v>#N/A</v>
      </c>
      <c r="R193" s="22" t="e">
        <f t="shared" si="24"/>
        <v>#N/A</v>
      </c>
      <c r="S193" s="22" t="e">
        <f t="shared" si="24"/>
        <v>#N/A</v>
      </c>
      <c r="T193" s="22" t="e">
        <f t="shared" si="24"/>
        <v>#N/A</v>
      </c>
      <c r="U193" s="22" t="e">
        <f t="shared" si="24"/>
        <v>#N/A</v>
      </c>
      <c r="V193" s="22" t="e">
        <f t="shared" si="24"/>
        <v>#N/A</v>
      </c>
      <c r="W193" s="22" t="e">
        <f t="shared" si="24"/>
        <v>#N/A</v>
      </c>
      <c r="X193" s="22" t="e">
        <f t="shared" si="24"/>
        <v>#N/A</v>
      </c>
      <c r="Y193" s="22" t="e">
        <f t="shared" si="24"/>
        <v>#N/A</v>
      </c>
      <c r="Z193" s="22" t="e">
        <f t="shared" si="15"/>
        <v>#N/A</v>
      </c>
    </row>
    <row r="194" spans="1:26" x14ac:dyDescent="0.25">
      <c r="A194">
        <v>795</v>
      </c>
      <c r="B194" t="s">
        <v>336</v>
      </c>
      <c r="G194" s="38">
        <v>4</v>
      </c>
      <c r="H194" s="38" t="s">
        <v>12</v>
      </c>
      <c r="I194" s="22" t="str">
        <f t="shared" si="23"/>
        <v>Bob</v>
      </c>
      <c r="J194" s="22">
        <f t="shared" si="24"/>
        <v>3</v>
      </c>
      <c r="K194" s="22">
        <f t="shared" si="24"/>
        <v>2</v>
      </c>
      <c r="L194" s="22">
        <f t="shared" si="24"/>
        <v>4</v>
      </c>
      <c r="M194" s="22">
        <f t="shared" si="24"/>
        <v>2</v>
      </c>
      <c r="N194" s="22" t="e">
        <f t="shared" si="24"/>
        <v>#N/A</v>
      </c>
      <c r="O194" s="22" t="e">
        <f t="shared" si="24"/>
        <v>#N/A</v>
      </c>
      <c r="P194" s="22" t="e">
        <f t="shared" si="24"/>
        <v>#N/A</v>
      </c>
      <c r="Q194" s="22" t="e">
        <f t="shared" si="24"/>
        <v>#N/A</v>
      </c>
      <c r="R194" s="22" t="e">
        <f t="shared" si="24"/>
        <v>#N/A</v>
      </c>
      <c r="S194" s="22" t="e">
        <f t="shared" si="24"/>
        <v>#N/A</v>
      </c>
      <c r="T194" s="22" t="e">
        <f t="shared" si="24"/>
        <v>#N/A</v>
      </c>
      <c r="U194" s="22" t="e">
        <f t="shared" si="24"/>
        <v>#N/A</v>
      </c>
      <c r="V194" s="22" t="e">
        <f t="shared" si="24"/>
        <v>#N/A</v>
      </c>
      <c r="W194" s="22" t="e">
        <f t="shared" si="24"/>
        <v>#N/A</v>
      </c>
      <c r="X194" s="22" t="e">
        <f t="shared" ref="J194:Y209" si="25">INDEX(AnsLkUp,MATCH($A194 &amp; "_"&amp;X$1,LookupName,0),3)</f>
        <v>#N/A</v>
      </c>
      <c r="Y194" s="22" t="e">
        <f t="shared" si="25"/>
        <v>#N/A</v>
      </c>
      <c r="Z194" s="22" t="e">
        <f t="shared" si="15"/>
        <v>#N/A</v>
      </c>
    </row>
    <row r="195" spans="1:26" x14ac:dyDescent="0.25">
      <c r="A195">
        <v>796</v>
      </c>
      <c r="B195" t="e">
        <f>NA()</f>
        <v>#N/A</v>
      </c>
      <c r="G195" s="38">
        <v>3</v>
      </c>
      <c r="H195" s="38" t="s">
        <v>12</v>
      </c>
      <c r="I195" s="22" t="str">
        <f t="shared" si="23"/>
        <v>Evan</v>
      </c>
      <c r="J195" s="22">
        <f t="shared" si="25"/>
        <v>2</v>
      </c>
      <c r="K195" s="22">
        <f t="shared" si="25"/>
        <v>3</v>
      </c>
      <c r="L195" s="22">
        <f t="shared" si="25"/>
        <v>3</v>
      </c>
      <c r="M195" s="22">
        <f t="shared" si="25"/>
        <v>1</v>
      </c>
      <c r="N195" s="22" t="e">
        <f t="shared" si="25"/>
        <v>#N/A</v>
      </c>
      <c r="O195" s="22" t="e">
        <f t="shared" si="25"/>
        <v>#N/A</v>
      </c>
      <c r="P195" s="22" t="e">
        <f t="shared" si="25"/>
        <v>#N/A</v>
      </c>
      <c r="Q195" s="22" t="e">
        <f t="shared" si="25"/>
        <v>#N/A</v>
      </c>
      <c r="R195" s="22" t="e">
        <f t="shared" si="25"/>
        <v>#N/A</v>
      </c>
      <c r="S195" s="22" t="e">
        <f t="shared" si="25"/>
        <v>#N/A</v>
      </c>
      <c r="T195" s="22" t="e">
        <f t="shared" si="25"/>
        <v>#N/A</v>
      </c>
      <c r="U195" s="22" t="e">
        <f t="shared" si="25"/>
        <v>#N/A</v>
      </c>
      <c r="V195" s="22" t="e">
        <f t="shared" si="25"/>
        <v>#N/A</v>
      </c>
      <c r="W195" s="22" t="e">
        <f t="shared" si="25"/>
        <v>#N/A</v>
      </c>
      <c r="X195" s="22" t="e">
        <f t="shared" si="25"/>
        <v>#N/A</v>
      </c>
      <c r="Y195" s="22" t="e">
        <f t="shared" si="25"/>
        <v>#N/A</v>
      </c>
      <c r="Z195" s="22" t="e">
        <f t="shared" ref="Z195:Z259" si="26">INDEX(AnsLkUp,MATCH($A195 &amp; "_"&amp;Z$1,LookupName,0),3)</f>
        <v>#N/A</v>
      </c>
    </row>
    <row r="196" spans="1:26" x14ac:dyDescent="0.25">
      <c r="A196">
        <v>797</v>
      </c>
      <c r="B196" t="s">
        <v>334</v>
      </c>
      <c r="G196" s="38">
        <v>1</v>
      </c>
      <c r="H196" s="38" t="s">
        <v>12</v>
      </c>
      <c r="I196" s="22" t="str">
        <f t="shared" si="23"/>
        <v>Guest</v>
      </c>
      <c r="J196" s="22">
        <f t="shared" si="25"/>
        <v>3</v>
      </c>
      <c r="K196" s="22">
        <f t="shared" si="25"/>
        <v>1</v>
      </c>
      <c r="L196" s="22">
        <f t="shared" si="25"/>
        <v>1</v>
      </c>
      <c r="M196" s="22">
        <f t="shared" si="25"/>
        <v>1</v>
      </c>
      <c r="N196" s="22" t="e">
        <f t="shared" si="25"/>
        <v>#N/A</v>
      </c>
      <c r="O196" s="22" t="e">
        <f t="shared" si="25"/>
        <v>#N/A</v>
      </c>
      <c r="P196" s="22" t="e">
        <f t="shared" si="25"/>
        <v>#N/A</v>
      </c>
      <c r="Q196" s="22" t="e">
        <f t="shared" si="25"/>
        <v>#N/A</v>
      </c>
      <c r="R196" s="22" t="e">
        <f t="shared" si="25"/>
        <v>#N/A</v>
      </c>
      <c r="S196" s="22" t="e">
        <f t="shared" si="25"/>
        <v>#N/A</v>
      </c>
      <c r="T196" s="22" t="e">
        <f t="shared" si="25"/>
        <v>#N/A</v>
      </c>
      <c r="U196" s="22" t="e">
        <f t="shared" si="25"/>
        <v>#N/A</v>
      </c>
      <c r="V196" s="22" t="e">
        <f t="shared" si="25"/>
        <v>#N/A</v>
      </c>
      <c r="W196" s="22" t="e">
        <f t="shared" si="25"/>
        <v>#N/A</v>
      </c>
      <c r="X196" s="22" t="e">
        <f t="shared" si="25"/>
        <v>#N/A</v>
      </c>
      <c r="Y196" s="22" t="e">
        <f t="shared" si="25"/>
        <v>#N/A</v>
      </c>
      <c r="Z196" s="22">
        <f t="shared" si="26"/>
        <v>1</v>
      </c>
    </row>
    <row r="197" spans="1:26" x14ac:dyDescent="0.25">
      <c r="A197">
        <v>798</v>
      </c>
      <c r="B197" t="e">
        <f>NA()</f>
        <v>#N/A</v>
      </c>
      <c r="G197" s="38">
        <v>2</v>
      </c>
      <c r="H197" s="38" t="s">
        <v>12</v>
      </c>
      <c r="I197" s="22" t="str">
        <f t="shared" si="23"/>
        <v>Evan</v>
      </c>
      <c r="J197" s="22">
        <f t="shared" si="25"/>
        <v>2</v>
      </c>
      <c r="K197" s="22">
        <f t="shared" si="25"/>
        <v>2</v>
      </c>
      <c r="L197" s="22">
        <f t="shared" si="25"/>
        <v>1</v>
      </c>
      <c r="M197" s="22">
        <f t="shared" si="25"/>
        <v>2</v>
      </c>
      <c r="N197" s="22" t="e">
        <f t="shared" si="25"/>
        <v>#N/A</v>
      </c>
      <c r="O197" s="22" t="e">
        <f t="shared" si="25"/>
        <v>#N/A</v>
      </c>
      <c r="P197" s="22" t="e">
        <f t="shared" si="25"/>
        <v>#N/A</v>
      </c>
      <c r="Q197" s="22" t="e">
        <f t="shared" si="25"/>
        <v>#N/A</v>
      </c>
      <c r="R197" s="22" t="e">
        <f t="shared" si="25"/>
        <v>#N/A</v>
      </c>
      <c r="S197" s="22" t="e">
        <f t="shared" si="25"/>
        <v>#N/A</v>
      </c>
      <c r="T197" s="22" t="e">
        <f t="shared" si="25"/>
        <v>#N/A</v>
      </c>
      <c r="U197" s="22" t="e">
        <f t="shared" si="25"/>
        <v>#N/A</v>
      </c>
      <c r="V197" s="22" t="e">
        <f t="shared" si="25"/>
        <v>#N/A</v>
      </c>
      <c r="W197" s="22" t="e">
        <f t="shared" si="25"/>
        <v>#N/A</v>
      </c>
      <c r="X197" s="22" t="e">
        <f t="shared" si="25"/>
        <v>#N/A</v>
      </c>
      <c r="Y197" s="22" t="e">
        <f t="shared" si="25"/>
        <v>#N/A</v>
      </c>
      <c r="Z197" s="22" t="e">
        <f t="shared" si="26"/>
        <v>#N/A</v>
      </c>
    </row>
    <row r="198" spans="1:26" x14ac:dyDescent="0.25">
      <c r="A198">
        <v>799</v>
      </c>
      <c r="B198" t="s">
        <v>333</v>
      </c>
      <c r="G198" s="38">
        <v>3</v>
      </c>
      <c r="H198" s="38" t="s">
        <v>12</v>
      </c>
      <c r="I198" s="22" t="str">
        <f t="shared" si="23"/>
        <v>Cara</v>
      </c>
      <c r="J198" s="22">
        <f t="shared" si="25"/>
        <v>2</v>
      </c>
      <c r="K198" s="22">
        <f t="shared" si="25"/>
        <v>2</v>
      </c>
      <c r="L198" s="22">
        <f t="shared" si="25"/>
        <v>2</v>
      </c>
      <c r="M198" s="22">
        <f t="shared" si="25"/>
        <v>1</v>
      </c>
      <c r="N198" s="22" t="e">
        <f t="shared" si="25"/>
        <v>#N/A</v>
      </c>
      <c r="O198" s="22" t="e">
        <f t="shared" si="25"/>
        <v>#N/A</v>
      </c>
      <c r="P198" s="22" t="e">
        <f t="shared" si="25"/>
        <v>#N/A</v>
      </c>
      <c r="Q198" s="22" t="e">
        <f t="shared" si="25"/>
        <v>#N/A</v>
      </c>
      <c r="R198" s="22" t="e">
        <f t="shared" si="25"/>
        <v>#N/A</v>
      </c>
      <c r="S198" s="22" t="e">
        <f t="shared" si="25"/>
        <v>#N/A</v>
      </c>
      <c r="T198" s="22" t="e">
        <f t="shared" si="25"/>
        <v>#N/A</v>
      </c>
      <c r="U198" s="22" t="e">
        <f t="shared" si="25"/>
        <v>#N/A</v>
      </c>
      <c r="V198" s="22" t="e">
        <f t="shared" si="25"/>
        <v>#N/A</v>
      </c>
      <c r="W198" s="22" t="e">
        <f t="shared" si="25"/>
        <v>#N/A</v>
      </c>
      <c r="X198" s="22" t="e">
        <f t="shared" si="25"/>
        <v>#N/A</v>
      </c>
      <c r="Y198" s="22" t="e">
        <f t="shared" si="25"/>
        <v>#N/A</v>
      </c>
      <c r="Z198" s="22" t="e">
        <f t="shared" si="26"/>
        <v>#N/A</v>
      </c>
    </row>
    <row r="199" spans="1:26" x14ac:dyDescent="0.25">
      <c r="A199">
        <v>800</v>
      </c>
      <c r="B199" t="s">
        <v>332</v>
      </c>
      <c r="G199" s="38">
        <v>3</v>
      </c>
      <c r="H199" s="38" t="s">
        <v>12</v>
      </c>
      <c r="I199" s="22" t="str">
        <f t="shared" si="23"/>
        <v>Bob</v>
      </c>
      <c r="J199" s="22">
        <f t="shared" si="25"/>
        <v>2</v>
      </c>
      <c r="K199" s="22">
        <f t="shared" si="25"/>
        <v>3</v>
      </c>
      <c r="L199" s="22">
        <f t="shared" si="25"/>
        <v>3</v>
      </c>
      <c r="M199" s="22">
        <f t="shared" si="25"/>
        <v>2</v>
      </c>
      <c r="N199" s="22" t="e">
        <f t="shared" si="25"/>
        <v>#N/A</v>
      </c>
      <c r="O199" s="22" t="e">
        <f t="shared" si="25"/>
        <v>#N/A</v>
      </c>
      <c r="P199" s="22" t="e">
        <f t="shared" si="25"/>
        <v>#N/A</v>
      </c>
      <c r="Q199" s="22" t="e">
        <f t="shared" si="25"/>
        <v>#N/A</v>
      </c>
      <c r="R199" s="22" t="e">
        <f t="shared" si="25"/>
        <v>#N/A</v>
      </c>
      <c r="S199" s="22" t="e">
        <f t="shared" si="25"/>
        <v>#N/A</v>
      </c>
      <c r="T199" s="22" t="e">
        <f t="shared" si="25"/>
        <v>#N/A</v>
      </c>
      <c r="U199" s="22" t="e">
        <f t="shared" si="25"/>
        <v>#N/A</v>
      </c>
      <c r="V199" s="22" t="e">
        <f t="shared" si="25"/>
        <v>#N/A</v>
      </c>
      <c r="W199" s="22" t="e">
        <f t="shared" si="25"/>
        <v>#N/A</v>
      </c>
      <c r="X199" s="22" t="e">
        <f t="shared" si="25"/>
        <v>#N/A</v>
      </c>
      <c r="Y199" s="22" t="e">
        <f t="shared" si="25"/>
        <v>#N/A</v>
      </c>
      <c r="Z199" s="22" t="e">
        <f t="shared" si="26"/>
        <v>#N/A</v>
      </c>
    </row>
    <row r="200" spans="1:26" x14ac:dyDescent="0.25">
      <c r="A200">
        <v>801</v>
      </c>
      <c r="B200" t="e">
        <f>NA()</f>
        <v>#N/A</v>
      </c>
      <c r="G200" s="38">
        <v>2</v>
      </c>
      <c r="H200" s="38" t="s">
        <v>12</v>
      </c>
      <c r="I200" s="22" t="str">
        <f t="shared" si="23"/>
        <v>Jay</v>
      </c>
      <c r="J200" s="22">
        <f t="shared" si="25"/>
        <v>2</v>
      </c>
      <c r="K200" s="22">
        <f t="shared" si="25"/>
        <v>2</v>
      </c>
      <c r="L200" s="22">
        <f t="shared" si="25"/>
        <v>1</v>
      </c>
      <c r="M200" s="22">
        <f t="shared" si="25"/>
        <v>2</v>
      </c>
      <c r="N200" s="22" t="e">
        <f t="shared" si="25"/>
        <v>#N/A</v>
      </c>
      <c r="O200" s="22" t="e">
        <f t="shared" si="25"/>
        <v>#N/A</v>
      </c>
      <c r="P200" s="22" t="e">
        <f t="shared" si="25"/>
        <v>#N/A</v>
      </c>
      <c r="Q200" s="22" t="e">
        <f t="shared" si="25"/>
        <v>#N/A</v>
      </c>
      <c r="R200" s="22" t="e">
        <f t="shared" si="25"/>
        <v>#N/A</v>
      </c>
      <c r="S200" s="22" t="e">
        <f t="shared" si="25"/>
        <v>#N/A</v>
      </c>
      <c r="T200" s="22" t="e">
        <f t="shared" si="25"/>
        <v>#N/A</v>
      </c>
      <c r="U200" s="22" t="e">
        <f t="shared" si="25"/>
        <v>#N/A</v>
      </c>
      <c r="V200" s="22" t="e">
        <f t="shared" si="25"/>
        <v>#N/A</v>
      </c>
      <c r="W200" s="22" t="e">
        <f t="shared" si="25"/>
        <v>#N/A</v>
      </c>
      <c r="X200" s="22" t="e">
        <f t="shared" si="25"/>
        <v>#N/A</v>
      </c>
      <c r="Y200" s="22" t="e">
        <f t="shared" si="25"/>
        <v>#N/A</v>
      </c>
      <c r="Z200" s="22" t="e">
        <f t="shared" si="26"/>
        <v>#N/A</v>
      </c>
    </row>
    <row r="201" spans="1:26" x14ac:dyDescent="0.25">
      <c r="A201">
        <v>802</v>
      </c>
      <c r="B201" t="e">
        <f>NA()</f>
        <v>#N/A</v>
      </c>
      <c r="G201" s="38">
        <v>2</v>
      </c>
      <c r="H201" s="38" t="s">
        <v>12</v>
      </c>
      <c r="I201" s="22" t="str">
        <f t="shared" si="23"/>
        <v>Cara</v>
      </c>
      <c r="J201" s="22">
        <f t="shared" si="25"/>
        <v>2</v>
      </c>
      <c r="K201" s="22">
        <f t="shared" si="25"/>
        <v>3</v>
      </c>
      <c r="L201" s="22">
        <f t="shared" si="25"/>
        <v>2</v>
      </c>
      <c r="M201" s="22">
        <f t="shared" si="25"/>
        <v>2</v>
      </c>
      <c r="N201" s="22" t="e">
        <f t="shared" si="25"/>
        <v>#N/A</v>
      </c>
      <c r="O201" s="22" t="e">
        <f t="shared" si="25"/>
        <v>#N/A</v>
      </c>
      <c r="P201" s="22" t="e">
        <f t="shared" si="25"/>
        <v>#N/A</v>
      </c>
      <c r="Q201" s="22" t="e">
        <f t="shared" si="25"/>
        <v>#N/A</v>
      </c>
      <c r="R201" s="22" t="e">
        <f t="shared" si="25"/>
        <v>#N/A</v>
      </c>
      <c r="S201" s="22" t="e">
        <f t="shared" si="25"/>
        <v>#N/A</v>
      </c>
      <c r="T201" s="22" t="e">
        <f t="shared" si="25"/>
        <v>#N/A</v>
      </c>
      <c r="U201" s="22" t="e">
        <f t="shared" si="25"/>
        <v>#N/A</v>
      </c>
      <c r="V201" s="22" t="e">
        <f t="shared" si="25"/>
        <v>#N/A</v>
      </c>
      <c r="W201" s="22" t="e">
        <f t="shared" si="25"/>
        <v>#N/A</v>
      </c>
      <c r="X201" s="22" t="e">
        <f t="shared" si="25"/>
        <v>#N/A</v>
      </c>
      <c r="Y201" s="22" t="e">
        <f t="shared" si="25"/>
        <v>#N/A</v>
      </c>
      <c r="Z201" s="22" t="e">
        <f t="shared" si="26"/>
        <v>#N/A</v>
      </c>
    </row>
    <row r="202" spans="1:26" x14ac:dyDescent="0.25">
      <c r="A202">
        <v>803</v>
      </c>
      <c r="B202" t="s">
        <v>346</v>
      </c>
      <c r="G202" s="38">
        <v>3</v>
      </c>
      <c r="H202" s="38" t="s">
        <v>12</v>
      </c>
      <c r="I202" s="22" t="str">
        <f t="shared" si="23"/>
        <v>Bob</v>
      </c>
      <c r="J202" s="22">
        <f t="shared" si="25"/>
        <v>3</v>
      </c>
      <c r="K202" s="22">
        <f t="shared" si="25"/>
        <v>3</v>
      </c>
      <c r="L202" s="22">
        <f t="shared" si="25"/>
        <v>3</v>
      </c>
      <c r="M202" s="22">
        <f t="shared" si="25"/>
        <v>3</v>
      </c>
      <c r="N202" s="22" t="e">
        <f t="shared" si="25"/>
        <v>#N/A</v>
      </c>
      <c r="O202" s="22" t="e">
        <f t="shared" si="25"/>
        <v>#N/A</v>
      </c>
      <c r="P202" s="22" t="e">
        <f t="shared" si="25"/>
        <v>#N/A</v>
      </c>
      <c r="Q202" s="22" t="e">
        <f t="shared" si="25"/>
        <v>#N/A</v>
      </c>
      <c r="R202" s="22" t="e">
        <f t="shared" si="25"/>
        <v>#N/A</v>
      </c>
      <c r="S202" s="22" t="e">
        <f t="shared" si="25"/>
        <v>#N/A</v>
      </c>
      <c r="T202" s="22" t="e">
        <f t="shared" si="25"/>
        <v>#N/A</v>
      </c>
      <c r="U202" s="22" t="e">
        <f t="shared" si="25"/>
        <v>#N/A</v>
      </c>
      <c r="V202" s="22" t="e">
        <f t="shared" si="25"/>
        <v>#N/A</v>
      </c>
      <c r="W202" s="22" t="e">
        <f t="shared" si="25"/>
        <v>#N/A</v>
      </c>
      <c r="X202" s="22" t="e">
        <f t="shared" si="25"/>
        <v>#N/A</v>
      </c>
      <c r="Y202" s="22" t="e">
        <f t="shared" si="25"/>
        <v>#N/A</v>
      </c>
      <c r="Z202" s="22" t="e">
        <f t="shared" si="26"/>
        <v>#N/A</v>
      </c>
    </row>
    <row r="203" spans="1:26" x14ac:dyDescent="0.25">
      <c r="A203">
        <v>804</v>
      </c>
      <c r="B203" t="s">
        <v>347</v>
      </c>
      <c r="G203" s="38">
        <v>1</v>
      </c>
      <c r="H203" s="38" t="s">
        <v>12</v>
      </c>
      <c r="I203" s="22" t="str">
        <f t="shared" ref="I203:I219" si="27">INDEX(AnsLkUp,MATCH(A203 &amp; "_1",LookupOrder,1),2)</f>
        <v>Jay</v>
      </c>
      <c r="J203" s="22">
        <f t="shared" si="25"/>
        <v>1</v>
      </c>
      <c r="K203" s="22">
        <f t="shared" si="25"/>
        <v>1</v>
      </c>
      <c r="L203" s="22">
        <f t="shared" si="25"/>
        <v>3</v>
      </c>
      <c r="M203" s="22">
        <f t="shared" si="25"/>
        <v>1</v>
      </c>
      <c r="N203" s="22" t="e">
        <f t="shared" si="25"/>
        <v>#N/A</v>
      </c>
      <c r="O203" s="22" t="e">
        <f t="shared" si="25"/>
        <v>#N/A</v>
      </c>
      <c r="P203" s="22" t="e">
        <f t="shared" si="25"/>
        <v>#N/A</v>
      </c>
      <c r="Q203" s="22" t="e">
        <f t="shared" si="25"/>
        <v>#N/A</v>
      </c>
      <c r="R203" s="22" t="e">
        <f t="shared" si="25"/>
        <v>#N/A</v>
      </c>
      <c r="S203" s="22" t="e">
        <f t="shared" si="25"/>
        <v>#N/A</v>
      </c>
      <c r="T203" s="22" t="e">
        <f t="shared" si="25"/>
        <v>#N/A</v>
      </c>
      <c r="U203" s="22" t="e">
        <f t="shared" si="25"/>
        <v>#N/A</v>
      </c>
      <c r="V203" s="22" t="e">
        <f t="shared" si="25"/>
        <v>#N/A</v>
      </c>
      <c r="W203" s="22" t="e">
        <f t="shared" si="25"/>
        <v>#N/A</v>
      </c>
      <c r="X203" s="22" t="e">
        <f t="shared" si="25"/>
        <v>#N/A</v>
      </c>
      <c r="Y203" s="22" t="e">
        <f t="shared" si="25"/>
        <v>#N/A</v>
      </c>
      <c r="Z203" s="22" t="e">
        <f t="shared" si="26"/>
        <v>#N/A</v>
      </c>
    </row>
    <row r="204" spans="1:26" x14ac:dyDescent="0.25">
      <c r="A204">
        <v>805</v>
      </c>
      <c r="B204" t="e">
        <f>NA()</f>
        <v>#N/A</v>
      </c>
      <c r="G204" s="38">
        <v>2</v>
      </c>
      <c r="H204" s="38" t="s">
        <v>12</v>
      </c>
      <c r="I204" s="22" t="str">
        <f t="shared" si="27"/>
        <v>Evan</v>
      </c>
      <c r="J204" s="22">
        <f t="shared" si="25"/>
        <v>2</v>
      </c>
      <c r="K204" s="22">
        <f t="shared" si="25"/>
        <v>2</v>
      </c>
      <c r="L204" s="22">
        <f t="shared" si="25"/>
        <v>3</v>
      </c>
      <c r="M204" s="22">
        <f t="shared" si="25"/>
        <v>2</v>
      </c>
      <c r="N204" s="22" t="e">
        <f t="shared" si="25"/>
        <v>#N/A</v>
      </c>
      <c r="O204" s="22" t="e">
        <f t="shared" si="25"/>
        <v>#N/A</v>
      </c>
      <c r="P204" s="22" t="e">
        <f t="shared" si="25"/>
        <v>#N/A</v>
      </c>
      <c r="Q204" s="22" t="e">
        <f t="shared" si="25"/>
        <v>#N/A</v>
      </c>
      <c r="R204" s="22" t="e">
        <f t="shared" si="25"/>
        <v>#N/A</v>
      </c>
      <c r="S204" s="22" t="e">
        <f t="shared" si="25"/>
        <v>#N/A</v>
      </c>
      <c r="T204" s="22" t="e">
        <f t="shared" si="25"/>
        <v>#N/A</v>
      </c>
      <c r="U204" s="22" t="e">
        <f t="shared" si="25"/>
        <v>#N/A</v>
      </c>
      <c r="V204" s="22" t="e">
        <f t="shared" si="25"/>
        <v>#N/A</v>
      </c>
      <c r="W204" s="22" t="e">
        <f t="shared" si="25"/>
        <v>#N/A</v>
      </c>
      <c r="X204" s="22" t="e">
        <f t="shared" si="25"/>
        <v>#N/A</v>
      </c>
      <c r="Y204" s="22" t="e">
        <f t="shared" si="25"/>
        <v>#N/A</v>
      </c>
      <c r="Z204" s="22" t="e">
        <f t="shared" si="26"/>
        <v>#N/A</v>
      </c>
    </row>
    <row r="205" spans="1:26" x14ac:dyDescent="0.25">
      <c r="A205">
        <v>806</v>
      </c>
      <c r="B205" t="e">
        <f>NA()</f>
        <v>#N/A</v>
      </c>
      <c r="G205" s="38">
        <v>1</v>
      </c>
      <c r="H205" s="38" t="s">
        <v>12</v>
      </c>
      <c r="I205" s="22" t="str">
        <f t="shared" si="27"/>
        <v>Jay</v>
      </c>
      <c r="J205" s="22">
        <f t="shared" si="25"/>
        <v>1</v>
      </c>
      <c r="K205" s="22">
        <f t="shared" si="25"/>
        <v>1</v>
      </c>
      <c r="L205" s="22">
        <f t="shared" si="25"/>
        <v>2</v>
      </c>
      <c r="M205" s="22">
        <f t="shared" si="25"/>
        <v>1</v>
      </c>
      <c r="N205" s="22" t="e">
        <f t="shared" si="25"/>
        <v>#N/A</v>
      </c>
      <c r="O205" s="22" t="e">
        <f t="shared" si="25"/>
        <v>#N/A</v>
      </c>
      <c r="P205" s="22" t="e">
        <f t="shared" si="25"/>
        <v>#N/A</v>
      </c>
      <c r="Q205" s="22" t="e">
        <f t="shared" si="25"/>
        <v>#N/A</v>
      </c>
      <c r="R205" s="22" t="e">
        <f t="shared" si="25"/>
        <v>#N/A</v>
      </c>
      <c r="S205" s="22" t="e">
        <f t="shared" si="25"/>
        <v>#N/A</v>
      </c>
      <c r="T205" s="22" t="e">
        <f t="shared" si="25"/>
        <v>#N/A</v>
      </c>
      <c r="U205" s="22" t="e">
        <f t="shared" si="25"/>
        <v>#N/A</v>
      </c>
      <c r="V205" s="22" t="e">
        <f t="shared" si="25"/>
        <v>#N/A</v>
      </c>
      <c r="W205" s="22" t="e">
        <f t="shared" si="25"/>
        <v>#N/A</v>
      </c>
      <c r="X205" s="22" t="e">
        <f t="shared" si="25"/>
        <v>#N/A</v>
      </c>
      <c r="Y205" s="22" t="e">
        <f t="shared" si="25"/>
        <v>#N/A</v>
      </c>
      <c r="Z205" s="22" t="e">
        <f t="shared" si="26"/>
        <v>#N/A</v>
      </c>
    </row>
    <row r="206" spans="1:26" x14ac:dyDescent="0.25">
      <c r="A206">
        <v>807</v>
      </c>
      <c r="B206" t="s">
        <v>348</v>
      </c>
      <c r="G206" s="38">
        <v>2</v>
      </c>
      <c r="H206" s="38" t="s">
        <v>12</v>
      </c>
      <c r="I206" s="22" t="str">
        <f t="shared" si="27"/>
        <v>Guest</v>
      </c>
      <c r="J206" s="22">
        <f t="shared" si="25"/>
        <v>2</v>
      </c>
      <c r="K206" s="22">
        <f t="shared" si="25"/>
        <v>1</v>
      </c>
      <c r="L206" s="22">
        <f t="shared" si="25"/>
        <v>2</v>
      </c>
      <c r="M206" s="22">
        <f t="shared" si="25"/>
        <v>3</v>
      </c>
      <c r="N206" s="22" t="e">
        <f t="shared" si="25"/>
        <v>#N/A</v>
      </c>
      <c r="O206" s="22" t="e">
        <f t="shared" si="25"/>
        <v>#N/A</v>
      </c>
      <c r="P206" s="22" t="e">
        <f t="shared" si="25"/>
        <v>#N/A</v>
      </c>
      <c r="Q206" s="22" t="e">
        <f t="shared" si="25"/>
        <v>#N/A</v>
      </c>
      <c r="R206" s="22" t="e">
        <f t="shared" si="25"/>
        <v>#N/A</v>
      </c>
      <c r="S206" s="22" t="e">
        <f t="shared" si="25"/>
        <v>#N/A</v>
      </c>
      <c r="T206" s="22" t="e">
        <f t="shared" si="25"/>
        <v>#N/A</v>
      </c>
      <c r="U206" s="22" t="e">
        <f t="shared" si="25"/>
        <v>#N/A</v>
      </c>
      <c r="V206" s="22" t="e">
        <f t="shared" si="25"/>
        <v>#N/A</v>
      </c>
      <c r="W206" s="22" t="e">
        <f t="shared" si="25"/>
        <v>#N/A</v>
      </c>
      <c r="X206" s="22" t="e">
        <f t="shared" si="25"/>
        <v>#N/A</v>
      </c>
      <c r="Y206" s="22" t="e">
        <f t="shared" si="25"/>
        <v>#N/A</v>
      </c>
      <c r="Z206" s="22">
        <f t="shared" si="26"/>
        <v>1</v>
      </c>
    </row>
    <row r="207" spans="1:26" x14ac:dyDescent="0.25">
      <c r="A207">
        <v>808</v>
      </c>
      <c r="B207" t="s">
        <v>349</v>
      </c>
      <c r="G207" s="38">
        <v>2</v>
      </c>
      <c r="H207" s="38" t="s">
        <v>12</v>
      </c>
      <c r="I207" s="22" t="str">
        <f t="shared" si="27"/>
        <v>Cara</v>
      </c>
      <c r="J207" s="22">
        <f t="shared" si="25"/>
        <v>2</v>
      </c>
      <c r="K207" s="22">
        <f t="shared" si="25"/>
        <v>2</v>
      </c>
      <c r="L207" s="22">
        <f t="shared" si="25"/>
        <v>2</v>
      </c>
      <c r="M207" s="22">
        <f t="shared" si="25"/>
        <v>2</v>
      </c>
      <c r="N207" s="22" t="e">
        <f t="shared" si="25"/>
        <v>#N/A</v>
      </c>
      <c r="O207" s="22" t="e">
        <f t="shared" si="25"/>
        <v>#N/A</v>
      </c>
      <c r="P207" s="22" t="e">
        <f t="shared" si="25"/>
        <v>#N/A</v>
      </c>
      <c r="Q207" s="22" t="e">
        <f t="shared" si="25"/>
        <v>#N/A</v>
      </c>
      <c r="R207" s="22" t="e">
        <f t="shared" si="25"/>
        <v>#N/A</v>
      </c>
      <c r="S207" s="22" t="e">
        <f t="shared" si="25"/>
        <v>#N/A</v>
      </c>
      <c r="T207" s="22" t="e">
        <f t="shared" si="25"/>
        <v>#N/A</v>
      </c>
      <c r="U207" s="22" t="e">
        <f t="shared" si="25"/>
        <v>#N/A</v>
      </c>
      <c r="V207" s="22" t="e">
        <f t="shared" si="25"/>
        <v>#N/A</v>
      </c>
      <c r="W207" s="22" t="e">
        <f t="shared" si="25"/>
        <v>#N/A</v>
      </c>
      <c r="X207" s="22" t="e">
        <f t="shared" si="25"/>
        <v>#N/A</v>
      </c>
      <c r="Y207" s="22" t="e">
        <f t="shared" si="25"/>
        <v>#N/A</v>
      </c>
      <c r="Z207" s="22" t="e">
        <f t="shared" si="26"/>
        <v>#N/A</v>
      </c>
    </row>
    <row r="208" spans="1:26" x14ac:dyDescent="0.25">
      <c r="A208">
        <v>809</v>
      </c>
      <c r="B208" t="s">
        <v>355</v>
      </c>
      <c r="G208" s="38">
        <v>2</v>
      </c>
      <c r="H208" s="38" t="s">
        <v>12</v>
      </c>
      <c r="I208" s="22" t="str">
        <f t="shared" si="27"/>
        <v>Jay</v>
      </c>
      <c r="J208" s="22">
        <f t="shared" si="25"/>
        <v>3</v>
      </c>
      <c r="K208" s="22">
        <f t="shared" si="25"/>
        <v>2</v>
      </c>
      <c r="L208" s="22">
        <f t="shared" si="25"/>
        <v>1</v>
      </c>
      <c r="M208" s="22">
        <f t="shared" si="25"/>
        <v>2</v>
      </c>
      <c r="N208" s="22" t="e">
        <f t="shared" si="25"/>
        <v>#N/A</v>
      </c>
      <c r="O208" s="22" t="e">
        <f t="shared" si="25"/>
        <v>#N/A</v>
      </c>
      <c r="P208" s="22" t="e">
        <f t="shared" si="25"/>
        <v>#N/A</v>
      </c>
      <c r="Q208" s="22" t="e">
        <f t="shared" si="25"/>
        <v>#N/A</v>
      </c>
      <c r="R208" s="22" t="e">
        <f t="shared" si="25"/>
        <v>#N/A</v>
      </c>
      <c r="S208" s="22" t="e">
        <f t="shared" si="25"/>
        <v>#N/A</v>
      </c>
      <c r="T208" s="22" t="e">
        <f t="shared" si="25"/>
        <v>#N/A</v>
      </c>
      <c r="U208" s="22" t="e">
        <f t="shared" si="25"/>
        <v>#N/A</v>
      </c>
      <c r="V208" s="22" t="e">
        <f t="shared" si="25"/>
        <v>#N/A</v>
      </c>
      <c r="W208" s="22" t="e">
        <f t="shared" si="25"/>
        <v>#N/A</v>
      </c>
      <c r="X208" s="22" t="e">
        <f t="shared" si="25"/>
        <v>#N/A</v>
      </c>
      <c r="Y208" s="22" t="e">
        <f t="shared" si="25"/>
        <v>#N/A</v>
      </c>
      <c r="Z208" s="22" t="e">
        <f t="shared" si="26"/>
        <v>#N/A</v>
      </c>
    </row>
    <row r="209" spans="1:26" x14ac:dyDescent="0.25">
      <c r="A209">
        <v>810</v>
      </c>
      <c r="B209" t="e">
        <f>NA()</f>
        <v>#N/A</v>
      </c>
      <c r="G209" s="38">
        <v>3</v>
      </c>
      <c r="H209" s="38" t="s">
        <v>12</v>
      </c>
      <c r="I209" s="22" t="str">
        <f t="shared" si="27"/>
        <v>Evan</v>
      </c>
      <c r="J209" s="22">
        <f t="shared" si="25"/>
        <v>3</v>
      </c>
      <c r="K209" s="22">
        <f t="shared" si="25"/>
        <v>3</v>
      </c>
      <c r="L209" s="22">
        <f t="shared" si="25"/>
        <v>3</v>
      </c>
      <c r="M209" s="22">
        <f t="shared" si="25"/>
        <v>3</v>
      </c>
      <c r="N209" s="22" t="e">
        <f t="shared" si="25"/>
        <v>#N/A</v>
      </c>
      <c r="O209" s="22" t="e">
        <f t="shared" si="25"/>
        <v>#N/A</v>
      </c>
      <c r="P209" s="22" t="e">
        <f t="shared" si="25"/>
        <v>#N/A</v>
      </c>
      <c r="Q209" s="22" t="e">
        <f t="shared" si="25"/>
        <v>#N/A</v>
      </c>
      <c r="R209" s="22" t="e">
        <f t="shared" si="25"/>
        <v>#N/A</v>
      </c>
      <c r="S209" s="22" t="e">
        <f t="shared" si="25"/>
        <v>#N/A</v>
      </c>
      <c r="T209" s="22" t="e">
        <f t="shared" si="25"/>
        <v>#N/A</v>
      </c>
      <c r="U209" s="22" t="e">
        <f t="shared" si="25"/>
        <v>#N/A</v>
      </c>
      <c r="V209" s="22" t="e">
        <f t="shared" si="25"/>
        <v>#N/A</v>
      </c>
      <c r="W209" s="22" t="e">
        <f t="shared" si="25"/>
        <v>#N/A</v>
      </c>
      <c r="X209" s="22" t="e">
        <f t="shared" si="25"/>
        <v>#N/A</v>
      </c>
      <c r="Y209" s="22" t="e">
        <f t="shared" si="25"/>
        <v>#N/A</v>
      </c>
      <c r="Z209" s="22" t="e">
        <f t="shared" si="26"/>
        <v>#N/A</v>
      </c>
    </row>
    <row r="210" spans="1:26" x14ac:dyDescent="0.25">
      <c r="A210">
        <v>811</v>
      </c>
      <c r="B210" t="s">
        <v>354</v>
      </c>
      <c r="G210" s="38">
        <v>3</v>
      </c>
      <c r="H210" s="38" t="s">
        <v>12</v>
      </c>
      <c r="I210" s="22" t="str">
        <f t="shared" si="27"/>
        <v>Bob</v>
      </c>
      <c r="J210" s="22">
        <f t="shared" ref="J210:Y225" si="28">INDEX(AnsLkUp,MATCH($A210 &amp; "_"&amp;J$1,LookupName,0),3)</f>
        <v>3</v>
      </c>
      <c r="K210" s="22">
        <f t="shared" si="28"/>
        <v>3</v>
      </c>
      <c r="L210" s="22">
        <f t="shared" si="28"/>
        <v>3</v>
      </c>
      <c r="M210" s="22">
        <f t="shared" si="28"/>
        <v>3</v>
      </c>
      <c r="N210" s="22" t="e">
        <f t="shared" si="28"/>
        <v>#N/A</v>
      </c>
      <c r="O210" s="22" t="e">
        <f t="shared" si="28"/>
        <v>#N/A</v>
      </c>
      <c r="P210" s="22" t="e">
        <f t="shared" si="28"/>
        <v>#N/A</v>
      </c>
      <c r="Q210" s="22" t="e">
        <f t="shared" si="28"/>
        <v>#N/A</v>
      </c>
      <c r="R210" s="22" t="e">
        <f t="shared" si="28"/>
        <v>#N/A</v>
      </c>
      <c r="S210" s="22" t="e">
        <f t="shared" si="28"/>
        <v>#N/A</v>
      </c>
      <c r="T210" s="22" t="e">
        <f t="shared" si="28"/>
        <v>#N/A</v>
      </c>
      <c r="U210" s="22" t="e">
        <f t="shared" si="28"/>
        <v>#N/A</v>
      </c>
      <c r="V210" s="22" t="e">
        <f t="shared" si="28"/>
        <v>#N/A</v>
      </c>
      <c r="W210" s="22" t="e">
        <f t="shared" si="28"/>
        <v>#N/A</v>
      </c>
      <c r="X210" s="22" t="e">
        <f t="shared" si="28"/>
        <v>#N/A</v>
      </c>
      <c r="Y210" s="22" t="e">
        <f t="shared" si="28"/>
        <v>#N/A</v>
      </c>
      <c r="Z210" s="22" t="e">
        <f t="shared" si="26"/>
        <v>#N/A</v>
      </c>
    </row>
    <row r="211" spans="1:26" x14ac:dyDescent="0.25">
      <c r="A211">
        <v>812</v>
      </c>
      <c r="B211" t="s">
        <v>353</v>
      </c>
      <c r="G211" s="38">
        <v>2</v>
      </c>
      <c r="H211" s="38" t="s">
        <v>12</v>
      </c>
      <c r="I211" s="22" t="str">
        <f t="shared" si="27"/>
        <v>Evan</v>
      </c>
      <c r="J211" s="22">
        <f t="shared" si="28"/>
        <v>1</v>
      </c>
      <c r="K211" s="22">
        <f t="shared" si="28"/>
        <v>2</v>
      </c>
      <c r="L211" s="22">
        <f t="shared" si="28"/>
        <v>2</v>
      </c>
      <c r="M211" s="22">
        <f t="shared" si="28"/>
        <v>1</v>
      </c>
      <c r="N211" s="22">
        <f t="shared" si="28"/>
        <v>1</v>
      </c>
      <c r="O211" s="22" t="e">
        <f t="shared" si="28"/>
        <v>#N/A</v>
      </c>
      <c r="P211" s="22" t="e">
        <f t="shared" si="28"/>
        <v>#N/A</v>
      </c>
      <c r="Q211" s="22" t="e">
        <f t="shared" si="28"/>
        <v>#N/A</v>
      </c>
      <c r="R211" s="22" t="e">
        <f t="shared" si="28"/>
        <v>#N/A</v>
      </c>
      <c r="S211" s="22" t="e">
        <f t="shared" si="28"/>
        <v>#N/A</v>
      </c>
      <c r="T211" s="22" t="e">
        <f t="shared" si="28"/>
        <v>#N/A</v>
      </c>
      <c r="U211" s="22" t="e">
        <f t="shared" si="28"/>
        <v>#N/A</v>
      </c>
      <c r="V211" s="22" t="e">
        <f t="shared" si="28"/>
        <v>#N/A</v>
      </c>
      <c r="W211" s="22" t="e">
        <f t="shared" si="28"/>
        <v>#N/A</v>
      </c>
      <c r="X211" s="22" t="e">
        <f t="shared" si="28"/>
        <v>#N/A</v>
      </c>
      <c r="Y211" s="22" t="e">
        <f t="shared" si="28"/>
        <v>#N/A</v>
      </c>
      <c r="Z211" s="22" t="e">
        <f t="shared" si="26"/>
        <v>#N/A</v>
      </c>
    </row>
    <row r="212" spans="1:26" x14ac:dyDescent="0.25">
      <c r="A212">
        <v>813</v>
      </c>
      <c r="B212" t="e">
        <f>NA()</f>
        <v>#N/A</v>
      </c>
      <c r="G212" s="38">
        <v>3</v>
      </c>
      <c r="H212" s="38" t="s">
        <v>12</v>
      </c>
      <c r="I212" s="22" t="str">
        <f t="shared" si="27"/>
        <v>Bob</v>
      </c>
      <c r="J212" s="22">
        <f t="shared" si="28"/>
        <v>3</v>
      </c>
      <c r="K212" s="22">
        <f t="shared" si="28"/>
        <v>3</v>
      </c>
      <c r="L212" s="22">
        <f t="shared" si="28"/>
        <v>3</v>
      </c>
      <c r="M212" s="22">
        <f t="shared" si="28"/>
        <v>3</v>
      </c>
      <c r="N212" s="22" t="e">
        <f t="shared" si="28"/>
        <v>#N/A</v>
      </c>
      <c r="O212" s="22" t="e">
        <f t="shared" si="28"/>
        <v>#N/A</v>
      </c>
      <c r="P212" s="22" t="e">
        <f t="shared" si="28"/>
        <v>#N/A</v>
      </c>
      <c r="Q212" s="22" t="e">
        <f t="shared" si="28"/>
        <v>#N/A</v>
      </c>
      <c r="R212" s="22" t="e">
        <f t="shared" si="28"/>
        <v>#N/A</v>
      </c>
      <c r="S212" s="22" t="e">
        <f t="shared" si="28"/>
        <v>#N/A</v>
      </c>
      <c r="T212" s="22" t="e">
        <f t="shared" si="28"/>
        <v>#N/A</v>
      </c>
      <c r="U212" s="22" t="e">
        <f t="shared" si="28"/>
        <v>#N/A</v>
      </c>
      <c r="V212" s="22" t="e">
        <f t="shared" si="28"/>
        <v>#N/A</v>
      </c>
      <c r="W212" s="22" t="e">
        <f t="shared" si="28"/>
        <v>#N/A</v>
      </c>
      <c r="X212" s="22" t="e">
        <f t="shared" si="28"/>
        <v>#N/A</v>
      </c>
      <c r="Y212" s="22" t="e">
        <f t="shared" si="28"/>
        <v>#N/A</v>
      </c>
      <c r="Z212" s="22" t="e">
        <f t="shared" si="26"/>
        <v>#N/A</v>
      </c>
    </row>
    <row r="213" spans="1:26" x14ac:dyDescent="0.25">
      <c r="A213">
        <v>814</v>
      </c>
      <c r="B213" t="e">
        <f>NA()</f>
        <v>#N/A</v>
      </c>
      <c r="G213" s="38">
        <v>2</v>
      </c>
      <c r="H213" s="38" t="s">
        <v>12</v>
      </c>
      <c r="I213" s="22" t="str">
        <f t="shared" si="27"/>
        <v>Evan</v>
      </c>
      <c r="J213" s="22">
        <f t="shared" si="28"/>
        <v>3</v>
      </c>
      <c r="K213" s="22">
        <f t="shared" si="28"/>
        <v>3</v>
      </c>
      <c r="L213" s="22">
        <f t="shared" si="28"/>
        <v>1</v>
      </c>
      <c r="M213" s="22">
        <f t="shared" si="28"/>
        <v>3</v>
      </c>
      <c r="N213" s="22" t="e">
        <f t="shared" si="28"/>
        <v>#N/A</v>
      </c>
      <c r="O213" s="22" t="e">
        <f t="shared" si="28"/>
        <v>#N/A</v>
      </c>
      <c r="P213" s="22" t="e">
        <f t="shared" si="28"/>
        <v>#N/A</v>
      </c>
      <c r="Q213" s="22" t="e">
        <f t="shared" si="28"/>
        <v>#N/A</v>
      </c>
      <c r="R213" s="22" t="e">
        <f t="shared" si="28"/>
        <v>#N/A</v>
      </c>
      <c r="S213" s="22" t="e">
        <f t="shared" si="28"/>
        <v>#N/A</v>
      </c>
      <c r="T213" s="22" t="e">
        <f t="shared" si="28"/>
        <v>#N/A</v>
      </c>
      <c r="U213" s="22" t="e">
        <f t="shared" si="28"/>
        <v>#N/A</v>
      </c>
      <c r="V213" s="22" t="e">
        <f t="shared" si="28"/>
        <v>#N/A</v>
      </c>
      <c r="W213" s="22" t="e">
        <f t="shared" si="28"/>
        <v>#N/A</v>
      </c>
      <c r="X213" s="22" t="e">
        <f t="shared" si="28"/>
        <v>#N/A</v>
      </c>
      <c r="Y213" s="22" t="e">
        <f t="shared" si="28"/>
        <v>#N/A</v>
      </c>
      <c r="Z213" s="22" t="e">
        <f t="shared" si="26"/>
        <v>#N/A</v>
      </c>
    </row>
    <row r="214" spans="1:26" x14ac:dyDescent="0.25">
      <c r="A214">
        <v>815</v>
      </c>
      <c r="B214" t="s">
        <v>352</v>
      </c>
      <c r="G214" s="38">
        <v>2</v>
      </c>
      <c r="H214" s="38" t="s">
        <v>12</v>
      </c>
      <c r="I214" s="22" t="str">
        <f t="shared" si="27"/>
        <v>Cara</v>
      </c>
      <c r="J214" s="22">
        <f t="shared" si="28"/>
        <v>3</v>
      </c>
      <c r="K214" s="22">
        <f t="shared" si="28"/>
        <v>3</v>
      </c>
      <c r="L214" s="22">
        <f t="shared" si="28"/>
        <v>3</v>
      </c>
      <c r="M214" s="22">
        <f t="shared" si="28"/>
        <v>1</v>
      </c>
      <c r="N214" s="22" t="e">
        <f t="shared" si="28"/>
        <v>#N/A</v>
      </c>
      <c r="O214" s="22" t="e">
        <f t="shared" si="28"/>
        <v>#N/A</v>
      </c>
      <c r="P214" s="22" t="e">
        <f t="shared" si="28"/>
        <v>#N/A</v>
      </c>
      <c r="Q214" s="22" t="e">
        <f t="shared" si="28"/>
        <v>#N/A</v>
      </c>
      <c r="R214" s="22" t="e">
        <f t="shared" si="28"/>
        <v>#N/A</v>
      </c>
      <c r="S214" s="22" t="e">
        <f t="shared" si="28"/>
        <v>#N/A</v>
      </c>
      <c r="T214" s="22" t="e">
        <f t="shared" si="28"/>
        <v>#N/A</v>
      </c>
      <c r="U214" s="22" t="e">
        <f t="shared" si="28"/>
        <v>#N/A</v>
      </c>
      <c r="V214" s="22" t="e">
        <f t="shared" si="28"/>
        <v>#N/A</v>
      </c>
      <c r="W214" s="22" t="e">
        <f t="shared" si="28"/>
        <v>#N/A</v>
      </c>
      <c r="X214" s="22" t="e">
        <f t="shared" si="28"/>
        <v>#N/A</v>
      </c>
      <c r="Y214" s="22" t="e">
        <f t="shared" si="28"/>
        <v>#N/A</v>
      </c>
      <c r="Z214" s="22" t="e">
        <f t="shared" si="26"/>
        <v>#N/A</v>
      </c>
    </row>
    <row r="215" spans="1:26" x14ac:dyDescent="0.25">
      <c r="A215">
        <v>816</v>
      </c>
      <c r="B215" t="s">
        <v>351</v>
      </c>
      <c r="G215" s="38">
        <v>3</v>
      </c>
      <c r="H215" s="38" t="s">
        <v>12</v>
      </c>
      <c r="I215" s="22" t="str">
        <f t="shared" si="27"/>
        <v>Jay</v>
      </c>
      <c r="J215" s="22">
        <f t="shared" si="28"/>
        <v>1</v>
      </c>
      <c r="K215" s="22">
        <f t="shared" si="28"/>
        <v>3</v>
      </c>
      <c r="L215" s="22">
        <f t="shared" si="28"/>
        <v>3</v>
      </c>
      <c r="M215" s="22">
        <f t="shared" si="28"/>
        <v>3</v>
      </c>
      <c r="N215" s="22" t="e">
        <f t="shared" si="28"/>
        <v>#N/A</v>
      </c>
      <c r="O215" s="22" t="e">
        <f t="shared" si="28"/>
        <v>#N/A</v>
      </c>
      <c r="P215" s="22" t="e">
        <f t="shared" si="28"/>
        <v>#N/A</v>
      </c>
      <c r="Q215" s="22" t="e">
        <f t="shared" si="28"/>
        <v>#N/A</v>
      </c>
      <c r="R215" s="22" t="e">
        <f t="shared" si="28"/>
        <v>#N/A</v>
      </c>
      <c r="S215" s="22" t="e">
        <f t="shared" si="28"/>
        <v>#N/A</v>
      </c>
      <c r="T215" s="22" t="e">
        <f t="shared" si="28"/>
        <v>#N/A</v>
      </c>
      <c r="U215" s="22" t="e">
        <f t="shared" si="28"/>
        <v>#N/A</v>
      </c>
      <c r="V215" s="22" t="e">
        <f t="shared" si="28"/>
        <v>#N/A</v>
      </c>
      <c r="W215" s="22" t="e">
        <f t="shared" si="28"/>
        <v>#N/A</v>
      </c>
      <c r="X215" s="22" t="e">
        <f t="shared" si="28"/>
        <v>#N/A</v>
      </c>
      <c r="Y215" s="22" t="e">
        <f t="shared" si="28"/>
        <v>#N/A</v>
      </c>
      <c r="Z215" s="22" t="e">
        <f t="shared" si="26"/>
        <v>#N/A</v>
      </c>
    </row>
    <row r="216" spans="1:26" x14ac:dyDescent="0.25">
      <c r="A216">
        <v>817</v>
      </c>
      <c r="B216" t="e">
        <f>NA()</f>
        <v>#N/A</v>
      </c>
      <c r="G216" s="38">
        <v>1</v>
      </c>
      <c r="H216" s="38" t="s">
        <v>12</v>
      </c>
      <c r="I216" s="22" t="str">
        <f t="shared" si="27"/>
        <v>Bob</v>
      </c>
      <c r="J216" s="22">
        <f t="shared" si="28"/>
        <v>1</v>
      </c>
      <c r="K216" s="22" t="e">
        <f t="shared" si="28"/>
        <v>#N/A</v>
      </c>
      <c r="L216" s="22">
        <f t="shared" si="28"/>
        <v>2</v>
      </c>
      <c r="M216" s="22">
        <f t="shared" si="28"/>
        <v>1</v>
      </c>
      <c r="N216" s="22" t="e">
        <f t="shared" si="28"/>
        <v>#N/A</v>
      </c>
      <c r="O216" s="22" t="e">
        <f t="shared" si="28"/>
        <v>#N/A</v>
      </c>
      <c r="P216" s="22" t="e">
        <f t="shared" si="28"/>
        <v>#N/A</v>
      </c>
      <c r="Q216" s="22" t="e">
        <f t="shared" si="28"/>
        <v>#N/A</v>
      </c>
      <c r="R216" s="22" t="e">
        <f t="shared" si="28"/>
        <v>#N/A</v>
      </c>
      <c r="S216" s="22" t="e">
        <f t="shared" si="28"/>
        <v>#N/A</v>
      </c>
      <c r="T216" s="22" t="e">
        <f t="shared" si="28"/>
        <v>#N/A</v>
      </c>
      <c r="U216" s="22" t="e">
        <f t="shared" si="28"/>
        <v>#N/A</v>
      </c>
      <c r="V216" s="22" t="e">
        <f t="shared" si="28"/>
        <v>#N/A</v>
      </c>
      <c r="W216" s="22" t="e">
        <f t="shared" si="28"/>
        <v>#N/A</v>
      </c>
      <c r="X216" s="22" t="e">
        <f t="shared" si="28"/>
        <v>#N/A</v>
      </c>
      <c r="Y216" s="22" t="e">
        <f t="shared" si="28"/>
        <v>#N/A</v>
      </c>
      <c r="Z216" s="22" t="e">
        <f t="shared" si="26"/>
        <v>#N/A</v>
      </c>
    </row>
    <row r="217" spans="1:26" x14ac:dyDescent="0.25">
      <c r="A217">
        <v>818</v>
      </c>
      <c r="B217" t="e">
        <f>NA()</f>
        <v>#N/A</v>
      </c>
      <c r="G217" s="38">
        <v>1</v>
      </c>
      <c r="H217" s="38" t="s">
        <v>12</v>
      </c>
      <c r="I217" s="22" t="str">
        <f t="shared" si="27"/>
        <v>Evan</v>
      </c>
      <c r="J217" s="22">
        <f t="shared" si="28"/>
        <v>1</v>
      </c>
      <c r="K217" s="22">
        <f t="shared" si="28"/>
        <v>1</v>
      </c>
      <c r="L217" s="22">
        <f t="shared" si="28"/>
        <v>1</v>
      </c>
      <c r="M217" s="22">
        <f t="shared" si="28"/>
        <v>2</v>
      </c>
      <c r="N217" s="22" t="e">
        <f t="shared" si="28"/>
        <v>#N/A</v>
      </c>
      <c r="O217" s="22" t="e">
        <f t="shared" si="28"/>
        <v>#N/A</v>
      </c>
      <c r="P217" s="22" t="e">
        <f t="shared" si="28"/>
        <v>#N/A</v>
      </c>
      <c r="Q217" s="22" t="e">
        <f t="shared" si="28"/>
        <v>#N/A</v>
      </c>
      <c r="R217" s="22" t="e">
        <f t="shared" si="28"/>
        <v>#N/A</v>
      </c>
      <c r="S217" s="22" t="e">
        <f t="shared" si="28"/>
        <v>#N/A</v>
      </c>
      <c r="T217" s="22" t="e">
        <f t="shared" si="28"/>
        <v>#N/A</v>
      </c>
      <c r="U217" s="22" t="e">
        <f t="shared" si="28"/>
        <v>#N/A</v>
      </c>
      <c r="V217" s="22" t="e">
        <f t="shared" si="28"/>
        <v>#N/A</v>
      </c>
      <c r="W217" s="22" t="e">
        <f t="shared" si="28"/>
        <v>#N/A</v>
      </c>
      <c r="X217" s="22" t="e">
        <f t="shared" si="28"/>
        <v>#N/A</v>
      </c>
      <c r="Y217" s="22" t="e">
        <f t="shared" si="28"/>
        <v>#N/A</v>
      </c>
      <c r="Z217" s="22" t="e">
        <f t="shared" si="26"/>
        <v>#N/A</v>
      </c>
    </row>
    <row r="218" spans="1:26" x14ac:dyDescent="0.25">
      <c r="A218">
        <v>819</v>
      </c>
      <c r="B218" t="s">
        <v>350</v>
      </c>
      <c r="G218" s="38">
        <v>2</v>
      </c>
      <c r="H218" s="38" t="s">
        <v>12</v>
      </c>
      <c r="I218" s="22" t="str">
        <f t="shared" si="27"/>
        <v>Bob</v>
      </c>
      <c r="J218" s="22">
        <f t="shared" si="28"/>
        <v>1</v>
      </c>
      <c r="K218" s="22">
        <f t="shared" si="28"/>
        <v>2</v>
      </c>
      <c r="L218" s="22">
        <f t="shared" si="28"/>
        <v>2</v>
      </c>
      <c r="M218" s="22" t="e">
        <f t="shared" si="28"/>
        <v>#N/A</v>
      </c>
      <c r="N218" s="22" t="e">
        <f t="shared" si="28"/>
        <v>#N/A</v>
      </c>
      <c r="O218" s="22" t="e">
        <f t="shared" si="28"/>
        <v>#N/A</v>
      </c>
      <c r="P218" s="22" t="e">
        <f t="shared" si="28"/>
        <v>#N/A</v>
      </c>
      <c r="Q218" s="22" t="e">
        <f t="shared" si="28"/>
        <v>#N/A</v>
      </c>
      <c r="R218" s="22" t="e">
        <f t="shared" si="28"/>
        <v>#N/A</v>
      </c>
      <c r="S218" s="22" t="e">
        <f t="shared" si="28"/>
        <v>#N/A</v>
      </c>
      <c r="T218" s="22" t="e">
        <f t="shared" si="28"/>
        <v>#N/A</v>
      </c>
      <c r="U218" s="22" t="e">
        <f t="shared" si="28"/>
        <v>#N/A</v>
      </c>
      <c r="V218" s="22" t="e">
        <f t="shared" si="28"/>
        <v>#N/A</v>
      </c>
      <c r="W218" s="22" t="e">
        <f t="shared" si="28"/>
        <v>#N/A</v>
      </c>
      <c r="X218" s="22" t="e">
        <f t="shared" si="28"/>
        <v>#N/A</v>
      </c>
      <c r="Y218" s="22" t="e">
        <f t="shared" si="28"/>
        <v>#N/A</v>
      </c>
      <c r="Z218" s="22" t="e">
        <f t="shared" si="26"/>
        <v>#N/A</v>
      </c>
    </row>
    <row r="219" spans="1:26" x14ac:dyDescent="0.25">
      <c r="A219">
        <v>820</v>
      </c>
      <c r="B219" t="e">
        <f>NA()</f>
        <v>#N/A</v>
      </c>
      <c r="G219" s="38">
        <v>3</v>
      </c>
      <c r="H219" s="38" t="s">
        <v>12</v>
      </c>
      <c r="I219" s="22" t="str">
        <f t="shared" si="27"/>
        <v>Evan</v>
      </c>
      <c r="J219" s="22">
        <f t="shared" si="28"/>
        <v>2</v>
      </c>
      <c r="K219" s="22">
        <f t="shared" si="28"/>
        <v>2</v>
      </c>
      <c r="L219" s="22" t="e">
        <f t="shared" si="28"/>
        <v>#N/A</v>
      </c>
      <c r="M219" s="22">
        <f t="shared" si="28"/>
        <v>2</v>
      </c>
      <c r="N219" s="22" t="e">
        <f t="shared" si="28"/>
        <v>#N/A</v>
      </c>
      <c r="O219" s="22" t="e">
        <f t="shared" si="28"/>
        <v>#N/A</v>
      </c>
      <c r="P219" s="22" t="e">
        <f t="shared" si="28"/>
        <v>#N/A</v>
      </c>
      <c r="Q219" s="22" t="e">
        <f t="shared" si="28"/>
        <v>#N/A</v>
      </c>
      <c r="R219" s="22" t="e">
        <f t="shared" si="28"/>
        <v>#N/A</v>
      </c>
      <c r="S219" s="22" t="e">
        <f t="shared" si="28"/>
        <v>#N/A</v>
      </c>
      <c r="T219" s="22" t="e">
        <f t="shared" si="28"/>
        <v>#N/A</v>
      </c>
      <c r="U219" s="22" t="e">
        <f t="shared" si="28"/>
        <v>#N/A</v>
      </c>
      <c r="V219" s="22" t="e">
        <f t="shared" si="28"/>
        <v>#N/A</v>
      </c>
      <c r="W219" s="22" t="e">
        <f t="shared" si="28"/>
        <v>#N/A</v>
      </c>
      <c r="X219" s="22" t="e">
        <f t="shared" si="28"/>
        <v>#N/A</v>
      </c>
      <c r="Y219" s="22" t="e">
        <f t="shared" si="28"/>
        <v>#N/A</v>
      </c>
      <c r="Z219" s="22" t="e">
        <f t="shared" si="26"/>
        <v>#N/A</v>
      </c>
    </row>
    <row r="220" spans="1:26" x14ac:dyDescent="0.25">
      <c r="A220">
        <v>821</v>
      </c>
      <c r="B220" t="s">
        <v>356</v>
      </c>
      <c r="G220" s="38">
        <v>3</v>
      </c>
      <c r="H220" s="38" t="s">
        <v>5</v>
      </c>
      <c r="I220" s="22" t="str">
        <f t="shared" ref="I220:I251" si="29">INDEX(AnsLkUp,MATCH(A220 &amp; "_1",LookupOrder,1),2)</f>
        <v>Steve</v>
      </c>
      <c r="J220" s="22" t="e">
        <f t="shared" si="28"/>
        <v>#N/A</v>
      </c>
      <c r="K220" s="22">
        <f t="shared" si="28"/>
        <v>3</v>
      </c>
      <c r="L220" s="22">
        <f t="shared" si="28"/>
        <v>3</v>
      </c>
      <c r="M220" s="22">
        <f t="shared" si="28"/>
        <v>3</v>
      </c>
      <c r="N220" s="22" t="e">
        <f t="shared" si="28"/>
        <v>#N/A</v>
      </c>
      <c r="O220" s="22">
        <f t="shared" si="28"/>
        <v>2</v>
      </c>
      <c r="P220" s="22" t="e">
        <f t="shared" si="28"/>
        <v>#N/A</v>
      </c>
      <c r="Q220" s="22" t="e">
        <f t="shared" si="28"/>
        <v>#N/A</v>
      </c>
      <c r="R220" s="22" t="e">
        <f t="shared" si="28"/>
        <v>#N/A</v>
      </c>
      <c r="S220" s="22" t="e">
        <f t="shared" si="28"/>
        <v>#N/A</v>
      </c>
      <c r="T220" s="22" t="e">
        <f t="shared" si="28"/>
        <v>#N/A</v>
      </c>
      <c r="U220" s="22" t="e">
        <f t="shared" si="28"/>
        <v>#N/A</v>
      </c>
      <c r="V220" s="22" t="e">
        <f t="shared" si="28"/>
        <v>#N/A</v>
      </c>
      <c r="W220" s="22" t="e">
        <f t="shared" si="28"/>
        <v>#N/A</v>
      </c>
      <c r="X220" s="22" t="e">
        <f t="shared" si="28"/>
        <v>#N/A</v>
      </c>
      <c r="Y220" s="22" t="e">
        <f t="shared" si="28"/>
        <v>#N/A</v>
      </c>
      <c r="Z220" s="22" t="e">
        <f t="shared" si="26"/>
        <v>#N/A</v>
      </c>
    </row>
    <row r="221" spans="1:26" x14ac:dyDescent="0.25">
      <c r="A221">
        <v>822</v>
      </c>
      <c r="B221" t="s">
        <v>357</v>
      </c>
      <c r="G221" s="38">
        <v>3</v>
      </c>
      <c r="H221" s="38" t="s">
        <v>12</v>
      </c>
      <c r="I221" s="22" t="str">
        <f t="shared" si="29"/>
        <v>Bob</v>
      </c>
      <c r="J221" s="22">
        <f t="shared" si="28"/>
        <v>3</v>
      </c>
      <c r="K221" s="22">
        <f t="shared" si="28"/>
        <v>3</v>
      </c>
      <c r="L221" s="22">
        <f t="shared" si="28"/>
        <v>3</v>
      </c>
      <c r="M221" s="22">
        <f t="shared" si="28"/>
        <v>3</v>
      </c>
      <c r="N221" s="22" t="e">
        <f t="shared" si="28"/>
        <v>#N/A</v>
      </c>
      <c r="O221" s="22" t="e">
        <f t="shared" si="28"/>
        <v>#N/A</v>
      </c>
      <c r="P221" s="22" t="e">
        <f t="shared" si="28"/>
        <v>#N/A</v>
      </c>
      <c r="Q221" s="22" t="e">
        <f t="shared" si="28"/>
        <v>#N/A</v>
      </c>
      <c r="R221" s="22" t="e">
        <f t="shared" si="28"/>
        <v>#N/A</v>
      </c>
      <c r="S221" s="22" t="e">
        <f t="shared" si="28"/>
        <v>#N/A</v>
      </c>
      <c r="T221" s="22" t="e">
        <f t="shared" si="28"/>
        <v>#N/A</v>
      </c>
      <c r="U221" s="22" t="e">
        <f t="shared" si="28"/>
        <v>#N/A</v>
      </c>
      <c r="V221" s="22" t="e">
        <f t="shared" si="28"/>
        <v>#N/A</v>
      </c>
      <c r="W221" s="22" t="e">
        <f t="shared" si="28"/>
        <v>#N/A</v>
      </c>
      <c r="X221" s="22" t="e">
        <f t="shared" si="28"/>
        <v>#N/A</v>
      </c>
      <c r="Y221" s="22" t="e">
        <f t="shared" si="28"/>
        <v>#N/A</v>
      </c>
      <c r="Z221" s="22" t="e">
        <f t="shared" si="26"/>
        <v>#N/A</v>
      </c>
    </row>
    <row r="222" spans="1:26" x14ac:dyDescent="0.25">
      <c r="A222">
        <v>823</v>
      </c>
      <c r="B222" t="e">
        <v>#N/A</v>
      </c>
      <c r="G222" s="38">
        <v>3</v>
      </c>
      <c r="H222" s="38" t="s">
        <v>12</v>
      </c>
      <c r="I222" s="22" t="str">
        <f t="shared" si="29"/>
        <v>Evan</v>
      </c>
      <c r="J222" s="22">
        <f t="shared" si="28"/>
        <v>3</v>
      </c>
      <c r="K222" s="22">
        <f t="shared" si="28"/>
        <v>3</v>
      </c>
      <c r="L222" s="22">
        <f t="shared" si="28"/>
        <v>3</v>
      </c>
      <c r="M222" s="22">
        <f t="shared" si="28"/>
        <v>3</v>
      </c>
      <c r="N222" s="22" t="e">
        <f t="shared" si="28"/>
        <v>#N/A</v>
      </c>
      <c r="O222" s="22" t="e">
        <f t="shared" si="28"/>
        <v>#N/A</v>
      </c>
      <c r="P222" s="22" t="e">
        <f t="shared" si="28"/>
        <v>#N/A</v>
      </c>
      <c r="Q222" s="22" t="e">
        <f t="shared" si="28"/>
        <v>#N/A</v>
      </c>
      <c r="R222" s="22" t="e">
        <f t="shared" si="28"/>
        <v>#N/A</v>
      </c>
      <c r="S222" s="22" t="e">
        <f t="shared" si="28"/>
        <v>#N/A</v>
      </c>
      <c r="T222" s="22" t="e">
        <f t="shared" si="28"/>
        <v>#N/A</v>
      </c>
      <c r="U222" s="22" t="e">
        <f t="shared" si="28"/>
        <v>#N/A</v>
      </c>
      <c r="V222" s="22" t="e">
        <f t="shared" si="28"/>
        <v>#N/A</v>
      </c>
      <c r="W222" s="22" t="e">
        <f t="shared" si="28"/>
        <v>#N/A</v>
      </c>
      <c r="X222" s="22" t="e">
        <f t="shared" si="28"/>
        <v>#N/A</v>
      </c>
      <c r="Y222" s="22" t="e">
        <f t="shared" si="28"/>
        <v>#N/A</v>
      </c>
      <c r="Z222" s="22" t="e">
        <f t="shared" si="26"/>
        <v>#N/A</v>
      </c>
    </row>
    <row r="223" spans="1:26" x14ac:dyDescent="0.25">
      <c r="A223">
        <v>824</v>
      </c>
      <c r="B223" t="e">
        <v>#N/A</v>
      </c>
      <c r="G223" s="38">
        <v>2</v>
      </c>
      <c r="H223" s="38" t="s">
        <v>12</v>
      </c>
      <c r="I223" s="22" t="str">
        <f t="shared" si="29"/>
        <v>Jay</v>
      </c>
      <c r="J223" s="22">
        <f t="shared" si="28"/>
        <v>3</v>
      </c>
      <c r="K223" s="22">
        <f t="shared" si="28"/>
        <v>2</v>
      </c>
      <c r="L223" s="22">
        <f t="shared" si="28"/>
        <v>3</v>
      </c>
      <c r="M223" s="22">
        <f t="shared" si="28"/>
        <v>2</v>
      </c>
      <c r="N223" s="22" t="e">
        <f t="shared" si="28"/>
        <v>#N/A</v>
      </c>
      <c r="O223" s="22" t="e">
        <f t="shared" si="28"/>
        <v>#N/A</v>
      </c>
      <c r="P223" s="22" t="e">
        <f t="shared" si="28"/>
        <v>#N/A</v>
      </c>
      <c r="Q223" s="22" t="e">
        <f t="shared" si="28"/>
        <v>#N/A</v>
      </c>
      <c r="R223" s="22" t="e">
        <f t="shared" si="28"/>
        <v>#N/A</v>
      </c>
      <c r="S223" s="22" t="e">
        <f t="shared" si="28"/>
        <v>#N/A</v>
      </c>
      <c r="T223" s="22" t="e">
        <f t="shared" si="28"/>
        <v>#N/A</v>
      </c>
      <c r="U223" s="22" t="e">
        <f t="shared" si="28"/>
        <v>#N/A</v>
      </c>
      <c r="V223" s="22" t="e">
        <f t="shared" si="28"/>
        <v>#N/A</v>
      </c>
      <c r="W223" s="22" t="e">
        <f t="shared" si="28"/>
        <v>#N/A</v>
      </c>
      <c r="X223" s="22" t="e">
        <f t="shared" si="28"/>
        <v>#N/A</v>
      </c>
      <c r="Y223" s="22" t="e">
        <f t="shared" si="28"/>
        <v>#N/A</v>
      </c>
      <c r="Z223" s="22" t="e">
        <f t="shared" si="26"/>
        <v>#N/A</v>
      </c>
    </row>
    <row r="224" spans="1:26" x14ac:dyDescent="0.25">
      <c r="A224">
        <v>825</v>
      </c>
      <c r="B224" t="s">
        <v>358</v>
      </c>
      <c r="G224" s="38">
        <v>1</v>
      </c>
      <c r="H224" s="38" t="s">
        <v>12</v>
      </c>
      <c r="I224" s="22" t="str">
        <f t="shared" si="29"/>
        <v>Cara</v>
      </c>
      <c r="J224" s="22">
        <f t="shared" si="28"/>
        <v>3</v>
      </c>
      <c r="K224" s="22">
        <f t="shared" si="28"/>
        <v>2</v>
      </c>
      <c r="L224" s="22">
        <f t="shared" si="28"/>
        <v>2</v>
      </c>
      <c r="M224" s="22">
        <f t="shared" si="28"/>
        <v>1</v>
      </c>
      <c r="N224" s="22" t="e">
        <f t="shared" si="28"/>
        <v>#N/A</v>
      </c>
      <c r="O224" s="22" t="e">
        <f t="shared" si="28"/>
        <v>#N/A</v>
      </c>
      <c r="P224" s="22" t="e">
        <f t="shared" si="28"/>
        <v>#N/A</v>
      </c>
      <c r="Q224" s="22" t="e">
        <f t="shared" si="28"/>
        <v>#N/A</v>
      </c>
      <c r="R224" s="22" t="e">
        <f t="shared" si="28"/>
        <v>#N/A</v>
      </c>
      <c r="S224" s="22" t="e">
        <f t="shared" si="28"/>
        <v>#N/A</v>
      </c>
      <c r="T224" s="22" t="e">
        <f t="shared" si="28"/>
        <v>#N/A</v>
      </c>
      <c r="U224" s="22" t="e">
        <f t="shared" si="28"/>
        <v>#N/A</v>
      </c>
      <c r="V224" s="22" t="e">
        <f t="shared" si="28"/>
        <v>#N/A</v>
      </c>
      <c r="W224" s="22" t="e">
        <f t="shared" si="28"/>
        <v>#N/A</v>
      </c>
      <c r="X224" s="22" t="e">
        <f t="shared" si="28"/>
        <v>#N/A</v>
      </c>
      <c r="Y224" s="22" t="e">
        <f t="shared" si="28"/>
        <v>#N/A</v>
      </c>
      <c r="Z224" s="22" t="e">
        <f t="shared" si="26"/>
        <v>#N/A</v>
      </c>
    </row>
    <row r="225" spans="1:26" x14ac:dyDescent="0.25">
      <c r="A225">
        <v>826</v>
      </c>
      <c r="B225" t="s">
        <v>359</v>
      </c>
      <c r="G225" s="38">
        <v>3</v>
      </c>
      <c r="H225" s="38" t="s">
        <v>12</v>
      </c>
      <c r="I225" s="22" t="str">
        <f t="shared" si="29"/>
        <v>Bob</v>
      </c>
      <c r="J225" s="22">
        <f t="shared" si="28"/>
        <v>3</v>
      </c>
      <c r="K225" s="22">
        <f t="shared" si="28"/>
        <v>3</v>
      </c>
      <c r="L225" s="22">
        <f t="shared" si="28"/>
        <v>2</v>
      </c>
      <c r="M225" s="22">
        <f t="shared" si="28"/>
        <v>3</v>
      </c>
      <c r="N225" s="22" t="e">
        <f t="shared" si="28"/>
        <v>#N/A</v>
      </c>
      <c r="O225" s="22" t="e">
        <f t="shared" si="28"/>
        <v>#N/A</v>
      </c>
      <c r="P225" s="22" t="e">
        <f t="shared" si="28"/>
        <v>#N/A</v>
      </c>
      <c r="Q225" s="22" t="e">
        <f t="shared" si="28"/>
        <v>#N/A</v>
      </c>
      <c r="R225" s="22" t="e">
        <f t="shared" si="28"/>
        <v>#N/A</v>
      </c>
      <c r="S225" s="22" t="e">
        <f t="shared" si="28"/>
        <v>#N/A</v>
      </c>
      <c r="T225" s="22" t="e">
        <f t="shared" si="28"/>
        <v>#N/A</v>
      </c>
      <c r="U225" s="22" t="e">
        <f t="shared" si="28"/>
        <v>#N/A</v>
      </c>
      <c r="V225" s="22" t="e">
        <f t="shared" si="28"/>
        <v>#N/A</v>
      </c>
      <c r="W225" s="22" t="e">
        <f t="shared" si="28"/>
        <v>#N/A</v>
      </c>
      <c r="X225" s="22" t="e">
        <f t="shared" si="28"/>
        <v>#N/A</v>
      </c>
      <c r="Y225" s="22" t="e">
        <f t="shared" ref="J225:Y241" si="30">INDEX(AnsLkUp,MATCH($A225 &amp; "_"&amp;Y$1,LookupName,0),3)</f>
        <v>#N/A</v>
      </c>
      <c r="Z225" s="22" t="e">
        <f t="shared" si="26"/>
        <v>#N/A</v>
      </c>
    </row>
    <row r="226" spans="1:26" x14ac:dyDescent="0.25">
      <c r="A226">
        <v>827</v>
      </c>
      <c r="B226" t="s">
        <v>360</v>
      </c>
      <c r="G226" s="38">
        <v>1</v>
      </c>
      <c r="H226" s="38" t="s">
        <v>12</v>
      </c>
      <c r="I226" s="22" t="str">
        <f t="shared" si="29"/>
        <v>Jay</v>
      </c>
      <c r="J226" s="22">
        <f t="shared" si="30"/>
        <v>2</v>
      </c>
      <c r="K226" s="22">
        <f t="shared" si="30"/>
        <v>1</v>
      </c>
      <c r="L226" s="22">
        <f t="shared" si="30"/>
        <v>2</v>
      </c>
      <c r="M226" s="22" t="e">
        <f t="shared" si="30"/>
        <v>#N/A</v>
      </c>
      <c r="N226" s="22" t="e">
        <f t="shared" si="30"/>
        <v>#N/A</v>
      </c>
      <c r="O226" s="22" t="e">
        <f t="shared" si="30"/>
        <v>#N/A</v>
      </c>
      <c r="P226" s="22" t="e">
        <f t="shared" si="30"/>
        <v>#N/A</v>
      </c>
      <c r="Q226" s="22" t="e">
        <f t="shared" si="30"/>
        <v>#N/A</v>
      </c>
      <c r="R226" s="22" t="e">
        <f t="shared" si="30"/>
        <v>#N/A</v>
      </c>
      <c r="S226" s="22" t="e">
        <f t="shared" si="30"/>
        <v>#N/A</v>
      </c>
      <c r="T226" s="22" t="e">
        <f t="shared" si="30"/>
        <v>#N/A</v>
      </c>
      <c r="U226" s="22" t="e">
        <f t="shared" si="30"/>
        <v>#N/A</v>
      </c>
      <c r="V226" s="22" t="e">
        <f t="shared" si="30"/>
        <v>#N/A</v>
      </c>
      <c r="W226" s="22" t="e">
        <f t="shared" si="30"/>
        <v>#N/A</v>
      </c>
      <c r="X226" s="22" t="e">
        <f t="shared" si="30"/>
        <v>#N/A</v>
      </c>
      <c r="Y226" s="22" t="e">
        <f t="shared" si="30"/>
        <v>#N/A</v>
      </c>
      <c r="Z226" s="22" t="e">
        <f t="shared" si="26"/>
        <v>#N/A</v>
      </c>
    </row>
    <row r="227" spans="1:26" x14ac:dyDescent="0.25">
      <c r="A227">
        <v>828</v>
      </c>
      <c r="B227" t="s">
        <v>361</v>
      </c>
      <c r="G227" s="38">
        <v>2</v>
      </c>
      <c r="H227" s="38" t="s">
        <v>12</v>
      </c>
      <c r="I227" s="22" t="str">
        <f t="shared" si="29"/>
        <v>Evan</v>
      </c>
      <c r="J227" s="22">
        <f t="shared" si="30"/>
        <v>2</v>
      </c>
      <c r="K227" s="22" t="e">
        <f t="shared" si="30"/>
        <v>#N/A</v>
      </c>
      <c r="L227" s="22">
        <f t="shared" si="30"/>
        <v>2</v>
      </c>
      <c r="M227" s="22">
        <f t="shared" si="30"/>
        <v>2</v>
      </c>
      <c r="N227" s="22" t="e">
        <f t="shared" si="30"/>
        <v>#N/A</v>
      </c>
      <c r="O227" s="22" t="e">
        <f t="shared" si="30"/>
        <v>#N/A</v>
      </c>
      <c r="P227" s="22" t="e">
        <f t="shared" si="30"/>
        <v>#N/A</v>
      </c>
      <c r="Q227" s="22" t="e">
        <f t="shared" si="30"/>
        <v>#N/A</v>
      </c>
      <c r="R227" s="22" t="e">
        <f t="shared" si="30"/>
        <v>#N/A</v>
      </c>
      <c r="S227" s="22" t="e">
        <f t="shared" si="30"/>
        <v>#N/A</v>
      </c>
      <c r="T227" s="22" t="e">
        <f t="shared" si="30"/>
        <v>#N/A</v>
      </c>
      <c r="U227" s="22" t="e">
        <f t="shared" si="30"/>
        <v>#N/A</v>
      </c>
      <c r="V227" s="22" t="e">
        <f t="shared" si="30"/>
        <v>#N/A</v>
      </c>
      <c r="W227" s="22" t="e">
        <f t="shared" si="30"/>
        <v>#N/A</v>
      </c>
      <c r="X227" s="22" t="e">
        <f t="shared" si="30"/>
        <v>#N/A</v>
      </c>
      <c r="Y227" s="22" t="e">
        <f t="shared" si="30"/>
        <v>#N/A</v>
      </c>
      <c r="Z227" s="22" t="e">
        <f t="shared" si="26"/>
        <v>#N/A</v>
      </c>
    </row>
    <row r="228" spans="1:26" x14ac:dyDescent="0.25">
      <c r="A228">
        <v>829</v>
      </c>
      <c r="B228" t="e">
        <v>#N/A</v>
      </c>
      <c r="G228" s="38">
        <v>2</v>
      </c>
      <c r="H228" s="38" t="s">
        <v>12</v>
      </c>
      <c r="I228" s="22" t="str">
        <f t="shared" si="29"/>
        <v>Cara</v>
      </c>
      <c r="J228" s="22">
        <f t="shared" si="30"/>
        <v>3</v>
      </c>
      <c r="K228" s="22">
        <f t="shared" si="30"/>
        <v>3</v>
      </c>
      <c r="L228" s="22">
        <f t="shared" si="30"/>
        <v>3</v>
      </c>
      <c r="M228" s="22">
        <f t="shared" si="30"/>
        <v>2</v>
      </c>
      <c r="N228" s="22" t="e">
        <f t="shared" si="30"/>
        <v>#N/A</v>
      </c>
      <c r="O228" s="22" t="e">
        <f t="shared" si="30"/>
        <v>#N/A</v>
      </c>
      <c r="P228" s="22" t="e">
        <f t="shared" si="30"/>
        <v>#N/A</v>
      </c>
      <c r="Q228" s="22" t="e">
        <f t="shared" si="30"/>
        <v>#N/A</v>
      </c>
      <c r="R228" s="22" t="e">
        <f t="shared" si="30"/>
        <v>#N/A</v>
      </c>
      <c r="S228" s="22" t="e">
        <f t="shared" si="30"/>
        <v>#N/A</v>
      </c>
      <c r="T228" s="22" t="e">
        <f t="shared" si="30"/>
        <v>#N/A</v>
      </c>
      <c r="U228" s="22" t="e">
        <f t="shared" si="30"/>
        <v>#N/A</v>
      </c>
      <c r="V228" s="22" t="e">
        <f t="shared" si="30"/>
        <v>#N/A</v>
      </c>
      <c r="W228" s="22" t="e">
        <f t="shared" si="30"/>
        <v>#N/A</v>
      </c>
      <c r="X228" s="22" t="e">
        <f t="shared" si="30"/>
        <v>#N/A</v>
      </c>
      <c r="Y228" s="22" t="e">
        <f t="shared" si="30"/>
        <v>#N/A</v>
      </c>
      <c r="Z228" s="22" t="e">
        <f t="shared" si="26"/>
        <v>#N/A</v>
      </c>
    </row>
    <row r="229" spans="1:26" x14ac:dyDescent="0.25">
      <c r="A229">
        <v>830</v>
      </c>
      <c r="B229" t="e">
        <v>#N/A</v>
      </c>
      <c r="G229" s="38">
        <v>3</v>
      </c>
      <c r="H229" s="38" t="s">
        <v>12</v>
      </c>
      <c r="I229" s="22" t="str">
        <f t="shared" si="29"/>
        <v>Evan</v>
      </c>
      <c r="J229" s="22">
        <f t="shared" si="30"/>
        <v>3</v>
      </c>
      <c r="K229" s="22">
        <f t="shared" si="30"/>
        <v>2</v>
      </c>
      <c r="L229" s="22">
        <f t="shared" si="30"/>
        <v>1</v>
      </c>
      <c r="M229" s="22">
        <f t="shared" si="30"/>
        <v>2</v>
      </c>
      <c r="N229" s="22" t="e">
        <f t="shared" si="30"/>
        <v>#N/A</v>
      </c>
      <c r="O229" s="22" t="e">
        <f t="shared" si="30"/>
        <v>#N/A</v>
      </c>
      <c r="P229" s="22" t="e">
        <f t="shared" si="30"/>
        <v>#N/A</v>
      </c>
      <c r="Q229" s="22" t="e">
        <f t="shared" si="30"/>
        <v>#N/A</v>
      </c>
      <c r="R229" s="22" t="e">
        <f t="shared" si="30"/>
        <v>#N/A</v>
      </c>
      <c r="S229" s="22" t="e">
        <f t="shared" si="30"/>
        <v>#N/A</v>
      </c>
      <c r="T229" s="22" t="e">
        <f t="shared" si="30"/>
        <v>#N/A</v>
      </c>
      <c r="U229" s="22" t="e">
        <f t="shared" si="30"/>
        <v>#N/A</v>
      </c>
      <c r="V229" s="22" t="e">
        <f t="shared" si="30"/>
        <v>#N/A</v>
      </c>
      <c r="W229" s="22" t="e">
        <f t="shared" si="30"/>
        <v>#N/A</v>
      </c>
      <c r="X229" s="22" t="e">
        <f t="shared" si="30"/>
        <v>#N/A</v>
      </c>
      <c r="Y229" s="22" t="e">
        <f t="shared" si="30"/>
        <v>#N/A</v>
      </c>
      <c r="Z229" s="22" t="e">
        <f t="shared" si="26"/>
        <v>#N/A</v>
      </c>
    </row>
    <row r="230" spans="1:26" x14ac:dyDescent="0.25">
      <c r="A230">
        <v>831</v>
      </c>
      <c r="B230" t="e">
        <v>#N/A</v>
      </c>
      <c r="G230" s="38">
        <v>2</v>
      </c>
      <c r="H230" s="38" t="s">
        <v>12</v>
      </c>
      <c r="I230" s="22" t="str">
        <f t="shared" si="29"/>
        <v>Bob</v>
      </c>
      <c r="J230" s="22">
        <f t="shared" si="30"/>
        <v>2</v>
      </c>
      <c r="K230" s="22">
        <f t="shared" si="30"/>
        <v>2</v>
      </c>
      <c r="L230" s="22">
        <f t="shared" si="30"/>
        <v>1</v>
      </c>
      <c r="M230" s="22">
        <f t="shared" si="30"/>
        <v>2</v>
      </c>
      <c r="N230" s="22" t="e">
        <f t="shared" si="30"/>
        <v>#N/A</v>
      </c>
      <c r="O230" s="22" t="e">
        <f t="shared" si="30"/>
        <v>#N/A</v>
      </c>
      <c r="P230" s="22" t="e">
        <f t="shared" si="30"/>
        <v>#N/A</v>
      </c>
      <c r="Q230" s="22" t="e">
        <f t="shared" si="30"/>
        <v>#N/A</v>
      </c>
      <c r="R230" s="22" t="e">
        <f t="shared" si="30"/>
        <v>#N/A</v>
      </c>
      <c r="S230" s="22" t="e">
        <f t="shared" si="30"/>
        <v>#N/A</v>
      </c>
      <c r="T230" s="22" t="e">
        <f t="shared" si="30"/>
        <v>#N/A</v>
      </c>
      <c r="U230" s="22" t="e">
        <f t="shared" si="30"/>
        <v>#N/A</v>
      </c>
      <c r="V230" s="22" t="e">
        <f t="shared" si="30"/>
        <v>#N/A</v>
      </c>
      <c r="W230" s="22" t="e">
        <f t="shared" si="30"/>
        <v>#N/A</v>
      </c>
      <c r="X230" s="22" t="e">
        <f t="shared" si="30"/>
        <v>#N/A</v>
      </c>
      <c r="Y230" s="22" t="e">
        <f t="shared" si="30"/>
        <v>#N/A</v>
      </c>
      <c r="Z230" s="22" t="e">
        <f t="shared" si="26"/>
        <v>#N/A</v>
      </c>
    </row>
    <row r="231" spans="1:26" x14ac:dyDescent="0.25">
      <c r="A231">
        <v>832</v>
      </c>
      <c r="B231" t="s">
        <v>362</v>
      </c>
      <c r="G231" s="38">
        <v>3</v>
      </c>
      <c r="H231" s="38" t="s">
        <v>12</v>
      </c>
      <c r="I231" s="22" t="str">
        <f t="shared" si="29"/>
        <v>Evan</v>
      </c>
      <c r="J231" s="22">
        <f t="shared" si="30"/>
        <v>3</v>
      </c>
      <c r="K231" s="22">
        <f t="shared" si="30"/>
        <v>3</v>
      </c>
      <c r="L231" s="22">
        <f t="shared" si="30"/>
        <v>3</v>
      </c>
      <c r="M231" s="22">
        <f t="shared" si="30"/>
        <v>1</v>
      </c>
      <c r="N231" s="22" t="e">
        <f t="shared" si="30"/>
        <v>#N/A</v>
      </c>
      <c r="O231" s="22" t="e">
        <f t="shared" si="30"/>
        <v>#N/A</v>
      </c>
      <c r="P231" s="22" t="e">
        <f t="shared" si="30"/>
        <v>#N/A</v>
      </c>
      <c r="Q231" s="22" t="e">
        <f t="shared" si="30"/>
        <v>#N/A</v>
      </c>
      <c r="R231" s="22" t="e">
        <f t="shared" si="30"/>
        <v>#N/A</v>
      </c>
      <c r="S231" s="22" t="e">
        <f t="shared" si="30"/>
        <v>#N/A</v>
      </c>
      <c r="T231" s="22" t="e">
        <f t="shared" si="30"/>
        <v>#N/A</v>
      </c>
      <c r="U231" s="22" t="e">
        <f t="shared" si="30"/>
        <v>#N/A</v>
      </c>
      <c r="V231" s="22" t="e">
        <f t="shared" si="30"/>
        <v>#N/A</v>
      </c>
      <c r="W231" s="22" t="e">
        <f t="shared" si="30"/>
        <v>#N/A</v>
      </c>
      <c r="X231" s="22" t="e">
        <f t="shared" si="30"/>
        <v>#N/A</v>
      </c>
      <c r="Y231" s="22" t="e">
        <f t="shared" si="30"/>
        <v>#N/A</v>
      </c>
      <c r="Z231" s="22" t="e">
        <f t="shared" si="26"/>
        <v>#N/A</v>
      </c>
    </row>
    <row r="232" spans="1:26" x14ac:dyDescent="0.25">
      <c r="A232">
        <v>833</v>
      </c>
      <c r="B232" t="e">
        <v>#N/A</v>
      </c>
      <c r="G232" s="38">
        <v>1</v>
      </c>
      <c r="H232" s="38" t="s">
        <v>12</v>
      </c>
      <c r="I232" s="22" t="str">
        <f t="shared" si="29"/>
        <v>Bob</v>
      </c>
      <c r="J232" s="22">
        <f t="shared" si="30"/>
        <v>3</v>
      </c>
      <c r="K232" s="22" t="e">
        <f t="shared" si="30"/>
        <v>#N/A</v>
      </c>
      <c r="L232" s="22">
        <f t="shared" si="30"/>
        <v>1</v>
      </c>
      <c r="M232" s="22">
        <f t="shared" si="30"/>
        <v>1</v>
      </c>
      <c r="N232" s="22" t="e">
        <f t="shared" si="30"/>
        <v>#N/A</v>
      </c>
      <c r="O232" s="22" t="e">
        <f t="shared" si="30"/>
        <v>#N/A</v>
      </c>
      <c r="P232" s="22" t="e">
        <f t="shared" si="30"/>
        <v>#N/A</v>
      </c>
      <c r="Q232" s="22" t="e">
        <f t="shared" si="30"/>
        <v>#N/A</v>
      </c>
      <c r="R232" s="22" t="e">
        <f t="shared" si="30"/>
        <v>#N/A</v>
      </c>
      <c r="S232" s="22" t="e">
        <f t="shared" si="30"/>
        <v>#N/A</v>
      </c>
      <c r="T232" s="22" t="e">
        <f t="shared" si="30"/>
        <v>#N/A</v>
      </c>
      <c r="U232" s="22" t="e">
        <f t="shared" si="30"/>
        <v>#N/A</v>
      </c>
      <c r="V232" s="22" t="e">
        <f t="shared" si="30"/>
        <v>#N/A</v>
      </c>
      <c r="W232" s="22" t="e">
        <f t="shared" si="30"/>
        <v>#N/A</v>
      </c>
      <c r="X232" s="22" t="e">
        <f t="shared" si="30"/>
        <v>#N/A</v>
      </c>
      <c r="Y232" s="22" t="e">
        <f t="shared" si="30"/>
        <v>#N/A</v>
      </c>
      <c r="Z232" s="22" t="e">
        <f t="shared" si="26"/>
        <v>#N/A</v>
      </c>
    </row>
    <row r="233" spans="1:26" x14ac:dyDescent="0.25">
      <c r="A233">
        <v>834</v>
      </c>
      <c r="B233" t="s">
        <v>363</v>
      </c>
      <c r="G233" s="38">
        <v>1</v>
      </c>
      <c r="H233" s="38" t="s">
        <v>12</v>
      </c>
      <c r="I233" s="22" t="str">
        <f t="shared" si="29"/>
        <v>Cara</v>
      </c>
      <c r="J233" s="22">
        <f t="shared" si="30"/>
        <v>1</v>
      </c>
      <c r="K233" s="22">
        <f t="shared" si="30"/>
        <v>1</v>
      </c>
      <c r="L233" s="22">
        <f t="shared" si="30"/>
        <v>1</v>
      </c>
      <c r="M233" s="22">
        <f t="shared" si="30"/>
        <v>1</v>
      </c>
      <c r="N233" s="22" t="e">
        <f t="shared" si="30"/>
        <v>#N/A</v>
      </c>
      <c r="O233" s="22" t="e">
        <f t="shared" si="30"/>
        <v>#N/A</v>
      </c>
      <c r="P233" s="22" t="e">
        <f t="shared" si="30"/>
        <v>#N/A</v>
      </c>
      <c r="Q233" s="22" t="e">
        <f t="shared" si="30"/>
        <v>#N/A</v>
      </c>
      <c r="R233" s="22" t="e">
        <f t="shared" si="30"/>
        <v>#N/A</v>
      </c>
      <c r="S233" s="22" t="e">
        <f t="shared" si="30"/>
        <v>#N/A</v>
      </c>
      <c r="T233" s="22" t="e">
        <f t="shared" si="30"/>
        <v>#N/A</v>
      </c>
      <c r="U233" s="22" t="e">
        <f t="shared" si="30"/>
        <v>#N/A</v>
      </c>
      <c r="V233" s="22" t="e">
        <f t="shared" si="30"/>
        <v>#N/A</v>
      </c>
      <c r="W233" s="22" t="e">
        <f t="shared" si="30"/>
        <v>#N/A</v>
      </c>
      <c r="X233" s="22" t="e">
        <f t="shared" si="30"/>
        <v>#N/A</v>
      </c>
      <c r="Y233" s="22" t="e">
        <f t="shared" si="30"/>
        <v>#N/A</v>
      </c>
      <c r="Z233" s="22" t="e">
        <f t="shared" si="26"/>
        <v>#N/A</v>
      </c>
    </row>
    <row r="234" spans="1:26" x14ac:dyDescent="0.25">
      <c r="A234">
        <v>835</v>
      </c>
      <c r="B234" t="s">
        <v>370</v>
      </c>
      <c r="G234" s="38">
        <v>3</v>
      </c>
      <c r="H234" s="38" t="s">
        <v>12</v>
      </c>
      <c r="I234" s="22" t="str">
        <f t="shared" si="29"/>
        <v>Evan</v>
      </c>
      <c r="J234" s="22">
        <f t="shared" si="30"/>
        <v>2</v>
      </c>
      <c r="K234" s="22">
        <f t="shared" si="30"/>
        <v>2</v>
      </c>
      <c r="L234" s="22" t="e">
        <f t="shared" si="30"/>
        <v>#N/A</v>
      </c>
      <c r="M234" s="22">
        <f t="shared" si="30"/>
        <v>1</v>
      </c>
      <c r="N234" s="22" t="e">
        <f t="shared" si="30"/>
        <v>#N/A</v>
      </c>
      <c r="O234" s="22" t="e">
        <f t="shared" si="30"/>
        <v>#N/A</v>
      </c>
      <c r="P234" s="22" t="e">
        <f t="shared" si="30"/>
        <v>#N/A</v>
      </c>
      <c r="Q234" s="22" t="e">
        <f t="shared" si="30"/>
        <v>#N/A</v>
      </c>
      <c r="R234" s="22" t="e">
        <f t="shared" si="30"/>
        <v>#N/A</v>
      </c>
      <c r="S234" s="22" t="e">
        <f t="shared" si="30"/>
        <v>#N/A</v>
      </c>
      <c r="T234" s="22" t="e">
        <f t="shared" si="30"/>
        <v>#N/A</v>
      </c>
      <c r="U234" s="22" t="e">
        <f t="shared" si="30"/>
        <v>#N/A</v>
      </c>
      <c r="V234" s="22" t="e">
        <f t="shared" si="30"/>
        <v>#N/A</v>
      </c>
      <c r="W234" s="22" t="e">
        <f t="shared" si="30"/>
        <v>#N/A</v>
      </c>
      <c r="X234" s="22" t="e">
        <f t="shared" si="30"/>
        <v>#N/A</v>
      </c>
      <c r="Y234" s="22" t="e">
        <f t="shared" si="30"/>
        <v>#N/A</v>
      </c>
      <c r="Z234" s="22" t="e">
        <f t="shared" si="26"/>
        <v>#N/A</v>
      </c>
    </row>
    <row r="235" spans="1:26" x14ac:dyDescent="0.25">
      <c r="A235">
        <v>836</v>
      </c>
      <c r="B235" t="e">
        <v>#N/A</v>
      </c>
      <c r="G235" s="38">
        <v>2</v>
      </c>
      <c r="H235" s="38" t="s">
        <v>12</v>
      </c>
      <c r="I235" s="22" t="str">
        <f t="shared" si="29"/>
        <v>Cara</v>
      </c>
      <c r="J235" s="22">
        <f t="shared" si="30"/>
        <v>1</v>
      </c>
      <c r="K235" s="22">
        <f t="shared" si="30"/>
        <v>1</v>
      </c>
      <c r="L235" s="22" t="e">
        <f t="shared" si="30"/>
        <v>#N/A</v>
      </c>
      <c r="M235" s="22">
        <f t="shared" si="30"/>
        <v>2</v>
      </c>
      <c r="N235" s="22" t="e">
        <f t="shared" si="30"/>
        <v>#N/A</v>
      </c>
      <c r="O235" s="22" t="e">
        <f t="shared" si="30"/>
        <v>#N/A</v>
      </c>
      <c r="P235" s="22" t="e">
        <f t="shared" si="30"/>
        <v>#N/A</v>
      </c>
      <c r="Q235" s="22" t="e">
        <f t="shared" si="30"/>
        <v>#N/A</v>
      </c>
      <c r="R235" s="22" t="e">
        <f t="shared" si="30"/>
        <v>#N/A</v>
      </c>
      <c r="S235" s="22" t="e">
        <f t="shared" si="30"/>
        <v>#N/A</v>
      </c>
      <c r="T235" s="22" t="e">
        <f t="shared" si="30"/>
        <v>#N/A</v>
      </c>
      <c r="U235" s="22" t="e">
        <f t="shared" si="30"/>
        <v>#N/A</v>
      </c>
      <c r="V235" s="22" t="e">
        <f t="shared" si="30"/>
        <v>#N/A</v>
      </c>
      <c r="W235" s="22" t="e">
        <f t="shared" si="30"/>
        <v>#N/A</v>
      </c>
      <c r="X235" s="22" t="e">
        <f t="shared" si="30"/>
        <v>#N/A</v>
      </c>
      <c r="Y235" s="22" t="e">
        <f t="shared" si="30"/>
        <v>#N/A</v>
      </c>
      <c r="Z235" s="22" t="e">
        <f t="shared" si="26"/>
        <v>#N/A</v>
      </c>
    </row>
    <row r="236" spans="1:26" x14ac:dyDescent="0.25">
      <c r="A236">
        <v>837</v>
      </c>
      <c r="B236" t="s">
        <v>364</v>
      </c>
      <c r="G236" s="38">
        <v>1</v>
      </c>
      <c r="H236" s="38" t="s">
        <v>12</v>
      </c>
      <c r="I236" s="22" t="str">
        <f t="shared" si="29"/>
        <v>Jay</v>
      </c>
      <c r="J236" s="22">
        <f t="shared" si="30"/>
        <v>1</v>
      </c>
      <c r="K236" s="22">
        <f t="shared" si="30"/>
        <v>1</v>
      </c>
      <c r="L236" s="22">
        <f t="shared" si="30"/>
        <v>3</v>
      </c>
      <c r="M236" s="22">
        <f t="shared" si="30"/>
        <v>3</v>
      </c>
      <c r="N236" s="22" t="e">
        <f t="shared" si="30"/>
        <v>#N/A</v>
      </c>
      <c r="O236" s="22" t="e">
        <f t="shared" si="30"/>
        <v>#N/A</v>
      </c>
      <c r="P236" s="22" t="e">
        <f t="shared" si="30"/>
        <v>#N/A</v>
      </c>
      <c r="Q236" s="22" t="e">
        <f t="shared" si="30"/>
        <v>#N/A</v>
      </c>
      <c r="R236" s="22" t="e">
        <f t="shared" si="30"/>
        <v>#N/A</v>
      </c>
      <c r="S236" s="22" t="e">
        <f t="shared" si="30"/>
        <v>#N/A</v>
      </c>
      <c r="T236" s="22" t="e">
        <f t="shared" si="30"/>
        <v>#N/A</v>
      </c>
      <c r="U236" s="22" t="e">
        <f t="shared" si="30"/>
        <v>#N/A</v>
      </c>
      <c r="V236" s="22" t="e">
        <f t="shared" si="30"/>
        <v>#N/A</v>
      </c>
      <c r="W236" s="22" t="e">
        <f t="shared" si="30"/>
        <v>#N/A</v>
      </c>
      <c r="X236" s="22" t="e">
        <f t="shared" si="30"/>
        <v>#N/A</v>
      </c>
      <c r="Y236" s="22" t="e">
        <f t="shared" si="30"/>
        <v>#N/A</v>
      </c>
      <c r="Z236" s="22" t="e">
        <f t="shared" si="26"/>
        <v>#N/A</v>
      </c>
    </row>
    <row r="237" spans="1:26" x14ac:dyDescent="0.25">
      <c r="A237">
        <v>838</v>
      </c>
      <c r="B237" t="s">
        <v>365</v>
      </c>
      <c r="G237" s="38">
        <v>1</v>
      </c>
      <c r="H237" s="38" t="s">
        <v>12</v>
      </c>
      <c r="I237" s="22" t="str">
        <f t="shared" si="29"/>
        <v>Evan</v>
      </c>
      <c r="J237" s="22">
        <f t="shared" si="30"/>
        <v>1</v>
      </c>
      <c r="K237" s="22">
        <f t="shared" si="30"/>
        <v>1</v>
      </c>
      <c r="L237" s="22">
        <f t="shared" si="30"/>
        <v>1</v>
      </c>
      <c r="M237" s="22">
        <f t="shared" si="30"/>
        <v>2</v>
      </c>
      <c r="N237" s="22" t="e">
        <f t="shared" si="30"/>
        <v>#N/A</v>
      </c>
      <c r="O237" s="22" t="e">
        <f t="shared" si="30"/>
        <v>#N/A</v>
      </c>
      <c r="P237" s="22" t="e">
        <f t="shared" si="30"/>
        <v>#N/A</v>
      </c>
      <c r="Q237" s="22" t="e">
        <f t="shared" si="30"/>
        <v>#N/A</v>
      </c>
      <c r="R237" s="22" t="e">
        <f t="shared" si="30"/>
        <v>#N/A</v>
      </c>
      <c r="S237" s="22" t="e">
        <f t="shared" si="30"/>
        <v>#N/A</v>
      </c>
      <c r="T237" s="22" t="e">
        <f t="shared" si="30"/>
        <v>#N/A</v>
      </c>
      <c r="U237" s="22" t="e">
        <f t="shared" si="30"/>
        <v>#N/A</v>
      </c>
      <c r="V237" s="22" t="e">
        <f t="shared" si="30"/>
        <v>#N/A</v>
      </c>
      <c r="W237" s="22" t="e">
        <f t="shared" si="30"/>
        <v>#N/A</v>
      </c>
      <c r="X237" s="22" t="e">
        <f t="shared" si="30"/>
        <v>#N/A</v>
      </c>
      <c r="Y237" s="22" t="e">
        <f t="shared" si="30"/>
        <v>#N/A</v>
      </c>
      <c r="Z237" s="22">
        <f t="shared" si="26"/>
        <v>1</v>
      </c>
    </row>
    <row r="238" spans="1:26" x14ac:dyDescent="0.25">
      <c r="A238">
        <v>839</v>
      </c>
      <c r="B238" t="s">
        <v>366</v>
      </c>
      <c r="G238" s="38">
        <v>1</v>
      </c>
      <c r="H238" s="38" t="s">
        <v>12</v>
      </c>
      <c r="I238" s="22" t="str">
        <f t="shared" si="29"/>
        <v>Jay</v>
      </c>
      <c r="J238" s="22">
        <f t="shared" si="30"/>
        <v>1</v>
      </c>
      <c r="K238" s="22">
        <f t="shared" si="30"/>
        <v>1</v>
      </c>
      <c r="L238" s="22">
        <f t="shared" si="30"/>
        <v>1</v>
      </c>
      <c r="M238" s="22">
        <f t="shared" si="30"/>
        <v>2</v>
      </c>
      <c r="N238" s="22" t="e">
        <f t="shared" si="30"/>
        <v>#N/A</v>
      </c>
      <c r="O238" s="22" t="e">
        <f t="shared" si="30"/>
        <v>#N/A</v>
      </c>
      <c r="P238" s="22" t="e">
        <f t="shared" si="30"/>
        <v>#N/A</v>
      </c>
      <c r="Q238" s="22" t="e">
        <f t="shared" si="30"/>
        <v>#N/A</v>
      </c>
      <c r="R238" s="22" t="e">
        <f t="shared" si="30"/>
        <v>#N/A</v>
      </c>
      <c r="S238" s="22" t="e">
        <f t="shared" si="30"/>
        <v>#N/A</v>
      </c>
      <c r="T238" s="22" t="e">
        <f t="shared" si="30"/>
        <v>#N/A</v>
      </c>
      <c r="U238" s="22" t="e">
        <f t="shared" si="30"/>
        <v>#N/A</v>
      </c>
      <c r="V238" s="22" t="e">
        <f t="shared" si="30"/>
        <v>#N/A</v>
      </c>
      <c r="W238" s="22" t="e">
        <f t="shared" si="30"/>
        <v>#N/A</v>
      </c>
      <c r="X238" s="22" t="e">
        <f t="shared" si="30"/>
        <v>#N/A</v>
      </c>
      <c r="Y238" s="22" t="e">
        <f t="shared" si="30"/>
        <v>#N/A</v>
      </c>
      <c r="Z238" s="22" t="e">
        <f t="shared" si="26"/>
        <v>#N/A</v>
      </c>
    </row>
    <row r="239" spans="1:26" x14ac:dyDescent="0.25">
      <c r="A239">
        <v>840</v>
      </c>
      <c r="B239" s="39" t="s">
        <v>371</v>
      </c>
      <c r="G239" s="38">
        <v>1</v>
      </c>
      <c r="H239" s="38" t="s">
        <v>12</v>
      </c>
      <c r="I239" s="22" t="str">
        <f t="shared" si="29"/>
        <v>Cara</v>
      </c>
      <c r="J239" s="22">
        <f t="shared" si="30"/>
        <v>1</v>
      </c>
      <c r="K239" s="22">
        <f t="shared" si="30"/>
        <v>2</v>
      </c>
      <c r="L239" s="22">
        <f t="shared" si="30"/>
        <v>1</v>
      </c>
      <c r="M239" s="22">
        <f t="shared" si="30"/>
        <v>1</v>
      </c>
      <c r="N239" s="22" t="e">
        <f t="shared" si="30"/>
        <v>#N/A</v>
      </c>
      <c r="O239" s="22" t="e">
        <f t="shared" si="30"/>
        <v>#N/A</v>
      </c>
      <c r="P239" s="22" t="e">
        <f t="shared" si="30"/>
        <v>#N/A</v>
      </c>
      <c r="Q239" s="22" t="e">
        <f t="shared" si="30"/>
        <v>#N/A</v>
      </c>
      <c r="R239" s="22" t="e">
        <f t="shared" si="30"/>
        <v>#N/A</v>
      </c>
      <c r="S239" s="22" t="e">
        <f t="shared" si="30"/>
        <v>#N/A</v>
      </c>
      <c r="T239" s="22" t="e">
        <f t="shared" si="30"/>
        <v>#N/A</v>
      </c>
      <c r="U239" s="22" t="e">
        <f t="shared" si="30"/>
        <v>#N/A</v>
      </c>
      <c r="V239" s="22" t="e">
        <f t="shared" si="30"/>
        <v>#N/A</v>
      </c>
      <c r="W239" s="22" t="e">
        <f t="shared" si="30"/>
        <v>#N/A</v>
      </c>
      <c r="X239" s="22" t="e">
        <f t="shared" si="30"/>
        <v>#N/A</v>
      </c>
      <c r="Y239" s="22" t="e">
        <f t="shared" si="30"/>
        <v>#N/A</v>
      </c>
      <c r="Z239" s="22" t="e">
        <f t="shared" si="26"/>
        <v>#N/A</v>
      </c>
    </row>
    <row r="240" spans="1:26" x14ac:dyDescent="0.25">
      <c r="A240">
        <v>841</v>
      </c>
      <c r="B240" t="e">
        <v>#N/A</v>
      </c>
      <c r="G240" s="38">
        <v>2</v>
      </c>
      <c r="H240" s="38" t="s">
        <v>12</v>
      </c>
      <c r="I240" s="22" t="str">
        <f t="shared" si="29"/>
        <v>Jay</v>
      </c>
      <c r="J240" s="22">
        <f t="shared" si="30"/>
        <v>1</v>
      </c>
      <c r="K240" s="22">
        <f t="shared" si="30"/>
        <v>2</v>
      </c>
      <c r="L240" s="22">
        <f t="shared" si="30"/>
        <v>2</v>
      </c>
      <c r="M240" s="22">
        <f t="shared" si="30"/>
        <v>2</v>
      </c>
      <c r="N240" s="22" t="e">
        <f t="shared" si="30"/>
        <v>#N/A</v>
      </c>
      <c r="O240" s="22" t="e">
        <f t="shared" si="30"/>
        <v>#N/A</v>
      </c>
      <c r="P240" s="22" t="e">
        <f t="shared" si="30"/>
        <v>#N/A</v>
      </c>
      <c r="Q240" s="22" t="e">
        <f t="shared" si="30"/>
        <v>#N/A</v>
      </c>
      <c r="R240" s="22" t="e">
        <f t="shared" si="30"/>
        <v>#N/A</v>
      </c>
      <c r="S240" s="22" t="e">
        <f t="shared" si="30"/>
        <v>#N/A</v>
      </c>
      <c r="T240" s="22" t="e">
        <f t="shared" si="30"/>
        <v>#N/A</v>
      </c>
      <c r="U240" s="22" t="e">
        <f t="shared" si="30"/>
        <v>#N/A</v>
      </c>
      <c r="V240" s="22" t="e">
        <f t="shared" si="30"/>
        <v>#N/A</v>
      </c>
      <c r="W240" s="22" t="e">
        <f t="shared" si="30"/>
        <v>#N/A</v>
      </c>
      <c r="X240" s="22" t="e">
        <f t="shared" si="30"/>
        <v>#N/A</v>
      </c>
      <c r="Y240" s="22" t="e">
        <f t="shared" si="30"/>
        <v>#N/A</v>
      </c>
      <c r="Z240" s="22" t="e">
        <f t="shared" si="26"/>
        <v>#N/A</v>
      </c>
    </row>
    <row r="241" spans="1:26" x14ac:dyDescent="0.25">
      <c r="A241">
        <v>842</v>
      </c>
      <c r="B241" t="e">
        <v>#N/A</v>
      </c>
      <c r="G241" s="38">
        <v>3</v>
      </c>
      <c r="H241" s="38" t="s">
        <v>12</v>
      </c>
      <c r="I241" s="22" t="str">
        <f t="shared" si="29"/>
        <v>Bob</v>
      </c>
      <c r="J241" s="22">
        <f t="shared" si="30"/>
        <v>3</v>
      </c>
      <c r="K241" s="22">
        <f t="shared" si="30"/>
        <v>3</v>
      </c>
      <c r="L241" s="22">
        <f t="shared" si="30"/>
        <v>3</v>
      </c>
      <c r="M241" s="22">
        <f t="shared" si="30"/>
        <v>3</v>
      </c>
      <c r="N241" s="22" t="e">
        <f t="shared" si="30"/>
        <v>#N/A</v>
      </c>
      <c r="O241" s="22" t="e">
        <f t="shared" si="30"/>
        <v>#N/A</v>
      </c>
      <c r="P241" s="22" t="e">
        <f t="shared" si="30"/>
        <v>#N/A</v>
      </c>
      <c r="Q241" s="22" t="e">
        <f t="shared" si="30"/>
        <v>#N/A</v>
      </c>
      <c r="R241" s="22" t="e">
        <f t="shared" si="30"/>
        <v>#N/A</v>
      </c>
      <c r="S241" s="22" t="e">
        <f t="shared" si="30"/>
        <v>#N/A</v>
      </c>
      <c r="T241" s="22" t="e">
        <f t="shared" si="30"/>
        <v>#N/A</v>
      </c>
      <c r="U241" s="22" t="e">
        <f t="shared" si="30"/>
        <v>#N/A</v>
      </c>
      <c r="V241" s="22" t="e">
        <f t="shared" si="30"/>
        <v>#N/A</v>
      </c>
      <c r="W241" s="22" t="e">
        <f t="shared" si="30"/>
        <v>#N/A</v>
      </c>
      <c r="X241" s="22" t="e">
        <f t="shared" ref="J241:Y257" si="31">INDEX(AnsLkUp,MATCH($A241 &amp; "_"&amp;X$1,LookupName,0),3)</f>
        <v>#N/A</v>
      </c>
      <c r="Y241" s="22" t="e">
        <f t="shared" si="31"/>
        <v>#N/A</v>
      </c>
      <c r="Z241" s="22" t="e">
        <f t="shared" si="26"/>
        <v>#N/A</v>
      </c>
    </row>
    <row r="242" spans="1:26" x14ac:dyDescent="0.25">
      <c r="A242">
        <v>843</v>
      </c>
      <c r="B242" t="e">
        <v>#N/A</v>
      </c>
      <c r="G242" s="38">
        <v>3</v>
      </c>
      <c r="H242" s="38" t="s">
        <v>12</v>
      </c>
      <c r="I242" s="22" t="str">
        <f t="shared" si="29"/>
        <v>Jay</v>
      </c>
      <c r="J242" s="22">
        <f t="shared" si="31"/>
        <v>3</v>
      </c>
      <c r="K242" s="22">
        <f t="shared" si="31"/>
        <v>2</v>
      </c>
      <c r="L242" s="22">
        <f t="shared" si="31"/>
        <v>1</v>
      </c>
      <c r="M242" s="22" t="e">
        <f t="shared" si="31"/>
        <v>#N/A</v>
      </c>
      <c r="N242" s="22" t="e">
        <f t="shared" si="31"/>
        <v>#N/A</v>
      </c>
      <c r="O242" s="22" t="e">
        <f t="shared" si="31"/>
        <v>#N/A</v>
      </c>
      <c r="P242" s="22" t="e">
        <f t="shared" si="31"/>
        <v>#N/A</v>
      </c>
      <c r="Q242" s="22" t="e">
        <f t="shared" si="31"/>
        <v>#N/A</v>
      </c>
      <c r="R242" s="22" t="e">
        <f t="shared" si="31"/>
        <v>#N/A</v>
      </c>
      <c r="S242" s="22" t="e">
        <f t="shared" si="31"/>
        <v>#N/A</v>
      </c>
      <c r="T242" s="22" t="e">
        <f t="shared" si="31"/>
        <v>#N/A</v>
      </c>
      <c r="U242" s="22" t="e">
        <f t="shared" si="31"/>
        <v>#N/A</v>
      </c>
      <c r="V242" s="22" t="e">
        <f t="shared" si="31"/>
        <v>#N/A</v>
      </c>
      <c r="W242" s="22" t="e">
        <f t="shared" si="31"/>
        <v>#N/A</v>
      </c>
      <c r="X242" s="22" t="e">
        <f t="shared" si="31"/>
        <v>#N/A</v>
      </c>
      <c r="Y242" s="22" t="e">
        <f t="shared" si="31"/>
        <v>#N/A</v>
      </c>
      <c r="Z242" s="22" t="e">
        <f t="shared" si="26"/>
        <v>#N/A</v>
      </c>
    </row>
    <row r="243" spans="1:26" x14ac:dyDescent="0.25">
      <c r="A243">
        <v>844</v>
      </c>
      <c r="B243" t="e">
        <v>#N/A</v>
      </c>
      <c r="G243" s="38">
        <v>1</v>
      </c>
      <c r="H243" s="38" t="s">
        <v>12</v>
      </c>
      <c r="I243" s="22" t="str">
        <f t="shared" si="29"/>
        <v>Evan</v>
      </c>
      <c r="J243" s="22">
        <f t="shared" si="31"/>
        <v>1</v>
      </c>
      <c r="K243" s="22" t="e">
        <f t="shared" si="31"/>
        <v>#N/A</v>
      </c>
      <c r="L243" s="22">
        <f t="shared" si="31"/>
        <v>1</v>
      </c>
      <c r="M243" s="22">
        <f t="shared" si="31"/>
        <v>2</v>
      </c>
      <c r="N243" s="22" t="e">
        <f t="shared" si="31"/>
        <v>#N/A</v>
      </c>
      <c r="O243" s="22" t="e">
        <f t="shared" si="31"/>
        <v>#N/A</v>
      </c>
      <c r="P243" s="22" t="e">
        <f t="shared" si="31"/>
        <v>#N/A</v>
      </c>
      <c r="Q243" s="22" t="e">
        <f t="shared" si="31"/>
        <v>#N/A</v>
      </c>
      <c r="R243" s="22" t="e">
        <f t="shared" si="31"/>
        <v>#N/A</v>
      </c>
      <c r="S243" s="22" t="e">
        <f t="shared" si="31"/>
        <v>#N/A</v>
      </c>
      <c r="T243" s="22" t="e">
        <f t="shared" si="31"/>
        <v>#N/A</v>
      </c>
      <c r="U243" s="22" t="e">
        <f t="shared" si="31"/>
        <v>#N/A</v>
      </c>
      <c r="V243" s="22" t="e">
        <f t="shared" si="31"/>
        <v>#N/A</v>
      </c>
      <c r="W243" s="22" t="e">
        <f t="shared" si="31"/>
        <v>#N/A</v>
      </c>
      <c r="X243" s="22" t="e">
        <f t="shared" si="31"/>
        <v>#N/A</v>
      </c>
      <c r="Y243" s="22" t="e">
        <f t="shared" si="31"/>
        <v>#N/A</v>
      </c>
      <c r="Z243" s="22" t="e">
        <f t="shared" si="26"/>
        <v>#N/A</v>
      </c>
    </row>
    <row r="244" spans="1:26" x14ac:dyDescent="0.25">
      <c r="A244">
        <v>845</v>
      </c>
      <c r="B244" t="s">
        <v>295</v>
      </c>
      <c r="G244" s="38">
        <v>3</v>
      </c>
      <c r="H244" s="38" t="s">
        <v>12</v>
      </c>
      <c r="I244" s="22" t="str">
        <f t="shared" si="29"/>
        <v>Cara</v>
      </c>
      <c r="J244" s="22">
        <f t="shared" si="31"/>
        <v>3</v>
      </c>
      <c r="K244" s="22">
        <f t="shared" si="31"/>
        <v>3</v>
      </c>
      <c r="L244" s="22">
        <f t="shared" si="31"/>
        <v>3</v>
      </c>
      <c r="M244" s="22">
        <f t="shared" si="31"/>
        <v>3</v>
      </c>
      <c r="N244" s="22" t="e">
        <f t="shared" si="31"/>
        <v>#N/A</v>
      </c>
      <c r="O244" s="22" t="e">
        <f t="shared" si="31"/>
        <v>#N/A</v>
      </c>
      <c r="P244" s="22" t="e">
        <f t="shared" si="31"/>
        <v>#N/A</v>
      </c>
      <c r="Q244" s="22" t="e">
        <f t="shared" si="31"/>
        <v>#N/A</v>
      </c>
      <c r="R244" s="22" t="e">
        <f t="shared" si="31"/>
        <v>#N/A</v>
      </c>
      <c r="S244" s="22" t="e">
        <f t="shared" si="31"/>
        <v>#N/A</v>
      </c>
      <c r="T244" s="22" t="e">
        <f t="shared" si="31"/>
        <v>#N/A</v>
      </c>
      <c r="U244" s="22" t="e">
        <f t="shared" si="31"/>
        <v>#N/A</v>
      </c>
      <c r="V244" s="22" t="e">
        <f t="shared" si="31"/>
        <v>#N/A</v>
      </c>
      <c r="W244" s="22" t="e">
        <f t="shared" si="31"/>
        <v>#N/A</v>
      </c>
      <c r="X244" s="22" t="e">
        <f t="shared" si="31"/>
        <v>#N/A</v>
      </c>
      <c r="Y244" s="22" t="e">
        <f t="shared" si="31"/>
        <v>#N/A</v>
      </c>
      <c r="Z244" s="22" t="e">
        <f t="shared" si="26"/>
        <v>#N/A</v>
      </c>
    </row>
    <row r="245" spans="1:26" x14ac:dyDescent="0.25">
      <c r="A245">
        <v>846</v>
      </c>
      <c r="B245" t="s">
        <v>367</v>
      </c>
      <c r="G245" s="38">
        <v>3</v>
      </c>
      <c r="H245" s="38" t="s">
        <v>12</v>
      </c>
      <c r="I245" s="22" t="str">
        <f t="shared" si="29"/>
        <v>Bob</v>
      </c>
      <c r="J245" s="22">
        <f t="shared" si="31"/>
        <v>2</v>
      </c>
      <c r="K245" s="22">
        <f t="shared" si="31"/>
        <v>3</v>
      </c>
      <c r="L245" s="22">
        <f t="shared" si="31"/>
        <v>3</v>
      </c>
      <c r="M245" s="22">
        <f t="shared" si="31"/>
        <v>3</v>
      </c>
      <c r="N245" s="22" t="e">
        <f t="shared" si="31"/>
        <v>#N/A</v>
      </c>
      <c r="O245" s="22" t="e">
        <f t="shared" si="31"/>
        <v>#N/A</v>
      </c>
      <c r="P245" s="22" t="e">
        <f t="shared" si="31"/>
        <v>#N/A</v>
      </c>
      <c r="Q245" s="22" t="e">
        <f t="shared" si="31"/>
        <v>#N/A</v>
      </c>
      <c r="R245" s="22" t="e">
        <f t="shared" si="31"/>
        <v>#N/A</v>
      </c>
      <c r="S245" s="22" t="e">
        <f t="shared" si="31"/>
        <v>#N/A</v>
      </c>
      <c r="T245" s="22" t="e">
        <f t="shared" si="31"/>
        <v>#N/A</v>
      </c>
      <c r="U245" s="22" t="e">
        <f t="shared" si="31"/>
        <v>#N/A</v>
      </c>
      <c r="V245" s="22" t="e">
        <f t="shared" si="31"/>
        <v>#N/A</v>
      </c>
      <c r="W245" s="22" t="e">
        <f t="shared" si="31"/>
        <v>#N/A</v>
      </c>
      <c r="X245" s="22" t="e">
        <f t="shared" si="31"/>
        <v>#N/A</v>
      </c>
      <c r="Y245" s="22" t="e">
        <f t="shared" si="31"/>
        <v>#N/A</v>
      </c>
      <c r="Z245" s="22" t="e">
        <f t="shared" si="26"/>
        <v>#N/A</v>
      </c>
    </row>
    <row r="246" spans="1:26" x14ac:dyDescent="0.25">
      <c r="A246">
        <v>847</v>
      </c>
      <c r="B246" t="s">
        <v>327</v>
      </c>
      <c r="G246" s="38">
        <v>2</v>
      </c>
      <c r="H246" s="38" t="s">
        <v>12</v>
      </c>
      <c r="I246" s="22" t="str">
        <f t="shared" si="29"/>
        <v>Evan</v>
      </c>
      <c r="J246" s="22">
        <f t="shared" si="31"/>
        <v>1</v>
      </c>
      <c r="K246" s="22">
        <f t="shared" si="31"/>
        <v>2</v>
      </c>
      <c r="L246" s="22" t="e">
        <f t="shared" si="31"/>
        <v>#N/A</v>
      </c>
      <c r="M246" s="22">
        <f t="shared" si="31"/>
        <v>2</v>
      </c>
      <c r="N246" s="22" t="e">
        <f t="shared" si="31"/>
        <v>#N/A</v>
      </c>
      <c r="O246" s="22" t="e">
        <f t="shared" si="31"/>
        <v>#N/A</v>
      </c>
      <c r="P246" s="22" t="e">
        <f t="shared" si="31"/>
        <v>#N/A</v>
      </c>
      <c r="Q246" s="22" t="e">
        <f t="shared" si="31"/>
        <v>#N/A</v>
      </c>
      <c r="R246" s="22" t="e">
        <f t="shared" si="31"/>
        <v>#N/A</v>
      </c>
      <c r="S246" s="22" t="e">
        <f t="shared" si="31"/>
        <v>#N/A</v>
      </c>
      <c r="T246" s="22" t="e">
        <f t="shared" si="31"/>
        <v>#N/A</v>
      </c>
      <c r="U246" s="22" t="e">
        <f t="shared" si="31"/>
        <v>#N/A</v>
      </c>
      <c r="V246" s="22" t="e">
        <f t="shared" si="31"/>
        <v>#N/A</v>
      </c>
      <c r="W246" s="22" t="e">
        <f t="shared" si="31"/>
        <v>#N/A</v>
      </c>
      <c r="X246" s="22" t="e">
        <f t="shared" si="31"/>
        <v>#N/A</v>
      </c>
      <c r="Y246" s="22" t="e">
        <f t="shared" si="31"/>
        <v>#N/A</v>
      </c>
      <c r="Z246" s="22" t="e">
        <f t="shared" si="26"/>
        <v>#N/A</v>
      </c>
    </row>
    <row r="247" spans="1:26" x14ac:dyDescent="0.25">
      <c r="A247">
        <v>848</v>
      </c>
      <c r="B247" t="s">
        <v>368</v>
      </c>
      <c r="G247" s="38">
        <v>3</v>
      </c>
      <c r="H247" s="38" t="s">
        <v>12</v>
      </c>
      <c r="I247" s="22" t="str">
        <f t="shared" si="29"/>
        <v>Cara</v>
      </c>
      <c r="J247" s="22">
        <f t="shared" si="31"/>
        <v>1</v>
      </c>
      <c r="K247" s="22">
        <f t="shared" si="31"/>
        <v>1</v>
      </c>
      <c r="L247" s="22" t="e">
        <f t="shared" si="31"/>
        <v>#N/A</v>
      </c>
      <c r="M247" s="22">
        <f t="shared" si="31"/>
        <v>1</v>
      </c>
      <c r="N247" s="22" t="e">
        <f t="shared" si="31"/>
        <v>#N/A</v>
      </c>
      <c r="O247" s="22" t="e">
        <f t="shared" si="31"/>
        <v>#N/A</v>
      </c>
      <c r="P247" s="22" t="e">
        <f t="shared" si="31"/>
        <v>#N/A</v>
      </c>
      <c r="Q247" s="22" t="e">
        <f t="shared" si="31"/>
        <v>#N/A</v>
      </c>
      <c r="R247" s="22" t="e">
        <f t="shared" si="31"/>
        <v>#N/A</v>
      </c>
      <c r="S247" s="22" t="e">
        <f t="shared" si="31"/>
        <v>#N/A</v>
      </c>
      <c r="T247" s="22" t="e">
        <f t="shared" si="31"/>
        <v>#N/A</v>
      </c>
      <c r="U247" s="22" t="e">
        <f t="shared" si="31"/>
        <v>#N/A</v>
      </c>
      <c r="V247" s="22" t="e">
        <f t="shared" si="31"/>
        <v>#N/A</v>
      </c>
      <c r="W247" s="22" t="e">
        <f t="shared" si="31"/>
        <v>#N/A</v>
      </c>
      <c r="X247" s="22" t="e">
        <f t="shared" si="31"/>
        <v>#N/A</v>
      </c>
      <c r="Y247" s="22" t="e">
        <f t="shared" si="31"/>
        <v>#N/A</v>
      </c>
      <c r="Z247" s="22" t="e">
        <f t="shared" si="26"/>
        <v>#N/A</v>
      </c>
    </row>
    <row r="248" spans="1:26" x14ac:dyDescent="0.25">
      <c r="A248">
        <v>849</v>
      </c>
      <c r="B248" t="e">
        <v>#N/A</v>
      </c>
      <c r="G248" s="38">
        <v>1</v>
      </c>
      <c r="H248" s="38" t="s">
        <v>12</v>
      </c>
      <c r="I248" s="22" t="str">
        <f t="shared" si="29"/>
        <v>Jay</v>
      </c>
      <c r="J248" s="22">
        <f t="shared" si="31"/>
        <v>1</v>
      </c>
      <c r="K248" s="22">
        <f t="shared" si="31"/>
        <v>1</v>
      </c>
      <c r="L248" s="22">
        <f t="shared" si="31"/>
        <v>2</v>
      </c>
      <c r="M248" s="22" t="e">
        <f t="shared" si="31"/>
        <v>#N/A</v>
      </c>
      <c r="N248" s="22" t="e">
        <f t="shared" si="31"/>
        <v>#N/A</v>
      </c>
      <c r="O248" s="22" t="e">
        <f t="shared" si="31"/>
        <v>#N/A</v>
      </c>
      <c r="P248" s="22" t="e">
        <f t="shared" si="31"/>
        <v>#N/A</v>
      </c>
      <c r="Q248" s="22" t="e">
        <f t="shared" si="31"/>
        <v>#N/A</v>
      </c>
      <c r="R248" s="22" t="e">
        <f t="shared" si="31"/>
        <v>#N/A</v>
      </c>
      <c r="S248" s="22" t="e">
        <f t="shared" si="31"/>
        <v>#N/A</v>
      </c>
      <c r="T248" s="22" t="e">
        <f t="shared" si="31"/>
        <v>#N/A</v>
      </c>
      <c r="U248" s="22" t="e">
        <f t="shared" si="31"/>
        <v>#N/A</v>
      </c>
      <c r="V248" s="22" t="e">
        <f t="shared" si="31"/>
        <v>#N/A</v>
      </c>
      <c r="W248" s="22" t="e">
        <f t="shared" si="31"/>
        <v>#N/A</v>
      </c>
      <c r="X248" s="22" t="e">
        <f t="shared" si="31"/>
        <v>#N/A</v>
      </c>
      <c r="Y248" s="22" t="e">
        <f t="shared" si="31"/>
        <v>#N/A</v>
      </c>
      <c r="Z248" s="22" t="e">
        <f t="shared" si="26"/>
        <v>#N/A</v>
      </c>
    </row>
    <row r="249" spans="1:26" x14ac:dyDescent="0.25">
      <c r="A249">
        <v>850</v>
      </c>
      <c r="B249" t="s">
        <v>354</v>
      </c>
      <c r="G249" s="38">
        <v>2</v>
      </c>
      <c r="H249" s="38" t="s">
        <v>12</v>
      </c>
      <c r="I249" s="22" t="str">
        <f t="shared" si="29"/>
        <v>Evan</v>
      </c>
      <c r="J249" s="22">
        <f t="shared" si="31"/>
        <v>1</v>
      </c>
      <c r="K249" s="22">
        <f t="shared" si="31"/>
        <v>2</v>
      </c>
      <c r="L249" s="22">
        <f t="shared" si="31"/>
        <v>2</v>
      </c>
      <c r="M249" s="22">
        <f t="shared" si="31"/>
        <v>2</v>
      </c>
      <c r="N249" s="22" t="e">
        <f t="shared" si="31"/>
        <v>#N/A</v>
      </c>
      <c r="O249" s="22" t="e">
        <f t="shared" si="31"/>
        <v>#N/A</v>
      </c>
      <c r="P249" s="22" t="e">
        <f t="shared" si="31"/>
        <v>#N/A</v>
      </c>
      <c r="Q249" s="22" t="e">
        <f t="shared" si="31"/>
        <v>#N/A</v>
      </c>
      <c r="R249" s="22" t="e">
        <f t="shared" si="31"/>
        <v>#N/A</v>
      </c>
      <c r="S249" s="22" t="e">
        <f t="shared" si="31"/>
        <v>#N/A</v>
      </c>
      <c r="T249" s="22" t="e">
        <f t="shared" si="31"/>
        <v>#N/A</v>
      </c>
      <c r="U249" s="22" t="e">
        <f t="shared" si="31"/>
        <v>#N/A</v>
      </c>
      <c r="V249" s="22" t="e">
        <f t="shared" si="31"/>
        <v>#N/A</v>
      </c>
      <c r="W249" s="22" t="e">
        <f t="shared" si="31"/>
        <v>#N/A</v>
      </c>
      <c r="X249" s="22" t="e">
        <f t="shared" si="31"/>
        <v>#N/A</v>
      </c>
      <c r="Y249" s="22" t="e">
        <f t="shared" si="31"/>
        <v>#N/A</v>
      </c>
      <c r="Z249" s="22" t="e">
        <f t="shared" si="26"/>
        <v>#N/A</v>
      </c>
    </row>
    <row r="250" spans="1:26" x14ac:dyDescent="0.25">
      <c r="A250">
        <v>851</v>
      </c>
      <c r="B250" t="s">
        <v>369</v>
      </c>
      <c r="G250" s="38">
        <v>3</v>
      </c>
      <c r="H250" s="38" t="s">
        <v>12</v>
      </c>
      <c r="I250" s="22" t="str">
        <f t="shared" si="29"/>
        <v>Jay</v>
      </c>
      <c r="J250" s="22">
        <f t="shared" si="31"/>
        <v>1</v>
      </c>
      <c r="K250" s="22">
        <f t="shared" si="31"/>
        <v>3</v>
      </c>
      <c r="L250" s="22">
        <f t="shared" si="31"/>
        <v>1</v>
      </c>
      <c r="M250" s="22">
        <f t="shared" si="31"/>
        <v>1</v>
      </c>
      <c r="N250" s="22" t="e">
        <f t="shared" si="31"/>
        <v>#N/A</v>
      </c>
      <c r="O250" s="22" t="e">
        <f t="shared" si="31"/>
        <v>#N/A</v>
      </c>
      <c r="P250" s="22" t="e">
        <f t="shared" si="31"/>
        <v>#N/A</v>
      </c>
      <c r="Q250" s="22" t="e">
        <f t="shared" si="31"/>
        <v>#N/A</v>
      </c>
      <c r="R250" s="22" t="e">
        <f t="shared" si="31"/>
        <v>#N/A</v>
      </c>
      <c r="S250" s="22" t="e">
        <f t="shared" si="31"/>
        <v>#N/A</v>
      </c>
      <c r="T250" s="22" t="e">
        <f t="shared" si="31"/>
        <v>#N/A</v>
      </c>
      <c r="U250" s="22" t="e">
        <f t="shared" si="31"/>
        <v>#N/A</v>
      </c>
      <c r="V250" s="22" t="e">
        <f t="shared" si="31"/>
        <v>#N/A</v>
      </c>
      <c r="W250" s="22" t="e">
        <f t="shared" si="31"/>
        <v>#N/A</v>
      </c>
      <c r="X250" s="22" t="e">
        <f t="shared" si="31"/>
        <v>#N/A</v>
      </c>
      <c r="Y250" s="22" t="e">
        <f t="shared" si="31"/>
        <v>#N/A</v>
      </c>
      <c r="Z250" s="22" t="e">
        <f t="shared" si="26"/>
        <v>#N/A</v>
      </c>
    </row>
    <row r="251" spans="1:26" x14ac:dyDescent="0.25">
      <c r="A251">
        <v>852</v>
      </c>
      <c r="B251" t="e">
        <v>#N/A</v>
      </c>
      <c r="G251" s="38">
        <v>2</v>
      </c>
      <c r="H251" s="38" t="s">
        <v>12</v>
      </c>
      <c r="I251" s="22" t="str">
        <f t="shared" si="29"/>
        <v>Bob</v>
      </c>
      <c r="J251" s="22">
        <f t="shared" si="31"/>
        <v>3</v>
      </c>
      <c r="K251" s="22">
        <f t="shared" si="31"/>
        <v>1</v>
      </c>
      <c r="L251" s="22">
        <f t="shared" si="31"/>
        <v>2</v>
      </c>
      <c r="M251" s="22">
        <f t="shared" si="31"/>
        <v>3</v>
      </c>
      <c r="N251" s="22" t="e">
        <f t="shared" si="31"/>
        <v>#N/A</v>
      </c>
      <c r="O251" s="22" t="e">
        <f t="shared" si="31"/>
        <v>#N/A</v>
      </c>
      <c r="P251" s="22" t="e">
        <f t="shared" si="31"/>
        <v>#N/A</v>
      </c>
      <c r="Q251" s="22" t="e">
        <f t="shared" si="31"/>
        <v>#N/A</v>
      </c>
      <c r="R251" s="22" t="e">
        <f t="shared" si="31"/>
        <v>#N/A</v>
      </c>
      <c r="S251" s="22" t="e">
        <f t="shared" si="31"/>
        <v>#N/A</v>
      </c>
      <c r="T251" s="22" t="e">
        <f t="shared" si="31"/>
        <v>#N/A</v>
      </c>
      <c r="U251" s="22" t="e">
        <f t="shared" si="31"/>
        <v>#N/A</v>
      </c>
      <c r="V251" s="22" t="e">
        <f t="shared" si="31"/>
        <v>#N/A</v>
      </c>
      <c r="W251" s="22" t="e">
        <f t="shared" si="31"/>
        <v>#N/A</v>
      </c>
      <c r="X251" s="22" t="e">
        <f t="shared" si="31"/>
        <v>#N/A</v>
      </c>
      <c r="Y251" s="22" t="e">
        <f t="shared" si="31"/>
        <v>#N/A</v>
      </c>
      <c r="Z251" s="22" t="e">
        <f t="shared" si="26"/>
        <v>#N/A</v>
      </c>
    </row>
    <row r="252" spans="1:26" x14ac:dyDescent="0.25">
      <c r="A252">
        <v>853</v>
      </c>
      <c r="B252" t="e">
        <v>#N/A</v>
      </c>
      <c r="G252" s="38">
        <v>3</v>
      </c>
      <c r="H252" s="38" t="s">
        <v>12</v>
      </c>
      <c r="I252" s="22" t="str">
        <f t="shared" ref="I252" si="32">INDEX(AnsLkUp,MATCH(A252 &amp; "_1",LookupOrder,1),2)</f>
        <v>Evan</v>
      </c>
      <c r="J252" s="22">
        <f t="shared" si="31"/>
        <v>3</v>
      </c>
      <c r="K252" s="22">
        <f t="shared" si="31"/>
        <v>3</v>
      </c>
      <c r="L252" s="22">
        <f t="shared" si="31"/>
        <v>3</v>
      </c>
      <c r="M252" s="22">
        <f t="shared" si="31"/>
        <v>2</v>
      </c>
      <c r="N252" s="22" t="e">
        <f t="shared" si="31"/>
        <v>#N/A</v>
      </c>
      <c r="O252" s="22" t="e">
        <f t="shared" si="31"/>
        <v>#N/A</v>
      </c>
      <c r="P252" s="22" t="e">
        <f t="shared" si="31"/>
        <v>#N/A</v>
      </c>
      <c r="Q252" s="22" t="e">
        <f t="shared" si="31"/>
        <v>#N/A</v>
      </c>
      <c r="R252" s="22" t="e">
        <f t="shared" si="31"/>
        <v>#N/A</v>
      </c>
      <c r="S252" s="22" t="e">
        <f t="shared" si="31"/>
        <v>#N/A</v>
      </c>
      <c r="T252" s="22" t="e">
        <f t="shared" si="31"/>
        <v>#N/A</v>
      </c>
      <c r="U252" s="22" t="e">
        <f t="shared" si="31"/>
        <v>#N/A</v>
      </c>
      <c r="V252" s="22" t="e">
        <f t="shared" si="31"/>
        <v>#N/A</v>
      </c>
      <c r="W252" s="22" t="e">
        <f t="shared" si="31"/>
        <v>#N/A</v>
      </c>
      <c r="X252" s="22" t="e">
        <f t="shared" si="31"/>
        <v>#N/A</v>
      </c>
      <c r="Y252" s="22" t="e">
        <f t="shared" si="31"/>
        <v>#N/A</v>
      </c>
      <c r="Z252" s="22" t="e">
        <f t="shared" si="26"/>
        <v>#N/A</v>
      </c>
    </row>
    <row r="253" spans="1:26" x14ac:dyDescent="0.25">
      <c r="A253">
        <v>854</v>
      </c>
      <c r="B253" t="s">
        <v>372</v>
      </c>
      <c r="G253" s="38">
        <v>3</v>
      </c>
      <c r="H253" s="38" t="s">
        <v>12</v>
      </c>
      <c r="I253" s="22" t="str">
        <f t="shared" ref="I253:I254" si="33">INDEX(AnsLkUp,MATCH(A253 &amp; "_1",LookupOrder,1),2)</f>
        <v>Bob</v>
      </c>
      <c r="J253" s="22">
        <f t="shared" si="31"/>
        <v>3</v>
      </c>
      <c r="K253" s="22">
        <f t="shared" si="31"/>
        <v>3</v>
      </c>
      <c r="L253" s="22">
        <f t="shared" si="31"/>
        <v>3</v>
      </c>
      <c r="M253" s="22">
        <f t="shared" si="31"/>
        <v>3</v>
      </c>
      <c r="N253" s="22">
        <f t="shared" si="31"/>
        <v>1</v>
      </c>
      <c r="O253" s="22" t="e">
        <f t="shared" si="31"/>
        <v>#N/A</v>
      </c>
      <c r="P253" s="22" t="e">
        <f t="shared" si="31"/>
        <v>#N/A</v>
      </c>
      <c r="Q253" s="22" t="e">
        <f t="shared" si="31"/>
        <v>#N/A</v>
      </c>
      <c r="R253" s="22" t="e">
        <f t="shared" si="31"/>
        <v>#N/A</v>
      </c>
      <c r="S253" s="22" t="e">
        <f t="shared" si="31"/>
        <v>#N/A</v>
      </c>
      <c r="T253" s="22" t="e">
        <f t="shared" si="31"/>
        <v>#N/A</v>
      </c>
      <c r="U253" s="22" t="e">
        <f t="shared" si="31"/>
        <v>#N/A</v>
      </c>
      <c r="V253" s="22" t="e">
        <f t="shared" si="31"/>
        <v>#N/A</v>
      </c>
      <c r="W253" s="22" t="e">
        <f t="shared" si="31"/>
        <v>#N/A</v>
      </c>
      <c r="X253" s="22" t="e">
        <f t="shared" si="31"/>
        <v>#N/A</v>
      </c>
      <c r="Y253" s="22" t="e">
        <f t="shared" si="31"/>
        <v>#N/A</v>
      </c>
      <c r="Z253" s="22" t="e">
        <f t="shared" si="26"/>
        <v>#N/A</v>
      </c>
    </row>
    <row r="254" spans="1:26" x14ac:dyDescent="0.25">
      <c r="A254">
        <v>855</v>
      </c>
      <c r="B254" t="s">
        <v>373</v>
      </c>
      <c r="G254" s="38">
        <v>3</v>
      </c>
      <c r="H254" s="38" t="s">
        <v>12</v>
      </c>
      <c r="I254" s="22" t="str">
        <f t="shared" si="33"/>
        <v>Bob</v>
      </c>
      <c r="J254" s="22">
        <f t="shared" si="31"/>
        <v>1</v>
      </c>
      <c r="K254" s="22">
        <f t="shared" si="31"/>
        <v>1</v>
      </c>
      <c r="L254" s="22">
        <f t="shared" si="31"/>
        <v>3</v>
      </c>
      <c r="M254" s="22">
        <f t="shared" si="31"/>
        <v>3</v>
      </c>
      <c r="N254" s="22">
        <f t="shared" si="31"/>
        <v>1</v>
      </c>
      <c r="O254" s="22" t="e">
        <f t="shared" si="31"/>
        <v>#N/A</v>
      </c>
      <c r="P254" s="22" t="e">
        <f t="shared" si="31"/>
        <v>#N/A</v>
      </c>
      <c r="Q254" s="22" t="e">
        <f t="shared" si="31"/>
        <v>#N/A</v>
      </c>
      <c r="R254" s="22" t="e">
        <f t="shared" si="31"/>
        <v>#N/A</v>
      </c>
      <c r="S254" s="22" t="e">
        <f t="shared" si="31"/>
        <v>#N/A</v>
      </c>
      <c r="T254" s="22" t="e">
        <f t="shared" si="31"/>
        <v>#N/A</v>
      </c>
      <c r="U254" s="22" t="e">
        <f t="shared" si="31"/>
        <v>#N/A</v>
      </c>
      <c r="V254" s="22" t="e">
        <f t="shared" si="31"/>
        <v>#N/A</v>
      </c>
      <c r="W254" s="22" t="e">
        <f t="shared" si="31"/>
        <v>#N/A</v>
      </c>
      <c r="X254" s="22" t="e">
        <f t="shared" si="31"/>
        <v>#N/A</v>
      </c>
      <c r="Y254" s="22" t="e">
        <f t="shared" si="31"/>
        <v>#N/A</v>
      </c>
      <c r="Z254" s="22" t="e">
        <f t="shared" si="26"/>
        <v>#N/A</v>
      </c>
    </row>
    <row r="255" spans="1:26" ht="15" customHeight="1" x14ac:dyDescent="0.25">
      <c r="A255">
        <v>856</v>
      </c>
      <c r="B255" s="41" t="s">
        <v>374</v>
      </c>
      <c r="G255" s="38">
        <v>3</v>
      </c>
      <c r="H255" s="38" t="s">
        <v>12</v>
      </c>
      <c r="I255" s="22" t="str">
        <f t="shared" ref="I255:I256" si="34">INDEX(AnsLkUp,MATCH(A255 &amp; "_1",LookupOrder,1),2)</f>
        <v>Evan</v>
      </c>
      <c r="J255" s="22" t="e">
        <f t="shared" si="31"/>
        <v>#N/A</v>
      </c>
      <c r="K255" s="22">
        <f t="shared" si="31"/>
        <v>2</v>
      </c>
      <c r="L255" s="22">
        <f t="shared" si="31"/>
        <v>3</v>
      </c>
      <c r="M255" s="22">
        <f t="shared" si="31"/>
        <v>2</v>
      </c>
      <c r="N255" s="22" t="e">
        <f t="shared" si="31"/>
        <v>#N/A</v>
      </c>
      <c r="O255" s="22" t="e">
        <f t="shared" si="31"/>
        <v>#N/A</v>
      </c>
      <c r="P255" s="22" t="e">
        <f t="shared" si="31"/>
        <v>#N/A</v>
      </c>
      <c r="Q255" s="22" t="e">
        <f t="shared" si="31"/>
        <v>#N/A</v>
      </c>
      <c r="R255" s="22" t="e">
        <f t="shared" si="31"/>
        <v>#N/A</v>
      </c>
      <c r="S255" s="22" t="e">
        <f t="shared" si="31"/>
        <v>#N/A</v>
      </c>
      <c r="T255" s="22" t="e">
        <f t="shared" si="31"/>
        <v>#N/A</v>
      </c>
      <c r="U255" s="22" t="e">
        <f t="shared" si="31"/>
        <v>#N/A</v>
      </c>
      <c r="V255" s="22" t="e">
        <f t="shared" si="31"/>
        <v>#N/A</v>
      </c>
      <c r="W255" s="22" t="e">
        <f t="shared" si="31"/>
        <v>#N/A</v>
      </c>
      <c r="X255" s="22" t="e">
        <f t="shared" si="31"/>
        <v>#N/A</v>
      </c>
      <c r="Y255" s="22" t="e">
        <f t="shared" si="31"/>
        <v>#N/A</v>
      </c>
      <c r="Z255" s="22" t="e">
        <f t="shared" si="26"/>
        <v>#N/A</v>
      </c>
    </row>
    <row r="256" spans="1:26" x14ac:dyDescent="0.25">
      <c r="A256">
        <v>857</v>
      </c>
      <c r="B256" t="s">
        <v>375</v>
      </c>
      <c r="G256" s="38">
        <v>2</v>
      </c>
      <c r="H256" s="38" t="s">
        <v>12</v>
      </c>
      <c r="I256" s="22" t="str">
        <f t="shared" si="34"/>
        <v>Bob</v>
      </c>
      <c r="J256" s="22">
        <f t="shared" si="31"/>
        <v>1</v>
      </c>
      <c r="K256" s="22">
        <f t="shared" si="31"/>
        <v>2</v>
      </c>
      <c r="L256" s="22">
        <f t="shared" si="31"/>
        <v>1</v>
      </c>
      <c r="M256" s="22">
        <f t="shared" si="31"/>
        <v>1</v>
      </c>
      <c r="N256" s="22" t="e">
        <f t="shared" si="31"/>
        <v>#N/A</v>
      </c>
      <c r="O256" s="22" t="e">
        <f t="shared" si="31"/>
        <v>#N/A</v>
      </c>
      <c r="P256" s="22" t="e">
        <f t="shared" si="31"/>
        <v>#N/A</v>
      </c>
      <c r="Q256" s="22" t="e">
        <f t="shared" si="31"/>
        <v>#N/A</v>
      </c>
      <c r="R256" s="22" t="e">
        <f t="shared" si="31"/>
        <v>#N/A</v>
      </c>
      <c r="S256" s="22" t="e">
        <f t="shared" si="31"/>
        <v>#N/A</v>
      </c>
      <c r="T256" s="22" t="e">
        <f t="shared" si="31"/>
        <v>#N/A</v>
      </c>
      <c r="U256" s="22" t="e">
        <f t="shared" si="31"/>
        <v>#N/A</v>
      </c>
      <c r="V256" s="22" t="e">
        <f t="shared" si="31"/>
        <v>#N/A</v>
      </c>
      <c r="W256" s="22" t="e">
        <f t="shared" si="31"/>
        <v>#N/A</v>
      </c>
      <c r="X256" s="22" t="e">
        <f t="shared" si="31"/>
        <v>#N/A</v>
      </c>
      <c r="Y256" s="22" t="e">
        <f t="shared" si="31"/>
        <v>#N/A</v>
      </c>
      <c r="Z256" s="22" t="e">
        <f t="shared" si="26"/>
        <v>#N/A</v>
      </c>
    </row>
    <row r="257" spans="1:26" x14ac:dyDescent="0.25">
      <c r="A257">
        <v>858</v>
      </c>
      <c r="B257" t="s">
        <v>377</v>
      </c>
      <c r="G257" s="38">
        <v>1</v>
      </c>
      <c r="H257" s="38" t="s">
        <v>12</v>
      </c>
      <c r="I257" s="22" t="str">
        <f t="shared" ref="I257" si="35">INDEX(AnsLkUp,MATCH(A257 &amp; "_1",LookupOrder,1),2)</f>
        <v>Cara</v>
      </c>
      <c r="J257" s="22">
        <f t="shared" si="31"/>
        <v>1</v>
      </c>
      <c r="K257" s="22">
        <f t="shared" si="31"/>
        <v>1</v>
      </c>
      <c r="L257" s="22">
        <f t="shared" si="31"/>
        <v>2</v>
      </c>
      <c r="M257" s="22">
        <f t="shared" si="31"/>
        <v>1</v>
      </c>
      <c r="N257" s="22" t="e">
        <f t="shared" si="31"/>
        <v>#N/A</v>
      </c>
      <c r="O257" s="22" t="e">
        <f t="shared" si="31"/>
        <v>#N/A</v>
      </c>
      <c r="P257" s="22" t="e">
        <f t="shared" si="31"/>
        <v>#N/A</v>
      </c>
      <c r="Q257" s="22" t="e">
        <f t="shared" si="31"/>
        <v>#N/A</v>
      </c>
      <c r="R257" s="22" t="e">
        <f t="shared" si="31"/>
        <v>#N/A</v>
      </c>
      <c r="S257" s="22" t="e">
        <f t="shared" si="31"/>
        <v>#N/A</v>
      </c>
      <c r="T257" s="22" t="e">
        <f t="shared" si="31"/>
        <v>#N/A</v>
      </c>
      <c r="U257" s="22" t="e">
        <f t="shared" si="31"/>
        <v>#N/A</v>
      </c>
      <c r="V257" s="22" t="e">
        <f t="shared" si="31"/>
        <v>#N/A</v>
      </c>
      <c r="W257" s="22" t="e">
        <f t="shared" ref="W257:Y259" si="36">INDEX(AnsLkUp,MATCH($A257 &amp; "_"&amp;W$1,LookupName,0),3)</f>
        <v>#N/A</v>
      </c>
      <c r="X257" s="22" t="e">
        <f t="shared" si="36"/>
        <v>#N/A</v>
      </c>
      <c r="Y257" s="22" t="e">
        <f t="shared" si="36"/>
        <v>#N/A</v>
      </c>
      <c r="Z257" s="22" t="e">
        <f t="shared" si="26"/>
        <v>#N/A</v>
      </c>
    </row>
    <row r="258" spans="1:26" x14ac:dyDescent="0.25">
      <c r="A258">
        <v>859</v>
      </c>
      <c r="B258" t="s">
        <v>378</v>
      </c>
      <c r="G258" s="38">
        <v>3</v>
      </c>
      <c r="H258" s="38" t="s">
        <v>12</v>
      </c>
      <c r="I258" s="22" t="str">
        <f t="shared" ref="I258" si="37">INDEX(AnsLkUp,MATCH(A258 &amp; "_1",LookupOrder,1),2)</f>
        <v>George</v>
      </c>
      <c r="J258" s="22">
        <f t="shared" ref="J258:Y259" si="38">INDEX(AnsLkUp,MATCH($A258 &amp; "_"&amp;J$1,LookupName,0),3)</f>
        <v>1</v>
      </c>
      <c r="K258" s="22">
        <f t="shared" si="38"/>
        <v>1</v>
      </c>
      <c r="L258" s="22">
        <f t="shared" si="38"/>
        <v>3</v>
      </c>
      <c r="M258" s="22">
        <f t="shared" si="38"/>
        <v>2</v>
      </c>
      <c r="N258" s="22">
        <f t="shared" si="38"/>
        <v>2</v>
      </c>
      <c r="O258" s="22" t="e">
        <f t="shared" si="38"/>
        <v>#N/A</v>
      </c>
      <c r="P258" s="22" t="e">
        <f t="shared" si="38"/>
        <v>#N/A</v>
      </c>
      <c r="Q258" s="22" t="e">
        <f t="shared" si="38"/>
        <v>#N/A</v>
      </c>
      <c r="R258" s="22" t="e">
        <f t="shared" si="38"/>
        <v>#N/A</v>
      </c>
      <c r="S258" s="22" t="e">
        <f t="shared" si="38"/>
        <v>#N/A</v>
      </c>
      <c r="T258" s="22" t="e">
        <f t="shared" si="38"/>
        <v>#N/A</v>
      </c>
      <c r="U258" s="22" t="e">
        <f t="shared" si="38"/>
        <v>#N/A</v>
      </c>
      <c r="V258" s="22" t="e">
        <f t="shared" si="38"/>
        <v>#N/A</v>
      </c>
      <c r="W258" s="22" t="e">
        <f t="shared" si="36"/>
        <v>#N/A</v>
      </c>
      <c r="X258" s="22" t="e">
        <f t="shared" si="36"/>
        <v>#N/A</v>
      </c>
      <c r="Y258" s="22" t="e">
        <f t="shared" si="36"/>
        <v>#N/A</v>
      </c>
      <c r="Z258" s="22" t="e">
        <f t="shared" si="26"/>
        <v>#N/A</v>
      </c>
    </row>
    <row r="259" spans="1:26" x14ac:dyDescent="0.25">
      <c r="A259">
        <v>860</v>
      </c>
      <c r="B259">
        <v>2021</v>
      </c>
      <c r="G259" s="38">
        <v>2</v>
      </c>
      <c r="H259" s="38" t="s">
        <v>12</v>
      </c>
      <c r="I259" s="22" t="str">
        <f t="shared" ref="I259" si="39">INDEX(AnsLkUp,MATCH(A259 &amp; "_1",LookupOrder,1),2)</f>
        <v>Cara</v>
      </c>
      <c r="J259" s="22">
        <f t="shared" si="38"/>
        <v>1</v>
      </c>
      <c r="K259" s="22">
        <f t="shared" si="38"/>
        <v>3</v>
      </c>
      <c r="L259" s="22">
        <f t="shared" si="38"/>
        <v>1</v>
      </c>
      <c r="M259" s="22">
        <f t="shared" si="38"/>
        <v>1</v>
      </c>
      <c r="N259" s="22" t="e">
        <f t="shared" si="38"/>
        <v>#N/A</v>
      </c>
      <c r="O259" s="22" t="e">
        <f t="shared" si="38"/>
        <v>#N/A</v>
      </c>
      <c r="P259" s="22" t="e">
        <f t="shared" si="38"/>
        <v>#N/A</v>
      </c>
      <c r="Q259" s="22" t="e">
        <f t="shared" si="38"/>
        <v>#N/A</v>
      </c>
      <c r="R259" s="22" t="e">
        <f t="shared" si="38"/>
        <v>#N/A</v>
      </c>
      <c r="S259" s="22" t="e">
        <f t="shared" si="38"/>
        <v>#N/A</v>
      </c>
      <c r="T259" s="22" t="e">
        <f t="shared" si="38"/>
        <v>#N/A</v>
      </c>
      <c r="U259" s="22" t="e">
        <f t="shared" si="38"/>
        <v>#N/A</v>
      </c>
      <c r="V259" s="22" t="e">
        <f t="shared" si="38"/>
        <v>#N/A</v>
      </c>
      <c r="W259" s="22" t="e">
        <f t="shared" si="36"/>
        <v>#N/A</v>
      </c>
      <c r="X259" s="22" t="e">
        <f t="shared" si="36"/>
        <v>#N/A</v>
      </c>
      <c r="Y259" s="22" t="e">
        <f t="shared" si="36"/>
        <v>#N/A</v>
      </c>
      <c r="Z259" s="22">
        <f t="shared" si="26"/>
        <v>2</v>
      </c>
    </row>
  </sheetData>
  <autoFilter ref="A1:U101" xr:uid="{00000000-0009-0000-0000-000000000000}"/>
  <pageMargins left="0.7" right="0.7" top="0.75" bottom="0.75" header="0.3" footer="0.3"/>
  <pageSetup orientation="portrait" horizontalDpi="90" verticalDpi="9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opLeftCell="A13" zoomScale="106" zoomScaleNormal="106" workbookViewId="0">
      <selection activeCell="P3" sqref="P3"/>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pane ySplit="1" topLeftCell="A786" activePane="bottomLeft" state="frozen"/>
      <selection pane="bottomLeft" activeCell="D820" sqref="D820"/>
    </sheetView>
  </sheetViews>
  <sheetFormatPr defaultRowHeight="15" x14ac:dyDescent="0.25"/>
  <cols>
    <col min="3" max="3" width="12.85546875" bestFit="1" customWidth="1"/>
    <col min="4" max="4" width="15.7109375" bestFit="1" customWidth="1"/>
    <col min="5" max="5" width="12.5703125" bestFit="1" customWidth="1"/>
    <col min="6" max="6" width="12.7109375" bestFit="1" customWidth="1"/>
  </cols>
  <sheetData>
    <row r="1" spans="1:6" x14ac:dyDescent="0.25">
      <c r="A1" s="2" t="s">
        <v>0</v>
      </c>
      <c r="B1" s="3" t="s">
        <v>227</v>
      </c>
      <c r="C1" s="3" t="s">
        <v>228</v>
      </c>
      <c r="D1" s="3" t="s">
        <v>229</v>
      </c>
      <c r="E1" s="24" t="s">
        <v>233</v>
      </c>
      <c r="F1" s="24" t="s">
        <v>234</v>
      </c>
    </row>
    <row r="2" spans="1:6" x14ac:dyDescent="0.25">
      <c r="A2">
        <v>652</v>
      </c>
      <c r="B2" t="s">
        <v>23</v>
      </c>
      <c r="C2" s="1">
        <v>2</v>
      </c>
      <c r="D2" s="1">
        <v>1</v>
      </c>
      <c r="E2" s="23" t="str">
        <f>A2 &amp; "_" &amp; D2</f>
        <v>652_1</v>
      </c>
      <c r="F2" s="23" t="str">
        <f>A2 &amp; "_" &amp; B2</f>
        <v>652_Cara</v>
      </c>
    </row>
    <row r="3" spans="1:6" x14ac:dyDescent="0.25">
      <c r="A3">
        <v>652</v>
      </c>
      <c r="B3" t="s">
        <v>7</v>
      </c>
      <c r="C3" s="1">
        <v>2</v>
      </c>
      <c r="D3" s="1">
        <v>2</v>
      </c>
      <c r="E3" s="23" t="str">
        <f>A3 &amp; "_" &amp; D3</f>
        <v>652_2</v>
      </c>
      <c r="F3" s="23" t="str">
        <f>A3 &amp; "_" &amp; B3</f>
        <v>652_Evan</v>
      </c>
    </row>
    <row r="4" spans="1:6" x14ac:dyDescent="0.25">
      <c r="A4">
        <v>652</v>
      </c>
      <c r="B4" t="s">
        <v>5</v>
      </c>
      <c r="C4" s="1">
        <v>1</v>
      </c>
      <c r="D4" s="1">
        <v>3</v>
      </c>
      <c r="E4" s="23" t="str">
        <f>A4 &amp; "_" &amp; D4</f>
        <v>652_3</v>
      </c>
      <c r="F4" s="23" t="str">
        <f>A4 &amp; "_" &amp; B4</f>
        <v>652_Bob</v>
      </c>
    </row>
    <row r="5" spans="1:6" x14ac:dyDescent="0.25">
      <c r="A5">
        <v>653</v>
      </c>
      <c r="B5" t="s">
        <v>6</v>
      </c>
      <c r="C5" s="1">
        <v>2</v>
      </c>
      <c r="D5" s="1">
        <v>1</v>
      </c>
      <c r="E5" s="23" t="str">
        <f t="shared" ref="E5:E83" si="0">A5 &amp; "_" &amp; D5</f>
        <v>653_1</v>
      </c>
      <c r="F5" s="23" t="str">
        <f t="shared" ref="F5:F70" si="1">A5 &amp; "_" &amp; B5</f>
        <v>653_Jay</v>
      </c>
    </row>
    <row r="6" spans="1:6" x14ac:dyDescent="0.25">
      <c r="A6">
        <v>653</v>
      </c>
      <c r="B6" t="s">
        <v>7</v>
      </c>
      <c r="C6" s="1">
        <v>1</v>
      </c>
      <c r="D6" s="1">
        <v>2</v>
      </c>
      <c r="E6" s="23" t="str">
        <f t="shared" si="0"/>
        <v>653_2</v>
      </c>
      <c r="F6" s="23" t="str">
        <f t="shared" si="1"/>
        <v>653_Evan</v>
      </c>
    </row>
    <row r="7" spans="1:6" x14ac:dyDescent="0.25">
      <c r="A7">
        <v>653</v>
      </c>
      <c r="B7" t="s">
        <v>23</v>
      </c>
      <c r="C7" s="1">
        <v>3</v>
      </c>
      <c r="D7" s="1">
        <v>3</v>
      </c>
      <c r="E7" s="23" t="str">
        <f t="shared" si="0"/>
        <v>653_3</v>
      </c>
      <c r="F7" s="23" t="str">
        <f t="shared" si="1"/>
        <v>653_Cara</v>
      </c>
    </row>
    <row r="8" spans="1:6" x14ac:dyDescent="0.25">
      <c r="A8">
        <v>653</v>
      </c>
      <c r="B8" t="s">
        <v>5</v>
      </c>
      <c r="C8" s="1">
        <v>3</v>
      </c>
      <c r="D8" s="1">
        <v>4</v>
      </c>
      <c r="E8" s="23" t="str">
        <f t="shared" si="0"/>
        <v>653_4</v>
      </c>
      <c r="F8" s="23" t="str">
        <f t="shared" si="1"/>
        <v>653_Bob</v>
      </c>
    </row>
    <row r="9" spans="1:6" x14ac:dyDescent="0.25">
      <c r="A9">
        <v>654</v>
      </c>
      <c r="B9" t="s">
        <v>23</v>
      </c>
      <c r="C9" s="1">
        <v>2</v>
      </c>
      <c r="D9" s="1">
        <v>1</v>
      </c>
      <c r="E9" s="23" t="str">
        <f t="shared" si="0"/>
        <v>654_1</v>
      </c>
      <c r="F9" s="23" t="str">
        <f t="shared" si="1"/>
        <v>654_Cara</v>
      </c>
    </row>
    <row r="10" spans="1:6" x14ac:dyDescent="0.25">
      <c r="A10">
        <v>654</v>
      </c>
      <c r="B10" t="s">
        <v>5</v>
      </c>
      <c r="C10" s="1">
        <v>2</v>
      </c>
      <c r="D10" s="1">
        <v>2</v>
      </c>
      <c r="E10" s="23" t="str">
        <f t="shared" si="0"/>
        <v>654_2</v>
      </c>
      <c r="F10" s="23" t="str">
        <f t="shared" si="1"/>
        <v>654_Bob</v>
      </c>
    </row>
    <row r="11" spans="1:6" x14ac:dyDescent="0.25">
      <c r="A11">
        <v>654</v>
      </c>
      <c r="B11" t="s">
        <v>6</v>
      </c>
      <c r="C11" s="1">
        <v>2</v>
      </c>
      <c r="D11" s="1">
        <v>3</v>
      </c>
      <c r="E11" s="23" t="str">
        <f t="shared" si="0"/>
        <v>654_3</v>
      </c>
      <c r="F11" s="23" t="str">
        <f t="shared" si="1"/>
        <v>654_Jay</v>
      </c>
    </row>
    <row r="12" spans="1:6" x14ac:dyDescent="0.25">
      <c r="A12">
        <v>654</v>
      </c>
      <c r="B12" t="s">
        <v>7</v>
      </c>
      <c r="C12" s="1">
        <v>2</v>
      </c>
      <c r="D12" s="1">
        <v>4</v>
      </c>
      <c r="E12" s="23" t="str">
        <f t="shared" si="0"/>
        <v>654_4</v>
      </c>
      <c r="F12" s="23" t="str">
        <f t="shared" si="1"/>
        <v>654_Evan</v>
      </c>
    </row>
    <row r="13" spans="1:6" x14ac:dyDescent="0.25">
      <c r="A13">
        <v>655</v>
      </c>
      <c r="B13" t="s">
        <v>7</v>
      </c>
      <c r="C13" s="1">
        <v>3</v>
      </c>
      <c r="D13" s="1">
        <v>1</v>
      </c>
      <c r="E13" s="23" t="str">
        <f t="shared" si="0"/>
        <v>655_1</v>
      </c>
      <c r="F13" s="23" t="str">
        <f t="shared" si="1"/>
        <v>655_Evan</v>
      </c>
    </row>
    <row r="14" spans="1:6" x14ac:dyDescent="0.25">
      <c r="A14">
        <v>655</v>
      </c>
      <c r="B14" t="s">
        <v>6</v>
      </c>
      <c r="C14" s="1">
        <v>2</v>
      </c>
      <c r="D14" s="1">
        <v>2</v>
      </c>
      <c r="E14" s="23" t="str">
        <f t="shared" si="0"/>
        <v>655_2</v>
      </c>
      <c r="F14" s="23" t="str">
        <f t="shared" si="1"/>
        <v>655_Jay</v>
      </c>
    </row>
    <row r="15" spans="1:6" x14ac:dyDescent="0.25">
      <c r="A15">
        <v>655</v>
      </c>
      <c r="B15" t="s">
        <v>23</v>
      </c>
      <c r="C15" s="1">
        <v>1</v>
      </c>
      <c r="D15" s="1">
        <v>3</v>
      </c>
      <c r="E15" s="23" t="str">
        <f t="shared" si="0"/>
        <v>655_3</v>
      </c>
      <c r="F15" s="23" t="str">
        <f t="shared" si="1"/>
        <v>655_Cara</v>
      </c>
    </row>
    <row r="16" spans="1:6" x14ac:dyDescent="0.25">
      <c r="A16">
        <v>655</v>
      </c>
      <c r="B16" t="s">
        <v>5</v>
      </c>
      <c r="C16" s="1">
        <v>3</v>
      </c>
      <c r="D16" s="1">
        <v>4</v>
      </c>
      <c r="E16" s="23" t="str">
        <f t="shared" si="0"/>
        <v>655_4</v>
      </c>
      <c r="F16" s="23" t="str">
        <f t="shared" si="1"/>
        <v>655_Bob</v>
      </c>
    </row>
    <row r="17" spans="1:6" x14ac:dyDescent="0.25">
      <c r="A17">
        <v>656</v>
      </c>
      <c r="B17" t="s">
        <v>6</v>
      </c>
      <c r="C17" s="1">
        <v>3</v>
      </c>
      <c r="D17" s="1">
        <v>1</v>
      </c>
      <c r="E17" s="23" t="str">
        <f t="shared" si="0"/>
        <v>656_1</v>
      </c>
      <c r="F17" s="23" t="str">
        <f t="shared" si="1"/>
        <v>656_Jay</v>
      </c>
    </row>
    <row r="18" spans="1:6" x14ac:dyDescent="0.25">
      <c r="A18">
        <v>656</v>
      </c>
      <c r="B18" t="s">
        <v>5</v>
      </c>
      <c r="C18" s="1">
        <v>3</v>
      </c>
      <c r="D18" s="1">
        <v>2</v>
      </c>
      <c r="E18" s="23" t="str">
        <f t="shared" si="0"/>
        <v>656_2</v>
      </c>
      <c r="F18" s="23" t="str">
        <f t="shared" si="1"/>
        <v>656_Bob</v>
      </c>
    </row>
    <row r="19" spans="1:6" x14ac:dyDescent="0.25">
      <c r="A19">
        <v>656</v>
      </c>
      <c r="B19" t="s">
        <v>7</v>
      </c>
      <c r="C19" s="1">
        <v>3</v>
      </c>
      <c r="D19" s="1">
        <v>3</v>
      </c>
      <c r="E19" s="23" t="str">
        <f t="shared" si="0"/>
        <v>656_3</v>
      </c>
      <c r="F19" s="23" t="str">
        <f t="shared" si="1"/>
        <v>656_Evan</v>
      </c>
    </row>
    <row r="20" spans="1:6" x14ac:dyDescent="0.25">
      <c r="A20">
        <v>657</v>
      </c>
      <c r="B20" t="s">
        <v>23</v>
      </c>
      <c r="C20" s="1">
        <v>1</v>
      </c>
      <c r="D20" s="1">
        <v>1</v>
      </c>
      <c r="E20" s="23" t="str">
        <f t="shared" si="0"/>
        <v>657_1</v>
      </c>
      <c r="F20" s="23" t="str">
        <f t="shared" si="1"/>
        <v>657_Cara</v>
      </c>
    </row>
    <row r="21" spans="1:6" x14ac:dyDescent="0.25">
      <c r="A21">
        <v>657</v>
      </c>
      <c r="B21" t="s">
        <v>5</v>
      </c>
      <c r="C21" s="1">
        <v>3</v>
      </c>
      <c r="D21" s="1">
        <v>2</v>
      </c>
      <c r="E21" s="23" t="str">
        <f t="shared" si="0"/>
        <v>657_2</v>
      </c>
      <c r="F21" s="23" t="str">
        <f t="shared" si="1"/>
        <v>657_Bob</v>
      </c>
    </row>
    <row r="22" spans="1:6" x14ac:dyDescent="0.25">
      <c r="A22">
        <v>657</v>
      </c>
      <c r="B22" t="s">
        <v>7</v>
      </c>
      <c r="C22" s="1">
        <v>3</v>
      </c>
      <c r="D22" s="1">
        <v>3</v>
      </c>
      <c r="E22" s="23" t="str">
        <f t="shared" si="0"/>
        <v>657_3</v>
      </c>
      <c r="F22" s="23" t="str">
        <f t="shared" si="1"/>
        <v>657_Evan</v>
      </c>
    </row>
    <row r="23" spans="1:6" x14ac:dyDescent="0.25">
      <c r="A23">
        <v>657</v>
      </c>
      <c r="B23" t="s">
        <v>6</v>
      </c>
      <c r="C23" s="1">
        <v>3</v>
      </c>
      <c r="D23" s="1">
        <v>4</v>
      </c>
      <c r="E23" s="23" t="str">
        <f t="shared" si="0"/>
        <v>657_4</v>
      </c>
      <c r="F23" s="23" t="str">
        <f t="shared" si="1"/>
        <v>657_Jay</v>
      </c>
    </row>
    <row r="24" spans="1:6" x14ac:dyDescent="0.25">
      <c r="A24">
        <v>658</v>
      </c>
      <c r="B24" t="s">
        <v>7</v>
      </c>
      <c r="C24" s="1">
        <v>2</v>
      </c>
      <c r="D24" s="1">
        <v>1</v>
      </c>
      <c r="E24" s="23" t="str">
        <f t="shared" si="0"/>
        <v>658_1</v>
      </c>
      <c r="F24" s="23" t="str">
        <f t="shared" si="1"/>
        <v>658_Evan</v>
      </c>
    </row>
    <row r="25" spans="1:6" x14ac:dyDescent="0.25">
      <c r="A25">
        <v>658</v>
      </c>
      <c r="B25" t="s">
        <v>5</v>
      </c>
      <c r="C25" s="1">
        <v>3</v>
      </c>
      <c r="D25" s="1">
        <v>2</v>
      </c>
      <c r="E25" s="23" t="str">
        <f t="shared" si="0"/>
        <v>658_2</v>
      </c>
      <c r="F25" s="23" t="str">
        <f t="shared" si="1"/>
        <v>658_Bob</v>
      </c>
    </row>
    <row r="26" spans="1:6" x14ac:dyDescent="0.25">
      <c r="A26">
        <v>658</v>
      </c>
      <c r="B26" t="s">
        <v>23</v>
      </c>
      <c r="C26" s="1">
        <v>3</v>
      </c>
      <c r="D26" s="1">
        <v>3</v>
      </c>
      <c r="E26" s="23" t="str">
        <f t="shared" si="0"/>
        <v>658_3</v>
      </c>
      <c r="F26" s="23" t="str">
        <f t="shared" si="1"/>
        <v>658_Cara</v>
      </c>
    </row>
    <row r="27" spans="1:6" x14ac:dyDescent="0.25">
      <c r="A27">
        <v>658</v>
      </c>
      <c r="B27" t="s">
        <v>6</v>
      </c>
      <c r="C27" s="1">
        <v>3</v>
      </c>
      <c r="D27" s="1">
        <v>4</v>
      </c>
      <c r="E27" s="23" t="str">
        <f t="shared" si="0"/>
        <v>658_4</v>
      </c>
      <c r="F27" s="23" t="str">
        <f t="shared" si="1"/>
        <v>658_Jay</v>
      </c>
    </row>
    <row r="28" spans="1:6" x14ac:dyDescent="0.25">
      <c r="A28">
        <v>659</v>
      </c>
      <c r="B28" t="s">
        <v>5</v>
      </c>
      <c r="C28" s="1">
        <v>3</v>
      </c>
      <c r="D28" s="1">
        <v>1</v>
      </c>
      <c r="E28" s="23" t="str">
        <f t="shared" si="0"/>
        <v>659_1</v>
      </c>
      <c r="F28" s="23" t="str">
        <f t="shared" si="1"/>
        <v>659_Bob</v>
      </c>
    </row>
    <row r="29" spans="1:6" x14ac:dyDescent="0.25">
      <c r="A29">
        <v>659</v>
      </c>
      <c r="B29" t="s">
        <v>6</v>
      </c>
      <c r="C29" s="1">
        <v>1</v>
      </c>
      <c r="D29" s="1">
        <v>2</v>
      </c>
      <c r="E29" s="23" t="str">
        <f t="shared" si="0"/>
        <v>659_2</v>
      </c>
      <c r="F29" s="23" t="str">
        <f t="shared" si="1"/>
        <v>659_Jay</v>
      </c>
    </row>
    <row r="30" spans="1:6" x14ac:dyDescent="0.25">
      <c r="A30">
        <v>659</v>
      </c>
      <c r="B30" t="s">
        <v>7</v>
      </c>
      <c r="C30" s="1">
        <v>3</v>
      </c>
      <c r="D30" s="1">
        <v>3</v>
      </c>
      <c r="E30" s="23" t="str">
        <f t="shared" si="0"/>
        <v>659_3</v>
      </c>
      <c r="F30" s="23" t="str">
        <f t="shared" si="1"/>
        <v>659_Evan</v>
      </c>
    </row>
    <row r="31" spans="1:6" x14ac:dyDescent="0.25">
      <c r="A31">
        <v>659</v>
      </c>
      <c r="B31" t="s">
        <v>23</v>
      </c>
      <c r="C31" s="1">
        <v>2</v>
      </c>
      <c r="D31" s="1">
        <v>4</v>
      </c>
      <c r="E31" s="23" t="str">
        <f t="shared" si="0"/>
        <v>659_4</v>
      </c>
      <c r="F31" s="23" t="str">
        <f t="shared" si="1"/>
        <v>659_Cara</v>
      </c>
    </row>
    <row r="32" spans="1:6" x14ac:dyDescent="0.25">
      <c r="A32">
        <v>660</v>
      </c>
      <c r="B32" t="s">
        <v>6</v>
      </c>
      <c r="C32" s="1">
        <v>1</v>
      </c>
      <c r="D32" s="1">
        <v>1</v>
      </c>
      <c r="E32" s="23" t="str">
        <f t="shared" si="0"/>
        <v>660_1</v>
      </c>
      <c r="F32" s="23" t="str">
        <f t="shared" si="1"/>
        <v>660_Jay</v>
      </c>
    </row>
    <row r="33" spans="1:6" x14ac:dyDescent="0.25">
      <c r="A33">
        <v>660</v>
      </c>
      <c r="B33" t="s">
        <v>5</v>
      </c>
      <c r="C33" s="1">
        <v>2</v>
      </c>
      <c r="D33" s="1">
        <v>2</v>
      </c>
      <c r="E33" s="23" t="str">
        <f t="shared" si="0"/>
        <v>660_2</v>
      </c>
      <c r="F33" s="23" t="str">
        <f t="shared" si="1"/>
        <v>660_Bob</v>
      </c>
    </row>
    <row r="34" spans="1:6" x14ac:dyDescent="0.25">
      <c r="A34">
        <v>660</v>
      </c>
      <c r="B34" t="s">
        <v>7</v>
      </c>
      <c r="C34" s="1">
        <v>2</v>
      </c>
      <c r="D34" s="1">
        <v>3</v>
      </c>
      <c r="E34" s="23" t="str">
        <f t="shared" si="0"/>
        <v>660_3</v>
      </c>
      <c r="F34" s="23" t="str">
        <f t="shared" si="1"/>
        <v>660_Evan</v>
      </c>
    </row>
    <row r="35" spans="1:6" x14ac:dyDescent="0.25">
      <c r="A35">
        <v>661</v>
      </c>
      <c r="B35" t="s">
        <v>5</v>
      </c>
      <c r="C35" s="1">
        <v>1</v>
      </c>
      <c r="D35" s="1">
        <v>1</v>
      </c>
      <c r="E35" s="23" t="str">
        <f t="shared" si="0"/>
        <v>661_1</v>
      </c>
      <c r="F35" s="23" t="str">
        <f t="shared" si="1"/>
        <v>661_Bob</v>
      </c>
    </row>
    <row r="36" spans="1:6" x14ac:dyDescent="0.25">
      <c r="A36">
        <v>661</v>
      </c>
      <c r="B36" t="s">
        <v>23</v>
      </c>
      <c r="C36" s="1">
        <v>1</v>
      </c>
      <c r="D36" s="1">
        <v>2</v>
      </c>
      <c r="E36" s="23" t="str">
        <f t="shared" si="0"/>
        <v>661_2</v>
      </c>
      <c r="F36" s="23" t="str">
        <f t="shared" si="1"/>
        <v>661_Cara</v>
      </c>
    </row>
    <row r="37" spans="1:6" x14ac:dyDescent="0.25">
      <c r="A37">
        <v>661</v>
      </c>
      <c r="B37" t="s">
        <v>6</v>
      </c>
      <c r="C37" s="1">
        <v>1</v>
      </c>
      <c r="D37" s="1">
        <v>3</v>
      </c>
      <c r="E37" s="23" t="str">
        <f t="shared" si="0"/>
        <v>661_3</v>
      </c>
      <c r="F37" s="23" t="str">
        <f t="shared" si="1"/>
        <v>661_Jay</v>
      </c>
    </row>
    <row r="38" spans="1:6" x14ac:dyDescent="0.25">
      <c r="A38">
        <v>662</v>
      </c>
      <c r="B38" t="s">
        <v>6</v>
      </c>
      <c r="C38" s="1">
        <v>3</v>
      </c>
      <c r="D38" s="1">
        <v>1</v>
      </c>
      <c r="E38" s="23" t="str">
        <f t="shared" si="0"/>
        <v>662_1</v>
      </c>
      <c r="F38" s="23" t="str">
        <f t="shared" si="1"/>
        <v>662_Jay</v>
      </c>
    </row>
    <row r="39" spans="1:6" x14ac:dyDescent="0.25">
      <c r="A39">
        <v>662</v>
      </c>
      <c r="B39" t="s">
        <v>7</v>
      </c>
      <c r="C39" s="1">
        <v>3</v>
      </c>
      <c r="D39" s="1">
        <v>2</v>
      </c>
      <c r="E39" s="23" t="str">
        <f t="shared" si="0"/>
        <v>662_2</v>
      </c>
      <c r="F39" s="23" t="str">
        <f t="shared" si="1"/>
        <v>662_Evan</v>
      </c>
    </row>
    <row r="40" spans="1:6" x14ac:dyDescent="0.25">
      <c r="A40">
        <v>662</v>
      </c>
      <c r="B40" t="s">
        <v>23</v>
      </c>
      <c r="C40" s="1">
        <v>3</v>
      </c>
      <c r="D40" s="1">
        <v>3</v>
      </c>
      <c r="E40" s="23" t="str">
        <f t="shared" si="0"/>
        <v>662_3</v>
      </c>
      <c r="F40" s="23" t="str">
        <f t="shared" si="1"/>
        <v>662_Cara</v>
      </c>
    </row>
    <row r="41" spans="1:6" x14ac:dyDescent="0.25">
      <c r="A41">
        <v>662</v>
      </c>
      <c r="B41" t="s">
        <v>5</v>
      </c>
      <c r="C41" s="1">
        <v>3</v>
      </c>
      <c r="D41" s="1">
        <v>4</v>
      </c>
      <c r="E41" s="23" t="str">
        <f t="shared" si="0"/>
        <v>662_4</v>
      </c>
      <c r="F41" s="23" t="str">
        <f t="shared" si="1"/>
        <v>662_Bob</v>
      </c>
    </row>
    <row r="42" spans="1:6" x14ac:dyDescent="0.25">
      <c r="A42">
        <v>663</v>
      </c>
      <c r="B42" t="s">
        <v>5</v>
      </c>
      <c r="C42" s="1">
        <v>1</v>
      </c>
      <c r="D42" s="1">
        <v>1</v>
      </c>
      <c r="E42" s="23" t="str">
        <f t="shared" si="0"/>
        <v>663_1</v>
      </c>
      <c r="F42" s="23" t="str">
        <f t="shared" si="1"/>
        <v>663_Bob</v>
      </c>
    </row>
    <row r="43" spans="1:6" x14ac:dyDescent="0.25">
      <c r="A43">
        <v>663</v>
      </c>
      <c r="B43" t="s">
        <v>7</v>
      </c>
      <c r="C43" s="1">
        <v>1</v>
      </c>
      <c r="D43" s="1">
        <v>2</v>
      </c>
      <c r="E43" s="23" t="str">
        <f t="shared" si="0"/>
        <v>663_2</v>
      </c>
      <c r="F43" s="23" t="str">
        <f t="shared" si="1"/>
        <v>663_Evan</v>
      </c>
    </row>
    <row r="44" spans="1:6" x14ac:dyDescent="0.25">
      <c r="A44">
        <v>663</v>
      </c>
      <c r="B44" t="s">
        <v>23</v>
      </c>
      <c r="C44" s="1">
        <v>1</v>
      </c>
      <c r="D44" s="1">
        <v>3</v>
      </c>
      <c r="E44" s="23" t="str">
        <f t="shared" si="0"/>
        <v>663_3</v>
      </c>
      <c r="F44" s="23" t="str">
        <f t="shared" si="1"/>
        <v>663_Cara</v>
      </c>
    </row>
    <row r="45" spans="1:6" x14ac:dyDescent="0.25">
      <c r="A45">
        <v>663</v>
      </c>
      <c r="B45" t="s">
        <v>6</v>
      </c>
      <c r="C45" s="1">
        <v>3</v>
      </c>
      <c r="D45" s="1">
        <v>4</v>
      </c>
      <c r="E45" s="23" t="str">
        <f t="shared" si="0"/>
        <v>663_4</v>
      </c>
      <c r="F45" s="23" t="str">
        <f t="shared" si="1"/>
        <v>663_Jay</v>
      </c>
    </row>
    <row r="46" spans="1:6" x14ac:dyDescent="0.25">
      <c r="A46">
        <v>664</v>
      </c>
      <c r="B46" t="s">
        <v>7</v>
      </c>
      <c r="C46" s="1">
        <v>1</v>
      </c>
      <c r="D46" s="1">
        <v>1</v>
      </c>
      <c r="E46" s="23" t="str">
        <f t="shared" si="0"/>
        <v>664_1</v>
      </c>
      <c r="F46" s="23" t="str">
        <f t="shared" si="1"/>
        <v>664_Evan</v>
      </c>
    </row>
    <row r="47" spans="1:6" x14ac:dyDescent="0.25">
      <c r="A47">
        <v>664</v>
      </c>
      <c r="B47" t="s">
        <v>5</v>
      </c>
      <c r="C47" s="1">
        <v>1</v>
      </c>
      <c r="D47" s="1">
        <v>2</v>
      </c>
      <c r="E47" s="23" t="str">
        <f t="shared" si="0"/>
        <v>664_2</v>
      </c>
      <c r="F47" s="23" t="str">
        <f t="shared" si="1"/>
        <v>664_Bob</v>
      </c>
    </row>
    <row r="48" spans="1:6" x14ac:dyDescent="0.25">
      <c r="A48">
        <v>664</v>
      </c>
      <c r="B48" t="s">
        <v>6</v>
      </c>
      <c r="C48" s="1">
        <v>3</v>
      </c>
      <c r="D48" s="1">
        <v>3</v>
      </c>
      <c r="E48" s="23" t="str">
        <f t="shared" si="0"/>
        <v>664_3</v>
      </c>
      <c r="F48" s="23" t="str">
        <f t="shared" si="1"/>
        <v>664_Jay</v>
      </c>
    </row>
    <row r="49" spans="1:6" x14ac:dyDescent="0.25">
      <c r="A49">
        <v>665</v>
      </c>
      <c r="B49" t="s">
        <v>6</v>
      </c>
      <c r="C49" s="1">
        <v>2</v>
      </c>
      <c r="D49" s="1">
        <v>1</v>
      </c>
      <c r="E49" s="23" t="str">
        <f t="shared" si="0"/>
        <v>665_1</v>
      </c>
      <c r="F49" s="23" t="str">
        <f t="shared" si="1"/>
        <v>665_Jay</v>
      </c>
    </row>
    <row r="50" spans="1:6" x14ac:dyDescent="0.25">
      <c r="A50">
        <v>665</v>
      </c>
      <c r="B50" t="s">
        <v>5</v>
      </c>
      <c r="C50" s="1">
        <v>2</v>
      </c>
      <c r="D50" s="1">
        <v>2</v>
      </c>
      <c r="E50" s="23" t="str">
        <f t="shared" si="0"/>
        <v>665_2</v>
      </c>
      <c r="F50" s="23" t="str">
        <f t="shared" si="1"/>
        <v>665_Bob</v>
      </c>
    </row>
    <row r="51" spans="1:6" x14ac:dyDescent="0.25">
      <c r="A51">
        <v>665</v>
      </c>
      <c r="B51" t="s">
        <v>7</v>
      </c>
      <c r="C51" s="1">
        <v>2</v>
      </c>
      <c r="D51" s="1">
        <v>3</v>
      </c>
      <c r="E51" s="23" t="str">
        <f t="shared" si="0"/>
        <v>665_3</v>
      </c>
      <c r="F51" s="23" t="str">
        <f t="shared" si="1"/>
        <v>665_Evan</v>
      </c>
    </row>
    <row r="52" spans="1:6" x14ac:dyDescent="0.25">
      <c r="A52">
        <v>665</v>
      </c>
      <c r="B52" t="s">
        <v>23</v>
      </c>
      <c r="C52" s="1">
        <v>3</v>
      </c>
      <c r="D52" s="1">
        <v>4</v>
      </c>
      <c r="E52" s="23" t="str">
        <f t="shared" si="0"/>
        <v>665_4</v>
      </c>
      <c r="F52" s="23" t="str">
        <f t="shared" si="1"/>
        <v>665_Cara</v>
      </c>
    </row>
    <row r="53" spans="1:6" x14ac:dyDescent="0.25">
      <c r="A53">
        <v>666</v>
      </c>
      <c r="B53" t="s">
        <v>5</v>
      </c>
      <c r="C53" s="1">
        <v>1</v>
      </c>
      <c r="D53" s="1">
        <v>1</v>
      </c>
      <c r="E53" s="23" t="str">
        <f t="shared" si="0"/>
        <v>666_1</v>
      </c>
      <c r="F53" s="23" t="str">
        <f t="shared" si="1"/>
        <v>666_Bob</v>
      </c>
    </row>
    <row r="54" spans="1:6" x14ac:dyDescent="0.25">
      <c r="A54">
        <v>666</v>
      </c>
      <c r="B54" t="s">
        <v>23</v>
      </c>
      <c r="C54" s="1">
        <v>3</v>
      </c>
      <c r="D54" s="1">
        <v>2</v>
      </c>
      <c r="E54" s="23" t="str">
        <f t="shared" si="0"/>
        <v>666_2</v>
      </c>
      <c r="F54" s="23" t="str">
        <f t="shared" si="1"/>
        <v>666_Cara</v>
      </c>
    </row>
    <row r="55" spans="1:6" x14ac:dyDescent="0.25">
      <c r="A55">
        <v>666</v>
      </c>
      <c r="B55" t="s">
        <v>7</v>
      </c>
      <c r="C55" s="1">
        <v>3</v>
      </c>
      <c r="D55" s="1">
        <v>3</v>
      </c>
      <c r="E55" s="23" t="str">
        <f t="shared" si="0"/>
        <v>666_3</v>
      </c>
      <c r="F55" s="23" t="str">
        <f t="shared" si="1"/>
        <v>666_Evan</v>
      </c>
    </row>
    <row r="56" spans="1:6" x14ac:dyDescent="0.25">
      <c r="A56">
        <v>666</v>
      </c>
      <c r="B56" t="s">
        <v>6</v>
      </c>
      <c r="C56" s="1">
        <v>3</v>
      </c>
      <c r="D56" s="1">
        <v>4</v>
      </c>
      <c r="E56" s="23" t="str">
        <f t="shared" si="0"/>
        <v>666_4</v>
      </c>
      <c r="F56" s="23" t="str">
        <f t="shared" si="1"/>
        <v>666_Jay</v>
      </c>
    </row>
    <row r="57" spans="1:6" x14ac:dyDescent="0.25">
      <c r="A57">
        <v>667</v>
      </c>
      <c r="B57" t="s">
        <v>23</v>
      </c>
      <c r="C57" s="1">
        <v>2</v>
      </c>
      <c r="D57" s="1">
        <v>1</v>
      </c>
      <c r="E57" s="23" t="str">
        <f t="shared" si="0"/>
        <v>667_1</v>
      </c>
      <c r="F57" s="23" t="str">
        <f t="shared" si="1"/>
        <v>667_Cara</v>
      </c>
    </row>
    <row r="58" spans="1:6" x14ac:dyDescent="0.25">
      <c r="A58">
        <v>667</v>
      </c>
      <c r="B58" t="s">
        <v>5</v>
      </c>
      <c r="C58" s="1">
        <v>2</v>
      </c>
      <c r="D58" s="1">
        <v>2</v>
      </c>
      <c r="E58" s="23" t="str">
        <f t="shared" si="0"/>
        <v>667_2</v>
      </c>
      <c r="F58" s="23" t="str">
        <f t="shared" si="1"/>
        <v>667_Bob</v>
      </c>
    </row>
    <row r="59" spans="1:6" x14ac:dyDescent="0.25">
      <c r="A59">
        <v>667</v>
      </c>
      <c r="B59" t="s">
        <v>7</v>
      </c>
      <c r="C59" s="1">
        <v>3</v>
      </c>
      <c r="D59" s="1">
        <v>3</v>
      </c>
      <c r="E59" s="23" t="str">
        <f t="shared" si="0"/>
        <v>667_3</v>
      </c>
      <c r="F59" s="23" t="str">
        <f t="shared" si="1"/>
        <v>667_Evan</v>
      </c>
    </row>
    <row r="60" spans="1:6" x14ac:dyDescent="0.25">
      <c r="A60">
        <v>667</v>
      </c>
      <c r="B60" t="s">
        <v>6</v>
      </c>
      <c r="C60" s="1">
        <v>2</v>
      </c>
      <c r="D60" s="1">
        <v>4</v>
      </c>
      <c r="E60" s="23" t="str">
        <f t="shared" si="0"/>
        <v>667_4</v>
      </c>
      <c r="F60" s="23" t="str">
        <f t="shared" si="1"/>
        <v>667_Jay</v>
      </c>
    </row>
    <row r="61" spans="1:6" x14ac:dyDescent="0.25">
      <c r="A61">
        <v>668</v>
      </c>
      <c r="B61" t="s">
        <v>6</v>
      </c>
      <c r="C61" s="1">
        <v>3</v>
      </c>
      <c r="D61" s="1">
        <v>1</v>
      </c>
      <c r="E61" s="23" t="str">
        <f t="shared" si="0"/>
        <v>668_1</v>
      </c>
      <c r="F61" s="23" t="str">
        <f t="shared" si="1"/>
        <v>668_Jay</v>
      </c>
    </row>
    <row r="62" spans="1:6" x14ac:dyDescent="0.25">
      <c r="A62">
        <v>668</v>
      </c>
      <c r="B62" t="s">
        <v>7</v>
      </c>
      <c r="C62" s="1">
        <v>2</v>
      </c>
      <c r="D62" s="1">
        <v>2</v>
      </c>
      <c r="E62" s="23" t="str">
        <f t="shared" si="0"/>
        <v>668_2</v>
      </c>
      <c r="F62" s="23" t="str">
        <f t="shared" si="1"/>
        <v>668_Evan</v>
      </c>
    </row>
    <row r="63" spans="1:6" x14ac:dyDescent="0.25">
      <c r="A63">
        <v>668</v>
      </c>
      <c r="B63" t="s">
        <v>23</v>
      </c>
      <c r="C63" s="1">
        <v>3</v>
      </c>
      <c r="D63" s="1">
        <v>3</v>
      </c>
      <c r="E63" s="23" t="str">
        <f t="shared" si="0"/>
        <v>668_3</v>
      </c>
      <c r="F63" s="23" t="str">
        <f t="shared" si="1"/>
        <v>668_Cara</v>
      </c>
    </row>
    <row r="64" spans="1:6" x14ac:dyDescent="0.25">
      <c r="A64">
        <v>668</v>
      </c>
      <c r="B64" t="s">
        <v>5</v>
      </c>
      <c r="C64" s="1">
        <v>1</v>
      </c>
      <c r="D64" s="1">
        <v>4</v>
      </c>
      <c r="E64" s="23" t="str">
        <f t="shared" si="0"/>
        <v>668_4</v>
      </c>
      <c r="F64" s="23" t="str">
        <f t="shared" si="1"/>
        <v>668_Bob</v>
      </c>
    </row>
    <row r="65" spans="1:6" x14ac:dyDescent="0.25">
      <c r="A65">
        <v>669</v>
      </c>
      <c r="B65" t="s">
        <v>7</v>
      </c>
      <c r="C65" s="1">
        <v>1</v>
      </c>
      <c r="D65" s="1">
        <v>1</v>
      </c>
      <c r="E65" s="23" t="str">
        <f t="shared" si="0"/>
        <v>669_1</v>
      </c>
      <c r="F65" s="23" t="str">
        <f t="shared" si="1"/>
        <v>669_Evan</v>
      </c>
    </row>
    <row r="66" spans="1:6" x14ac:dyDescent="0.25">
      <c r="A66">
        <v>669</v>
      </c>
      <c r="B66" t="s">
        <v>23</v>
      </c>
      <c r="C66" s="1">
        <v>1</v>
      </c>
      <c r="D66" s="1">
        <v>2</v>
      </c>
      <c r="E66" s="23" t="str">
        <f t="shared" si="0"/>
        <v>669_2</v>
      </c>
      <c r="F66" s="23" t="str">
        <f t="shared" si="1"/>
        <v>669_Cara</v>
      </c>
    </row>
    <row r="67" spans="1:6" x14ac:dyDescent="0.25">
      <c r="A67">
        <v>669</v>
      </c>
      <c r="B67" t="s">
        <v>5</v>
      </c>
      <c r="C67" s="1">
        <v>2</v>
      </c>
      <c r="D67" s="1">
        <v>3</v>
      </c>
      <c r="E67" s="23" t="str">
        <f t="shared" si="0"/>
        <v>669_3</v>
      </c>
      <c r="F67" s="23" t="str">
        <f t="shared" si="1"/>
        <v>669_Bob</v>
      </c>
    </row>
    <row r="68" spans="1:6" x14ac:dyDescent="0.25">
      <c r="A68">
        <v>669</v>
      </c>
      <c r="B68" t="s">
        <v>6</v>
      </c>
      <c r="C68" s="1">
        <v>1</v>
      </c>
      <c r="D68" s="1">
        <v>4</v>
      </c>
      <c r="E68" s="23" t="str">
        <f t="shared" si="0"/>
        <v>669_4</v>
      </c>
      <c r="F68" s="23" t="str">
        <f t="shared" si="1"/>
        <v>669_Jay</v>
      </c>
    </row>
    <row r="69" spans="1:6" x14ac:dyDescent="0.25">
      <c r="A69">
        <v>670</v>
      </c>
      <c r="B69" t="s">
        <v>6</v>
      </c>
      <c r="C69" s="1">
        <v>2</v>
      </c>
      <c r="D69" s="1">
        <v>1</v>
      </c>
      <c r="E69" s="23" t="str">
        <f t="shared" si="0"/>
        <v>670_1</v>
      </c>
      <c r="F69" s="23" t="str">
        <f t="shared" si="1"/>
        <v>670_Jay</v>
      </c>
    </row>
    <row r="70" spans="1:6" x14ac:dyDescent="0.25">
      <c r="A70">
        <v>670</v>
      </c>
      <c r="B70" t="s">
        <v>7</v>
      </c>
      <c r="C70" s="1">
        <v>3</v>
      </c>
      <c r="D70" s="1">
        <v>2</v>
      </c>
      <c r="E70" s="23" t="str">
        <f t="shared" si="0"/>
        <v>670_2</v>
      </c>
      <c r="F70" s="23" t="str">
        <f t="shared" si="1"/>
        <v>670_Evan</v>
      </c>
    </row>
    <row r="71" spans="1:6" x14ac:dyDescent="0.25">
      <c r="A71">
        <v>670</v>
      </c>
      <c r="B71" t="s">
        <v>23</v>
      </c>
      <c r="C71" s="1">
        <v>3</v>
      </c>
      <c r="D71" s="1">
        <v>3</v>
      </c>
      <c r="E71" s="23" t="str">
        <f t="shared" si="0"/>
        <v>670_3</v>
      </c>
      <c r="F71" s="23" t="str">
        <f t="shared" ref="F71:F83" si="2">A71 &amp; "_" &amp; B71</f>
        <v>670_Cara</v>
      </c>
    </row>
    <row r="72" spans="1:6" x14ac:dyDescent="0.25">
      <c r="A72">
        <v>670</v>
      </c>
      <c r="B72" t="s">
        <v>5</v>
      </c>
      <c r="C72" s="1">
        <v>3</v>
      </c>
      <c r="D72" s="1">
        <v>4</v>
      </c>
      <c r="E72" s="23" t="str">
        <f t="shared" si="0"/>
        <v>670_4</v>
      </c>
      <c r="F72" s="23" t="str">
        <f t="shared" si="2"/>
        <v>670_Bob</v>
      </c>
    </row>
    <row r="73" spans="1:6" x14ac:dyDescent="0.25">
      <c r="A73">
        <v>671</v>
      </c>
      <c r="B73" t="s">
        <v>5</v>
      </c>
      <c r="C73" s="1">
        <v>2</v>
      </c>
      <c r="D73" s="1">
        <v>1</v>
      </c>
      <c r="E73" s="23" t="str">
        <f t="shared" si="0"/>
        <v>671_1</v>
      </c>
      <c r="F73" s="23" t="str">
        <f t="shared" si="2"/>
        <v>671_Bob</v>
      </c>
    </row>
    <row r="74" spans="1:6" x14ac:dyDescent="0.25">
      <c r="A74">
        <v>671</v>
      </c>
      <c r="B74" t="s">
        <v>6</v>
      </c>
      <c r="C74" s="1">
        <v>3</v>
      </c>
      <c r="D74" s="1">
        <v>2</v>
      </c>
      <c r="E74" s="23" t="str">
        <f t="shared" si="0"/>
        <v>671_2</v>
      </c>
      <c r="F74" s="23" t="str">
        <f t="shared" si="2"/>
        <v>671_Jay</v>
      </c>
    </row>
    <row r="75" spans="1:6" x14ac:dyDescent="0.25">
      <c r="A75">
        <v>671</v>
      </c>
      <c r="B75" t="s">
        <v>23</v>
      </c>
      <c r="C75" s="1">
        <v>2</v>
      </c>
      <c r="D75" s="1">
        <v>3</v>
      </c>
      <c r="E75" s="23" t="str">
        <f t="shared" si="0"/>
        <v>671_3</v>
      </c>
      <c r="F75" s="23" t="str">
        <f t="shared" si="2"/>
        <v>671_Cara</v>
      </c>
    </row>
    <row r="76" spans="1:6" x14ac:dyDescent="0.25">
      <c r="A76">
        <v>672</v>
      </c>
      <c r="B76" t="s">
        <v>7</v>
      </c>
      <c r="C76" s="1">
        <v>4</v>
      </c>
      <c r="D76" s="1">
        <v>1</v>
      </c>
      <c r="E76" s="23" t="str">
        <f t="shared" si="0"/>
        <v>672_1</v>
      </c>
      <c r="F76" s="23" t="str">
        <f t="shared" si="2"/>
        <v>672_Evan</v>
      </c>
    </row>
    <row r="77" spans="1:6" x14ac:dyDescent="0.25">
      <c r="A77">
        <v>672</v>
      </c>
      <c r="B77" t="s">
        <v>5</v>
      </c>
      <c r="C77" s="1">
        <v>3</v>
      </c>
      <c r="D77" s="1">
        <v>2</v>
      </c>
      <c r="E77" s="23" t="str">
        <f t="shared" si="0"/>
        <v>672_2</v>
      </c>
      <c r="F77" s="23" t="str">
        <f t="shared" si="2"/>
        <v>672_Bob</v>
      </c>
    </row>
    <row r="78" spans="1:6" x14ac:dyDescent="0.25">
      <c r="A78">
        <v>672</v>
      </c>
      <c r="B78" t="s">
        <v>23</v>
      </c>
      <c r="C78" s="1">
        <v>1</v>
      </c>
      <c r="D78" s="1">
        <v>3</v>
      </c>
      <c r="E78" s="23" t="str">
        <f t="shared" si="0"/>
        <v>672_3</v>
      </c>
      <c r="F78" s="23" t="str">
        <f t="shared" si="2"/>
        <v>672_Cara</v>
      </c>
    </row>
    <row r="79" spans="1:6" x14ac:dyDescent="0.25">
      <c r="A79">
        <v>672</v>
      </c>
      <c r="B79" t="s">
        <v>6</v>
      </c>
      <c r="C79" s="1">
        <v>1</v>
      </c>
      <c r="D79" s="1">
        <v>4</v>
      </c>
      <c r="E79" s="23" t="str">
        <f t="shared" si="0"/>
        <v>672_4</v>
      </c>
      <c r="F79" s="23" t="str">
        <f t="shared" si="2"/>
        <v>672_Jay</v>
      </c>
    </row>
    <row r="80" spans="1:6" x14ac:dyDescent="0.25">
      <c r="A80">
        <v>673</v>
      </c>
      <c r="B80" t="s">
        <v>23</v>
      </c>
      <c r="C80" s="1">
        <v>2</v>
      </c>
      <c r="D80" s="1">
        <v>1</v>
      </c>
      <c r="E80" s="23" t="str">
        <f t="shared" si="0"/>
        <v>673_1</v>
      </c>
      <c r="F80" s="23" t="str">
        <f t="shared" si="2"/>
        <v>673_Cara</v>
      </c>
    </row>
    <row r="81" spans="1:6" x14ac:dyDescent="0.25">
      <c r="A81">
        <v>673</v>
      </c>
      <c r="B81" t="s">
        <v>5</v>
      </c>
      <c r="C81" s="1">
        <v>2</v>
      </c>
      <c r="D81" s="1">
        <v>2</v>
      </c>
      <c r="E81" s="23" t="str">
        <f t="shared" si="0"/>
        <v>673_2</v>
      </c>
      <c r="F81" s="23" t="str">
        <f t="shared" si="2"/>
        <v>673_Bob</v>
      </c>
    </row>
    <row r="82" spans="1:6" x14ac:dyDescent="0.25">
      <c r="A82">
        <v>673</v>
      </c>
      <c r="B82" t="s">
        <v>7</v>
      </c>
      <c r="C82" s="1">
        <v>3</v>
      </c>
      <c r="D82" s="1">
        <v>3</v>
      </c>
      <c r="E82" s="23" t="str">
        <f t="shared" si="0"/>
        <v>673_3</v>
      </c>
      <c r="F82" s="23" t="str">
        <f t="shared" si="2"/>
        <v>673_Evan</v>
      </c>
    </row>
    <row r="83" spans="1:6" x14ac:dyDescent="0.25">
      <c r="A83">
        <v>673</v>
      </c>
      <c r="B83" t="s">
        <v>6</v>
      </c>
      <c r="C83" s="1">
        <v>3</v>
      </c>
      <c r="D83" s="1">
        <v>4</v>
      </c>
      <c r="E83" s="23" t="str">
        <f t="shared" si="0"/>
        <v>673_4</v>
      </c>
      <c r="F83" s="23" t="str">
        <f t="shared" si="2"/>
        <v>673_Jay</v>
      </c>
    </row>
    <row r="84" spans="1:6" x14ac:dyDescent="0.25">
      <c r="A84">
        <v>674</v>
      </c>
      <c r="B84" t="s">
        <v>6</v>
      </c>
      <c r="C84" s="1">
        <v>3</v>
      </c>
      <c r="D84" s="1">
        <v>1</v>
      </c>
      <c r="E84" s="23" t="str">
        <f t="shared" ref="E84:E238" si="3">A84 &amp; "_" &amp; D84</f>
        <v>674_1</v>
      </c>
      <c r="F84" s="23" t="str">
        <f t="shared" ref="F84:F238" si="4">A84 &amp; "_" &amp; B84</f>
        <v>674_Jay</v>
      </c>
    </row>
    <row r="85" spans="1:6" x14ac:dyDescent="0.25">
      <c r="A85">
        <v>674</v>
      </c>
      <c r="B85" t="s">
        <v>5</v>
      </c>
      <c r="C85" s="1">
        <v>1</v>
      </c>
      <c r="D85" s="1">
        <v>2</v>
      </c>
      <c r="E85" s="23" t="str">
        <f t="shared" si="3"/>
        <v>674_2</v>
      </c>
      <c r="F85" s="23" t="str">
        <f t="shared" si="4"/>
        <v>674_Bob</v>
      </c>
    </row>
    <row r="86" spans="1:6" x14ac:dyDescent="0.25">
      <c r="A86">
        <v>674</v>
      </c>
      <c r="B86" t="s">
        <v>23</v>
      </c>
      <c r="C86" s="1">
        <v>2</v>
      </c>
      <c r="D86" s="1">
        <v>3</v>
      </c>
      <c r="E86" s="23" t="str">
        <f t="shared" si="3"/>
        <v>674_3</v>
      </c>
      <c r="F86" s="23" t="str">
        <f t="shared" si="4"/>
        <v>674_Cara</v>
      </c>
    </row>
    <row r="87" spans="1:6" x14ac:dyDescent="0.25">
      <c r="A87">
        <v>674</v>
      </c>
      <c r="B87" t="s">
        <v>7</v>
      </c>
      <c r="C87" s="1">
        <v>2</v>
      </c>
      <c r="D87" s="1">
        <v>4</v>
      </c>
      <c r="E87" s="23" t="str">
        <f t="shared" si="3"/>
        <v>674_4</v>
      </c>
      <c r="F87" s="23" t="str">
        <f t="shared" si="4"/>
        <v>674_Evan</v>
      </c>
    </row>
    <row r="88" spans="1:6" x14ac:dyDescent="0.25">
      <c r="A88">
        <v>675</v>
      </c>
      <c r="B88" t="s">
        <v>7</v>
      </c>
      <c r="C88" s="1">
        <v>3</v>
      </c>
      <c r="D88" s="1">
        <v>1</v>
      </c>
      <c r="E88" s="23" t="str">
        <f t="shared" si="3"/>
        <v>675_1</v>
      </c>
      <c r="F88" s="23" t="str">
        <f t="shared" si="4"/>
        <v>675_Evan</v>
      </c>
    </row>
    <row r="89" spans="1:6" x14ac:dyDescent="0.25">
      <c r="A89">
        <v>675</v>
      </c>
      <c r="B89" t="s">
        <v>5</v>
      </c>
      <c r="C89" s="1">
        <v>3</v>
      </c>
      <c r="D89" s="1">
        <v>2</v>
      </c>
      <c r="E89" s="23" t="str">
        <f t="shared" si="3"/>
        <v>675_2</v>
      </c>
      <c r="F89" s="23" t="str">
        <f t="shared" si="4"/>
        <v>675_Bob</v>
      </c>
    </row>
    <row r="90" spans="1:6" x14ac:dyDescent="0.25">
      <c r="A90">
        <v>675</v>
      </c>
      <c r="B90" t="s">
        <v>6</v>
      </c>
      <c r="C90" s="1">
        <v>3</v>
      </c>
      <c r="D90" s="1">
        <v>3</v>
      </c>
      <c r="E90" s="23" t="str">
        <f t="shared" si="3"/>
        <v>675_3</v>
      </c>
      <c r="F90" s="23" t="str">
        <f t="shared" si="4"/>
        <v>675_Jay</v>
      </c>
    </row>
    <row r="91" spans="1:6" x14ac:dyDescent="0.25">
      <c r="A91">
        <v>676</v>
      </c>
      <c r="B91" t="s">
        <v>23</v>
      </c>
      <c r="C91" s="1">
        <v>3</v>
      </c>
      <c r="D91" s="1">
        <v>1</v>
      </c>
      <c r="E91" s="23" t="str">
        <f t="shared" si="3"/>
        <v>676_1</v>
      </c>
      <c r="F91" s="23" t="str">
        <f t="shared" si="4"/>
        <v>676_Cara</v>
      </c>
    </row>
    <row r="92" spans="1:6" x14ac:dyDescent="0.25">
      <c r="A92">
        <v>676</v>
      </c>
      <c r="B92" t="s">
        <v>6</v>
      </c>
      <c r="C92" s="1">
        <v>2</v>
      </c>
      <c r="D92" s="1">
        <v>2</v>
      </c>
      <c r="E92" s="23" t="str">
        <f t="shared" si="3"/>
        <v>676_2</v>
      </c>
      <c r="F92" s="23" t="str">
        <f t="shared" si="4"/>
        <v>676_Jay</v>
      </c>
    </row>
    <row r="93" spans="1:6" x14ac:dyDescent="0.25">
      <c r="A93">
        <v>676</v>
      </c>
      <c r="B93" t="s">
        <v>7</v>
      </c>
      <c r="C93" s="1">
        <v>2</v>
      </c>
      <c r="D93" s="1">
        <v>3</v>
      </c>
      <c r="E93" s="23" t="str">
        <f t="shared" si="3"/>
        <v>676_3</v>
      </c>
      <c r="F93" s="23" t="str">
        <f t="shared" si="4"/>
        <v>676_Evan</v>
      </c>
    </row>
    <row r="94" spans="1:6" x14ac:dyDescent="0.25">
      <c r="A94">
        <v>676</v>
      </c>
      <c r="B94" t="s">
        <v>5</v>
      </c>
      <c r="C94" s="1">
        <v>2</v>
      </c>
      <c r="D94" s="1">
        <v>4</v>
      </c>
      <c r="E94" s="23" t="str">
        <f t="shared" si="3"/>
        <v>676_4</v>
      </c>
      <c r="F94" s="23" t="str">
        <f t="shared" si="4"/>
        <v>676_Bob</v>
      </c>
    </row>
    <row r="95" spans="1:6" x14ac:dyDescent="0.25">
      <c r="A95">
        <v>677</v>
      </c>
      <c r="B95" t="s">
        <v>7</v>
      </c>
      <c r="C95" s="1">
        <v>2</v>
      </c>
      <c r="D95" s="1">
        <v>1</v>
      </c>
      <c r="E95" s="23" t="str">
        <f t="shared" si="3"/>
        <v>677_1</v>
      </c>
      <c r="F95" s="23" t="str">
        <f t="shared" si="4"/>
        <v>677_Evan</v>
      </c>
    </row>
    <row r="96" spans="1:6" x14ac:dyDescent="0.25">
      <c r="A96">
        <v>677</v>
      </c>
      <c r="B96" t="s">
        <v>5</v>
      </c>
      <c r="C96" s="1">
        <v>1</v>
      </c>
      <c r="D96" s="1">
        <v>2</v>
      </c>
      <c r="E96" s="23" t="str">
        <f t="shared" si="3"/>
        <v>677_2</v>
      </c>
      <c r="F96" s="23" t="str">
        <f t="shared" si="4"/>
        <v>677_Bob</v>
      </c>
    </row>
    <row r="97" spans="1:6" x14ac:dyDescent="0.25">
      <c r="A97">
        <v>677</v>
      </c>
      <c r="B97" t="s">
        <v>23</v>
      </c>
      <c r="C97" s="1">
        <v>1</v>
      </c>
      <c r="D97" s="1">
        <v>3</v>
      </c>
      <c r="E97" s="23" t="str">
        <f t="shared" si="3"/>
        <v>677_3</v>
      </c>
      <c r="F97" s="23" t="str">
        <f t="shared" si="4"/>
        <v>677_Cara</v>
      </c>
    </row>
    <row r="98" spans="1:6" x14ac:dyDescent="0.25">
      <c r="A98">
        <v>677</v>
      </c>
      <c r="B98" t="s">
        <v>6</v>
      </c>
      <c r="C98" s="1">
        <v>1</v>
      </c>
      <c r="D98" s="1">
        <v>4</v>
      </c>
      <c r="E98" s="23" t="str">
        <f t="shared" si="3"/>
        <v>677_4</v>
      </c>
      <c r="F98" s="23" t="str">
        <f t="shared" si="4"/>
        <v>677_Jay</v>
      </c>
    </row>
    <row r="99" spans="1:6" x14ac:dyDescent="0.25">
      <c r="A99">
        <v>678</v>
      </c>
      <c r="B99" t="s">
        <v>6</v>
      </c>
      <c r="C99" s="1">
        <v>3</v>
      </c>
      <c r="D99" s="1">
        <v>1</v>
      </c>
      <c r="E99" s="23" t="str">
        <f t="shared" si="3"/>
        <v>678_1</v>
      </c>
      <c r="F99" s="23" t="str">
        <f t="shared" si="4"/>
        <v>678_Jay</v>
      </c>
    </row>
    <row r="100" spans="1:6" x14ac:dyDescent="0.25">
      <c r="A100">
        <v>678</v>
      </c>
      <c r="B100" t="s">
        <v>5</v>
      </c>
      <c r="C100" s="1">
        <v>1</v>
      </c>
      <c r="D100" s="1">
        <v>2</v>
      </c>
      <c r="E100" s="23" t="str">
        <f t="shared" si="3"/>
        <v>678_2</v>
      </c>
      <c r="F100" s="23" t="str">
        <f t="shared" si="4"/>
        <v>678_Bob</v>
      </c>
    </row>
    <row r="101" spans="1:6" x14ac:dyDescent="0.25">
      <c r="A101">
        <v>678</v>
      </c>
      <c r="B101" t="s">
        <v>23</v>
      </c>
      <c r="C101" s="1">
        <v>3</v>
      </c>
      <c r="D101" s="1">
        <v>3</v>
      </c>
      <c r="E101" s="23" t="str">
        <f t="shared" si="3"/>
        <v>678_3</v>
      </c>
      <c r="F101" s="23" t="str">
        <f t="shared" si="4"/>
        <v>678_Cara</v>
      </c>
    </row>
    <row r="102" spans="1:6" x14ac:dyDescent="0.25">
      <c r="A102">
        <v>678</v>
      </c>
      <c r="B102" t="s">
        <v>7</v>
      </c>
      <c r="C102" s="1">
        <v>3</v>
      </c>
      <c r="D102" s="1">
        <v>4</v>
      </c>
      <c r="E102" s="23" t="str">
        <f t="shared" si="3"/>
        <v>678_4</v>
      </c>
      <c r="F102" s="23" t="str">
        <f t="shared" si="4"/>
        <v>678_Evan</v>
      </c>
    </row>
    <row r="103" spans="1:6" x14ac:dyDescent="0.25">
      <c r="A103">
        <v>679</v>
      </c>
      <c r="B103" t="s">
        <v>7</v>
      </c>
      <c r="C103" s="1">
        <v>1</v>
      </c>
      <c r="D103" s="1">
        <v>1</v>
      </c>
      <c r="E103" s="23" t="str">
        <f t="shared" si="3"/>
        <v>679_1</v>
      </c>
      <c r="F103" s="23" t="str">
        <f t="shared" si="4"/>
        <v>679_Evan</v>
      </c>
    </row>
    <row r="104" spans="1:6" x14ac:dyDescent="0.25">
      <c r="A104">
        <v>679</v>
      </c>
      <c r="B104" t="s">
        <v>6</v>
      </c>
      <c r="C104" s="1">
        <v>1</v>
      </c>
      <c r="D104" s="1">
        <v>2</v>
      </c>
      <c r="E104" s="23" t="str">
        <f t="shared" si="3"/>
        <v>679_2</v>
      </c>
      <c r="F104" s="23" t="str">
        <f t="shared" si="4"/>
        <v>679_Jay</v>
      </c>
    </row>
    <row r="105" spans="1:6" x14ac:dyDescent="0.25">
      <c r="A105">
        <v>679</v>
      </c>
      <c r="B105" t="s">
        <v>5</v>
      </c>
      <c r="C105" s="1">
        <v>1</v>
      </c>
      <c r="D105" s="1">
        <v>3</v>
      </c>
      <c r="E105" s="23" t="str">
        <f t="shared" si="3"/>
        <v>679_3</v>
      </c>
      <c r="F105" s="23" t="str">
        <f t="shared" si="4"/>
        <v>679_Bob</v>
      </c>
    </row>
    <row r="106" spans="1:6" x14ac:dyDescent="0.25">
      <c r="A106">
        <v>679</v>
      </c>
      <c r="B106" t="s">
        <v>23</v>
      </c>
      <c r="C106" s="1">
        <v>1</v>
      </c>
      <c r="D106" s="1">
        <v>4</v>
      </c>
      <c r="E106" s="23" t="str">
        <f t="shared" si="3"/>
        <v>679_4</v>
      </c>
      <c r="F106" s="23" t="str">
        <f t="shared" si="4"/>
        <v>679_Cara</v>
      </c>
    </row>
    <row r="107" spans="1:6" x14ac:dyDescent="0.25">
      <c r="A107">
        <v>680</v>
      </c>
      <c r="B107" t="s">
        <v>5</v>
      </c>
      <c r="C107" s="1">
        <v>1</v>
      </c>
      <c r="D107" s="1">
        <v>1</v>
      </c>
      <c r="E107" s="23" t="str">
        <f t="shared" si="3"/>
        <v>680_1</v>
      </c>
      <c r="F107" s="23" t="str">
        <f t="shared" si="4"/>
        <v>680_Bob</v>
      </c>
    </row>
    <row r="108" spans="1:6" x14ac:dyDescent="0.25">
      <c r="A108">
        <v>680</v>
      </c>
      <c r="B108" t="s">
        <v>23</v>
      </c>
      <c r="C108" s="1">
        <v>1</v>
      </c>
      <c r="D108" s="1">
        <v>2</v>
      </c>
      <c r="E108" s="23" t="str">
        <f t="shared" si="3"/>
        <v>680_2</v>
      </c>
      <c r="F108" s="23" t="str">
        <f t="shared" si="4"/>
        <v>680_Cara</v>
      </c>
    </row>
    <row r="109" spans="1:6" x14ac:dyDescent="0.25">
      <c r="A109">
        <v>680</v>
      </c>
      <c r="B109" t="s">
        <v>6</v>
      </c>
      <c r="C109" s="1">
        <v>1</v>
      </c>
      <c r="D109" s="1">
        <v>3</v>
      </c>
      <c r="E109" s="23" t="str">
        <f t="shared" si="3"/>
        <v>680_3</v>
      </c>
      <c r="F109" s="23" t="str">
        <f t="shared" si="4"/>
        <v>680_Jay</v>
      </c>
    </row>
    <row r="110" spans="1:6" x14ac:dyDescent="0.25">
      <c r="A110">
        <v>680</v>
      </c>
      <c r="B110" t="s">
        <v>7</v>
      </c>
      <c r="C110" s="1">
        <v>1</v>
      </c>
      <c r="D110" s="1">
        <v>4</v>
      </c>
      <c r="E110" s="23" t="str">
        <f t="shared" si="3"/>
        <v>680_4</v>
      </c>
      <c r="F110" s="23" t="str">
        <f t="shared" si="4"/>
        <v>680_Evan</v>
      </c>
    </row>
    <row r="111" spans="1:6" x14ac:dyDescent="0.25">
      <c r="A111">
        <v>680</v>
      </c>
      <c r="B111" t="s">
        <v>272</v>
      </c>
      <c r="C111" s="1">
        <v>1</v>
      </c>
      <c r="D111" s="1">
        <v>5</v>
      </c>
      <c r="E111" s="23" t="str">
        <f t="shared" si="3"/>
        <v>680_5</v>
      </c>
      <c r="F111" s="23" t="str">
        <f t="shared" si="4"/>
        <v>680_Bill</v>
      </c>
    </row>
    <row r="112" spans="1:6" x14ac:dyDescent="0.25">
      <c r="A112">
        <v>681</v>
      </c>
      <c r="B112" t="s">
        <v>7</v>
      </c>
      <c r="C112" s="1">
        <v>2</v>
      </c>
      <c r="D112" s="1">
        <v>1</v>
      </c>
      <c r="E112" s="23" t="str">
        <f t="shared" si="3"/>
        <v>681_1</v>
      </c>
      <c r="F112" s="23" t="str">
        <f t="shared" si="4"/>
        <v>681_Evan</v>
      </c>
    </row>
    <row r="113" spans="1:6" x14ac:dyDescent="0.25">
      <c r="A113">
        <v>681</v>
      </c>
      <c r="B113" t="s">
        <v>23</v>
      </c>
      <c r="C113" s="1">
        <v>2</v>
      </c>
      <c r="D113" s="1">
        <v>2</v>
      </c>
      <c r="E113" s="23" t="str">
        <f t="shared" si="3"/>
        <v>681_2</v>
      </c>
      <c r="F113" s="23" t="str">
        <f t="shared" si="4"/>
        <v>681_Cara</v>
      </c>
    </row>
    <row r="114" spans="1:6" x14ac:dyDescent="0.25">
      <c r="A114">
        <v>681</v>
      </c>
      <c r="B114" t="s">
        <v>6</v>
      </c>
      <c r="C114" s="1">
        <v>2</v>
      </c>
      <c r="D114" s="1">
        <v>3</v>
      </c>
      <c r="E114" s="23" t="str">
        <f t="shared" si="3"/>
        <v>681_3</v>
      </c>
      <c r="F114" s="23" t="str">
        <f t="shared" si="4"/>
        <v>681_Jay</v>
      </c>
    </row>
    <row r="115" spans="1:6" x14ac:dyDescent="0.25">
      <c r="A115">
        <v>681</v>
      </c>
      <c r="B115" t="s">
        <v>5</v>
      </c>
      <c r="C115" s="1">
        <v>2</v>
      </c>
      <c r="D115" s="1">
        <v>4</v>
      </c>
      <c r="E115" s="23" t="str">
        <f t="shared" si="3"/>
        <v>681_4</v>
      </c>
      <c r="F115" s="23" t="str">
        <f t="shared" si="4"/>
        <v>681_Bob</v>
      </c>
    </row>
    <row r="116" spans="1:6" x14ac:dyDescent="0.25">
      <c r="A116">
        <v>682</v>
      </c>
      <c r="B116" t="s">
        <v>23</v>
      </c>
      <c r="C116" s="1">
        <v>3</v>
      </c>
      <c r="D116" s="1">
        <v>1</v>
      </c>
      <c r="E116" s="23" t="str">
        <f t="shared" si="3"/>
        <v>682_1</v>
      </c>
      <c r="F116" s="23" t="str">
        <f t="shared" si="4"/>
        <v>682_Cara</v>
      </c>
    </row>
    <row r="117" spans="1:6" x14ac:dyDescent="0.25">
      <c r="A117">
        <v>682</v>
      </c>
      <c r="B117" t="s">
        <v>7</v>
      </c>
      <c r="C117" s="1">
        <v>1</v>
      </c>
      <c r="D117" s="1">
        <v>2</v>
      </c>
      <c r="E117" s="23" t="str">
        <f t="shared" si="3"/>
        <v>682_2</v>
      </c>
      <c r="F117" s="23" t="str">
        <f t="shared" si="4"/>
        <v>682_Evan</v>
      </c>
    </row>
    <row r="118" spans="1:6" x14ac:dyDescent="0.25">
      <c r="A118">
        <v>682</v>
      </c>
      <c r="B118" t="s">
        <v>5</v>
      </c>
      <c r="C118" s="1">
        <v>1</v>
      </c>
      <c r="D118" s="1">
        <v>3</v>
      </c>
      <c r="E118" s="23" t="str">
        <f t="shared" si="3"/>
        <v>682_3</v>
      </c>
      <c r="F118" s="23" t="str">
        <f t="shared" si="4"/>
        <v>682_Bob</v>
      </c>
    </row>
    <row r="119" spans="1:6" x14ac:dyDescent="0.25">
      <c r="A119">
        <v>682</v>
      </c>
      <c r="B119" t="s">
        <v>6</v>
      </c>
      <c r="C119" s="1">
        <v>1</v>
      </c>
      <c r="D119" s="1">
        <v>4</v>
      </c>
      <c r="E119" s="23" t="str">
        <f t="shared" si="3"/>
        <v>682_4</v>
      </c>
      <c r="F119" s="23" t="str">
        <f t="shared" si="4"/>
        <v>682_Jay</v>
      </c>
    </row>
    <row r="120" spans="1:6" x14ac:dyDescent="0.25">
      <c r="A120">
        <v>683</v>
      </c>
      <c r="B120" t="s">
        <v>5</v>
      </c>
      <c r="C120" s="1">
        <v>1</v>
      </c>
      <c r="D120" s="1">
        <v>1</v>
      </c>
      <c r="E120" s="23" t="str">
        <f t="shared" si="3"/>
        <v>683_1</v>
      </c>
      <c r="F120" s="23" t="str">
        <f t="shared" si="4"/>
        <v>683_Bob</v>
      </c>
    </row>
    <row r="121" spans="1:6" x14ac:dyDescent="0.25">
      <c r="A121">
        <v>683</v>
      </c>
      <c r="B121" t="s">
        <v>6</v>
      </c>
      <c r="C121" s="1">
        <v>1</v>
      </c>
      <c r="D121" s="1">
        <v>2</v>
      </c>
      <c r="E121" s="23" t="str">
        <f t="shared" si="3"/>
        <v>683_2</v>
      </c>
      <c r="F121" s="23" t="str">
        <f t="shared" si="4"/>
        <v>683_Jay</v>
      </c>
    </row>
    <row r="122" spans="1:6" x14ac:dyDescent="0.25">
      <c r="A122">
        <v>683</v>
      </c>
      <c r="B122" t="s">
        <v>7</v>
      </c>
      <c r="C122" s="1">
        <v>1</v>
      </c>
      <c r="D122" s="1">
        <v>3</v>
      </c>
      <c r="E122" s="23" t="str">
        <f t="shared" si="3"/>
        <v>683_3</v>
      </c>
      <c r="F122" s="23" t="str">
        <f t="shared" si="4"/>
        <v>683_Evan</v>
      </c>
    </row>
    <row r="123" spans="1:6" x14ac:dyDescent="0.25">
      <c r="A123">
        <v>683</v>
      </c>
      <c r="B123" t="s">
        <v>23</v>
      </c>
      <c r="C123" s="1">
        <v>1</v>
      </c>
      <c r="D123" s="1">
        <v>4</v>
      </c>
      <c r="E123" s="23" t="str">
        <f t="shared" si="3"/>
        <v>683_4</v>
      </c>
      <c r="F123" s="23" t="str">
        <f t="shared" si="4"/>
        <v>683_Cara</v>
      </c>
    </row>
    <row r="124" spans="1:6" x14ac:dyDescent="0.25">
      <c r="A124">
        <v>684</v>
      </c>
      <c r="B124" t="s">
        <v>5</v>
      </c>
      <c r="C124" s="1">
        <v>3</v>
      </c>
      <c r="D124" s="1">
        <v>1</v>
      </c>
      <c r="E124" s="23" t="str">
        <f t="shared" si="3"/>
        <v>684_1</v>
      </c>
      <c r="F124" s="23" t="str">
        <f t="shared" si="4"/>
        <v>684_Bob</v>
      </c>
    </row>
    <row r="125" spans="1:6" x14ac:dyDescent="0.25">
      <c r="A125">
        <v>684</v>
      </c>
      <c r="B125" t="s">
        <v>7</v>
      </c>
      <c r="C125" s="1">
        <v>3</v>
      </c>
      <c r="D125" s="1">
        <v>2</v>
      </c>
      <c r="E125" s="23" t="str">
        <f t="shared" si="3"/>
        <v>684_2</v>
      </c>
      <c r="F125" s="23" t="str">
        <f t="shared" si="4"/>
        <v>684_Evan</v>
      </c>
    </row>
    <row r="126" spans="1:6" x14ac:dyDescent="0.25">
      <c r="A126">
        <v>684</v>
      </c>
      <c r="B126" t="s">
        <v>23</v>
      </c>
      <c r="C126" s="1">
        <v>2</v>
      </c>
      <c r="D126" s="1">
        <v>3</v>
      </c>
      <c r="E126" s="23" t="str">
        <f t="shared" si="3"/>
        <v>684_3</v>
      </c>
      <c r="F126" s="23" t="str">
        <f t="shared" si="4"/>
        <v>684_Cara</v>
      </c>
    </row>
    <row r="127" spans="1:6" x14ac:dyDescent="0.25">
      <c r="A127">
        <v>684</v>
      </c>
      <c r="B127" t="s">
        <v>6</v>
      </c>
      <c r="C127" s="1">
        <v>3</v>
      </c>
      <c r="D127" s="1">
        <v>4</v>
      </c>
      <c r="E127" s="23" t="str">
        <f t="shared" si="3"/>
        <v>684_4</v>
      </c>
      <c r="F127" s="23" t="str">
        <f t="shared" si="4"/>
        <v>684_Jay</v>
      </c>
    </row>
    <row r="128" spans="1:6" x14ac:dyDescent="0.25">
      <c r="A128">
        <v>685</v>
      </c>
      <c r="B128" t="s">
        <v>6</v>
      </c>
      <c r="C128" s="1">
        <v>3</v>
      </c>
      <c r="D128" s="1">
        <v>1</v>
      </c>
      <c r="E128" s="23" t="str">
        <f t="shared" si="3"/>
        <v>685_1</v>
      </c>
      <c r="F128" s="23" t="str">
        <f t="shared" si="4"/>
        <v>685_Jay</v>
      </c>
    </row>
    <row r="129" spans="1:6" x14ac:dyDescent="0.25">
      <c r="A129">
        <v>685</v>
      </c>
      <c r="B129" t="s">
        <v>7</v>
      </c>
      <c r="C129" s="1">
        <v>2</v>
      </c>
      <c r="D129" s="1">
        <v>2</v>
      </c>
      <c r="E129" s="23" t="str">
        <f t="shared" si="3"/>
        <v>685_2</v>
      </c>
      <c r="F129" s="23" t="str">
        <f t="shared" si="4"/>
        <v>685_Evan</v>
      </c>
    </row>
    <row r="130" spans="1:6" x14ac:dyDescent="0.25">
      <c r="A130">
        <v>685</v>
      </c>
      <c r="B130" t="s">
        <v>23</v>
      </c>
      <c r="C130" s="1">
        <v>3</v>
      </c>
      <c r="D130" s="1">
        <v>3</v>
      </c>
      <c r="E130" s="23" t="str">
        <f t="shared" si="3"/>
        <v>685_3</v>
      </c>
      <c r="F130" s="23" t="str">
        <f t="shared" si="4"/>
        <v>685_Cara</v>
      </c>
    </row>
    <row r="131" spans="1:6" x14ac:dyDescent="0.25">
      <c r="A131">
        <v>685</v>
      </c>
      <c r="B131" t="s">
        <v>5</v>
      </c>
      <c r="C131" s="1">
        <v>3</v>
      </c>
      <c r="D131" s="1">
        <v>4</v>
      </c>
      <c r="E131" s="23" t="str">
        <f t="shared" si="3"/>
        <v>685_4</v>
      </c>
      <c r="F131" s="23" t="str">
        <f t="shared" si="4"/>
        <v>685_Bob</v>
      </c>
    </row>
    <row r="132" spans="1:6" x14ac:dyDescent="0.25">
      <c r="A132">
        <v>686</v>
      </c>
      <c r="B132" t="s">
        <v>8</v>
      </c>
      <c r="C132" s="1">
        <v>3</v>
      </c>
      <c r="D132" s="1">
        <v>1</v>
      </c>
      <c r="E132" s="23" t="str">
        <f t="shared" si="3"/>
        <v>686_1</v>
      </c>
      <c r="F132" s="23" t="str">
        <f t="shared" si="4"/>
        <v>686_George</v>
      </c>
    </row>
    <row r="133" spans="1:6" x14ac:dyDescent="0.25">
      <c r="A133">
        <v>686</v>
      </c>
      <c r="B133" t="s">
        <v>6</v>
      </c>
      <c r="C133" s="1">
        <v>3</v>
      </c>
      <c r="D133" s="1">
        <v>2</v>
      </c>
      <c r="E133" s="23" t="str">
        <f t="shared" si="3"/>
        <v>686_2</v>
      </c>
      <c r="F133" s="23" t="str">
        <f t="shared" si="4"/>
        <v>686_Jay</v>
      </c>
    </row>
    <row r="134" spans="1:6" x14ac:dyDescent="0.25">
      <c r="A134">
        <v>686</v>
      </c>
      <c r="B134" t="s">
        <v>12</v>
      </c>
      <c r="C134" s="1">
        <v>3</v>
      </c>
      <c r="D134" s="1">
        <v>3</v>
      </c>
      <c r="E134" s="23" t="str">
        <f t="shared" si="3"/>
        <v>686_3</v>
      </c>
      <c r="F134" s="23" t="str">
        <f t="shared" si="4"/>
        <v>686_Steve</v>
      </c>
    </row>
    <row r="135" spans="1:6" x14ac:dyDescent="0.25">
      <c r="A135">
        <v>686</v>
      </c>
      <c r="B135" t="s">
        <v>23</v>
      </c>
      <c r="C135" s="1">
        <v>3</v>
      </c>
      <c r="D135" s="1">
        <v>4</v>
      </c>
      <c r="E135" s="23" t="str">
        <f t="shared" si="3"/>
        <v>686_4</v>
      </c>
      <c r="F135" s="23" t="str">
        <f t="shared" si="4"/>
        <v>686_Cara</v>
      </c>
    </row>
    <row r="136" spans="1:6" x14ac:dyDescent="0.25">
      <c r="A136">
        <v>686</v>
      </c>
      <c r="B136" t="s">
        <v>7</v>
      </c>
      <c r="C136" s="1">
        <v>3</v>
      </c>
      <c r="D136" s="1">
        <v>5</v>
      </c>
      <c r="E136" s="23" t="str">
        <f t="shared" si="3"/>
        <v>686_5</v>
      </c>
      <c r="F136" s="23" t="str">
        <f t="shared" si="4"/>
        <v>686_Evan</v>
      </c>
    </row>
    <row r="137" spans="1:6" x14ac:dyDescent="0.25">
      <c r="A137">
        <v>687</v>
      </c>
      <c r="B137" t="s">
        <v>5</v>
      </c>
      <c r="C137" s="1">
        <v>1</v>
      </c>
      <c r="D137" s="1">
        <v>1</v>
      </c>
      <c r="E137" s="23" t="str">
        <f t="shared" si="3"/>
        <v>687_1</v>
      </c>
      <c r="F137" s="23" t="str">
        <f t="shared" si="4"/>
        <v>687_Bob</v>
      </c>
    </row>
    <row r="138" spans="1:6" x14ac:dyDescent="0.25">
      <c r="A138">
        <v>687</v>
      </c>
      <c r="B138" t="s">
        <v>23</v>
      </c>
      <c r="C138" s="1">
        <v>1</v>
      </c>
      <c r="D138" s="1">
        <v>2</v>
      </c>
      <c r="E138" s="23" t="str">
        <f t="shared" si="3"/>
        <v>687_2</v>
      </c>
      <c r="F138" s="23" t="str">
        <f t="shared" si="4"/>
        <v>687_Cara</v>
      </c>
    </row>
    <row r="139" spans="1:6" x14ac:dyDescent="0.25">
      <c r="A139">
        <v>687</v>
      </c>
      <c r="B139" t="s">
        <v>6</v>
      </c>
      <c r="C139" s="1">
        <v>1</v>
      </c>
      <c r="D139" s="1">
        <v>3</v>
      </c>
      <c r="E139" s="23" t="str">
        <f t="shared" si="3"/>
        <v>687_3</v>
      </c>
      <c r="F139" s="23" t="str">
        <f t="shared" si="4"/>
        <v>687_Jay</v>
      </c>
    </row>
    <row r="140" spans="1:6" x14ac:dyDescent="0.25">
      <c r="A140">
        <v>687</v>
      </c>
      <c r="B140" t="s">
        <v>7</v>
      </c>
      <c r="C140" s="1">
        <v>1</v>
      </c>
      <c r="D140" s="1">
        <v>4</v>
      </c>
      <c r="E140" s="23" t="str">
        <f t="shared" si="3"/>
        <v>687_4</v>
      </c>
      <c r="F140" s="23" t="str">
        <f t="shared" si="4"/>
        <v>687_Evan</v>
      </c>
    </row>
    <row r="141" spans="1:6" x14ac:dyDescent="0.25">
      <c r="A141">
        <v>688</v>
      </c>
      <c r="B141" t="s">
        <v>7</v>
      </c>
      <c r="C141" s="1">
        <v>3</v>
      </c>
      <c r="D141" s="1">
        <v>1</v>
      </c>
      <c r="E141" s="23" t="str">
        <f t="shared" si="3"/>
        <v>688_1</v>
      </c>
      <c r="F141" s="23" t="str">
        <f t="shared" si="4"/>
        <v>688_Evan</v>
      </c>
    </row>
    <row r="142" spans="1:6" x14ac:dyDescent="0.25">
      <c r="A142">
        <v>688</v>
      </c>
      <c r="B142" t="s">
        <v>23</v>
      </c>
      <c r="C142" s="1">
        <v>1</v>
      </c>
      <c r="D142" s="1">
        <v>2</v>
      </c>
      <c r="E142" s="23" t="str">
        <f t="shared" si="3"/>
        <v>688_2</v>
      </c>
      <c r="F142" s="23" t="str">
        <f t="shared" si="4"/>
        <v>688_Cara</v>
      </c>
    </row>
    <row r="143" spans="1:6" x14ac:dyDescent="0.25">
      <c r="A143">
        <v>688</v>
      </c>
      <c r="B143" t="s">
        <v>6</v>
      </c>
      <c r="C143" s="1">
        <v>1</v>
      </c>
      <c r="D143" s="1">
        <v>3</v>
      </c>
      <c r="E143" s="23" t="str">
        <f t="shared" si="3"/>
        <v>688_3</v>
      </c>
      <c r="F143" s="23" t="str">
        <f t="shared" si="4"/>
        <v>688_Jay</v>
      </c>
    </row>
    <row r="144" spans="1:6" x14ac:dyDescent="0.25">
      <c r="A144">
        <v>688</v>
      </c>
      <c r="B144" t="s">
        <v>5</v>
      </c>
      <c r="C144" s="1">
        <v>1</v>
      </c>
      <c r="D144" s="1">
        <v>4</v>
      </c>
      <c r="E144" s="23" t="str">
        <f t="shared" si="3"/>
        <v>688_4</v>
      </c>
      <c r="F144" s="23" t="str">
        <f t="shared" si="4"/>
        <v>688_Bob</v>
      </c>
    </row>
    <row r="145" spans="1:6" x14ac:dyDescent="0.25">
      <c r="A145">
        <v>689</v>
      </c>
      <c r="B145" t="s">
        <v>6</v>
      </c>
      <c r="C145" s="1">
        <v>1</v>
      </c>
      <c r="D145" s="1">
        <v>1</v>
      </c>
      <c r="E145" s="23" t="str">
        <f t="shared" si="3"/>
        <v>689_1</v>
      </c>
      <c r="F145" s="23" t="str">
        <f t="shared" si="4"/>
        <v>689_Jay</v>
      </c>
    </row>
    <row r="146" spans="1:6" x14ac:dyDescent="0.25">
      <c r="A146">
        <v>689</v>
      </c>
      <c r="B146" t="s">
        <v>5</v>
      </c>
      <c r="C146" s="1">
        <v>2</v>
      </c>
      <c r="D146" s="1">
        <v>2</v>
      </c>
      <c r="E146" s="23" t="str">
        <f t="shared" si="3"/>
        <v>689_2</v>
      </c>
      <c r="F146" s="23" t="str">
        <f t="shared" si="4"/>
        <v>689_Bob</v>
      </c>
    </row>
    <row r="147" spans="1:6" x14ac:dyDescent="0.25">
      <c r="A147">
        <v>689</v>
      </c>
      <c r="B147" t="s">
        <v>23</v>
      </c>
      <c r="C147" s="1">
        <v>1</v>
      </c>
      <c r="D147" s="1">
        <v>3</v>
      </c>
      <c r="E147" s="23" t="str">
        <f t="shared" si="3"/>
        <v>689_3</v>
      </c>
      <c r="F147" s="23" t="str">
        <f t="shared" si="4"/>
        <v>689_Cara</v>
      </c>
    </row>
    <row r="148" spans="1:6" x14ac:dyDescent="0.25">
      <c r="A148">
        <v>689</v>
      </c>
      <c r="B148" t="s">
        <v>7</v>
      </c>
      <c r="C148" s="1">
        <v>1</v>
      </c>
      <c r="D148" s="1">
        <v>4</v>
      </c>
      <c r="E148" s="23" t="str">
        <f t="shared" si="3"/>
        <v>689_4</v>
      </c>
      <c r="F148" s="23" t="str">
        <f t="shared" si="4"/>
        <v>689_Evan</v>
      </c>
    </row>
    <row r="149" spans="1:6" x14ac:dyDescent="0.25">
      <c r="A149">
        <v>690</v>
      </c>
      <c r="B149" t="s">
        <v>23</v>
      </c>
      <c r="C149" s="1">
        <v>3</v>
      </c>
      <c r="D149" s="1">
        <v>1</v>
      </c>
      <c r="E149" s="23" t="str">
        <f t="shared" si="3"/>
        <v>690_1</v>
      </c>
      <c r="F149" s="23" t="str">
        <f t="shared" si="4"/>
        <v>690_Cara</v>
      </c>
    </row>
    <row r="150" spans="1:6" x14ac:dyDescent="0.25">
      <c r="A150">
        <v>690</v>
      </c>
      <c r="B150" t="s">
        <v>6</v>
      </c>
      <c r="C150" s="1">
        <v>3</v>
      </c>
      <c r="D150" s="1">
        <v>2</v>
      </c>
      <c r="E150" s="23" t="str">
        <f t="shared" si="3"/>
        <v>690_2</v>
      </c>
      <c r="F150" s="23" t="str">
        <f t="shared" si="4"/>
        <v>690_Jay</v>
      </c>
    </row>
    <row r="151" spans="1:6" x14ac:dyDescent="0.25">
      <c r="A151">
        <v>690</v>
      </c>
      <c r="B151" t="s">
        <v>7</v>
      </c>
      <c r="C151" s="1">
        <v>1</v>
      </c>
      <c r="D151" s="1">
        <v>3</v>
      </c>
      <c r="E151" s="23" t="str">
        <f t="shared" si="3"/>
        <v>690_3</v>
      </c>
      <c r="F151" s="23" t="str">
        <f t="shared" si="4"/>
        <v>690_Evan</v>
      </c>
    </row>
    <row r="152" spans="1:6" x14ac:dyDescent="0.25">
      <c r="A152">
        <v>690</v>
      </c>
      <c r="B152" t="s">
        <v>5</v>
      </c>
      <c r="C152" s="1">
        <v>3</v>
      </c>
      <c r="D152" s="1">
        <v>4</v>
      </c>
      <c r="E152" s="23" t="str">
        <f t="shared" si="3"/>
        <v>690_4</v>
      </c>
      <c r="F152" s="23" t="str">
        <f t="shared" si="4"/>
        <v>690_Bob</v>
      </c>
    </row>
    <row r="153" spans="1:6" x14ac:dyDescent="0.25">
      <c r="A153">
        <v>691</v>
      </c>
      <c r="B153" t="s">
        <v>6</v>
      </c>
      <c r="C153" s="1">
        <v>2</v>
      </c>
      <c r="D153" s="1">
        <v>1</v>
      </c>
      <c r="E153" s="23" t="str">
        <f t="shared" si="3"/>
        <v>691_1</v>
      </c>
      <c r="F153" s="23" t="str">
        <f t="shared" si="4"/>
        <v>691_Jay</v>
      </c>
    </row>
    <row r="154" spans="1:6" x14ac:dyDescent="0.25">
      <c r="A154">
        <v>691</v>
      </c>
      <c r="B154" t="s">
        <v>7</v>
      </c>
      <c r="C154" s="1">
        <v>1</v>
      </c>
      <c r="D154" s="1">
        <v>2</v>
      </c>
      <c r="E154" s="23" t="str">
        <f t="shared" si="3"/>
        <v>691_2</v>
      </c>
      <c r="F154" s="23" t="str">
        <f t="shared" si="4"/>
        <v>691_Evan</v>
      </c>
    </row>
    <row r="155" spans="1:6" x14ac:dyDescent="0.25">
      <c r="A155">
        <v>691</v>
      </c>
      <c r="B155" t="s">
        <v>5</v>
      </c>
      <c r="C155" s="1">
        <v>2</v>
      </c>
      <c r="D155" s="1">
        <v>3</v>
      </c>
      <c r="E155" s="23" t="str">
        <f t="shared" si="3"/>
        <v>691_3</v>
      </c>
      <c r="F155" s="23" t="str">
        <f t="shared" si="4"/>
        <v>691_Bob</v>
      </c>
    </row>
    <row r="156" spans="1:6" x14ac:dyDescent="0.25">
      <c r="A156">
        <v>692</v>
      </c>
      <c r="B156" t="s">
        <v>7</v>
      </c>
      <c r="C156" s="1">
        <v>3</v>
      </c>
      <c r="D156" s="1">
        <v>1</v>
      </c>
      <c r="E156" s="23" t="str">
        <f t="shared" si="3"/>
        <v>692_1</v>
      </c>
      <c r="F156" s="23" t="str">
        <f t="shared" si="4"/>
        <v>692_Evan</v>
      </c>
    </row>
    <row r="157" spans="1:6" x14ac:dyDescent="0.25">
      <c r="A157">
        <v>692</v>
      </c>
      <c r="B157" t="s">
        <v>5</v>
      </c>
      <c r="C157" s="1">
        <v>1</v>
      </c>
      <c r="D157" s="1">
        <v>2</v>
      </c>
      <c r="E157" s="23" t="str">
        <f t="shared" si="3"/>
        <v>692_2</v>
      </c>
      <c r="F157" s="23" t="str">
        <f t="shared" si="4"/>
        <v>692_Bob</v>
      </c>
    </row>
    <row r="158" spans="1:6" x14ac:dyDescent="0.25">
      <c r="A158">
        <v>692</v>
      </c>
      <c r="B158" t="s">
        <v>23</v>
      </c>
      <c r="C158" s="1">
        <v>1</v>
      </c>
      <c r="D158" s="1">
        <v>3</v>
      </c>
      <c r="E158" s="23" t="str">
        <f t="shared" si="3"/>
        <v>692_3</v>
      </c>
      <c r="F158" s="23" t="str">
        <f t="shared" si="4"/>
        <v>692_Cara</v>
      </c>
    </row>
    <row r="159" spans="1:6" x14ac:dyDescent="0.25">
      <c r="A159">
        <v>692</v>
      </c>
      <c r="B159" t="s">
        <v>6</v>
      </c>
      <c r="C159" s="1">
        <v>2</v>
      </c>
      <c r="D159" s="1">
        <v>4</v>
      </c>
      <c r="E159" s="23" t="str">
        <f t="shared" si="3"/>
        <v>692_4</v>
      </c>
      <c r="F159" s="23" t="str">
        <f t="shared" si="4"/>
        <v>692_Jay</v>
      </c>
    </row>
    <row r="160" spans="1:6" x14ac:dyDescent="0.25">
      <c r="A160">
        <v>694</v>
      </c>
      <c r="B160" t="s">
        <v>7</v>
      </c>
      <c r="C160" s="1">
        <v>2</v>
      </c>
      <c r="D160" s="1">
        <v>1</v>
      </c>
      <c r="E160" s="23" t="str">
        <f t="shared" si="3"/>
        <v>694_1</v>
      </c>
      <c r="F160" s="23" t="str">
        <f t="shared" si="4"/>
        <v>694_Evan</v>
      </c>
    </row>
    <row r="161" spans="1:6" x14ac:dyDescent="0.25">
      <c r="A161">
        <v>694</v>
      </c>
      <c r="B161" t="s">
        <v>6</v>
      </c>
      <c r="C161" s="1">
        <v>3</v>
      </c>
      <c r="D161" s="1">
        <v>2</v>
      </c>
      <c r="E161" s="23" t="str">
        <f t="shared" si="3"/>
        <v>694_2</v>
      </c>
      <c r="F161" s="23" t="str">
        <f t="shared" si="4"/>
        <v>694_Jay</v>
      </c>
    </row>
    <row r="162" spans="1:6" x14ac:dyDescent="0.25">
      <c r="A162">
        <v>694</v>
      </c>
      <c r="B162" t="s">
        <v>23</v>
      </c>
      <c r="C162" s="1">
        <v>3</v>
      </c>
      <c r="D162" s="1">
        <v>3</v>
      </c>
      <c r="E162" s="23" t="str">
        <f t="shared" si="3"/>
        <v>694_3</v>
      </c>
      <c r="F162" s="23" t="str">
        <f t="shared" si="4"/>
        <v>694_Cara</v>
      </c>
    </row>
    <row r="163" spans="1:6" x14ac:dyDescent="0.25">
      <c r="A163">
        <v>694</v>
      </c>
      <c r="B163" t="s">
        <v>5</v>
      </c>
      <c r="C163" s="1">
        <v>3</v>
      </c>
      <c r="D163" s="1">
        <v>4</v>
      </c>
      <c r="E163" s="23" t="str">
        <f t="shared" si="3"/>
        <v>694_4</v>
      </c>
      <c r="F163" s="23" t="str">
        <f t="shared" si="4"/>
        <v>694_Bob</v>
      </c>
    </row>
    <row r="164" spans="1:6" x14ac:dyDescent="0.25">
      <c r="A164">
        <v>694</v>
      </c>
      <c r="B164" t="s">
        <v>281</v>
      </c>
      <c r="C164" s="1">
        <v>2</v>
      </c>
      <c r="D164" s="1">
        <v>5</v>
      </c>
      <c r="E164" s="23" t="str">
        <f t="shared" si="3"/>
        <v>694_5</v>
      </c>
      <c r="F164" s="23" t="str">
        <f t="shared" si="4"/>
        <v>694_Marsh</v>
      </c>
    </row>
    <row r="165" spans="1:6" x14ac:dyDescent="0.25">
      <c r="A165">
        <v>695</v>
      </c>
      <c r="B165" t="s">
        <v>23</v>
      </c>
      <c r="C165" s="1">
        <v>2</v>
      </c>
      <c r="D165" s="1">
        <v>1</v>
      </c>
      <c r="E165" s="23" t="str">
        <f t="shared" si="3"/>
        <v>695_1</v>
      </c>
      <c r="F165" s="23" t="str">
        <f t="shared" si="4"/>
        <v>695_Cara</v>
      </c>
    </row>
    <row r="166" spans="1:6" x14ac:dyDescent="0.25">
      <c r="A166">
        <v>695</v>
      </c>
      <c r="B166" t="s">
        <v>7</v>
      </c>
      <c r="C166" s="1">
        <v>2</v>
      </c>
      <c r="D166" s="1">
        <v>2</v>
      </c>
      <c r="E166" s="23" t="str">
        <f t="shared" si="3"/>
        <v>695_2</v>
      </c>
      <c r="F166" s="23" t="str">
        <f t="shared" si="4"/>
        <v>695_Evan</v>
      </c>
    </row>
    <row r="167" spans="1:6" x14ac:dyDescent="0.25">
      <c r="A167">
        <v>695</v>
      </c>
      <c r="B167" t="s">
        <v>5</v>
      </c>
      <c r="C167" s="1">
        <v>3</v>
      </c>
      <c r="D167" s="1">
        <v>3</v>
      </c>
      <c r="E167" s="23" t="str">
        <f t="shared" si="3"/>
        <v>695_3</v>
      </c>
      <c r="F167" s="23" t="str">
        <f t="shared" si="4"/>
        <v>695_Bob</v>
      </c>
    </row>
    <row r="168" spans="1:6" x14ac:dyDescent="0.25">
      <c r="A168">
        <v>695</v>
      </c>
      <c r="B168" t="s">
        <v>6</v>
      </c>
      <c r="C168" s="1">
        <v>3</v>
      </c>
      <c r="D168" s="1">
        <v>4</v>
      </c>
      <c r="E168" s="23" t="str">
        <f t="shared" si="3"/>
        <v>695_4</v>
      </c>
      <c r="F168" s="23" t="str">
        <f t="shared" si="4"/>
        <v>695_Jay</v>
      </c>
    </row>
    <row r="169" spans="1:6" x14ac:dyDescent="0.25">
      <c r="A169">
        <v>696</v>
      </c>
      <c r="B169" t="s">
        <v>23</v>
      </c>
      <c r="C169" s="1">
        <v>2</v>
      </c>
      <c r="D169" s="1">
        <v>1</v>
      </c>
      <c r="E169" s="23" t="str">
        <f t="shared" si="3"/>
        <v>696_1</v>
      </c>
      <c r="F169" s="23" t="str">
        <f t="shared" si="4"/>
        <v>696_Cara</v>
      </c>
    </row>
    <row r="170" spans="1:6" x14ac:dyDescent="0.25">
      <c r="A170">
        <v>696</v>
      </c>
      <c r="B170" t="s">
        <v>6</v>
      </c>
      <c r="C170" s="1">
        <v>2</v>
      </c>
      <c r="D170" s="1">
        <v>2</v>
      </c>
      <c r="E170" s="23" t="str">
        <f t="shared" si="3"/>
        <v>696_2</v>
      </c>
      <c r="F170" s="23" t="str">
        <f t="shared" si="4"/>
        <v>696_Jay</v>
      </c>
    </row>
    <row r="171" spans="1:6" x14ac:dyDescent="0.25">
      <c r="A171">
        <v>696</v>
      </c>
      <c r="B171" t="s">
        <v>7</v>
      </c>
      <c r="C171" s="1">
        <v>2</v>
      </c>
      <c r="D171" s="1">
        <v>3</v>
      </c>
      <c r="E171" s="23" t="str">
        <f t="shared" si="3"/>
        <v>696_3</v>
      </c>
      <c r="F171" s="23" t="str">
        <f t="shared" si="4"/>
        <v>696_Evan</v>
      </c>
    </row>
    <row r="172" spans="1:6" x14ac:dyDescent="0.25">
      <c r="A172">
        <v>696</v>
      </c>
      <c r="B172" t="s">
        <v>5</v>
      </c>
      <c r="C172" s="1">
        <v>2</v>
      </c>
      <c r="D172" s="1">
        <v>4</v>
      </c>
      <c r="E172" s="23" t="str">
        <f t="shared" si="3"/>
        <v>696_4</v>
      </c>
      <c r="F172" s="23" t="str">
        <f t="shared" si="4"/>
        <v>696_Bob</v>
      </c>
    </row>
    <row r="173" spans="1:6" x14ac:dyDescent="0.25">
      <c r="A173">
        <v>697</v>
      </c>
      <c r="B173" t="s">
        <v>282</v>
      </c>
      <c r="C173" s="1">
        <v>2</v>
      </c>
      <c r="D173" s="1">
        <v>1</v>
      </c>
      <c r="E173" s="23" t="str">
        <f t="shared" si="3"/>
        <v>697_1</v>
      </c>
      <c r="F173" s="23" t="str">
        <f t="shared" si="4"/>
        <v>697_Devon</v>
      </c>
    </row>
    <row r="174" spans="1:6" x14ac:dyDescent="0.25">
      <c r="A174">
        <v>697</v>
      </c>
      <c r="B174" t="s">
        <v>5</v>
      </c>
      <c r="C174" s="1">
        <v>2</v>
      </c>
      <c r="D174" s="1">
        <v>2</v>
      </c>
      <c r="E174" s="23" t="str">
        <f t="shared" si="3"/>
        <v>697_2</v>
      </c>
      <c r="F174" s="23" t="str">
        <f t="shared" si="4"/>
        <v>697_Bob</v>
      </c>
    </row>
    <row r="175" spans="1:6" x14ac:dyDescent="0.25">
      <c r="A175">
        <v>697</v>
      </c>
      <c r="B175" t="s">
        <v>23</v>
      </c>
      <c r="C175" s="1">
        <v>1</v>
      </c>
      <c r="D175" s="1">
        <v>3</v>
      </c>
      <c r="E175" s="23" t="str">
        <f t="shared" si="3"/>
        <v>697_3</v>
      </c>
      <c r="F175" s="23" t="str">
        <f t="shared" si="4"/>
        <v>697_Cara</v>
      </c>
    </row>
    <row r="176" spans="1:6" x14ac:dyDescent="0.25">
      <c r="A176">
        <v>697</v>
      </c>
      <c r="B176" t="s">
        <v>7</v>
      </c>
      <c r="C176" s="1">
        <v>1</v>
      </c>
      <c r="D176" s="1">
        <v>4</v>
      </c>
      <c r="E176" s="23" t="str">
        <f t="shared" si="3"/>
        <v>697_4</v>
      </c>
      <c r="F176" s="23" t="str">
        <f t="shared" si="4"/>
        <v>697_Evan</v>
      </c>
    </row>
    <row r="177" spans="1:6" x14ac:dyDescent="0.25">
      <c r="A177">
        <v>697</v>
      </c>
      <c r="B177" t="s">
        <v>6</v>
      </c>
      <c r="C177" s="1">
        <v>3</v>
      </c>
      <c r="D177" s="1">
        <v>5</v>
      </c>
      <c r="E177" s="23" t="str">
        <f t="shared" si="3"/>
        <v>697_5</v>
      </c>
      <c r="F177" s="23" t="str">
        <f t="shared" si="4"/>
        <v>697_Jay</v>
      </c>
    </row>
    <row r="178" spans="1:6" x14ac:dyDescent="0.25">
      <c r="A178">
        <v>698</v>
      </c>
      <c r="B178" t="s">
        <v>23</v>
      </c>
      <c r="C178" s="1">
        <v>3</v>
      </c>
      <c r="D178" s="1">
        <v>1</v>
      </c>
      <c r="E178" s="23" t="str">
        <f t="shared" si="3"/>
        <v>698_1</v>
      </c>
      <c r="F178" s="23" t="str">
        <f t="shared" si="4"/>
        <v>698_Cara</v>
      </c>
    </row>
    <row r="179" spans="1:6" x14ac:dyDescent="0.25">
      <c r="A179">
        <v>698</v>
      </c>
      <c r="B179" t="s">
        <v>12</v>
      </c>
      <c r="C179" s="1">
        <v>2</v>
      </c>
      <c r="D179" s="1">
        <v>2</v>
      </c>
      <c r="E179" s="23" t="str">
        <f t="shared" si="3"/>
        <v>698_2</v>
      </c>
      <c r="F179" s="23" t="str">
        <f t="shared" si="4"/>
        <v>698_Steve</v>
      </c>
    </row>
    <row r="180" spans="1:6" x14ac:dyDescent="0.25">
      <c r="A180">
        <v>698</v>
      </c>
      <c r="B180" t="s">
        <v>6</v>
      </c>
      <c r="C180" s="1">
        <v>3</v>
      </c>
      <c r="D180" s="1">
        <v>3</v>
      </c>
      <c r="E180" s="23" t="str">
        <f t="shared" si="3"/>
        <v>698_3</v>
      </c>
      <c r="F180" s="23" t="str">
        <f t="shared" si="4"/>
        <v>698_Jay</v>
      </c>
    </row>
    <row r="181" spans="1:6" x14ac:dyDescent="0.25">
      <c r="A181">
        <v>698</v>
      </c>
      <c r="B181" t="s">
        <v>7</v>
      </c>
      <c r="C181" s="1">
        <v>2</v>
      </c>
      <c r="D181" s="1">
        <v>4</v>
      </c>
      <c r="E181" s="23" t="str">
        <f t="shared" si="3"/>
        <v>698_4</v>
      </c>
      <c r="F181" s="23" t="str">
        <f t="shared" si="4"/>
        <v>698_Evan</v>
      </c>
    </row>
    <row r="182" spans="1:6" x14ac:dyDescent="0.25">
      <c r="A182">
        <v>698</v>
      </c>
      <c r="B182" t="s">
        <v>8</v>
      </c>
      <c r="C182" s="1">
        <v>3</v>
      </c>
      <c r="D182" s="1">
        <v>5</v>
      </c>
      <c r="E182" s="23" t="str">
        <f t="shared" si="3"/>
        <v>698_5</v>
      </c>
      <c r="F182" s="23" t="str">
        <f t="shared" si="4"/>
        <v>698_George</v>
      </c>
    </row>
    <row r="183" spans="1:6" x14ac:dyDescent="0.25">
      <c r="A183">
        <v>699</v>
      </c>
      <c r="B183" t="s">
        <v>7</v>
      </c>
      <c r="C183" s="1">
        <v>1</v>
      </c>
      <c r="D183" s="1">
        <v>1</v>
      </c>
      <c r="E183" s="23" t="str">
        <f t="shared" si="3"/>
        <v>699_1</v>
      </c>
      <c r="F183" s="23" t="str">
        <f t="shared" si="4"/>
        <v>699_Evan</v>
      </c>
    </row>
    <row r="184" spans="1:6" x14ac:dyDescent="0.25">
      <c r="A184">
        <v>699</v>
      </c>
      <c r="B184" t="s">
        <v>6</v>
      </c>
      <c r="C184" s="1">
        <v>1</v>
      </c>
      <c r="D184" s="1">
        <v>2</v>
      </c>
      <c r="E184" s="23" t="str">
        <f t="shared" si="3"/>
        <v>699_2</v>
      </c>
      <c r="F184" s="23" t="str">
        <f t="shared" si="4"/>
        <v>699_Jay</v>
      </c>
    </row>
    <row r="185" spans="1:6" x14ac:dyDescent="0.25">
      <c r="A185">
        <v>699</v>
      </c>
      <c r="B185" t="s">
        <v>5</v>
      </c>
      <c r="C185" s="1">
        <v>1</v>
      </c>
      <c r="D185" s="1">
        <v>3</v>
      </c>
      <c r="E185" s="23" t="str">
        <f t="shared" si="3"/>
        <v>699_3</v>
      </c>
      <c r="F185" s="23" t="str">
        <f t="shared" si="4"/>
        <v>699_Bob</v>
      </c>
    </row>
    <row r="186" spans="1:6" x14ac:dyDescent="0.25">
      <c r="A186">
        <v>700</v>
      </c>
      <c r="B186" t="s">
        <v>23</v>
      </c>
      <c r="C186" s="1">
        <v>2</v>
      </c>
      <c r="D186" s="1">
        <v>1</v>
      </c>
      <c r="E186" s="23" t="str">
        <f t="shared" si="3"/>
        <v>700_1</v>
      </c>
      <c r="F186" s="23" t="str">
        <f t="shared" si="4"/>
        <v>700_Cara</v>
      </c>
    </row>
    <row r="187" spans="1:6" x14ac:dyDescent="0.25">
      <c r="A187">
        <v>700</v>
      </c>
      <c r="B187" t="s">
        <v>6</v>
      </c>
      <c r="C187" s="1">
        <v>1</v>
      </c>
      <c r="D187" s="1">
        <v>2</v>
      </c>
      <c r="E187" s="23" t="str">
        <f t="shared" si="3"/>
        <v>700_2</v>
      </c>
      <c r="F187" s="23" t="str">
        <f t="shared" si="4"/>
        <v>700_Jay</v>
      </c>
    </row>
    <row r="188" spans="1:6" x14ac:dyDescent="0.25">
      <c r="A188">
        <v>700</v>
      </c>
      <c r="B188" t="s">
        <v>5</v>
      </c>
      <c r="C188" s="1">
        <v>1</v>
      </c>
      <c r="D188" s="1">
        <v>3</v>
      </c>
      <c r="E188" s="23" t="str">
        <f t="shared" si="3"/>
        <v>700_3</v>
      </c>
      <c r="F188" s="23" t="str">
        <f t="shared" si="4"/>
        <v>700_Bob</v>
      </c>
    </row>
    <row r="189" spans="1:6" x14ac:dyDescent="0.25">
      <c r="A189">
        <v>700</v>
      </c>
      <c r="B189" t="s">
        <v>7</v>
      </c>
      <c r="C189" s="1">
        <v>1</v>
      </c>
      <c r="D189" s="1">
        <v>4</v>
      </c>
      <c r="E189" s="23" t="str">
        <f t="shared" si="3"/>
        <v>700_4</v>
      </c>
      <c r="F189" s="23" t="str">
        <f t="shared" si="4"/>
        <v>700_Evan</v>
      </c>
    </row>
    <row r="190" spans="1:6" x14ac:dyDescent="0.25">
      <c r="A190">
        <v>701</v>
      </c>
      <c r="B190" t="s">
        <v>165</v>
      </c>
      <c r="C190" s="1">
        <v>3</v>
      </c>
      <c r="D190" s="1">
        <v>1</v>
      </c>
      <c r="E190" s="23" t="str">
        <f t="shared" si="3"/>
        <v>701_1</v>
      </c>
      <c r="F190" s="23" t="str">
        <f t="shared" si="4"/>
        <v>701_Brian</v>
      </c>
    </row>
    <row r="191" spans="1:6" x14ac:dyDescent="0.25">
      <c r="A191">
        <v>701</v>
      </c>
      <c r="B191" t="s">
        <v>23</v>
      </c>
      <c r="C191" s="1">
        <v>3</v>
      </c>
      <c r="D191" s="1">
        <v>2</v>
      </c>
      <c r="E191" s="23" t="str">
        <f t="shared" si="3"/>
        <v>701_2</v>
      </c>
      <c r="F191" s="23" t="str">
        <f t="shared" si="4"/>
        <v>701_Cara</v>
      </c>
    </row>
    <row r="192" spans="1:6" x14ac:dyDescent="0.25">
      <c r="A192">
        <v>701</v>
      </c>
      <c r="B192" t="s">
        <v>7</v>
      </c>
      <c r="C192" s="1">
        <v>3</v>
      </c>
      <c r="D192" s="1">
        <v>3</v>
      </c>
      <c r="E192" s="23" t="str">
        <f t="shared" si="3"/>
        <v>701_3</v>
      </c>
      <c r="F192" s="23" t="str">
        <f t="shared" si="4"/>
        <v>701_Evan</v>
      </c>
    </row>
    <row r="193" spans="1:6" x14ac:dyDescent="0.25">
      <c r="A193">
        <v>701</v>
      </c>
      <c r="B193" t="s">
        <v>5</v>
      </c>
      <c r="C193" s="1">
        <v>3</v>
      </c>
      <c r="D193" s="1">
        <v>4</v>
      </c>
      <c r="E193" s="23" t="str">
        <f t="shared" si="3"/>
        <v>701_4</v>
      </c>
      <c r="F193" s="23" t="str">
        <f t="shared" si="4"/>
        <v>701_Bob</v>
      </c>
    </row>
    <row r="194" spans="1:6" x14ac:dyDescent="0.25">
      <c r="A194">
        <v>701</v>
      </c>
      <c r="B194" t="s">
        <v>6</v>
      </c>
      <c r="C194" s="1">
        <v>3</v>
      </c>
      <c r="D194" s="1">
        <v>5</v>
      </c>
      <c r="E194" s="23" t="str">
        <f t="shared" si="3"/>
        <v>701_5</v>
      </c>
      <c r="F194" s="23" t="str">
        <f t="shared" si="4"/>
        <v>701_Jay</v>
      </c>
    </row>
    <row r="195" spans="1:6" x14ac:dyDescent="0.25">
      <c r="A195">
        <v>702</v>
      </c>
      <c r="B195" t="s">
        <v>286</v>
      </c>
      <c r="C195" s="1">
        <v>1</v>
      </c>
      <c r="D195" s="1">
        <v>1</v>
      </c>
      <c r="E195" s="23" t="str">
        <f t="shared" si="3"/>
        <v>702_1</v>
      </c>
      <c r="F195" s="23" t="str">
        <f t="shared" si="4"/>
        <v>702_Joe</v>
      </c>
    </row>
    <row r="196" spans="1:6" x14ac:dyDescent="0.25">
      <c r="A196">
        <v>702</v>
      </c>
      <c r="B196" t="s">
        <v>5</v>
      </c>
      <c r="C196" s="1">
        <v>3</v>
      </c>
      <c r="D196" s="1">
        <v>2</v>
      </c>
      <c r="E196" s="23" t="str">
        <f t="shared" si="3"/>
        <v>702_2</v>
      </c>
      <c r="F196" s="23" t="str">
        <f t="shared" si="4"/>
        <v>702_Bob</v>
      </c>
    </row>
    <row r="197" spans="1:6" x14ac:dyDescent="0.25">
      <c r="A197">
        <v>702</v>
      </c>
      <c r="B197" t="s">
        <v>12</v>
      </c>
      <c r="C197" s="1">
        <v>3</v>
      </c>
      <c r="D197" s="1">
        <v>3</v>
      </c>
      <c r="E197" s="23" t="str">
        <f t="shared" si="3"/>
        <v>702_3</v>
      </c>
      <c r="F197" s="23" t="str">
        <f t="shared" si="4"/>
        <v>702_Steve</v>
      </c>
    </row>
    <row r="198" spans="1:6" x14ac:dyDescent="0.25">
      <c r="A198">
        <v>702</v>
      </c>
      <c r="B198" t="s">
        <v>7</v>
      </c>
      <c r="C198" s="1">
        <v>1</v>
      </c>
      <c r="D198" s="1">
        <v>4</v>
      </c>
      <c r="E198" s="23" t="str">
        <f t="shared" si="3"/>
        <v>702_4</v>
      </c>
      <c r="F198" s="23" t="str">
        <f t="shared" si="4"/>
        <v>702_Evan</v>
      </c>
    </row>
    <row r="199" spans="1:6" x14ac:dyDescent="0.25">
      <c r="A199">
        <v>703</v>
      </c>
      <c r="B199" t="s">
        <v>7</v>
      </c>
      <c r="C199" s="1">
        <v>3</v>
      </c>
      <c r="D199" s="1">
        <v>1</v>
      </c>
      <c r="E199" s="23" t="str">
        <f t="shared" si="3"/>
        <v>703_1</v>
      </c>
      <c r="F199" s="23" t="str">
        <f t="shared" si="4"/>
        <v>703_Evan</v>
      </c>
    </row>
    <row r="200" spans="1:6" x14ac:dyDescent="0.25">
      <c r="A200">
        <v>703</v>
      </c>
      <c r="B200" t="s">
        <v>5</v>
      </c>
      <c r="C200" s="1">
        <v>1</v>
      </c>
      <c r="D200" s="1">
        <v>2</v>
      </c>
      <c r="E200" s="23" t="str">
        <f t="shared" si="3"/>
        <v>703_2</v>
      </c>
      <c r="F200" s="23" t="str">
        <f t="shared" si="4"/>
        <v>703_Bob</v>
      </c>
    </row>
    <row r="201" spans="1:6" x14ac:dyDescent="0.25">
      <c r="A201">
        <v>703</v>
      </c>
      <c r="B201" t="s">
        <v>23</v>
      </c>
      <c r="C201" s="1">
        <v>2</v>
      </c>
      <c r="D201" s="1">
        <v>3</v>
      </c>
      <c r="E201" s="23" t="str">
        <f t="shared" si="3"/>
        <v>703_3</v>
      </c>
      <c r="F201" s="23" t="str">
        <f t="shared" si="4"/>
        <v>703_Cara</v>
      </c>
    </row>
    <row r="202" spans="1:6" x14ac:dyDescent="0.25">
      <c r="A202">
        <v>703</v>
      </c>
      <c r="B202" t="s">
        <v>6</v>
      </c>
      <c r="C202" s="1">
        <v>2</v>
      </c>
      <c r="D202" s="1">
        <v>4</v>
      </c>
      <c r="E202" s="23" t="str">
        <f t="shared" si="3"/>
        <v>703_4</v>
      </c>
      <c r="F202" s="23" t="str">
        <f t="shared" si="4"/>
        <v>703_Jay</v>
      </c>
    </row>
    <row r="203" spans="1:6" x14ac:dyDescent="0.25">
      <c r="A203">
        <v>704</v>
      </c>
      <c r="B203" t="s">
        <v>7</v>
      </c>
      <c r="C203" s="1">
        <v>1</v>
      </c>
      <c r="D203" s="1">
        <v>1</v>
      </c>
      <c r="E203" s="23" t="str">
        <f t="shared" si="3"/>
        <v>704_1</v>
      </c>
      <c r="F203" s="23" t="str">
        <f t="shared" si="4"/>
        <v>704_Evan</v>
      </c>
    </row>
    <row r="204" spans="1:6" x14ac:dyDescent="0.25">
      <c r="A204">
        <v>704</v>
      </c>
      <c r="B204" t="s">
        <v>5</v>
      </c>
      <c r="C204" s="1">
        <v>3</v>
      </c>
      <c r="D204" s="1">
        <v>2</v>
      </c>
      <c r="E204" s="23" t="str">
        <f t="shared" si="3"/>
        <v>704_2</v>
      </c>
      <c r="F204" s="23" t="str">
        <f t="shared" si="4"/>
        <v>704_Bob</v>
      </c>
    </row>
    <row r="205" spans="1:6" x14ac:dyDescent="0.25">
      <c r="A205">
        <v>704</v>
      </c>
      <c r="B205" t="s">
        <v>23</v>
      </c>
      <c r="C205" s="1">
        <v>3</v>
      </c>
      <c r="D205" s="1">
        <v>3</v>
      </c>
      <c r="E205" s="23" t="str">
        <f t="shared" si="3"/>
        <v>704_3</v>
      </c>
      <c r="F205" s="23" t="str">
        <f t="shared" si="4"/>
        <v>704_Cara</v>
      </c>
    </row>
    <row r="206" spans="1:6" x14ac:dyDescent="0.25">
      <c r="A206">
        <v>704</v>
      </c>
      <c r="B206" t="s">
        <v>6</v>
      </c>
      <c r="C206" s="1">
        <v>3</v>
      </c>
      <c r="D206" s="1">
        <v>4</v>
      </c>
      <c r="E206" s="23" t="str">
        <f t="shared" si="3"/>
        <v>704_4</v>
      </c>
      <c r="F206" s="23" t="str">
        <f t="shared" si="4"/>
        <v>704_Jay</v>
      </c>
    </row>
    <row r="207" spans="1:6" x14ac:dyDescent="0.25">
      <c r="A207">
        <v>705</v>
      </c>
      <c r="B207" t="s">
        <v>6</v>
      </c>
      <c r="C207" s="1">
        <v>3</v>
      </c>
      <c r="D207" s="1">
        <v>1</v>
      </c>
      <c r="E207" s="23" t="str">
        <f t="shared" si="3"/>
        <v>705_1</v>
      </c>
      <c r="F207" s="23" t="str">
        <f t="shared" si="4"/>
        <v>705_Jay</v>
      </c>
    </row>
    <row r="208" spans="1:6" x14ac:dyDescent="0.25">
      <c r="A208">
        <v>705</v>
      </c>
      <c r="B208" t="s">
        <v>23</v>
      </c>
      <c r="C208" s="1">
        <v>2</v>
      </c>
      <c r="D208" s="1">
        <v>2</v>
      </c>
      <c r="E208" s="23" t="str">
        <f t="shared" si="3"/>
        <v>705_2</v>
      </c>
      <c r="F208" s="23" t="str">
        <f t="shared" si="4"/>
        <v>705_Cara</v>
      </c>
    </row>
    <row r="209" spans="1:6" x14ac:dyDescent="0.25">
      <c r="A209">
        <v>705</v>
      </c>
      <c r="B209" t="s">
        <v>7</v>
      </c>
      <c r="C209" s="1">
        <v>2</v>
      </c>
      <c r="D209" s="1">
        <v>3</v>
      </c>
      <c r="E209" s="23" t="str">
        <f t="shared" si="3"/>
        <v>705_3</v>
      </c>
      <c r="F209" s="23" t="str">
        <f t="shared" si="4"/>
        <v>705_Evan</v>
      </c>
    </row>
    <row r="210" spans="1:6" x14ac:dyDescent="0.25">
      <c r="A210">
        <v>705</v>
      </c>
      <c r="B210" t="s">
        <v>5</v>
      </c>
      <c r="C210" s="1">
        <v>2</v>
      </c>
      <c r="D210" s="1">
        <v>4</v>
      </c>
      <c r="E210" s="23" t="str">
        <f t="shared" si="3"/>
        <v>705_4</v>
      </c>
      <c r="F210" s="23" t="str">
        <f t="shared" si="4"/>
        <v>705_Bob</v>
      </c>
    </row>
    <row r="211" spans="1:6" x14ac:dyDescent="0.25">
      <c r="A211">
        <v>706</v>
      </c>
      <c r="B211" t="s">
        <v>5</v>
      </c>
      <c r="C211" s="1">
        <v>1</v>
      </c>
      <c r="D211" s="1">
        <v>1</v>
      </c>
      <c r="E211" s="23" t="str">
        <f t="shared" si="3"/>
        <v>706_1</v>
      </c>
      <c r="F211" s="23" t="str">
        <f t="shared" si="4"/>
        <v>706_Bob</v>
      </c>
    </row>
    <row r="212" spans="1:6" x14ac:dyDescent="0.25">
      <c r="A212">
        <v>706</v>
      </c>
      <c r="B212" t="s">
        <v>6</v>
      </c>
      <c r="C212" s="1">
        <v>3</v>
      </c>
      <c r="D212" s="1">
        <v>2</v>
      </c>
      <c r="E212" s="23" t="str">
        <f t="shared" si="3"/>
        <v>706_2</v>
      </c>
      <c r="F212" s="23" t="str">
        <f t="shared" si="4"/>
        <v>706_Jay</v>
      </c>
    </row>
    <row r="213" spans="1:6" x14ac:dyDescent="0.25">
      <c r="A213">
        <v>706</v>
      </c>
      <c r="B213" t="s">
        <v>23</v>
      </c>
      <c r="C213" s="1">
        <v>3</v>
      </c>
      <c r="D213" s="1">
        <v>3</v>
      </c>
      <c r="E213" s="23" t="str">
        <f t="shared" si="3"/>
        <v>706_3</v>
      </c>
      <c r="F213" s="23" t="str">
        <f t="shared" si="4"/>
        <v>706_Cara</v>
      </c>
    </row>
    <row r="214" spans="1:6" x14ac:dyDescent="0.25">
      <c r="A214">
        <v>706</v>
      </c>
      <c r="B214" t="s">
        <v>7</v>
      </c>
      <c r="C214" s="1">
        <v>3</v>
      </c>
      <c r="D214" s="1">
        <v>4</v>
      </c>
      <c r="E214" s="23" t="str">
        <f t="shared" si="3"/>
        <v>706_4</v>
      </c>
      <c r="F214" s="23" t="str">
        <f t="shared" si="4"/>
        <v>706_Evan</v>
      </c>
    </row>
    <row r="215" spans="1:6" x14ac:dyDescent="0.25">
      <c r="A215">
        <v>707</v>
      </c>
      <c r="B215" t="s">
        <v>23</v>
      </c>
      <c r="C215" s="1">
        <v>1</v>
      </c>
      <c r="D215" s="1">
        <v>1</v>
      </c>
      <c r="E215" s="23" t="str">
        <f t="shared" si="3"/>
        <v>707_1</v>
      </c>
      <c r="F215" s="23" t="str">
        <f t="shared" si="4"/>
        <v>707_Cara</v>
      </c>
    </row>
    <row r="216" spans="1:6" x14ac:dyDescent="0.25">
      <c r="A216">
        <v>707</v>
      </c>
      <c r="B216" t="s">
        <v>5</v>
      </c>
      <c r="C216" s="1">
        <v>2</v>
      </c>
      <c r="D216" s="1">
        <v>2</v>
      </c>
      <c r="E216" s="23" t="str">
        <f t="shared" si="3"/>
        <v>707_2</v>
      </c>
      <c r="F216" s="23" t="str">
        <f t="shared" si="4"/>
        <v>707_Bob</v>
      </c>
    </row>
    <row r="217" spans="1:6" x14ac:dyDescent="0.25">
      <c r="A217">
        <v>707</v>
      </c>
      <c r="B217" t="s">
        <v>6</v>
      </c>
      <c r="C217" s="1">
        <v>3</v>
      </c>
      <c r="D217" s="1">
        <v>3</v>
      </c>
      <c r="E217" s="23" t="str">
        <f t="shared" si="3"/>
        <v>707_3</v>
      </c>
      <c r="F217" s="23" t="str">
        <f t="shared" si="4"/>
        <v>707_Jay</v>
      </c>
    </row>
    <row r="218" spans="1:6" x14ac:dyDescent="0.25">
      <c r="A218">
        <v>707</v>
      </c>
      <c r="B218" t="s">
        <v>7</v>
      </c>
      <c r="C218" s="1">
        <v>2</v>
      </c>
      <c r="D218" s="1">
        <v>4</v>
      </c>
      <c r="E218" s="23" t="str">
        <f t="shared" si="3"/>
        <v>707_4</v>
      </c>
      <c r="F218" s="23" t="str">
        <f t="shared" si="4"/>
        <v>707_Evan</v>
      </c>
    </row>
    <row r="219" spans="1:6" x14ac:dyDescent="0.25">
      <c r="A219">
        <v>708</v>
      </c>
      <c r="B219" t="s">
        <v>7</v>
      </c>
      <c r="C219" s="1">
        <v>1</v>
      </c>
      <c r="D219" s="1">
        <v>1</v>
      </c>
      <c r="E219" s="23" t="str">
        <f t="shared" si="3"/>
        <v>708_1</v>
      </c>
      <c r="F219" s="23" t="str">
        <f t="shared" si="4"/>
        <v>708_Evan</v>
      </c>
    </row>
    <row r="220" spans="1:6" x14ac:dyDescent="0.25">
      <c r="A220">
        <v>708</v>
      </c>
      <c r="B220" t="s">
        <v>5</v>
      </c>
      <c r="C220" s="1">
        <v>1</v>
      </c>
      <c r="D220" s="1">
        <v>2</v>
      </c>
      <c r="E220" s="23" t="str">
        <f t="shared" si="3"/>
        <v>708_2</v>
      </c>
      <c r="F220" s="23" t="str">
        <f t="shared" si="4"/>
        <v>708_Bob</v>
      </c>
    </row>
    <row r="221" spans="1:6" x14ac:dyDescent="0.25">
      <c r="A221">
        <v>708</v>
      </c>
      <c r="B221" t="s">
        <v>6</v>
      </c>
      <c r="C221" s="1">
        <v>3</v>
      </c>
      <c r="D221" s="1">
        <v>3</v>
      </c>
      <c r="E221" s="23" t="str">
        <f t="shared" si="3"/>
        <v>708_3</v>
      </c>
      <c r="F221" s="23" t="str">
        <f t="shared" si="4"/>
        <v>708_Jay</v>
      </c>
    </row>
    <row r="222" spans="1:6" x14ac:dyDescent="0.25">
      <c r="A222">
        <v>708</v>
      </c>
      <c r="B222" t="s">
        <v>23</v>
      </c>
      <c r="C222" s="1">
        <v>2</v>
      </c>
      <c r="D222" s="1">
        <v>4</v>
      </c>
      <c r="E222" s="23" t="str">
        <f t="shared" si="3"/>
        <v>708_4</v>
      </c>
      <c r="F222" s="23" t="str">
        <f t="shared" si="4"/>
        <v>708_Cara</v>
      </c>
    </row>
    <row r="223" spans="1:6" x14ac:dyDescent="0.25">
      <c r="A223">
        <v>709</v>
      </c>
      <c r="B223" t="s">
        <v>5</v>
      </c>
      <c r="C223" s="1">
        <v>1</v>
      </c>
      <c r="D223" s="1">
        <v>1</v>
      </c>
      <c r="E223" s="23" t="str">
        <f t="shared" si="3"/>
        <v>709_1</v>
      </c>
      <c r="F223" s="23" t="str">
        <f t="shared" si="4"/>
        <v>709_Bob</v>
      </c>
    </row>
    <row r="224" spans="1:6" x14ac:dyDescent="0.25">
      <c r="A224">
        <v>709</v>
      </c>
      <c r="B224" t="s">
        <v>23</v>
      </c>
      <c r="C224" s="1">
        <v>2</v>
      </c>
      <c r="D224" s="1">
        <v>2</v>
      </c>
      <c r="E224" s="23" t="str">
        <f t="shared" si="3"/>
        <v>709_2</v>
      </c>
      <c r="F224" s="23" t="str">
        <f t="shared" si="4"/>
        <v>709_Cara</v>
      </c>
    </row>
    <row r="225" spans="1:6" x14ac:dyDescent="0.25">
      <c r="A225">
        <v>709</v>
      </c>
      <c r="B225" t="s">
        <v>7</v>
      </c>
      <c r="C225" s="1">
        <v>2</v>
      </c>
      <c r="D225" s="1">
        <v>3</v>
      </c>
      <c r="E225" s="23" t="str">
        <f t="shared" si="3"/>
        <v>709_3</v>
      </c>
      <c r="F225" s="23" t="str">
        <f t="shared" si="4"/>
        <v>709_Evan</v>
      </c>
    </row>
    <row r="226" spans="1:6" x14ac:dyDescent="0.25">
      <c r="A226">
        <v>709</v>
      </c>
      <c r="B226" t="s">
        <v>6</v>
      </c>
      <c r="C226" s="1">
        <v>2</v>
      </c>
      <c r="D226" s="1">
        <v>4</v>
      </c>
      <c r="E226" s="23" t="str">
        <f t="shared" si="3"/>
        <v>709_4</v>
      </c>
      <c r="F226" s="23" t="str">
        <f t="shared" si="4"/>
        <v>709_Jay</v>
      </c>
    </row>
    <row r="227" spans="1:6" x14ac:dyDescent="0.25">
      <c r="A227">
        <v>710</v>
      </c>
      <c r="B227" t="s">
        <v>6</v>
      </c>
      <c r="C227" s="1">
        <v>3</v>
      </c>
      <c r="D227" s="1">
        <v>1</v>
      </c>
      <c r="E227" s="23" t="str">
        <f t="shared" si="3"/>
        <v>710_1</v>
      </c>
      <c r="F227" s="23" t="str">
        <f t="shared" si="4"/>
        <v>710_Jay</v>
      </c>
    </row>
    <row r="228" spans="1:6" x14ac:dyDescent="0.25">
      <c r="A228">
        <v>710</v>
      </c>
      <c r="B228" t="s">
        <v>23</v>
      </c>
      <c r="C228" s="1">
        <v>1</v>
      </c>
      <c r="D228" s="1">
        <v>2</v>
      </c>
      <c r="E228" s="23" t="str">
        <f t="shared" si="3"/>
        <v>710_2</v>
      </c>
      <c r="F228" s="23" t="str">
        <f t="shared" si="4"/>
        <v>710_Cara</v>
      </c>
    </row>
    <row r="229" spans="1:6" x14ac:dyDescent="0.25">
      <c r="A229">
        <v>710</v>
      </c>
      <c r="B229" t="s">
        <v>5</v>
      </c>
      <c r="C229" s="1">
        <v>1</v>
      </c>
      <c r="D229" s="1">
        <v>3</v>
      </c>
      <c r="E229" s="23" t="str">
        <f t="shared" si="3"/>
        <v>710_3</v>
      </c>
      <c r="F229" s="23" t="str">
        <f t="shared" si="4"/>
        <v>710_Bob</v>
      </c>
    </row>
    <row r="230" spans="1:6" x14ac:dyDescent="0.25">
      <c r="A230">
        <v>710</v>
      </c>
      <c r="B230" t="s">
        <v>7</v>
      </c>
      <c r="C230" s="1">
        <v>1</v>
      </c>
      <c r="D230" s="1">
        <v>4</v>
      </c>
      <c r="E230" s="23" t="str">
        <f t="shared" si="3"/>
        <v>710_4</v>
      </c>
      <c r="F230" s="23" t="str">
        <f t="shared" si="4"/>
        <v>710_Evan</v>
      </c>
    </row>
    <row r="231" spans="1:6" x14ac:dyDescent="0.25">
      <c r="A231">
        <v>711</v>
      </c>
      <c r="B231" t="s">
        <v>6</v>
      </c>
      <c r="C231" s="1">
        <v>3</v>
      </c>
      <c r="D231" s="1">
        <v>1</v>
      </c>
      <c r="E231" s="23" t="str">
        <f t="shared" si="3"/>
        <v>711_1</v>
      </c>
      <c r="F231" s="23" t="str">
        <f t="shared" si="4"/>
        <v>711_Jay</v>
      </c>
    </row>
    <row r="232" spans="1:6" x14ac:dyDescent="0.25">
      <c r="A232">
        <v>711</v>
      </c>
      <c r="B232" t="s">
        <v>7</v>
      </c>
      <c r="C232" s="1">
        <v>4</v>
      </c>
      <c r="D232" s="1">
        <v>2</v>
      </c>
      <c r="E232" s="23" t="str">
        <f t="shared" si="3"/>
        <v>711_2</v>
      </c>
      <c r="F232" s="23" t="str">
        <f t="shared" si="4"/>
        <v>711_Evan</v>
      </c>
    </row>
    <row r="233" spans="1:6" x14ac:dyDescent="0.25">
      <c r="A233">
        <v>711</v>
      </c>
      <c r="B233" t="s">
        <v>23</v>
      </c>
      <c r="C233" s="1">
        <v>2</v>
      </c>
      <c r="D233" s="1">
        <v>3</v>
      </c>
      <c r="E233" s="23" t="str">
        <f t="shared" si="3"/>
        <v>711_3</v>
      </c>
      <c r="F233" s="23" t="str">
        <f t="shared" si="4"/>
        <v>711_Cara</v>
      </c>
    </row>
    <row r="234" spans="1:6" x14ac:dyDescent="0.25">
      <c r="A234">
        <v>711</v>
      </c>
      <c r="B234" t="s">
        <v>5</v>
      </c>
      <c r="C234" s="1">
        <v>1</v>
      </c>
      <c r="D234" s="1">
        <v>4</v>
      </c>
      <c r="E234" s="23" t="str">
        <f t="shared" si="3"/>
        <v>711_4</v>
      </c>
      <c r="F234" s="23" t="str">
        <f t="shared" si="4"/>
        <v>711_Bob</v>
      </c>
    </row>
    <row r="235" spans="1:6" x14ac:dyDescent="0.25">
      <c r="A235">
        <v>712</v>
      </c>
      <c r="B235" t="s">
        <v>23</v>
      </c>
      <c r="C235" s="1">
        <v>1</v>
      </c>
      <c r="D235" s="1">
        <v>1</v>
      </c>
      <c r="E235" s="23" t="str">
        <f t="shared" si="3"/>
        <v>712_1</v>
      </c>
      <c r="F235" s="23" t="str">
        <f t="shared" si="4"/>
        <v>712_Cara</v>
      </c>
    </row>
    <row r="236" spans="1:6" x14ac:dyDescent="0.25">
      <c r="A236">
        <v>712</v>
      </c>
      <c r="B236" t="s">
        <v>5</v>
      </c>
      <c r="C236" s="1">
        <v>1</v>
      </c>
      <c r="D236" s="1">
        <v>2</v>
      </c>
      <c r="E236" s="23" t="str">
        <f t="shared" si="3"/>
        <v>712_2</v>
      </c>
      <c r="F236" s="23" t="str">
        <f t="shared" si="4"/>
        <v>712_Bob</v>
      </c>
    </row>
    <row r="237" spans="1:6" x14ac:dyDescent="0.25">
      <c r="A237">
        <v>712</v>
      </c>
      <c r="B237" t="s">
        <v>7</v>
      </c>
      <c r="C237" s="1">
        <v>1</v>
      </c>
      <c r="D237" s="1">
        <v>3</v>
      </c>
      <c r="E237" s="23" t="str">
        <f t="shared" si="3"/>
        <v>712_3</v>
      </c>
      <c r="F237" s="23" t="str">
        <f t="shared" si="4"/>
        <v>712_Evan</v>
      </c>
    </row>
    <row r="238" spans="1:6" x14ac:dyDescent="0.25">
      <c r="A238">
        <v>712</v>
      </c>
      <c r="B238" t="s">
        <v>6</v>
      </c>
      <c r="C238" s="1">
        <v>1</v>
      </c>
      <c r="D238" s="1">
        <v>4</v>
      </c>
      <c r="E238" s="23" t="str">
        <f t="shared" si="3"/>
        <v>712_4</v>
      </c>
      <c r="F238" s="23" t="str">
        <f t="shared" si="4"/>
        <v>712_Jay</v>
      </c>
    </row>
    <row r="239" spans="1:6" x14ac:dyDescent="0.25">
      <c r="A239">
        <v>713</v>
      </c>
      <c r="B239" t="s">
        <v>6</v>
      </c>
      <c r="C239" s="1">
        <v>1</v>
      </c>
      <c r="D239" s="1">
        <v>1</v>
      </c>
      <c r="E239" s="23" t="str">
        <f>A239 &amp; "_" &amp; D239</f>
        <v>713_1</v>
      </c>
      <c r="F239" s="23" t="str">
        <f>A239 &amp; "_" &amp; B239</f>
        <v>713_Jay</v>
      </c>
    </row>
    <row r="240" spans="1:6" x14ac:dyDescent="0.25">
      <c r="A240">
        <v>713</v>
      </c>
      <c r="B240" t="s">
        <v>5</v>
      </c>
      <c r="C240" s="1">
        <v>2</v>
      </c>
      <c r="D240" s="1">
        <v>2</v>
      </c>
      <c r="E240" s="23" t="str">
        <f>A240 &amp; "_" &amp; D240</f>
        <v>713_2</v>
      </c>
      <c r="F240" s="23" t="str">
        <f>A240 &amp; "_" &amp; B240</f>
        <v>713_Bob</v>
      </c>
    </row>
    <row r="241" spans="1:6" x14ac:dyDescent="0.25">
      <c r="A241">
        <v>713</v>
      </c>
      <c r="B241" t="s">
        <v>23</v>
      </c>
      <c r="C241" s="1">
        <v>3</v>
      </c>
      <c r="D241" s="1">
        <v>3</v>
      </c>
      <c r="E241" s="23" t="str">
        <f>A241 &amp; "_" &amp; D241</f>
        <v>713_3</v>
      </c>
      <c r="F241" s="23" t="str">
        <f>A241 &amp; "_" &amp; B241</f>
        <v>713_Cara</v>
      </c>
    </row>
    <row r="242" spans="1:6" x14ac:dyDescent="0.25">
      <c r="A242">
        <v>714</v>
      </c>
      <c r="B242" t="s">
        <v>7</v>
      </c>
      <c r="C242" s="1">
        <v>1</v>
      </c>
      <c r="D242" s="1">
        <v>1</v>
      </c>
      <c r="E242" s="23" t="str">
        <f>A242 &amp; "_" &amp; D242</f>
        <v>714_1</v>
      </c>
      <c r="F242" s="23" t="str">
        <f>A242 &amp; "_" &amp; B242</f>
        <v>714_Evan</v>
      </c>
    </row>
    <row r="243" spans="1:6" x14ac:dyDescent="0.25">
      <c r="A243">
        <v>714</v>
      </c>
      <c r="B243" t="s">
        <v>5</v>
      </c>
      <c r="C243" s="1">
        <v>2</v>
      </c>
      <c r="D243" s="1">
        <v>2</v>
      </c>
      <c r="E243" s="23" t="str">
        <f>A243 &amp; "_" &amp; D243</f>
        <v>714_2</v>
      </c>
      <c r="F243" s="23" t="str">
        <f>A243 &amp; "_" &amp; B243</f>
        <v>714_Bob</v>
      </c>
    </row>
    <row r="244" spans="1:6" x14ac:dyDescent="0.25">
      <c r="A244">
        <v>714</v>
      </c>
      <c r="B244" t="s">
        <v>6</v>
      </c>
      <c r="C244" s="1">
        <v>3</v>
      </c>
      <c r="D244" s="1">
        <v>3</v>
      </c>
      <c r="E244" s="23" t="str">
        <f t="shared" ref="E244:E261" si="5">A244 &amp; "_" &amp; D244</f>
        <v>714_3</v>
      </c>
      <c r="F244" s="23" t="str">
        <f t="shared" ref="F244:F261" si="6">A244 &amp; "_" &amp; B244</f>
        <v>714_Jay</v>
      </c>
    </row>
    <row r="245" spans="1:6" x14ac:dyDescent="0.25">
      <c r="A245">
        <v>716</v>
      </c>
      <c r="B245" t="s">
        <v>298</v>
      </c>
      <c r="C245" s="1">
        <v>3</v>
      </c>
      <c r="D245" s="1">
        <v>1</v>
      </c>
      <c r="E245" s="23" t="str">
        <f t="shared" si="5"/>
        <v>716_1</v>
      </c>
      <c r="F245" s="23" t="str">
        <f t="shared" si="6"/>
        <v>716_Guest</v>
      </c>
    </row>
    <row r="246" spans="1:6" x14ac:dyDescent="0.25">
      <c r="A246">
        <v>716</v>
      </c>
      <c r="B246" t="s">
        <v>6</v>
      </c>
      <c r="C246" s="1">
        <v>1</v>
      </c>
      <c r="D246" s="1">
        <v>2</v>
      </c>
      <c r="E246" s="23" t="str">
        <f t="shared" si="5"/>
        <v>716_2</v>
      </c>
      <c r="F246" s="23" t="str">
        <f t="shared" si="6"/>
        <v>716_Jay</v>
      </c>
    </row>
    <row r="247" spans="1:6" x14ac:dyDescent="0.25">
      <c r="A247">
        <v>716</v>
      </c>
      <c r="B247" t="s">
        <v>23</v>
      </c>
      <c r="C247" s="1">
        <v>1</v>
      </c>
      <c r="D247" s="1">
        <v>3</v>
      </c>
      <c r="E247" s="23" t="str">
        <f t="shared" si="5"/>
        <v>716_3</v>
      </c>
      <c r="F247" s="23" t="str">
        <f t="shared" si="6"/>
        <v>716_Cara</v>
      </c>
    </row>
    <row r="248" spans="1:6" x14ac:dyDescent="0.25">
      <c r="A248">
        <v>716</v>
      </c>
      <c r="B248" t="s">
        <v>7</v>
      </c>
      <c r="C248" s="1">
        <v>1</v>
      </c>
      <c r="D248" s="1">
        <v>4</v>
      </c>
      <c r="E248" s="23" t="str">
        <f t="shared" si="5"/>
        <v>716_4</v>
      </c>
      <c r="F248" s="23" t="str">
        <f t="shared" si="6"/>
        <v>716_Evan</v>
      </c>
    </row>
    <row r="249" spans="1:6" x14ac:dyDescent="0.25">
      <c r="A249">
        <v>716</v>
      </c>
      <c r="B249" t="s">
        <v>5</v>
      </c>
      <c r="C249" s="1">
        <v>1</v>
      </c>
      <c r="D249" s="1">
        <v>5</v>
      </c>
      <c r="E249" s="23" t="str">
        <f t="shared" si="5"/>
        <v>716_5</v>
      </c>
      <c r="F249" s="23" t="str">
        <f t="shared" si="6"/>
        <v>716_Bob</v>
      </c>
    </row>
    <row r="250" spans="1:6" x14ac:dyDescent="0.25">
      <c r="A250">
        <v>717</v>
      </c>
      <c r="B250" t="s">
        <v>5</v>
      </c>
      <c r="C250" s="1">
        <v>1</v>
      </c>
      <c r="D250" s="1">
        <v>1</v>
      </c>
      <c r="E250" s="23" t="str">
        <f t="shared" si="5"/>
        <v>717_1</v>
      </c>
      <c r="F250" s="23" t="str">
        <f t="shared" si="6"/>
        <v>717_Bob</v>
      </c>
    </row>
    <row r="251" spans="1:6" x14ac:dyDescent="0.25">
      <c r="A251">
        <v>717</v>
      </c>
      <c r="B251" t="s">
        <v>6</v>
      </c>
      <c r="C251" s="1">
        <v>3</v>
      </c>
      <c r="D251" s="1">
        <v>2</v>
      </c>
      <c r="E251" s="23" t="str">
        <f t="shared" si="5"/>
        <v>717_2</v>
      </c>
      <c r="F251" s="23" t="str">
        <f t="shared" si="6"/>
        <v>717_Jay</v>
      </c>
    </row>
    <row r="252" spans="1:6" x14ac:dyDescent="0.25">
      <c r="A252">
        <v>717</v>
      </c>
      <c r="B252" t="s">
        <v>7</v>
      </c>
      <c r="C252" s="1">
        <v>1</v>
      </c>
      <c r="D252" s="1">
        <v>3</v>
      </c>
      <c r="E252" s="23" t="str">
        <f t="shared" si="5"/>
        <v>717_3</v>
      </c>
      <c r="F252" s="23" t="str">
        <f t="shared" si="6"/>
        <v>717_Evan</v>
      </c>
    </row>
    <row r="253" spans="1:6" x14ac:dyDescent="0.25">
      <c r="A253">
        <v>717</v>
      </c>
      <c r="B253" t="s">
        <v>23</v>
      </c>
      <c r="C253" s="1">
        <v>1</v>
      </c>
      <c r="D253" s="1">
        <v>4</v>
      </c>
      <c r="E253" s="23" t="str">
        <f t="shared" si="5"/>
        <v>717_4</v>
      </c>
      <c r="F253" s="23" t="str">
        <f t="shared" si="6"/>
        <v>717_Cara</v>
      </c>
    </row>
    <row r="254" spans="1:6" x14ac:dyDescent="0.25">
      <c r="A254">
        <v>718</v>
      </c>
      <c r="B254" t="s">
        <v>12</v>
      </c>
      <c r="C254" s="1">
        <v>2</v>
      </c>
      <c r="D254" s="1">
        <v>1</v>
      </c>
      <c r="E254" s="23" t="str">
        <f t="shared" si="5"/>
        <v>718_1</v>
      </c>
      <c r="F254" s="23" t="str">
        <f t="shared" si="6"/>
        <v>718_Steve</v>
      </c>
    </row>
    <row r="255" spans="1:6" x14ac:dyDescent="0.25">
      <c r="A255">
        <v>718</v>
      </c>
      <c r="B255" t="s">
        <v>5</v>
      </c>
      <c r="C255" s="1">
        <v>2</v>
      </c>
      <c r="D255" s="1">
        <v>2</v>
      </c>
      <c r="E255" s="23" t="str">
        <f t="shared" si="5"/>
        <v>718_2</v>
      </c>
      <c r="F255" s="23" t="str">
        <f t="shared" si="6"/>
        <v>718_Bob</v>
      </c>
    </row>
    <row r="256" spans="1:6" x14ac:dyDescent="0.25">
      <c r="A256">
        <v>718</v>
      </c>
      <c r="B256" t="s">
        <v>6</v>
      </c>
      <c r="C256" s="1">
        <v>1</v>
      </c>
      <c r="D256" s="1">
        <v>3</v>
      </c>
      <c r="E256" s="23" t="str">
        <f t="shared" si="5"/>
        <v>718_3</v>
      </c>
      <c r="F256" s="23" t="str">
        <f t="shared" si="6"/>
        <v>718_Jay</v>
      </c>
    </row>
    <row r="257" spans="1:6" x14ac:dyDescent="0.25">
      <c r="A257">
        <v>718</v>
      </c>
      <c r="B257" t="s">
        <v>23</v>
      </c>
      <c r="C257" s="1">
        <v>1</v>
      </c>
      <c r="D257" s="1">
        <v>4</v>
      </c>
      <c r="E257" s="23" t="str">
        <f t="shared" si="5"/>
        <v>718_4</v>
      </c>
      <c r="F257" s="23" t="str">
        <f t="shared" si="6"/>
        <v>718_Cara</v>
      </c>
    </row>
    <row r="258" spans="1:6" x14ac:dyDescent="0.25">
      <c r="A258">
        <v>719</v>
      </c>
      <c r="B258" t="s">
        <v>298</v>
      </c>
      <c r="C258" s="1">
        <v>3</v>
      </c>
      <c r="D258" s="1">
        <v>1</v>
      </c>
      <c r="E258" s="23" t="str">
        <f t="shared" si="5"/>
        <v>719_1</v>
      </c>
      <c r="F258" s="23" t="str">
        <f t="shared" si="6"/>
        <v>719_Guest</v>
      </c>
    </row>
    <row r="259" spans="1:6" x14ac:dyDescent="0.25">
      <c r="A259">
        <v>719</v>
      </c>
      <c r="B259" t="s">
        <v>7</v>
      </c>
      <c r="C259" s="1">
        <v>1</v>
      </c>
      <c r="D259" s="1">
        <v>2</v>
      </c>
      <c r="E259" s="23" t="str">
        <f t="shared" si="5"/>
        <v>719_2</v>
      </c>
      <c r="F259" s="23" t="str">
        <f t="shared" si="6"/>
        <v>719_Evan</v>
      </c>
    </row>
    <row r="260" spans="1:6" x14ac:dyDescent="0.25">
      <c r="A260">
        <v>719</v>
      </c>
      <c r="B260" t="s">
        <v>6</v>
      </c>
      <c r="C260" s="1">
        <v>1</v>
      </c>
      <c r="D260" s="1">
        <v>3</v>
      </c>
      <c r="E260" s="23" t="str">
        <f t="shared" si="5"/>
        <v>719_3</v>
      </c>
      <c r="F260" s="23" t="str">
        <f t="shared" si="6"/>
        <v>719_Jay</v>
      </c>
    </row>
    <row r="261" spans="1:6" x14ac:dyDescent="0.25">
      <c r="A261">
        <v>719</v>
      </c>
      <c r="B261" t="s">
        <v>5</v>
      </c>
      <c r="C261" s="1">
        <v>1</v>
      </c>
      <c r="D261" s="1">
        <v>4</v>
      </c>
      <c r="E261" s="23" t="str">
        <f t="shared" si="5"/>
        <v>719_4</v>
      </c>
      <c r="F261" s="23" t="str">
        <f t="shared" si="6"/>
        <v>719_Bob</v>
      </c>
    </row>
    <row r="262" spans="1:6" x14ac:dyDescent="0.25">
      <c r="A262">
        <v>720</v>
      </c>
      <c r="B262" t="s">
        <v>7</v>
      </c>
      <c r="C262" s="1">
        <v>2</v>
      </c>
      <c r="D262" s="1">
        <v>1</v>
      </c>
      <c r="E262" s="23" t="str">
        <f>A262 &amp; "_" &amp; D262</f>
        <v>720_1</v>
      </c>
      <c r="F262" s="23" t="str">
        <f>A262 &amp; "_" &amp; B262</f>
        <v>720_Evan</v>
      </c>
    </row>
    <row r="263" spans="1:6" x14ac:dyDescent="0.25">
      <c r="A263">
        <v>720</v>
      </c>
      <c r="B263" t="s">
        <v>6</v>
      </c>
      <c r="C263" s="1">
        <v>2</v>
      </c>
      <c r="D263" s="1">
        <v>2</v>
      </c>
      <c r="E263" s="23" t="str">
        <f>A263 &amp; "_" &amp; D263</f>
        <v>720_2</v>
      </c>
      <c r="F263" s="23" t="str">
        <f>A263 &amp; "_" &amp; B263</f>
        <v>720_Jay</v>
      </c>
    </row>
    <row r="264" spans="1:6" x14ac:dyDescent="0.25">
      <c r="A264">
        <v>720</v>
      </c>
      <c r="B264" t="s">
        <v>5</v>
      </c>
      <c r="C264" s="1">
        <v>2</v>
      </c>
      <c r="D264" s="1">
        <v>3</v>
      </c>
      <c r="E264" s="23" t="str">
        <f>A264 &amp; "_" &amp; D264</f>
        <v>720_3</v>
      </c>
      <c r="F264" s="23" t="str">
        <f>A264 &amp; "_" &amp; B264</f>
        <v>720_Bob</v>
      </c>
    </row>
    <row r="265" spans="1:6" x14ac:dyDescent="0.25">
      <c r="A265">
        <v>721</v>
      </c>
      <c r="B265" t="s">
        <v>5</v>
      </c>
      <c r="C265" s="1">
        <v>2</v>
      </c>
      <c r="D265" s="1">
        <v>1</v>
      </c>
      <c r="E265" s="23" t="str">
        <f>A265 &amp; "_" &amp; D265</f>
        <v>721_1</v>
      </c>
      <c r="F265" s="23" t="str">
        <f>A265 &amp; "_" &amp; B265</f>
        <v>721_Bob</v>
      </c>
    </row>
    <row r="266" spans="1:6" x14ac:dyDescent="0.25">
      <c r="A266">
        <v>721</v>
      </c>
      <c r="B266" t="s">
        <v>23</v>
      </c>
      <c r="C266" s="1">
        <v>2</v>
      </c>
      <c r="D266" s="1">
        <v>2</v>
      </c>
      <c r="E266" s="23" t="str">
        <f t="shared" ref="E266:E289" si="7">A266 &amp; "_" &amp; D266</f>
        <v>721_2</v>
      </c>
      <c r="F266" s="23" t="str">
        <f t="shared" ref="F266:F289" si="8">A266 &amp; "_" &amp; B266</f>
        <v>721_Cara</v>
      </c>
    </row>
    <row r="267" spans="1:6" x14ac:dyDescent="0.25">
      <c r="A267">
        <v>721</v>
      </c>
      <c r="B267" t="s">
        <v>6</v>
      </c>
      <c r="C267" s="1">
        <v>2</v>
      </c>
      <c r="D267" s="1">
        <v>3</v>
      </c>
      <c r="E267" s="23" t="str">
        <f t="shared" si="7"/>
        <v>721_3</v>
      </c>
      <c r="F267" s="23" t="str">
        <f t="shared" si="8"/>
        <v>721_Jay</v>
      </c>
    </row>
    <row r="268" spans="1:6" x14ac:dyDescent="0.25">
      <c r="A268">
        <v>721</v>
      </c>
      <c r="B268" t="s">
        <v>7</v>
      </c>
      <c r="C268" s="1">
        <v>2</v>
      </c>
      <c r="D268" s="1">
        <v>4</v>
      </c>
      <c r="E268" s="23" t="str">
        <f t="shared" si="7"/>
        <v>721_4</v>
      </c>
      <c r="F268" s="23" t="str">
        <f t="shared" si="8"/>
        <v>721_Evan</v>
      </c>
    </row>
    <row r="269" spans="1:6" x14ac:dyDescent="0.25">
      <c r="A269">
        <v>721</v>
      </c>
      <c r="B269" t="s">
        <v>8</v>
      </c>
      <c r="C269" s="1">
        <v>2</v>
      </c>
      <c r="D269" s="1">
        <v>5</v>
      </c>
      <c r="E269" s="23" t="str">
        <f t="shared" si="7"/>
        <v>721_5</v>
      </c>
      <c r="F269" s="23" t="str">
        <f t="shared" si="8"/>
        <v>721_George</v>
      </c>
    </row>
    <row r="270" spans="1:6" x14ac:dyDescent="0.25">
      <c r="A270">
        <v>722</v>
      </c>
      <c r="B270" t="s">
        <v>6</v>
      </c>
      <c r="C270" s="1">
        <v>1</v>
      </c>
      <c r="D270" s="1">
        <v>1</v>
      </c>
      <c r="E270" s="23" t="str">
        <f t="shared" si="7"/>
        <v>722_1</v>
      </c>
      <c r="F270" s="23" t="str">
        <f t="shared" si="8"/>
        <v>722_Jay</v>
      </c>
    </row>
    <row r="271" spans="1:6" x14ac:dyDescent="0.25">
      <c r="A271">
        <v>722</v>
      </c>
      <c r="B271" t="s">
        <v>5</v>
      </c>
      <c r="C271" s="1">
        <v>1</v>
      </c>
      <c r="D271" s="1">
        <v>2</v>
      </c>
      <c r="E271" s="23" t="str">
        <f t="shared" si="7"/>
        <v>722_2</v>
      </c>
      <c r="F271" s="23" t="str">
        <f t="shared" si="8"/>
        <v>722_Bob</v>
      </c>
    </row>
    <row r="272" spans="1:6" x14ac:dyDescent="0.25">
      <c r="A272">
        <v>722</v>
      </c>
      <c r="B272" t="s">
        <v>7</v>
      </c>
      <c r="C272" s="1">
        <v>1</v>
      </c>
      <c r="D272" s="1">
        <v>3</v>
      </c>
      <c r="E272" s="23" t="str">
        <f t="shared" si="7"/>
        <v>722_3</v>
      </c>
      <c r="F272" s="23" t="str">
        <f t="shared" si="8"/>
        <v>722_Evan</v>
      </c>
    </row>
    <row r="273" spans="1:6" x14ac:dyDescent="0.25">
      <c r="A273">
        <v>723</v>
      </c>
      <c r="B273" t="s">
        <v>7</v>
      </c>
      <c r="C273" s="1">
        <v>1</v>
      </c>
      <c r="D273" s="1">
        <v>1</v>
      </c>
      <c r="E273" s="23" t="str">
        <f t="shared" si="7"/>
        <v>723_1</v>
      </c>
      <c r="F273" s="23" t="str">
        <f t="shared" si="8"/>
        <v>723_Evan</v>
      </c>
    </row>
    <row r="274" spans="1:6" x14ac:dyDescent="0.25">
      <c r="A274">
        <v>723</v>
      </c>
      <c r="B274" t="s">
        <v>5</v>
      </c>
      <c r="C274" s="1">
        <v>3</v>
      </c>
      <c r="D274" s="1">
        <v>2</v>
      </c>
      <c r="E274" s="23" t="str">
        <f t="shared" si="7"/>
        <v>723_2</v>
      </c>
      <c r="F274" s="23" t="str">
        <f t="shared" si="8"/>
        <v>723_Bob</v>
      </c>
    </row>
    <row r="275" spans="1:6" x14ac:dyDescent="0.25">
      <c r="A275">
        <v>723</v>
      </c>
      <c r="B275" t="s">
        <v>6</v>
      </c>
      <c r="C275" s="1">
        <v>2</v>
      </c>
      <c r="D275" s="1">
        <v>3</v>
      </c>
      <c r="E275" s="23" t="str">
        <f t="shared" si="7"/>
        <v>723_3</v>
      </c>
      <c r="F275" s="23" t="str">
        <f t="shared" si="8"/>
        <v>723_Jay</v>
      </c>
    </row>
    <row r="276" spans="1:6" x14ac:dyDescent="0.25">
      <c r="A276">
        <v>723</v>
      </c>
      <c r="B276" t="s">
        <v>23</v>
      </c>
      <c r="C276" s="1">
        <v>2</v>
      </c>
      <c r="D276" s="1">
        <v>4</v>
      </c>
      <c r="E276" s="23" t="str">
        <f t="shared" si="7"/>
        <v>723_4</v>
      </c>
      <c r="F276" s="23" t="str">
        <f t="shared" si="8"/>
        <v>723_Cara</v>
      </c>
    </row>
    <row r="277" spans="1:6" x14ac:dyDescent="0.25">
      <c r="A277">
        <v>724</v>
      </c>
      <c r="B277" t="s">
        <v>298</v>
      </c>
      <c r="C277" s="1">
        <v>1</v>
      </c>
      <c r="D277" s="1">
        <v>1</v>
      </c>
      <c r="E277" s="23" t="str">
        <f t="shared" si="7"/>
        <v>724_1</v>
      </c>
      <c r="F277" s="23" t="str">
        <f t="shared" si="8"/>
        <v>724_Guest</v>
      </c>
    </row>
    <row r="278" spans="1:6" x14ac:dyDescent="0.25">
      <c r="A278">
        <v>724</v>
      </c>
      <c r="B278" t="s">
        <v>6</v>
      </c>
      <c r="C278" s="1">
        <v>1</v>
      </c>
      <c r="D278" s="1">
        <v>2</v>
      </c>
      <c r="E278" s="23" t="str">
        <f t="shared" si="7"/>
        <v>724_2</v>
      </c>
      <c r="F278" s="23" t="str">
        <f t="shared" si="8"/>
        <v>724_Jay</v>
      </c>
    </row>
    <row r="279" spans="1:6" x14ac:dyDescent="0.25">
      <c r="A279">
        <v>724</v>
      </c>
      <c r="B279" t="s">
        <v>7</v>
      </c>
      <c r="C279" s="1">
        <v>1</v>
      </c>
      <c r="D279" s="1">
        <v>3</v>
      </c>
      <c r="E279" s="23" t="str">
        <f t="shared" si="7"/>
        <v>724_3</v>
      </c>
      <c r="F279" s="23" t="str">
        <f t="shared" si="8"/>
        <v>724_Evan</v>
      </c>
    </row>
    <row r="280" spans="1:6" x14ac:dyDescent="0.25">
      <c r="A280">
        <v>724</v>
      </c>
      <c r="B280" t="s">
        <v>5</v>
      </c>
      <c r="C280" s="1">
        <v>2</v>
      </c>
      <c r="D280" s="1">
        <v>4</v>
      </c>
      <c r="E280" s="23" t="str">
        <f t="shared" si="7"/>
        <v>724_4</v>
      </c>
      <c r="F280" s="23" t="str">
        <f t="shared" si="8"/>
        <v>724_Bob</v>
      </c>
    </row>
    <row r="281" spans="1:6" x14ac:dyDescent="0.25">
      <c r="A281">
        <v>725</v>
      </c>
      <c r="B281" t="s">
        <v>23</v>
      </c>
      <c r="C281" s="1">
        <v>2</v>
      </c>
      <c r="D281" s="1">
        <v>1</v>
      </c>
      <c r="E281" s="23" t="str">
        <f t="shared" si="7"/>
        <v>725_1</v>
      </c>
      <c r="F281" s="23" t="str">
        <f t="shared" si="8"/>
        <v>725_Cara</v>
      </c>
    </row>
    <row r="282" spans="1:6" x14ac:dyDescent="0.25">
      <c r="A282">
        <v>725</v>
      </c>
      <c r="B282" t="s">
        <v>6</v>
      </c>
      <c r="C282" s="1">
        <v>1</v>
      </c>
      <c r="D282" s="1">
        <v>2</v>
      </c>
      <c r="E282" s="23" t="str">
        <f t="shared" si="7"/>
        <v>725_2</v>
      </c>
      <c r="F282" s="23" t="str">
        <f t="shared" si="8"/>
        <v>725_Jay</v>
      </c>
    </row>
    <row r="283" spans="1:6" x14ac:dyDescent="0.25">
      <c r="A283">
        <v>725</v>
      </c>
      <c r="B283" t="s">
        <v>5</v>
      </c>
      <c r="C283" s="1">
        <v>2</v>
      </c>
      <c r="D283" s="1">
        <v>3</v>
      </c>
      <c r="E283" s="23" t="str">
        <f t="shared" si="7"/>
        <v>725_3</v>
      </c>
      <c r="F283" s="23" t="str">
        <f t="shared" si="8"/>
        <v>725_Bob</v>
      </c>
    </row>
    <row r="284" spans="1:6" x14ac:dyDescent="0.25">
      <c r="A284">
        <v>725</v>
      </c>
      <c r="B284" t="s">
        <v>7</v>
      </c>
      <c r="C284" s="1">
        <v>3</v>
      </c>
      <c r="D284" s="1">
        <v>4</v>
      </c>
      <c r="E284" s="23" t="str">
        <f t="shared" si="7"/>
        <v>725_4</v>
      </c>
      <c r="F284" s="23" t="str">
        <f t="shared" si="8"/>
        <v>725_Evan</v>
      </c>
    </row>
    <row r="285" spans="1:6" x14ac:dyDescent="0.25">
      <c r="A285">
        <v>726</v>
      </c>
      <c r="B285" t="s">
        <v>298</v>
      </c>
      <c r="C285" s="1">
        <v>3</v>
      </c>
      <c r="D285" s="1">
        <v>1</v>
      </c>
      <c r="E285" s="23" t="str">
        <f t="shared" si="7"/>
        <v>726_1</v>
      </c>
      <c r="F285" s="23" t="str">
        <f t="shared" si="8"/>
        <v>726_Guest</v>
      </c>
    </row>
    <row r="286" spans="1:6" x14ac:dyDescent="0.25">
      <c r="A286">
        <v>726</v>
      </c>
      <c r="B286" t="s">
        <v>6</v>
      </c>
      <c r="C286" s="1">
        <v>1</v>
      </c>
      <c r="D286" s="1">
        <v>2</v>
      </c>
      <c r="E286" s="23" t="str">
        <f t="shared" si="7"/>
        <v>726_2</v>
      </c>
      <c r="F286" s="23" t="str">
        <f t="shared" si="8"/>
        <v>726_Jay</v>
      </c>
    </row>
    <row r="287" spans="1:6" x14ac:dyDescent="0.25">
      <c r="A287">
        <v>726</v>
      </c>
      <c r="B287" t="s">
        <v>7</v>
      </c>
      <c r="C287" s="1">
        <v>2</v>
      </c>
      <c r="D287" s="1">
        <v>3</v>
      </c>
      <c r="E287" s="23" t="str">
        <f t="shared" si="7"/>
        <v>726_3</v>
      </c>
      <c r="F287" s="23" t="str">
        <f t="shared" si="8"/>
        <v>726_Evan</v>
      </c>
    </row>
    <row r="288" spans="1:6" x14ac:dyDescent="0.25">
      <c r="A288">
        <v>726</v>
      </c>
      <c r="B288" t="s">
        <v>23</v>
      </c>
      <c r="C288" s="1">
        <v>1</v>
      </c>
      <c r="D288" s="1">
        <v>4</v>
      </c>
      <c r="E288" s="23" t="str">
        <f t="shared" si="7"/>
        <v>726_4</v>
      </c>
      <c r="F288" s="23" t="str">
        <f t="shared" si="8"/>
        <v>726_Cara</v>
      </c>
    </row>
    <row r="289" spans="1:6" x14ac:dyDescent="0.25">
      <c r="A289">
        <v>726</v>
      </c>
      <c r="B289" t="s">
        <v>5</v>
      </c>
      <c r="C289" s="1">
        <v>2</v>
      </c>
      <c r="D289" s="1">
        <v>5</v>
      </c>
      <c r="E289" s="23" t="str">
        <f t="shared" si="7"/>
        <v>726_5</v>
      </c>
      <c r="F289" s="23" t="str">
        <f t="shared" si="8"/>
        <v>726_Bob</v>
      </c>
    </row>
    <row r="290" spans="1:6" x14ac:dyDescent="0.25">
      <c r="A290">
        <v>727</v>
      </c>
      <c r="B290" t="s">
        <v>23</v>
      </c>
      <c r="C290" s="1">
        <v>1</v>
      </c>
      <c r="D290" s="1">
        <v>1</v>
      </c>
      <c r="E290" s="23" t="str">
        <f t="shared" ref="E290:E298" si="9">A290 &amp; "_" &amp; D290</f>
        <v>727_1</v>
      </c>
      <c r="F290" s="23" t="str">
        <f t="shared" ref="F290:F298" si="10">A290 &amp; "_" &amp; B290</f>
        <v>727_Cara</v>
      </c>
    </row>
    <row r="291" spans="1:6" x14ac:dyDescent="0.25">
      <c r="A291">
        <v>727</v>
      </c>
      <c r="B291" t="s">
        <v>5</v>
      </c>
      <c r="C291" s="1">
        <v>1</v>
      </c>
      <c r="D291" s="1">
        <v>2</v>
      </c>
      <c r="E291" s="23" t="str">
        <f t="shared" si="9"/>
        <v>727_2</v>
      </c>
      <c r="F291" s="23" t="str">
        <f t="shared" si="10"/>
        <v>727_Bob</v>
      </c>
    </row>
    <row r="292" spans="1:6" x14ac:dyDescent="0.25">
      <c r="A292">
        <v>727</v>
      </c>
      <c r="B292" t="s">
        <v>7</v>
      </c>
      <c r="C292" s="1">
        <v>1</v>
      </c>
      <c r="D292" s="1">
        <v>3</v>
      </c>
      <c r="E292" s="23" t="str">
        <f t="shared" si="9"/>
        <v>727_3</v>
      </c>
      <c r="F292" s="23" t="str">
        <f t="shared" si="10"/>
        <v>727_Evan</v>
      </c>
    </row>
    <row r="293" spans="1:6" x14ac:dyDescent="0.25">
      <c r="A293">
        <v>727</v>
      </c>
      <c r="B293" t="s">
        <v>6</v>
      </c>
      <c r="C293" s="1">
        <v>1</v>
      </c>
      <c r="D293" s="1">
        <v>4</v>
      </c>
      <c r="E293" s="23" t="str">
        <f t="shared" si="9"/>
        <v>727_4</v>
      </c>
      <c r="F293" s="23" t="str">
        <f t="shared" si="10"/>
        <v>727_Jay</v>
      </c>
    </row>
    <row r="294" spans="1:6" x14ac:dyDescent="0.25">
      <c r="A294">
        <v>728</v>
      </c>
      <c r="B294" t="s">
        <v>7</v>
      </c>
      <c r="C294" s="1">
        <v>1</v>
      </c>
      <c r="D294" s="1">
        <v>1</v>
      </c>
      <c r="E294" s="23" t="str">
        <f t="shared" si="9"/>
        <v>728_1</v>
      </c>
      <c r="F294" s="23" t="str">
        <f t="shared" si="10"/>
        <v>728_Evan</v>
      </c>
    </row>
    <row r="295" spans="1:6" x14ac:dyDescent="0.25">
      <c r="A295">
        <v>728</v>
      </c>
      <c r="B295" t="s">
        <v>6</v>
      </c>
      <c r="C295" s="1">
        <v>1</v>
      </c>
      <c r="D295" s="1">
        <v>2</v>
      </c>
      <c r="E295" s="23" t="str">
        <f t="shared" si="9"/>
        <v>728_2</v>
      </c>
      <c r="F295" s="23" t="str">
        <f t="shared" si="10"/>
        <v>728_Jay</v>
      </c>
    </row>
    <row r="296" spans="1:6" x14ac:dyDescent="0.25">
      <c r="A296">
        <v>728</v>
      </c>
      <c r="B296" t="s">
        <v>5</v>
      </c>
      <c r="C296" s="1">
        <v>3</v>
      </c>
      <c r="D296" s="1">
        <v>3</v>
      </c>
      <c r="E296" s="23" t="str">
        <f t="shared" si="9"/>
        <v>728_3</v>
      </c>
      <c r="F296" s="23" t="str">
        <f t="shared" si="10"/>
        <v>728_Bob</v>
      </c>
    </row>
    <row r="297" spans="1:6" x14ac:dyDescent="0.25">
      <c r="A297">
        <v>728</v>
      </c>
      <c r="B297" t="s">
        <v>23</v>
      </c>
      <c r="C297" s="1">
        <v>1</v>
      </c>
      <c r="D297" s="1">
        <v>4</v>
      </c>
      <c r="E297" s="23" t="str">
        <f t="shared" si="9"/>
        <v>728_4</v>
      </c>
      <c r="F297" s="23" t="str">
        <f t="shared" si="10"/>
        <v>728_Cara</v>
      </c>
    </row>
    <row r="298" spans="1:6" x14ac:dyDescent="0.25">
      <c r="A298">
        <v>729</v>
      </c>
      <c r="B298" t="s">
        <v>6</v>
      </c>
      <c r="C298" s="1">
        <v>1</v>
      </c>
      <c r="D298" s="1">
        <v>1</v>
      </c>
      <c r="E298" s="23" t="str">
        <f t="shared" si="9"/>
        <v>729_1</v>
      </c>
      <c r="F298" s="23" t="str">
        <f t="shared" si="10"/>
        <v>729_Jay</v>
      </c>
    </row>
    <row r="299" spans="1:6" x14ac:dyDescent="0.25">
      <c r="A299">
        <v>729</v>
      </c>
      <c r="B299" t="s">
        <v>5</v>
      </c>
      <c r="C299" s="1">
        <v>1</v>
      </c>
      <c r="D299" s="1">
        <v>2</v>
      </c>
      <c r="E299" s="23" t="str">
        <f t="shared" ref="E299:E334" si="11">A299 &amp; "_" &amp; D299</f>
        <v>729_2</v>
      </c>
      <c r="F299" s="23" t="str">
        <f t="shared" ref="F299:F334" si="12">A299 &amp; "_" &amp; B299</f>
        <v>729_Bob</v>
      </c>
    </row>
    <row r="300" spans="1:6" x14ac:dyDescent="0.25">
      <c r="A300">
        <v>729</v>
      </c>
      <c r="B300" t="s">
        <v>7</v>
      </c>
      <c r="C300" s="1">
        <v>1</v>
      </c>
      <c r="D300" s="1">
        <v>3</v>
      </c>
      <c r="E300" s="23" t="str">
        <f t="shared" si="11"/>
        <v>729_3</v>
      </c>
      <c r="F300" s="23" t="str">
        <f t="shared" si="12"/>
        <v>729_Evan</v>
      </c>
    </row>
    <row r="301" spans="1:6" x14ac:dyDescent="0.25">
      <c r="A301">
        <v>730</v>
      </c>
      <c r="B301" t="s">
        <v>5</v>
      </c>
      <c r="C301" s="1">
        <v>2</v>
      </c>
      <c r="D301" s="1">
        <v>1</v>
      </c>
      <c r="E301" s="23" t="str">
        <f t="shared" si="11"/>
        <v>730_1</v>
      </c>
      <c r="F301" s="23" t="str">
        <f t="shared" si="12"/>
        <v>730_Bob</v>
      </c>
    </row>
    <row r="302" spans="1:6" x14ac:dyDescent="0.25">
      <c r="A302">
        <v>730</v>
      </c>
      <c r="B302" t="s">
        <v>7</v>
      </c>
      <c r="C302" s="1">
        <v>2</v>
      </c>
      <c r="D302" s="1">
        <v>2</v>
      </c>
      <c r="E302" s="23" t="str">
        <f t="shared" si="11"/>
        <v>730_2</v>
      </c>
      <c r="F302" s="23" t="str">
        <f t="shared" si="12"/>
        <v>730_Evan</v>
      </c>
    </row>
    <row r="303" spans="1:6" x14ac:dyDescent="0.25">
      <c r="A303">
        <v>731</v>
      </c>
      <c r="B303" t="s">
        <v>6</v>
      </c>
      <c r="C303" s="1">
        <v>3</v>
      </c>
      <c r="D303" s="1">
        <v>1</v>
      </c>
      <c r="E303" s="23" t="str">
        <f t="shared" si="11"/>
        <v>731_1</v>
      </c>
      <c r="F303" s="23" t="str">
        <f t="shared" si="12"/>
        <v>731_Jay</v>
      </c>
    </row>
    <row r="304" spans="1:6" x14ac:dyDescent="0.25">
      <c r="A304">
        <v>731</v>
      </c>
      <c r="B304" t="s">
        <v>23</v>
      </c>
      <c r="C304" s="1">
        <v>1</v>
      </c>
      <c r="D304" s="1">
        <v>2</v>
      </c>
      <c r="E304" s="23" t="str">
        <f t="shared" si="11"/>
        <v>731_2</v>
      </c>
      <c r="F304" s="23" t="str">
        <f t="shared" si="12"/>
        <v>731_Cara</v>
      </c>
    </row>
    <row r="305" spans="1:6" x14ac:dyDescent="0.25">
      <c r="A305">
        <v>731</v>
      </c>
      <c r="B305" t="s">
        <v>5</v>
      </c>
      <c r="C305" s="1">
        <v>1</v>
      </c>
      <c r="D305" s="1">
        <v>3</v>
      </c>
      <c r="E305" s="23" t="str">
        <f t="shared" si="11"/>
        <v>731_3</v>
      </c>
      <c r="F305" s="23" t="str">
        <f t="shared" si="12"/>
        <v>731_Bob</v>
      </c>
    </row>
    <row r="306" spans="1:6" x14ac:dyDescent="0.25">
      <c r="A306">
        <v>731</v>
      </c>
      <c r="B306" t="s">
        <v>7</v>
      </c>
      <c r="C306" s="1">
        <v>2</v>
      </c>
      <c r="D306" s="1">
        <v>4</v>
      </c>
      <c r="E306" s="23" t="str">
        <f t="shared" si="11"/>
        <v>731_4</v>
      </c>
      <c r="F306" s="23" t="str">
        <f t="shared" si="12"/>
        <v>731_Evan</v>
      </c>
    </row>
    <row r="307" spans="1:6" x14ac:dyDescent="0.25">
      <c r="A307">
        <v>732</v>
      </c>
      <c r="B307" t="s">
        <v>7</v>
      </c>
      <c r="C307" s="1">
        <v>3</v>
      </c>
      <c r="D307" s="1">
        <v>1</v>
      </c>
      <c r="E307" s="23" t="str">
        <f t="shared" si="11"/>
        <v>732_1</v>
      </c>
      <c r="F307" s="23" t="str">
        <f t="shared" si="12"/>
        <v>732_Evan</v>
      </c>
    </row>
    <row r="308" spans="1:6" x14ac:dyDescent="0.25">
      <c r="A308">
        <v>732</v>
      </c>
      <c r="B308" t="s">
        <v>6</v>
      </c>
      <c r="C308" s="1">
        <v>1</v>
      </c>
      <c r="D308" s="1">
        <v>2</v>
      </c>
      <c r="E308" s="23" t="str">
        <f t="shared" si="11"/>
        <v>732_2</v>
      </c>
      <c r="F308" s="23" t="str">
        <f t="shared" si="12"/>
        <v>732_Jay</v>
      </c>
    </row>
    <row r="309" spans="1:6" x14ac:dyDescent="0.25">
      <c r="A309">
        <v>732</v>
      </c>
      <c r="B309" t="s">
        <v>23</v>
      </c>
      <c r="C309" s="1">
        <v>2</v>
      </c>
      <c r="D309" s="1">
        <v>3</v>
      </c>
      <c r="E309" s="23" t="str">
        <f t="shared" si="11"/>
        <v>732_3</v>
      </c>
      <c r="F309" s="23" t="str">
        <f t="shared" si="12"/>
        <v>732_Cara</v>
      </c>
    </row>
    <row r="310" spans="1:6" x14ac:dyDescent="0.25">
      <c r="A310">
        <v>732</v>
      </c>
      <c r="B310" t="s">
        <v>5</v>
      </c>
      <c r="C310" s="1">
        <v>1</v>
      </c>
      <c r="D310" s="1">
        <v>4</v>
      </c>
      <c r="E310" s="23" t="str">
        <f t="shared" si="11"/>
        <v>732_4</v>
      </c>
      <c r="F310" s="23" t="str">
        <f t="shared" si="12"/>
        <v>732_Bob</v>
      </c>
    </row>
    <row r="311" spans="1:6" x14ac:dyDescent="0.25">
      <c r="A311">
        <v>733</v>
      </c>
      <c r="B311" t="s">
        <v>6</v>
      </c>
      <c r="C311" s="1">
        <v>3</v>
      </c>
      <c r="D311" s="1">
        <v>1</v>
      </c>
      <c r="E311" s="23" t="str">
        <f t="shared" si="11"/>
        <v>733_1</v>
      </c>
      <c r="F311" s="23" t="str">
        <f t="shared" si="12"/>
        <v>733_Jay</v>
      </c>
    </row>
    <row r="312" spans="1:6" x14ac:dyDescent="0.25">
      <c r="A312">
        <v>733</v>
      </c>
      <c r="B312" t="s">
        <v>23</v>
      </c>
      <c r="C312" s="1">
        <v>1</v>
      </c>
      <c r="D312" s="1">
        <v>2</v>
      </c>
      <c r="E312" s="23" t="str">
        <f t="shared" si="11"/>
        <v>733_2</v>
      </c>
      <c r="F312" s="23" t="str">
        <f t="shared" si="12"/>
        <v>733_Cara</v>
      </c>
    </row>
    <row r="313" spans="1:6" x14ac:dyDescent="0.25">
      <c r="A313">
        <v>733</v>
      </c>
      <c r="B313" t="s">
        <v>7</v>
      </c>
      <c r="C313" s="1">
        <v>2</v>
      </c>
      <c r="D313" s="1">
        <v>3</v>
      </c>
      <c r="E313" s="23" t="str">
        <f t="shared" si="11"/>
        <v>733_3</v>
      </c>
      <c r="F313" s="23" t="str">
        <f t="shared" si="12"/>
        <v>733_Evan</v>
      </c>
    </row>
    <row r="314" spans="1:6" x14ac:dyDescent="0.25">
      <c r="A314">
        <v>733</v>
      </c>
      <c r="B314" t="s">
        <v>5</v>
      </c>
      <c r="C314" s="1">
        <v>1</v>
      </c>
      <c r="D314" s="1">
        <v>4</v>
      </c>
      <c r="E314" s="23" t="str">
        <f t="shared" si="11"/>
        <v>733_4</v>
      </c>
      <c r="F314" s="23" t="str">
        <f t="shared" si="12"/>
        <v>733_Bob</v>
      </c>
    </row>
    <row r="315" spans="1:6" x14ac:dyDescent="0.25">
      <c r="A315">
        <v>734</v>
      </c>
      <c r="B315" t="s">
        <v>5</v>
      </c>
      <c r="C315" s="1">
        <v>2</v>
      </c>
      <c r="D315" s="1">
        <v>1</v>
      </c>
      <c r="E315" s="23" t="str">
        <f t="shared" si="11"/>
        <v>734_1</v>
      </c>
      <c r="F315" s="23" t="str">
        <f t="shared" si="12"/>
        <v>734_Bob</v>
      </c>
    </row>
    <row r="316" spans="1:6" x14ac:dyDescent="0.25">
      <c r="A316">
        <v>734</v>
      </c>
      <c r="B316" t="s">
        <v>6</v>
      </c>
      <c r="C316" s="1">
        <v>1</v>
      </c>
      <c r="D316" s="1">
        <v>2</v>
      </c>
      <c r="E316" s="23" t="str">
        <f t="shared" si="11"/>
        <v>734_2</v>
      </c>
      <c r="F316" s="23" t="str">
        <f t="shared" si="12"/>
        <v>734_Jay</v>
      </c>
    </row>
    <row r="317" spans="1:6" x14ac:dyDescent="0.25">
      <c r="A317">
        <v>734</v>
      </c>
      <c r="B317" t="s">
        <v>7</v>
      </c>
      <c r="C317" s="1">
        <v>1</v>
      </c>
      <c r="D317" s="1">
        <v>3</v>
      </c>
      <c r="E317" s="23" t="str">
        <f t="shared" si="11"/>
        <v>734_3</v>
      </c>
      <c r="F317" s="23" t="str">
        <f t="shared" si="12"/>
        <v>734_Evan</v>
      </c>
    </row>
    <row r="318" spans="1:6" x14ac:dyDescent="0.25">
      <c r="A318">
        <v>734</v>
      </c>
      <c r="B318" t="s">
        <v>23</v>
      </c>
      <c r="C318" s="1">
        <v>1</v>
      </c>
      <c r="D318" s="1">
        <v>4</v>
      </c>
      <c r="E318" s="23" t="str">
        <f t="shared" si="11"/>
        <v>734_4</v>
      </c>
      <c r="F318" s="23" t="str">
        <f t="shared" si="12"/>
        <v>734_Cara</v>
      </c>
    </row>
    <row r="319" spans="1:6" x14ac:dyDescent="0.25">
      <c r="A319">
        <v>735</v>
      </c>
      <c r="B319" t="s">
        <v>23</v>
      </c>
      <c r="C319" s="1">
        <v>3</v>
      </c>
      <c r="D319" s="1">
        <v>1</v>
      </c>
      <c r="E319" s="23" t="str">
        <f t="shared" si="11"/>
        <v>735_1</v>
      </c>
      <c r="F319" s="23" t="str">
        <f t="shared" si="12"/>
        <v>735_Cara</v>
      </c>
    </row>
    <row r="320" spans="1:6" x14ac:dyDescent="0.25">
      <c r="A320">
        <v>735</v>
      </c>
      <c r="B320" t="s">
        <v>7</v>
      </c>
      <c r="C320" s="1">
        <v>3</v>
      </c>
      <c r="D320" s="1">
        <v>2</v>
      </c>
      <c r="E320" s="23" t="str">
        <f t="shared" si="11"/>
        <v>735_2</v>
      </c>
      <c r="F320" s="23" t="str">
        <f t="shared" si="12"/>
        <v>735_Evan</v>
      </c>
    </row>
    <row r="321" spans="1:6" x14ac:dyDescent="0.25">
      <c r="A321">
        <v>735</v>
      </c>
      <c r="B321" t="s">
        <v>5</v>
      </c>
      <c r="C321" s="1">
        <v>3</v>
      </c>
      <c r="D321" s="1">
        <v>3</v>
      </c>
      <c r="E321" s="23" t="str">
        <f t="shared" si="11"/>
        <v>735_3</v>
      </c>
      <c r="F321" s="23" t="str">
        <f t="shared" si="12"/>
        <v>735_Bob</v>
      </c>
    </row>
    <row r="322" spans="1:6" x14ac:dyDescent="0.25">
      <c r="A322">
        <v>735</v>
      </c>
      <c r="B322" t="s">
        <v>6</v>
      </c>
      <c r="C322" s="1">
        <v>1</v>
      </c>
      <c r="D322" s="1">
        <v>4</v>
      </c>
      <c r="E322" s="23" t="str">
        <f t="shared" si="11"/>
        <v>735_4</v>
      </c>
      <c r="F322" s="23" t="str">
        <f t="shared" si="12"/>
        <v>735_Jay</v>
      </c>
    </row>
    <row r="323" spans="1:6" x14ac:dyDescent="0.25">
      <c r="A323">
        <v>736</v>
      </c>
      <c r="B323" t="s">
        <v>6</v>
      </c>
      <c r="C323" s="1">
        <v>2</v>
      </c>
      <c r="D323" s="1">
        <v>1</v>
      </c>
      <c r="E323" s="23" t="str">
        <f t="shared" si="11"/>
        <v>736_1</v>
      </c>
      <c r="F323" s="23" t="str">
        <f t="shared" si="12"/>
        <v>736_Jay</v>
      </c>
    </row>
    <row r="324" spans="1:6" x14ac:dyDescent="0.25">
      <c r="A324">
        <v>736</v>
      </c>
      <c r="B324" t="s">
        <v>5</v>
      </c>
      <c r="C324" s="1">
        <v>2</v>
      </c>
      <c r="D324" s="1">
        <v>2</v>
      </c>
      <c r="E324" s="23" t="str">
        <f t="shared" si="11"/>
        <v>736_2</v>
      </c>
      <c r="F324" s="23" t="str">
        <f t="shared" si="12"/>
        <v>736_Bob</v>
      </c>
    </row>
    <row r="325" spans="1:6" x14ac:dyDescent="0.25">
      <c r="A325">
        <v>736</v>
      </c>
      <c r="B325" t="s">
        <v>7</v>
      </c>
      <c r="C325" s="1">
        <v>1</v>
      </c>
      <c r="D325" s="1">
        <v>3</v>
      </c>
      <c r="E325" s="23" t="str">
        <f t="shared" si="11"/>
        <v>736_3</v>
      </c>
      <c r="F325" s="23" t="str">
        <f t="shared" si="12"/>
        <v>736_Evan</v>
      </c>
    </row>
    <row r="326" spans="1:6" x14ac:dyDescent="0.25">
      <c r="A326">
        <v>737</v>
      </c>
      <c r="B326" t="s">
        <v>23</v>
      </c>
      <c r="C326" s="1">
        <v>2</v>
      </c>
      <c r="D326" s="1">
        <v>1</v>
      </c>
      <c r="E326" s="23" t="str">
        <f t="shared" si="11"/>
        <v>737_1</v>
      </c>
      <c r="F326" s="23" t="str">
        <f t="shared" si="12"/>
        <v>737_Cara</v>
      </c>
    </row>
    <row r="327" spans="1:6" x14ac:dyDescent="0.25">
      <c r="A327">
        <v>737</v>
      </c>
      <c r="B327" t="s">
        <v>6</v>
      </c>
      <c r="C327" s="1">
        <v>2</v>
      </c>
      <c r="D327" s="1">
        <v>2</v>
      </c>
      <c r="E327" s="23" t="str">
        <f t="shared" si="11"/>
        <v>737_2</v>
      </c>
      <c r="F327" s="23" t="str">
        <f t="shared" si="12"/>
        <v>737_Jay</v>
      </c>
    </row>
    <row r="328" spans="1:6" x14ac:dyDescent="0.25">
      <c r="A328">
        <v>737</v>
      </c>
      <c r="B328" t="s">
        <v>7</v>
      </c>
      <c r="C328" s="1">
        <v>2</v>
      </c>
      <c r="D328" s="1">
        <v>3</v>
      </c>
      <c r="E328" s="23" t="str">
        <f t="shared" si="11"/>
        <v>737_3</v>
      </c>
      <c r="F328" s="23" t="str">
        <f t="shared" si="12"/>
        <v>737_Evan</v>
      </c>
    </row>
    <row r="329" spans="1:6" x14ac:dyDescent="0.25">
      <c r="A329">
        <v>737</v>
      </c>
      <c r="B329" t="s">
        <v>5</v>
      </c>
      <c r="C329" s="1">
        <v>2</v>
      </c>
      <c r="D329" s="1">
        <v>4</v>
      </c>
      <c r="E329" s="23" t="str">
        <f t="shared" si="11"/>
        <v>737_4</v>
      </c>
      <c r="F329" s="23" t="str">
        <f t="shared" si="12"/>
        <v>737_Bob</v>
      </c>
    </row>
    <row r="330" spans="1:6" x14ac:dyDescent="0.25">
      <c r="A330">
        <v>738</v>
      </c>
      <c r="B330" t="s">
        <v>6</v>
      </c>
      <c r="C330" s="1">
        <v>1</v>
      </c>
      <c r="D330" s="1">
        <v>1</v>
      </c>
      <c r="E330" s="23" t="str">
        <f t="shared" si="11"/>
        <v>738_1</v>
      </c>
      <c r="F330" s="23" t="str">
        <f t="shared" si="12"/>
        <v>738_Jay</v>
      </c>
    </row>
    <row r="331" spans="1:6" x14ac:dyDescent="0.25">
      <c r="A331">
        <v>738</v>
      </c>
      <c r="B331" t="s">
        <v>12</v>
      </c>
      <c r="C331" s="1">
        <v>2</v>
      </c>
      <c r="D331" s="1">
        <v>2</v>
      </c>
      <c r="E331" s="23" t="str">
        <f t="shared" si="11"/>
        <v>738_2</v>
      </c>
      <c r="F331" s="23" t="str">
        <f t="shared" si="12"/>
        <v>738_Steve</v>
      </c>
    </row>
    <row r="332" spans="1:6" x14ac:dyDescent="0.25">
      <c r="A332">
        <v>738</v>
      </c>
      <c r="B332" t="s">
        <v>7</v>
      </c>
      <c r="C332" s="1">
        <v>2</v>
      </c>
      <c r="D332" s="1">
        <v>3</v>
      </c>
      <c r="E332" s="23" t="str">
        <f t="shared" si="11"/>
        <v>738_3</v>
      </c>
      <c r="F332" s="23" t="str">
        <f t="shared" si="12"/>
        <v>738_Evan</v>
      </c>
    </row>
    <row r="333" spans="1:6" x14ac:dyDescent="0.25">
      <c r="A333">
        <v>738</v>
      </c>
      <c r="B333" t="s">
        <v>23</v>
      </c>
      <c r="C333" s="1">
        <v>1</v>
      </c>
      <c r="D333" s="1">
        <v>4</v>
      </c>
      <c r="E333" s="23" t="str">
        <f t="shared" si="11"/>
        <v>738_4</v>
      </c>
      <c r="F333" s="23" t="str">
        <f t="shared" si="12"/>
        <v>738_Cara</v>
      </c>
    </row>
    <row r="334" spans="1:6" x14ac:dyDescent="0.25">
      <c r="A334">
        <v>738</v>
      </c>
      <c r="B334" t="s">
        <v>8</v>
      </c>
      <c r="C334" s="1">
        <v>3</v>
      </c>
      <c r="D334" s="1">
        <v>5</v>
      </c>
      <c r="E334" s="23" t="str">
        <f t="shared" si="11"/>
        <v>738_5</v>
      </c>
      <c r="F334" s="23" t="str">
        <f t="shared" si="12"/>
        <v>738_George</v>
      </c>
    </row>
    <row r="335" spans="1:6" x14ac:dyDescent="0.25">
      <c r="A335">
        <v>739</v>
      </c>
      <c r="B335" t="s">
        <v>136</v>
      </c>
      <c r="C335" s="1">
        <v>1</v>
      </c>
      <c r="D335" s="1">
        <v>1</v>
      </c>
      <c r="E335" s="23" t="str">
        <f t="shared" ref="E335:E530" si="13">A335 &amp; "_" &amp; D335</f>
        <v>739_1</v>
      </c>
      <c r="F335" s="23" t="str">
        <f t="shared" ref="F335:F398" si="14">A335 &amp; "_" &amp; B335</f>
        <v>739_Richard</v>
      </c>
    </row>
    <row r="336" spans="1:6" x14ac:dyDescent="0.25">
      <c r="A336">
        <v>739</v>
      </c>
      <c r="B336" t="s">
        <v>7</v>
      </c>
      <c r="C336" s="1">
        <v>2</v>
      </c>
      <c r="D336" s="1">
        <v>2</v>
      </c>
      <c r="E336" s="23" t="str">
        <f t="shared" si="13"/>
        <v>739_2</v>
      </c>
      <c r="F336" s="23" t="str">
        <f t="shared" si="14"/>
        <v>739_Evan</v>
      </c>
    </row>
    <row r="337" spans="1:6" x14ac:dyDescent="0.25">
      <c r="A337">
        <v>739</v>
      </c>
      <c r="B337" t="s">
        <v>6</v>
      </c>
      <c r="C337" s="1">
        <v>1</v>
      </c>
      <c r="D337" s="1">
        <v>3</v>
      </c>
      <c r="E337" s="23" t="str">
        <f t="shared" si="13"/>
        <v>739_3</v>
      </c>
      <c r="F337" s="23" t="str">
        <f t="shared" si="14"/>
        <v>739_Jay</v>
      </c>
    </row>
    <row r="338" spans="1:6" x14ac:dyDescent="0.25">
      <c r="A338">
        <v>739</v>
      </c>
      <c r="B338" t="s">
        <v>5</v>
      </c>
      <c r="C338" s="1">
        <v>1</v>
      </c>
      <c r="D338" s="1">
        <v>4</v>
      </c>
      <c r="E338" s="23" t="str">
        <f t="shared" si="13"/>
        <v>739_4</v>
      </c>
      <c r="F338" s="23" t="str">
        <f t="shared" si="14"/>
        <v>739_Bob</v>
      </c>
    </row>
    <row r="339" spans="1:6" x14ac:dyDescent="0.25">
      <c r="A339">
        <v>740</v>
      </c>
      <c r="B339" t="s">
        <v>6</v>
      </c>
      <c r="C339" s="1">
        <v>1</v>
      </c>
      <c r="D339" s="1">
        <v>1</v>
      </c>
      <c r="E339" s="23" t="str">
        <f t="shared" si="13"/>
        <v>740_1</v>
      </c>
      <c r="F339" s="23" t="str">
        <f t="shared" si="14"/>
        <v>740_Jay</v>
      </c>
    </row>
    <row r="340" spans="1:6" x14ac:dyDescent="0.25">
      <c r="A340">
        <v>740</v>
      </c>
      <c r="B340" t="s">
        <v>5</v>
      </c>
      <c r="C340" s="1">
        <v>1</v>
      </c>
      <c r="D340" s="1">
        <v>2</v>
      </c>
      <c r="E340" s="23" t="str">
        <f t="shared" si="13"/>
        <v>740_2</v>
      </c>
      <c r="F340" s="23" t="str">
        <f t="shared" si="14"/>
        <v>740_Bob</v>
      </c>
    </row>
    <row r="341" spans="1:6" x14ac:dyDescent="0.25">
      <c r="A341">
        <v>740</v>
      </c>
      <c r="B341" t="s">
        <v>7</v>
      </c>
      <c r="C341" s="1">
        <v>1</v>
      </c>
      <c r="D341" s="1">
        <v>3</v>
      </c>
      <c r="E341" s="23" t="str">
        <f t="shared" si="13"/>
        <v>740_3</v>
      </c>
      <c r="F341" s="23" t="str">
        <f t="shared" si="14"/>
        <v>740_Evan</v>
      </c>
    </row>
    <row r="342" spans="1:6" x14ac:dyDescent="0.25">
      <c r="A342">
        <v>740</v>
      </c>
      <c r="B342" t="s">
        <v>23</v>
      </c>
      <c r="C342" s="1">
        <v>3</v>
      </c>
      <c r="D342" s="1">
        <v>4</v>
      </c>
      <c r="E342" s="23" t="str">
        <f t="shared" si="13"/>
        <v>740_4</v>
      </c>
      <c r="F342" s="23" t="str">
        <f t="shared" si="14"/>
        <v>740_Cara</v>
      </c>
    </row>
    <row r="343" spans="1:6" x14ac:dyDescent="0.25">
      <c r="A343">
        <v>741</v>
      </c>
      <c r="B343" t="s">
        <v>23</v>
      </c>
      <c r="C343" s="1">
        <v>2</v>
      </c>
      <c r="D343" s="1">
        <v>1</v>
      </c>
      <c r="E343" s="23" t="str">
        <f t="shared" si="13"/>
        <v>741_1</v>
      </c>
      <c r="F343" s="23" t="str">
        <f t="shared" si="14"/>
        <v>741_Cara</v>
      </c>
    </row>
    <row r="344" spans="1:6" x14ac:dyDescent="0.25">
      <c r="A344">
        <v>741</v>
      </c>
      <c r="B344" t="s">
        <v>5</v>
      </c>
      <c r="C344" s="1">
        <v>2</v>
      </c>
      <c r="D344" s="1">
        <v>2</v>
      </c>
      <c r="E344" s="23" t="str">
        <f t="shared" si="13"/>
        <v>741_2</v>
      </c>
      <c r="F344" s="23" t="str">
        <f t="shared" si="14"/>
        <v>741_Bob</v>
      </c>
    </row>
    <row r="345" spans="1:6" x14ac:dyDescent="0.25">
      <c r="A345">
        <v>741</v>
      </c>
      <c r="B345" t="s">
        <v>7</v>
      </c>
      <c r="C345" s="1">
        <v>2</v>
      </c>
      <c r="D345" s="1">
        <v>3</v>
      </c>
      <c r="E345" s="23" t="str">
        <f t="shared" si="13"/>
        <v>741_3</v>
      </c>
      <c r="F345" s="23" t="str">
        <f t="shared" si="14"/>
        <v>741_Evan</v>
      </c>
    </row>
    <row r="346" spans="1:6" x14ac:dyDescent="0.25">
      <c r="A346">
        <v>741</v>
      </c>
      <c r="B346" t="s">
        <v>6</v>
      </c>
      <c r="C346" s="1">
        <v>2</v>
      </c>
      <c r="D346" s="1">
        <v>4</v>
      </c>
      <c r="E346" s="23" t="str">
        <f t="shared" si="13"/>
        <v>741_4</v>
      </c>
      <c r="F346" s="23" t="str">
        <f t="shared" si="14"/>
        <v>741_Jay</v>
      </c>
    </row>
    <row r="347" spans="1:6" x14ac:dyDescent="0.25">
      <c r="A347">
        <v>742</v>
      </c>
      <c r="B347" t="s">
        <v>5</v>
      </c>
      <c r="C347" s="1">
        <v>1</v>
      </c>
      <c r="D347" s="1">
        <v>1</v>
      </c>
      <c r="E347" s="23" t="str">
        <f t="shared" si="13"/>
        <v>742_1</v>
      </c>
      <c r="F347" s="23" t="str">
        <f t="shared" si="14"/>
        <v>742_Bob</v>
      </c>
    </row>
    <row r="348" spans="1:6" x14ac:dyDescent="0.25">
      <c r="A348">
        <v>742</v>
      </c>
      <c r="B348" t="s">
        <v>7</v>
      </c>
      <c r="C348" s="1">
        <v>2</v>
      </c>
      <c r="D348" s="1">
        <v>2</v>
      </c>
      <c r="E348" s="23" t="str">
        <f t="shared" si="13"/>
        <v>742_2</v>
      </c>
      <c r="F348" s="23" t="str">
        <f t="shared" si="14"/>
        <v>742_Evan</v>
      </c>
    </row>
    <row r="349" spans="1:6" x14ac:dyDescent="0.25">
      <c r="A349">
        <v>742</v>
      </c>
      <c r="B349" t="s">
        <v>23</v>
      </c>
      <c r="C349" s="1">
        <v>3</v>
      </c>
      <c r="D349" s="1">
        <v>3</v>
      </c>
      <c r="E349" s="23" t="str">
        <f t="shared" si="13"/>
        <v>742_3</v>
      </c>
      <c r="F349" s="23" t="str">
        <f t="shared" si="14"/>
        <v>742_Cara</v>
      </c>
    </row>
    <row r="350" spans="1:6" x14ac:dyDescent="0.25">
      <c r="A350">
        <v>742</v>
      </c>
      <c r="B350" t="s">
        <v>6</v>
      </c>
      <c r="C350" s="1">
        <v>2</v>
      </c>
      <c r="D350" s="1">
        <v>4</v>
      </c>
      <c r="E350" s="23" t="str">
        <f t="shared" si="13"/>
        <v>742_4</v>
      </c>
      <c r="F350" s="23" t="str">
        <f t="shared" si="14"/>
        <v>742_Jay</v>
      </c>
    </row>
    <row r="351" spans="1:6" x14ac:dyDescent="0.25">
      <c r="A351">
        <v>743</v>
      </c>
      <c r="B351" t="s">
        <v>23</v>
      </c>
      <c r="C351" s="1">
        <v>2</v>
      </c>
      <c r="D351" s="1">
        <v>1</v>
      </c>
      <c r="E351" s="23" t="str">
        <f t="shared" si="13"/>
        <v>743_1</v>
      </c>
      <c r="F351" s="23" t="str">
        <f t="shared" si="14"/>
        <v>743_Cara</v>
      </c>
    </row>
    <row r="352" spans="1:6" x14ac:dyDescent="0.25">
      <c r="A352">
        <v>743</v>
      </c>
      <c r="B352" t="s">
        <v>6</v>
      </c>
      <c r="C352" s="1">
        <v>2</v>
      </c>
      <c r="D352" s="1">
        <v>2</v>
      </c>
      <c r="E352" s="23" t="str">
        <f t="shared" si="13"/>
        <v>743_2</v>
      </c>
      <c r="F352" s="23" t="str">
        <f t="shared" si="14"/>
        <v>743_Jay</v>
      </c>
    </row>
    <row r="353" spans="1:6" x14ac:dyDescent="0.25">
      <c r="A353">
        <v>743</v>
      </c>
      <c r="B353" t="s">
        <v>5</v>
      </c>
      <c r="C353" s="1">
        <v>2</v>
      </c>
      <c r="D353" s="1">
        <v>3</v>
      </c>
      <c r="E353" s="23" t="str">
        <f t="shared" si="13"/>
        <v>743_3</v>
      </c>
      <c r="F353" s="23" t="str">
        <f t="shared" si="14"/>
        <v>743_Bob</v>
      </c>
    </row>
    <row r="354" spans="1:6" x14ac:dyDescent="0.25">
      <c r="A354">
        <v>744</v>
      </c>
      <c r="B354" t="s">
        <v>7</v>
      </c>
      <c r="C354" s="1">
        <v>1</v>
      </c>
      <c r="D354" s="1">
        <v>1</v>
      </c>
      <c r="E354" s="23" t="str">
        <f t="shared" si="13"/>
        <v>744_1</v>
      </c>
      <c r="F354" s="23" t="str">
        <f t="shared" si="14"/>
        <v>744_Evan</v>
      </c>
    </row>
    <row r="355" spans="1:6" x14ac:dyDescent="0.25">
      <c r="A355">
        <v>744</v>
      </c>
      <c r="B355" t="s">
        <v>6</v>
      </c>
      <c r="C355" s="1">
        <v>1</v>
      </c>
      <c r="D355" s="1">
        <v>2</v>
      </c>
      <c r="E355" s="23" t="str">
        <f t="shared" si="13"/>
        <v>744_2</v>
      </c>
      <c r="F355" s="23" t="str">
        <f t="shared" si="14"/>
        <v>744_Jay</v>
      </c>
    </row>
    <row r="356" spans="1:6" x14ac:dyDescent="0.25">
      <c r="A356">
        <v>744</v>
      </c>
      <c r="B356" t="s">
        <v>5</v>
      </c>
      <c r="C356" s="1">
        <v>2</v>
      </c>
      <c r="D356" s="1">
        <v>3</v>
      </c>
      <c r="E356" s="23" t="str">
        <f t="shared" si="13"/>
        <v>744_3</v>
      </c>
      <c r="F356" s="23" t="str">
        <f t="shared" si="14"/>
        <v>744_Bob</v>
      </c>
    </row>
    <row r="357" spans="1:6" x14ac:dyDescent="0.25">
      <c r="A357">
        <v>744</v>
      </c>
      <c r="B357" t="s">
        <v>23</v>
      </c>
      <c r="C357" s="1">
        <v>3</v>
      </c>
      <c r="D357" s="1">
        <v>4</v>
      </c>
      <c r="E357" s="23" t="str">
        <f t="shared" si="13"/>
        <v>744_4</v>
      </c>
      <c r="F357" s="23" t="str">
        <f t="shared" si="14"/>
        <v>744_Cara</v>
      </c>
    </row>
    <row r="358" spans="1:6" x14ac:dyDescent="0.25">
      <c r="A358">
        <v>745</v>
      </c>
      <c r="B358" t="s">
        <v>5</v>
      </c>
      <c r="C358" s="1">
        <v>3</v>
      </c>
      <c r="D358" s="1">
        <v>1</v>
      </c>
      <c r="E358" s="23" t="str">
        <f t="shared" si="13"/>
        <v>745_1</v>
      </c>
      <c r="F358" s="23" t="str">
        <f t="shared" si="14"/>
        <v>745_Bob</v>
      </c>
    </row>
    <row r="359" spans="1:6" x14ac:dyDescent="0.25">
      <c r="A359">
        <v>745</v>
      </c>
      <c r="B359" t="s">
        <v>7</v>
      </c>
      <c r="C359" s="1">
        <v>1</v>
      </c>
      <c r="D359" s="1">
        <v>2</v>
      </c>
      <c r="E359" s="23" t="str">
        <f t="shared" si="13"/>
        <v>745_2</v>
      </c>
      <c r="F359" s="23" t="str">
        <f t="shared" si="14"/>
        <v>745_Evan</v>
      </c>
    </row>
    <row r="360" spans="1:6" x14ac:dyDescent="0.25">
      <c r="A360">
        <v>745</v>
      </c>
      <c r="B360" t="s">
        <v>23</v>
      </c>
      <c r="C360" s="1">
        <v>1</v>
      </c>
      <c r="D360" s="1">
        <v>3</v>
      </c>
      <c r="E360" s="23" t="str">
        <f t="shared" si="13"/>
        <v>745_3</v>
      </c>
      <c r="F360" s="23" t="str">
        <f t="shared" si="14"/>
        <v>745_Cara</v>
      </c>
    </row>
    <row r="361" spans="1:6" x14ac:dyDescent="0.25">
      <c r="A361">
        <v>745</v>
      </c>
      <c r="B361" t="s">
        <v>6</v>
      </c>
      <c r="C361" s="1">
        <v>1</v>
      </c>
      <c r="D361" s="1">
        <v>4</v>
      </c>
      <c r="E361" s="23" t="str">
        <f t="shared" si="13"/>
        <v>745_4</v>
      </c>
      <c r="F361" s="23" t="str">
        <f t="shared" si="14"/>
        <v>745_Jay</v>
      </c>
    </row>
    <row r="362" spans="1:6" x14ac:dyDescent="0.25">
      <c r="A362">
        <v>746</v>
      </c>
      <c r="B362" t="s">
        <v>6</v>
      </c>
      <c r="C362" s="1">
        <v>1</v>
      </c>
      <c r="D362" s="1">
        <v>1</v>
      </c>
      <c r="E362" s="23" t="str">
        <f t="shared" si="13"/>
        <v>746_1</v>
      </c>
      <c r="F362" s="23" t="str">
        <f t="shared" si="14"/>
        <v>746_Jay</v>
      </c>
    </row>
    <row r="363" spans="1:6" x14ac:dyDescent="0.25">
      <c r="A363">
        <v>746</v>
      </c>
      <c r="B363" t="s">
        <v>5</v>
      </c>
      <c r="C363" s="1">
        <v>1</v>
      </c>
      <c r="D363" s="1">
        <v>2</v>
      </c>
      <c r="E363" s="23" t="str">
        <f t="shared" si="13"/>
        <v>746_2</v>
      </c>
      <c r="F363" s="23" t="str">
        <f t="shared" si="14"/>
        <v>746_Bob</v>
      </c>
    </row>
    <row r="364" spans="1:6" x14ac:dyDescent="0.25">
      <c r="A364">
        <v>746</v>
      </c>
      <c r="B364" t="s">
        <v>7</v>
      </c>
      <c r="C364" s="1">
        <v>2</v>
      </c>
      <c r="D364" s="1">
        <v>3</v>
      </c>
      <c r="E364" s="23" t="str">
        <f t="shared" si="13"/>
        <v>746_3</v>
      </c>
      <c r="F364" s="23" t="str">
        <f t="shared" si="14"/>
        <v>746_Evan</v>
      </c>
    </row>
    <row r="365" spans="1:6" x14ac:dyDescent="0.25">
      <c r="A365">
        <v>746</v>
      </c>
      <c r="B365" t="s">
        <v>23</v>
      </c>
      <c r="C365" s="1">
        <v>2</v>
      </c>
      <c r="D365" s="1">
        <v>4</v>
      </c>
      <c r="E365" s="23" t="str">
        <f t="shared" si="13"/>
        <v>746_4</v>
      </c>
      <c r="F365" s="23" t="str">
        <f t="shared" si="14"/>
        <v>746_Cara</v>
      </c>
    </row>
    <row r="366" spans="1:6" x14ac:dyDescent="0.25">
      <c r="A366">
        <v>747</v>
      </c>
      <c r="B366" t="s">
        <v>5</v>
      </c>
      <c r="C366" s="1">
        <v>3</v>
      </c>
      <c r="D366" s="1">
        <v>1</v>
      </c>
      <c r="E366" s="23" t="str">
        <f t="shared" si="13"/>
        <v>747_1</v>
      </c>
      <c r="F366" s="23" t="str">
        <f t="shared" si="14"/>
        <v>747_Bob</v>
      </c>
    </row>
    <row r="367" spans="1:6" x14ac:dyDescent="0.25">
      <c r="A367">
        <v>747</v>
      </c>
      <c r="B367" t="s">
        <v>6</v>
      </c>
      <c r="C367" s="1">
        <v>2</v>
      </c>
      <c r="D367" s="1">
        <v>2</v>
      </c>
      <c r="E367" s="23" t="str">
        <f t="shared" si="13"/>
        <v>747_2</v>
      </c>
      <c r="F367" s="23" t="str">
        <f t="shared" si="14"/>
        <v>747_Jay</v>
      </c>
    </row>
    <row r="368" spans="1:6" x14ac:dyDescent="0.25">
      <c r="A368">
        <v>747</v>
      </c>
      <c r="B368" t="s">
        <v>7</v>
      </c>
      <c r="C368" s="1">
        <v>2</v>
      </c>
      <c r="D368" s="1">
        <v>3</v>
      </c>
      <c r="E368" s="23" t="str">
        <f t="shared" si="13"/>
        <v>747_3</v>
      </c>
      <c r="F368" s="23" t="str">
        <f t="shared" si="14"/>
        <v>747_Evan</v>
      </c>
    </row>
    <row r="369" spans="1:6" x14ac:dyDescent="0.25">
      <c r="A369">
        <v>748</v>
      </c>
      <c r="B369" t="s">
        <v>23</v>
      </c>
      <c r="C369" s="1">
        <v>1</v>
      </c>
      <c r="D369" s="1">
        <v>1</v>
      </c>
      <c r="E369" s="23" t="str">
        <f t="shared" si="13"/>
        <v>748_1</v>
      </c>
      <c r="F369" s="23" t="str">
        <f t="shared" si="14"/>
        <v>748_Cara</v>
      </c>
    </row>
    <row r="370" spans="1:6" x14ac:dyDescent="0.25">
      <c r="A370">
        <v>748</v>
      </c>
      <c r="B370" t="s">
        <v>7</v>
      </c>
      <c r="C370" s="1">
        <v>1</v>
      </c>
      <c r="D370" s="1">
        <v>2</v>
      </c>
      <c r="E370" s="23" t="str">
        <f t="shared" si="13"/>
        <v>748_2</v>
      </c>
      <c r="F370" s="23" t="str">
        <f t="shared" si="14"/>
        <v>748_Evan</v>
      </c>
    </row>
    <row r="371" spans="1:6" x14ac:dyDescent="0.25">
      <c r="A371">
        <v>748</v>
      </c>
      <c r="B371" t="s">
        <v>6</v>
      </c>
      <c r="C371" s="1">
        <v>1</v>
      </c>
      <c r="D371" s="1">
        <v>3</v>
      </c>
      <c r="E371" s="23" t="str">
        <f t="shared" si="13"/>
        <v>748_3</v>
      </c>
      <c r="F371" s="23" t="str">
        <f t="shared" si="14"/>
        <v>748_Jay</v>
      </c>
    </row>
    <row r="372" spans="1:6" x14ac:dyDescent="0.25">
      <c r="A372">
        <v>748</v>
      </c>
      <c r="B372" t="s">
        <v>5</v>
      </c>
      <c r="C372" s="1">
        <v>1</v>
      </c>
      <c r="D372" s="1">
        <v>4</v>
      </c>
      <c r="E372" s="23" t="str">
        <f t="shared" si="13"/>
        <v>748_4</v>
      </c>
      <c r="F372" s="23" t="str">
        <f t="shared" si="14"/>
        <v>748_Bob</v>
      </c>
    </row>
    <row r="373" spans="1:6" x14ac:dyDescent="0.25">
      <c r="A373">
        <v>749</v>
      </c>
      <c r="B373" t="s">
        <v>7</v>
      </c>
      <c r="C373" s="1">
        <v>3</v>
      </c>
      <c r="D373" s="1">
        <v>1</v>
      </c>
      <c r="E373" s="23" t="str">
        <f t="shared" si="13"/>
        <v>749_1</v>
      </c>
      <c r="F373" s="23" t="str">
        <f t="shared" si="14"/>
        <v>749_Evan</v>
      </c>
    </row>
    <row r="374" spans="1:6" x14ac:dyDescent="0.25">
      <c r="A374">
        <v>749</v>
      </c>
      <c r="B374" t="s">
        <v>5</v>
      </c>
      <c r="C374" s="1">
        <v>3</v>
      </c>
      <c r="D374" s="1">
        <v>2</v>
      </c>
      <c r="E374" s="23" t="str">
        <f t="shared" si="13"/>
        <v>749_2</v>
      </c>
      <c r="F374" s="23" t="str">
        <f t="shared" si="14"/>
        <v>749_Bob</v>
      </c>
    </row>
    <row r="375" spans="1:6" x14ac:dyDescent="0.25">
      <c r="A375">
        <v>749</v>
      </c>
      <c r="B375" t="s">
        <v>23</v>
      </c>
      <c r="C375" s="1">
        <v>1</v>
      </c>
      <c r="D375" s="1">
        <v>3</v>
      </c>
      <c r="E375" s="23" t="str">
        <f t="shared" si="13"/>
        <v>749_3</v>
      </c>
      <c r="F375" s="23" t="str">
        <f t="shared" si="14"/>
        <v>749_Cara</v>
      </c>
    </row>
    <row r="376" spans="1:6" x14ac:dyDescent="0.25">
      <c r="A376">
        <v>749</v>
      </c>
      <c r="B376" t="s">
        <v>6</v>
      </c>
      <c r="C376" s="1">
        <v>1</v>
      </c>
      <c r="D376" s="1">
        <v>4</v>
      </c>
      <c r="E376" s="23" t="str">
        <f t="shared" si="13"/>
        <v>749_4</v>
      </c>
      <c r="F376" s="23" t="str">
        <f t="shared" si="14"/>
        <v>749_Jay</v>
      </c>
    </row>
    <row r="377" spans="1:6" x14ac:dyDescent="0.25">
      <c r="A377">
        <v>750</v>
      </c>
      <c r="B377" t="s">
        <v>298</v>
      </c>
      <c r="C377" s="1">
        <v>1</v>
      </c>
      <c r="D377" s="1">
        <v>1</v>
      </c>
      <c r="E377" s="23" t="str">
        <f t="shared" si="13"/>
        <v>750_1</v>
      </c>
      <c r="F377" s="23" t="str">
        <f t="shared" si="14"/>
        <v>750_Guest</v>
      </c>
    </row>
    <row r="378" spans="1:6" x14ac:dyDescent="0.25">
      <c r="A378">
        <v>750</v>
      </c>
      <c r="B378" t="s">
        <v>7</v>
      </c>
      <c r="C378" s="1">
        <v>1</v>
      </c>
      <c r="D378" s="1">
        <v>2</v>
      </c>
      <c r="E378" s="23" t="str">
        <f t="shared" si="13"/>
        <v>750_2</v>
      </c>
      <c r="F378" s="23" t="str">
        <f t="shared" si="14"/>
        <v>750_Evan</v>
      </c>
    </row>
    <row r="379" spans="1:6" x14ac:dyDescent="0.25">
      <c r="A379">
        <v>750</v>
      </c>
      <c r="B379" t="s">
        <v>5</v>
      </c>
      <c r="C379" s="1">
        <v>1</v>
      </c>
      <c r="D379" s="1">
        <v>3</v>
      </c>
      <c r="E379" s="23" t="str">
        <f t="shared" si="13"/>
        <v>750_3</v>
      </c>
      <c r="F379" s="23" t="str">
        <f t="shared" si="14"/>
        <v>750_Bob</v>
      </c>
    </row>
    <row r="380" spans="1:6" x14ac:dyDescent="0.25">
      <c r="A380">
        <v>750</v>
      </c>
      <c r="B380" t="s">
        <v>23</v>
      </c>
      <c r="C380" s="1">
        <v>3</v>
      </c>
      <c r="D380" s="1">
        <v>4</v>
      </c>
      <c r="E380" s="23" t="str">
        <f t="shared" si="13"/>
        <v>750_4</v>
      </c>
      <c r="F380" s="23" t="str">
        <f t="shared" si="14"/>
        <v>750_Cara</v>
      </c>
    </row>
    <row r="381" spans="1:6" x14ac:dyDescent="0.25">
      <c r="A381">
        <v>750</v>
      </c>
      <c r="B381" t="s">
        <v>6</v>
      </c>
      <c r="C381" s="1">
        <v>3</v>
      </c>
      <c r="D381" s="1">
        <v>5</v>
      </c>
      <c r="E381" s="23" t="str">
        <f t="shared" si="13"/>
        <v>750_5</v>
      </c>
      <c r="F381" s="23" t="str">
        <f t="shared" si="14"/>
        <v>750_Jay</v>
      </c>
    </row>
    <row r="382" spans="1:6" x14ac:dyDescent="0.25">
      <c r="A382">
        <v>751</v>
      </c>
      <c r="B382" t="s">
        <v>6</v>
      </c>
      <c r="C382" s="1">
        <v>4</v>
      </c>
      <c r="D382" s="1">
        <v>1</v>
      </c>
      <c r="E382" s="23" t="str">
        <f t="shared" si="13"/>
        <v>751_1</v>
      </c>
      <c r="F382" s="23" t="str">
        <f t="shared" si="14"/>
        <v>751_Jay</v>
      </c>
    </row>
    <row r="383" spans="1:6" x14ac:dyDescent="0.25">
      <c r="A383">
        <v>751</v>
      </c>
      <c r="B383" t="s">
        <v>7</v>
      </c>
      <c r="C383" s="1">
        <v>4</v>
      </c>
      <c r="D383" s="1">
        <v>2</v>
      </c>
      <c r="E383" s="23" t="str">
        <f t="shared" si="13"/>
        <v>751_2</v>
      </c>
      <c r="F383" s="23" t="str">
        <f t="shared" si="14"/>
        <v>751_Evan</v>
      </c>
    </row>
    <row r="384" spans="1:6" x14ac:dyDescent="0.25">
      <c r="A384">
        <v>751</v>
      </c>
      <c r="B384" t="s">
        <v>12</v>
      </c>
      <c r="C384" s="1">
        <v>3</v>
      </c>
      <c r="D384" s="1">
        <v>3</v>
      </c>
      <c r="E384" s="23" t="str">
        <f t="shared" si="13"/>
        <v>751_3</v>
      </c>
      <c r="F384" s="23" t="str">
        <f t="shared" si="14"/>
        <v>751_Steve</v>
      </c>
    </row>
    <row r="385" spans="1:6" x14ac:dyDescent="0.25">
      <c r="A385">
        <v>751</v>
      </c>
      <c r="B385" t="s">
        <v>5</v>
      </c>
      <c r="C385" s="1">
        <v>3</v>
      </c>
      <c r="D385" s="1">
        <v>4</v>
      </c>
      <c r="E385" s="23" t="str">
        <f t="shared" si="13"/>
        <v>751_4</v>
      </c>
      <c r="F385" s="23" t="str">
        <f t="shared" si="14"/>
        <v>751_Bob</v>
      </c>
    </row>
    <row r="386" spans="1:6" x14ac:dyDescent="0.25">
      <c r="A386">
        <v>752</v>
      </c>
      <c r="B386" t="s">
        <v>8</v>
      </c>
      <c r="C386" s="1">
        <v>2</v>
      </c>
      <c r="D386" s="1">
        <v>1</v>
      </c>
      <c r="E386" s="23" t="str">
        <f t="shared" si="13"/>
        <v>752_1</v>
      </c>
      <c r="F386" s="23" t="str">
        <f t="shared" si="14"/>
        <v>752_George</v>
      </c>
    </row>
    <row r="387" spans="1:6" x14ac:dyDescent="0.25">
      <c r="A387">
        <v>752</v>
      </c>
      <c r="B387" t="s">
        <v>5</v>
      </c>
      <c r="C387" s="1">
        <v>2</v>
      </c>
      <c r="D387" s="1">
        <v>2</v>
      </c>
      <c r="E387" s="23" t="str">
        <f t="shared" si="13"/>
        <v>752_2</v>
      </c>
      <c r="F387" s="23" t="str">
        <f t="shared" si="14"/>
        <v>752_Bob</v>
      </c>
    </row>
    <row r="388" spans="1:6" x14ac:dyDescent="0.25">
      <c r="A388">
        <v>752</v>
      </c>
      <c r="B388" t="s">
        <v>12</v>
      </c>
      <c r="C388" s="1">
        <v>3</v>
      </c>
      <c r="D388" s="1">
        <v>3</v>
      </c>
      <c r="E388" s="23" t="str">
        <f t="shared" si="13"/>
        <v>752_3</v>
      </c>
      <c r="F388" s="23" t="str">
        <f t="shared" si="14"/>
        <v>752_Steve</v>
      </c>
    </row>
    <row r="389" spans="1:6" x14ac:dyDescent="0.25">
      <c r="A389">
        <v>752</v>
      </c>
      <c r="B389" t="s">
        <v>23</v>
      </c>
      <c r="C389" s="1">
        <v>1</v>
      </c>
      <c r="D389" s="1">
        <v>4</v>
      </c>
      <c r="E389" s="23" t="str">
        <f t="shared" si="13"/>
        <v>752_4</v>
      </c>
      <c r="F389" s="23" t="str">
        <f t="shared" si="14"/>
        <v>752_Cara</v>
      </c>
    </row>
    <row r="390" spans="1:6" x14ac:dyDescent="0.25">
      <c r="A390">
        <v>752</v>
      </c>
      <c r="B390" t="s">
        <v>6</v>
      </c>
      <c r="C390" s="1">
        <v>2</v>
      </c>
      <c r="D390" s="1">
        <v>5</v>
      </c>
      <c r="E390" s="23" t="str">
        <f t="shared" si="13"/>
        <v>752_5</v>
      </c>
      <c r="F390" s="23" t="str">
        <f t="shared" si="14"/>
        <v>752_Jay</v>
      </c>
    </row>
    <row r="391" spans="1:6" x14ac:dyDescent="0.25">
      <c r="A391">
        <v>752</v>
      </c>
      <c r="B391" t="s">
        <v>7</v>
      </c>
      <c r="C391" s="1">
        <v>3</v>
      </c>
      <c r="D391" s="1">
        <v>6</v>
      </c>
      <c r="E391" s="23" t="str">
        <f t="shared" si="13"/>
        <v>752_6</v>
      </c>
      <c r="F391" s="23" t="str">
        <f t="shared" si="14"/>
        <v>752_Evan</v>
      </c>
    </row>
    <row r="392" spans="1:6" x14ac:dyDescent="0.25">
      <c r="A392">
        <v>753</v>
      </c>
      <c r="B392" t="s">
        <v>7</v>
      </c>
      <c r="C392" s="1">
        <v>3</v>
      </c>
      <c r="D392" s="1">
        <v>1</v>
      </c>
      <c r="E392" s="23" t="str">
        <f t="shared" si="13"/>
        <v>753_1</v>
      </c>
      <c r="F392" s="23" t="str">
        <f t="shared" si="14"/>
        <v>753_Evan</v>
      </c>
    </row>
    <row r="393" spans="1:6" x14ac:dyDescent="0.25">
      <c r="A393">
        <v>753</v>
      </c>
      <c r="B393" t="s">
        <v>23</v>
      </c>
      <c r="C393" s="1">
        <v>1</v>
      </c>
      <c r="D393" s="1">
        <v>2</v>
      </c>
      <c r="E393" s="23" t="str">
        <f t="shared" si="13"/>
        <v>753_2</v>
      </c>
      <c r="F393" s="23" t="str">
        <f t="shared" si="14"/>
        <v>753_Cara</v>
      </c>
    </row>
    <row r="394" spans="1:6" x14ac:dyDescent="0.25">
      <c r="A394">
        <v>753</v>
      </c>
      <c r="B394" t="s">
        <v>6</v>
      </c>
      <c r="C394" s="1">
        <v>2</v>
      </c>
      <c r="D394" s="1">
        <v>3</v>
      </c>
      <c r="E394" s="23" t="str">
        <f t="shared" si="13"/>
        <v>753_3</v>
      </c>
      <c r="F394" s="23" t="str">
        <f t="shared" si="14"/>
        <v>753_Jay</v>
      </c>
    </row>
    <row r="395" spans="1:6" x14ac:dyDescent="0.25">
      <c r="A395">
        <v>753</v>
      </c>
      <c r="B395" t="s">
        <v>5</v>
      </c>
      <c r="C395" s="1">
        <v>2</v>
      </c>
      <c r="D395" s="1">
        <v>4</v>
      </c>
      <c r="E395" s="23" t="str">
        <f t="shared" si="13"/>
        <v>753_4</v>
      </c>
      <c r="F395" s="23" t="str">
        <f t="shared" si="14"/>
        <v>753_Bob</v>
      </c>
    </row>
    <row r="396" spans="1:6" x14ac:dyDescent="0.25">
      <c r="A396">
        <v>754</v>
      </c>
      <c r="B396" t="s">
        <v>7</v>
      </c>
      <c r="C396" s="1">
        <v>3</v>
      </c>
      <c r="D396" s="1">
        <v>1</v>
      </c>
      <c r="E396" s="23" t="str">
        <f t="shared" si="13"/>
        <v>754_1</v>
      </c>
      <c r="F396" s="23" t="str">
        <f t="shared" si="14"/>
        <v>754_Evan</v>
      </c>
    </row>
    <row r="397" spans="1:6" x14ac:dyDescent="0.25">
      <c r="A397">
        <v>754</v>
      </c>
      <c r="B397" t="s">
        <v>5</v>
      </c>
      <c r="C397" s="1">
        <v>3</v>
      </c>
      <c r="D397" s="1">
        <v>2</v>
      </c>
      <c r="E397" s="23" t="str">
        <f t="shared" si="13"/>
        <v>754_2</v>
      </c>
      <c r="F397" s="23" t="str">
        <f t="shared" si="14"/>
        <v>754_Bob</v>
      </c>
    </row>
    <row r="398" spans="1:6" x14ac:dyDescent="0.25">
      <c r="A398">
        <v>754</v>
      </c>
      <c r="B398" t="s">
        <v>6</v>
      </c>
      <c r="C398" s="1">
        <v>3</v>
      </c>
      <c r="D398" s="1">
        <v>3</v>
      </c>
      <c r="E398" s="23" t="str">
        <f t="shared" si="13"/>
        <v>754_3</v>
      </c>
      <c r="F398" s="23" t="str">
        <f t="shared" si="14"/>
        <v>754_Jay</v>
      </c>
    </row>
    <row r="399" spans="1:6" x14ac:dyDescent="0.25">
      <c r="A399">
        <v>754</v>
      </c>
      <c r="B399" t="s">
        <v>23</v>
      </c>
      <c r="C399" s="1">
        <v>3</v>
      </c>
      <c r="D399" s="1">
        <v>4</v>
      </c>
      <c r="E399" s="23" t="str">
        <f t="shared" si="13"/>
        <v>754_4</v>
      </c>
      <c r="F399" s="23" t="str">
        <f t="shared" ref="F399:F616" si="15">A399 &amp; "_" &amp; B399</f>
        <v>754_Cara</v>
      </c>
    </row>
    <row r="400" spans="1:6" x14ac:dyDescent="0.25">
      <c r="A400">
        <v>755</v>
      </c>
      <c r="B400" t="s">
        <v>23</v>
      </c>
      <c r="C400" s="1">
        <v>3</v>
      </c>
      <c r="D400" s="1">
        <v>1</v>
      </c>
      <c r="E400" s="23" t="str">
        <f t="shared" si="13"/>
        <v>755_1</v>
      </c>
      <c r="F400" s="23" t="str">
        <f t="shared" si="15"/>
        <v>755_Cara</v>
      </c>
    </row>
    <row r="401" spans="1:6" x14ac:dyDescent="0.25">
      <c r="A401">
        <v>755</v>
      </c>
      <c r="B401" t="s">
        <v>6</v>
      </c>
      <c r="C401" s="1">
        <v>2</v>
      </c>
      <c r="D401" s="1">
        <v>2</v>
      </c>
      <c r="E401" s="23" t="str">
        <f t="shared" si="13"/>
        <v>755_2</v>
      </c>
      <c r="F401" s="23" t="str">
        <f t="shared" si="15"/>
        <v>755_Jay</v>
      </c>
    </row>
    <row r="402" spans="1:6" x14ac:dyDescent="0.25">
      <c r="A402">
        <v>755</v>
      </c>
      <c r="B402" t="s">
        <v>7</v>
      </c>
      <c r="C402" s="1">
        <v>3</v>
      </c>
      <c r="D402" s="1">
        <v>3</v>
      </c>
      <c r="E402" s="23" t="str">
        <f t="shared" si="13"/>
        <v>755_3</v>
      </c>
      <c r="F402" s="23" t="str">
        <f t="shared" si="15"/>
        <v>755_Evan</v>
      </c>
    </row>
    <row r="403" spans="1:6" x14ac:dyDescent="0.25">
      <c r="A403">
        <v>755</v>
      </c>
      <c r="B403" t="s">
        <v>5</v>
      </c>
      <c r="C403" s="1">
        <v>3</v>
      </c>
      <c r="D403" s="1">
        <v>4</v>
      </c>
      <c r="E403" s="23" t="str">
        <f t="shared" si="13"/>
        <v>755_4</v>
      </c>
      <c r="F403" s="23" t="str">
        <f t="shared" si="15"/>
        <v>755_Bob</v>
      </c>
    </row>
    <row r="404" spans="1:6" x14ac:dyDescent="0.25">
      <c r="A404">
        <v>756</v>
      </c>
      <c r="B404" t="s">
        <v>8</v>
      </c>
      <c r="C404" s="1">
        <v>4</v>
      </c>
      <c r="D404" s="1">
        <v>1</v>
      </c>
      <c r="E404" s="23" t="str">
        <f t="shared" si="13"/>
        <v>756_1</v>
      </c>
      <c r="F404" s="23" t="str">
        <f t="shared" si="15"/>
        <v>756_George</v>
      </c>
    </row>
    <row r="405" spans="1:6" x14ac:dyDescent="0.25">
      <c r="A405">
        <v>756</v>
      </c>
      <c r="B405" t="s">
        <v>12</v>
      </c>
      <c r="C405" s="1">
        <v>4</v>
      </c>
      <c r="D405" s="1">
        <v>2</v>
      </c>
      <c r="E405" s="23" t="str">
        <f t="shared" si="13"/>
        <v>756_2</v>
      </c>
      <c r="F405" s="23" t="str">
        <f t="shared" si="15"/>
        <v>756_Steve</v>
      </c>
    </row>
    <row r="406" spans="1:6" x14ac:dyDescent="0.25">
      <c r="A406">
        <v>756</v>
      </c>
      <c r="B406" t="s">
        <v>6</v>
      </c>
      <c r="C406" s="1">
        <v>4</v>
      </c>
      <c r="D406" s="1">
        <v>3</v>
      </c>
      <c r="E406" s="23" t="str">
        <f t="shared" si="13"/>
        <v>756_3</v>
      </c>
      <c r="F406" s="23" t="str">
        <f t="shared" si="15"/>
        <v>756_Jay</v>
      </c>
    </row>
    <row r="407" spans="1:6" x14ac:dyDescent="0.25">
      <c r="A407">
        <v>756</v>
      </c>
      <c r="B407" t="s">
        <v>23</v>
      </c>
      <c r="C407" s="1">
        <v>4</v>
      </c>
      <c r="D407" s="1">
        <v>4</v>
      </c>
      <c r="E407" s="23" t="str">
        <f t="shared" si="13"/>
        <v>756_4</v>
      </c>
      <c r="F407" s="23" t="str">
        <f t="shared" si="15"/>
        <v>756_Cara</v>
      </c>
    </row>
    <row r="408" spans="1:6" x14ac:dyDescent="0.25">
      <c r="A408">
        <v>756</v>
      </c>
      <c r="B408" t="s">
        <v>7</v>
      </c>
      <c r="C408" s="1">
        <v>4</v>
      </c>
      <c r="D408" s="1">
        <v>5</v>
      </c>
      <c r="E408" s="23" t="str">
        <f t="shared" si="13"/>
        <v>756_5</v>
      </c>
      <c r="F408" s="23" t="str">
        <f t="shared" si="15"/>
        <v>756_Evan</v>
      </c>
    </row>
    <row r="409" spans="1:6" x14ac:dyDescent="0.25">
      <c r="A409">
        <v>757</v>
      </c>
      <c r="B409" t="s">
        <v>23</v>
      </c>
      <c r="C409" s="1">
        <v>3</v>
      </c>
      <c r="D409" s="1">
        <v>1</v>
      </c>
      <c r="E409" s="23" t="str">
        <f t="shared" si="13"/>
        <v>757_1</v>
      </c>
      <c r="F409" s="23" t="str">
        <f t="shared" si="15"/>
        <v>757_Cara</v>
      </c>
    </row>
    <row r="410" spans="1:6" x14ac:dyDescent="0.25">
      <c r="A410">
        <v>757</v>
      </c>
      <c r="B410" t="s">
        <v>6</v>
      </c>
      <c r="C410" s="1">
        <v>2</v>
      </c>
      <c r="D410" s="1">
        <v>2</v>
      </c>
      <c r="E410" s="23" t="str">
        <f t="shared" si="13"/>
        <v>757_2</v>
      </c>
      <c r="F410" s="23" t="str">
        <f t="shared" si="15"/>
        <v>757_Jay</v>
      </c>
    </row>
    <row r="411" spans="1:6" x14ac:dyDescent="0.25">
      <c r="A411">
        <v>757</v>
      </c>
      <c r="B411" t="s">
        <v>7</v>
      </c>
      <c r="C411" s="1">
        <v>3</v>
      </c>
      <c r="D411" s="1">
        <v>3</v>
      </c>
      <c r="E411" s="23" t="str">
        <f t="shared" si="13"/>
        <v>757_3</v>
      </c>
      <c r="F411" s="23" t="str">
        <f t="shared" si="15"/>
        <v>757_Evan</v>
      </c>
    </row>
    <row r="412" spans="1:6" x14ac:dyDescent="0.25">
      <c r="A412">
        <v>757</v>
      </c>
      <c r="B412" t="s">
        <v>5</v>
      </c>
      <c r="C412" s="1">
        <v>3</v>
      </c>
      <c r="D412" s="1">
        <v>4</v>
      </c>
      <c r="E412" s="23" t="str">
        <f t="shared" si="13"/>
        <v>757_4</v>
      </c>
      <c r="F412" s="23" t="str">
        <f t="shared" si="15"/>
        <v>757_Bob</v>
      </c>
    </row>
    <row r="413" spans="1:6" x14ac:dyDescent="0.25">
      <c r="A413">
        <v>758</v>
      </c>
      <c r="B413" t="s">
        <v>7</v>
      </c>
      <c r="C413" s="1">
        <v>3</v>
      </c>
      <c r="D413" s="1">
        <v>1</v>
      </c>
      <c r="E413" s="23" t="str">
        <f t="shared" si="13"/>
        <v>758_1</v>
      </c>
      <c r="F413" s="23" t="str">
        <f t="shared" si="15"/>
        <v>758_Evan</v>
      </c>
    </row>
    <row r="414" spans="1:6" x14ac:dyDescent="0.25">
      <c r="A414">
        <v>758</v>
      </c>
      <c r="B414" t="s">
        <v>5</v>
      </c>
      <c r="C414" s="1">
        <v>3</v>
      </c>
      <c r="D414" s="1">
        <v>2</v>
      </c>
      <c r="E414" s="23" t="str">
        <f t="shared" si="13"/>
        <v>758_2</v>
      </c>
      <c r="F414" s="23" t="str">
        <f t="shared" si="15"/>
        <v>758_Bob</v>
      </c>
    </row>
    <row r="415" spans="1:6" x14ac:dyDescent="0.25">
      <c r="A415">
        <v>758</v>
      </c>
      <c r="B415" t="s">
        <v>6</v>
      </c>
      <c r="C415" s="1">
        <v>3</v>
      </c>
      <c r="D415" s="1">
        <v>3</v>
      </c>
      <c r="E415" s="23" t="str">
        <f t="shared" si="13"/>
        <v>758_3</v>
      </c>
      <c r="F415" s="23" t="str">
        <f t="shared" si="15"/>
        <v>758_Jay</v>
      </c>
    </row>
    <row r="416" spans="1:6" x14ac:dyDescent="0.25">
      <c r="A416">
        <v>759</v>
      </c>
      <c r="B416" t="s">
        <v>298</v>
      </c>
      <c r="C416" s="1">
        <v>2</v>
      </c>
      <c r="D416" s="1">
        <v>1</v>
      </c>
      <c r="E416" s="23" t="str">
        <f t="shared" si="13"/>
        <v>759_1</v>
      </c>
      <c r="F416" s="23" t="str">
        <f t="shared" si="15"/>
        <v>759_Guest</v>
      </c>
    </row>
    <row r="417" spans="1:6" x14ac:dyDescent="0.25">
      <c r="A417">
        <v>759</v>
      </c>
      <c r="B417" t="s">
        <v>5</v>
      </c>
      <c r="C417" s="1">
        <v>2</v>
      </c>
      <c r="D417" s="1">
        <v>2</v>
      </c>
      <c r="E417" s="23" t="str">
        <f t="shared" si="13"/>
        <v>759_2</v>
      </c>
      <c r="F417" s="23" t="str">
        <f t="shared" si="15"/>
        <v>759_Bob</v>
      </c>
    </row>
    <row r="418" spans="1:6" x14ac:dyDescent="0.25">
      <c r="A418">
        <v>759</v>
      </c>
      <c r="B418" t="s">
        <v>7</v>
      </c>
      <c r="C418" s="1">
        <v>2</v>
      </c>
      <c r="D418" s="1">
        <v>3</v>
      </c>
      <c r="E418" s="23" t="str">
        <f t="shared" si="13"/>
        <v>759_3</v>
      </c>
      <c r="F418" s="23" t="str">
        <f t="shared" si="15"/>
        <v>759_Evan</v>
      </c>
    </row>
    <row r="419" spans="1:6" x14ac:dyDescent="0.25">
      <c r="A419">
        <v>759</v>
      </c>
      <c r="B419" t="s">
        <v>23</v>
      </c>
      <c r="C419" s="1">
        <v>3</v>
      </c>
      <c r="D419" s="1">
        <v>4</v>
      </c>
      <c r="E419" s="23" t="str">
        <f t="shared" si="13"/>
        <v>759_4</v>
      </c>
      <c r="F419" s="23" t="str">
        <f t="shared" si="15"/>
        <v>759_Cara</v>
      </c>
    </row>
    <row r="420" spans="1:6" x14ac:dyDescent="0.25">
      <c r="A420">
        <v>759</v>
      </c>
      <c r="B420" t="s">
        <v>6</v>
      </c>
      <c r="C420" s="1">
        <v>3</v>
      </c>
      <c r="D420" s="1">
        <v>5</v>
      </c>
      <c r="E420" s="23" t="str">
        <f t="shared" si="13"/>
        <v>759_5</v>
      </c>
      <c r="F420" s="23" t="str">
        <f t="shared" si="15"/>
        <v>759_Jay</v>
      </c>
    </row>
    <row r="421" spans="1:6" x14ac:dyDescent="0.25">
      <c r="A421">
        <v>760</v>
      </c>
      <c r="B421" t="s">
        <v>7</v>
      </c>
      <c r="C421" s="1">
        <v>2</v>
      </c>
      <c r="D421" s="1">
        <v>1</v>
      </c>
      <c r="E421" s="23" t="str">
        <f t="shared" si="13"/>
        <v>760_1</v>
      </c>
      <c r="F421" s="23" t="str">
        <f t="shared" si="15"/>
        <v>760_Evan</v>
      </c>
    </row>
    <row r="422" spans="1:6" x14ac:dyDescent="0.25">
      <c r="A422">
        <v>760</v>
      </c>
      <c r="B422" t="s">
        <v>6</v>
      </c>
      <c r="C422" s="1">
        <v>2</v>
      </c>
      <c r="D422" s="1">
        <v>2</v>
      </c>
      <c r="E422" s="23" t="str">
        <f t="shared" si="13"/>
        <v>760_2</v>
      </c>
      <c r="F422" s="23" t="str">
        <f t="shared" si="15"/>
        <v>760_Jay</v>
      </c>
    </row>
    <row r="423" spans="1:6" x14ac:dyDescent="0.25">
      <c r="A423">
        <v>760</v>
      </c>
      <c r="B423" t="s">
        <v>23</v>
      </c>
      <c r="C423" s="1">
        <v>3</v>
      </c>
      <c r="D423" s="1">
        <v>3</v>
      </c>
      <c r="E423" s="23" t="str">
        <f t="shared" si="13"/>
        <v>760_3</v>
      </c>
      <c r="F423" s="23" t="str">
        <f t="shared" si="15"/>
        <v>760_Cara</v>
      </c>
    </row>
    <row r="424" spans="1:6" x14ac:dyDescent="0.25">
      <c r="A424">
        <v>760</v>
      </c>
      <c r="B424" t="s">
        <v>5</v>
      </c>
      <c r="C424" s="1">
        <v>3</v>
      </c>
      <c r="D424" s="1">
        <v>4</v>
      </c>
      <c r="E424" s="23" t="str">
        <f t="shared" si="13"/>
        <v>760_4</v>
      </c>
      <c r="F424" s="23" t="str">
        <f t="shared" si="15"/>
        <v>760_Bob</v>
      </c>
    </row>
    <row r="425" spans="1:6" x14ac:dyDescent="0.25">
      <c r="A425">
        <v>761</v>
      </c>
      <c r="B425" t="s">
        <v>5</v>
      </c>
      <c r="C425" s="1">
        <v>1</v>
      </c>
      <c r="D425" s="1">
        <v>1</v>
      </c>
      <c r="E425" s="23" t="str">
        <f t="shared" si="13"/>
        <v>761_1</v>
      </c>
      <c r="F425" s="23" t="str">
        <f t="shared" si="15"/>
        <v>761_Bob</v>
      </c>
    </row>
    <row r="426" spans="1:6" x14ac:dyDescent="0.25">
      <c r="A426">
        <v>761</v>
      </c>
      <c r="B426" t="s">
        <v>23</v>
      </c>
      <c r="C426" s="1">
        <v>2</v>
      </c>
      <c r="D426" s="1">
        <v>2</v>
      </c>
      <c r="E426" s="23" t="str">
        <f t="shared" si="13"/>
        <v>761_2</v>
      </c>
      <c r="F426" s="23" t="str">
        <f t="shared" si="15"/>
        <v>761_Cara</v>
      </c>
    </row>
    <row r="427" spans="1:6" x14ac:dyDescent="0.25">
      <c r="A427">
        <v>761</v>
      </c>
      <c r="B427" t="s">
        <v>6</v>
      </c>
      <c r="C427" s="1">
        <v>1</v>
      </c>
      <c r="D427" s="1">
        <v>3</v>
      </c>
      <c r="E427" s="23" t="str">
        <f t="shared" si="13"/>
        <v>761_3</v>
      </c>
      <c r="F427" s="23" t="str">
        <f t="shared" si="15"/>
        <v>761_Jay</v>
      </c>
    </row>
    <row r="428" spans="1:6" x14ac:dyDescent="0.25">
      <c r="A428">
        <v>761</v>
      </c>
      <c r="B428" t="s">
        <v>7</v>
      </c>
      <c r="C428" s="1">
        <v>3</v>
      </c>
      <c r="D428" s="1">
        <v>4</v>
      </c>
      <c r="E428" s="23" t="str">
        <f t="shared" si="13"/>
        <v>761_4</v>
      </c>
      <c r="F428" s="23" t="str">
        <f t="shared" si="15"/>
        <v>761_Evan</v>
      </c>
    </row>
    <row r="429" spans="1:6" x14ac:dyDescent="0.25">
      <c r="A429">
        <v>761</v>
      </c>
      <c r="B429" t="s">
        <v>8</v>
      </c>
      <c r="C429" s="1">
        <v>3</v>
      </c>
      <c r="D429" s="1">
        <v>5</v>
      </c>
      <c r="E429" s="23" t="str">
        <f t="shared" si="13"/>
        <v>761_5</v>
      </c>
      <c r="F429" s="23" t="str">
        <f t="shared" si="15"/>
        <v>761_George</v>
      </c>
    </row>
    <row r="430" spans="1:6" x14ac:dyDescent="0.25">
      <c r="A430">
        <v>762</v>
      </c>
      <c r="B430" t="s">
        <v>5</v>
      </c>
      <c r="C430" s="1">
        <v>2</v>
      </c>
      <c r="D430" s="1">
        <v>1</v>
      </c>
      <c r="E430" s="23" t="str">
        <f t="shared" si="13"/>
        <v>762_1</v>
      </c>
      <c r="F430" s="23" t="str">
        <f t="shared" si="15"/>
        <v>762_Bob</v>
      </c>
    </row>
    <row r="431" spans="1:6" x14ac:dyDescent="0.25">
      <c r="A431">
        <v>762</v>
      </c>
      <c r="B431" t="s">
        <v>12</v>
      </c>
      <c r="C431" s="1">
        <v>2</v>
      </c>
      <c r="D431" s="1">
        <v>2</v>
      </c>
      <c r="E431" s="23" t="str">
        <f t="shared" si="13"/>
        <v>762_2</v>
      </c>
      <c r="F431" s="23" t="str">
        <f t="shared" si="15"/>
        <v>762_Steve</v>
      </c>
    </row>
    <row r="432" spans="1:6" x14ac:dyDescent="0.25">
      <c r="A432">
        <v>762</v>
      </c>
      <c r="B432" t="s">
        <v>7</v>
      </c>
      <c r="C432" s="1">
        <v>2</v>
      </c>
      <c r="D432" s="1">
        <v>3</v>
      </c>
      <c r="E432" s="23" t="str">
        <f t="shared" si="13"/>
        <v>762_3</v>
      </c>
      <c r="F432" s="23" t="str">
        <f t="shared" si="15"/>
        <v>762_Evan</v>
      </c>
    </row>
    <row r="433" spans="1:6" x14ac:dyDescent="0.25">
      <c r="A433">
        <v>762</v>
      </c>
      <c r="B433" t="s">
        <v>23</v>
      </c>
      <c r="C433" s="1">
        <v>3</v>
      </c>
      <c r="D433" s="1">
        <v>4</v>
      </c>
      <c r="E433" s="23" t="str">
        <f t="shared" si="13"/>
        <v>762_4</v>
      </c>
      <c r="F433" s="23" t="str">
        <f t="shared" si="15"/>
        <v>762_Cara</v>
      </c>
    </row>
    <row r="434" spans="1:6" x14ac:dyDescent="0.25">
      <c r="A434">
        <v>763</v>
      </c>
      <c r="B434" t="s">
        <v>5</v>
      </c>
      <c r="C434" s="1">
        <v>2</v>
      </c>
      <c r="D434" s="1">
        <v>1</v>
      </c>
      <c r="E434" s="23" t="str">
        <f t="shared" si="13"/>
        <v>763_1</v>
      </c>
      <c r="F434" s="23" t="str">
        <f t="shared" si="15"/>
        <v>763_Bob</v>
      </c>
    </row>
    <row r="435" spans="1:6" x14ac:dyDescent="0.25">
      <c r="A435">
        <v>763</v>
      </c>
      <c r="B435" t="s">
        <v>6</v>
      </c>
      <c r="C435" s="1">
        <v>2</v>
      </c>
      <c r="D435" s="1">
        <v>2</v>
      </c>
      <c r="E435" s="23" t="str">
        <f t="shared" si="13"/>
        <v>763_2</v>
      </c>
      <c r="F435" s="23" t="str">
        <f t="shared" si="15"/>
        <v>763_Jay</v>
      </c>
    </row>
    <row r="436" spans="1:6" x14ac:dyDescent="0.25">
      <c r="A436">
        <v>763</v>
      </c>
      <c r="B436" t="s">
        <v>23</v>
      </c>
      <c r="C436" s="1">
        <v>2</v>
      </c>
      <c r="D436" s="1">
        <v>3</v>
      </c>
      <c r="E436" s="23" t="str">
        <f t="shared" si="13"/>
        <v>763_3</v>
      </c>
      <c r="F436" s="23" t="str">
        <f t="shared" si="15"/>
        <v>763_Cara</v>
      </c>
    </row>
    <row r="437" spans="1:6" x14ac:dyDescent="0.25">
      <c r="A437">
        <v>763</v>
      </c>
      <c r="B437" t="s">
        <v>8</v>
      </c>
      <c r="C437" s="1">
        <v>3</v>
      </c>
      <c r="D437" s="1">
        <v>4</v>
      </c>
      <c r="E437" s="23" t="str">
        <f t="shared" si="13"/>
        <v>763_4</v>
      </c>
      <c r="F437" s="23" t="str">
        <f t="shared" si="15"/>
        <v>763_George</v>
      </c>
    </row>
    <row r="438" spans="1:6" x14ac:dyDescent="0.25">
      <c r="A438">
        <v>764</v>
      </c>
      <c r="B438" t="s">
        <v>7</v>
      </c>
      <c r="C438" s="1">
        <v>1</v>
      </c>
      <c r="D438" s="1">
        <v>1</v>
      </c>
      <c r="E438" s="23" t="str">
        <f t="shared" si="13"/>
        <v>764_1</v>
      </c>
      <c r="F438" s="23" t="str">
        <f t="shared" si="15"/>
        <v>764_Evan</v>
      </c>
    </row>
    <row r="439" spans="1:6" x14ac:dyDescent="0.25">
      <c r="A439">
        <v>764</v>
      </c>
      <c r="B439" t="s">
        <v>6</v>
      </c>
      <c r="C439" s="1">
        <v>1</v>
      </c>
      <c r="D439" s="1">
        <v>2</v>
      </c>
      <c r="E439" s="23" t="str">
        <f t="shared" si="13"/>
        <v>764_2</v>
      </c>
      <c r="F439" s="23" t="str">
        <f t="shared" si="15"/>
        <v>764_Jay</v>
      </c>
    </row>
    <row r="440" spans="1:6" x14ac:dyDescent="0.25">
      <c r="A440">
        <v>764</v>
      </c>
      <c r="B440" t="s">
        <v>5</v>
      </c>
      <c r="C440" s="1">
        <v>1</v>
      </c>
      <c r="D440" s="1">
        <v>3</v>
      </c>
      <c r="E440" s="23" t="str">
        <f t="shared" si="13"/>
        <v>764_3</v>
      </c>
      <c r="F440" s="23" t="str">
        <f t="shared" si="15"/>
        <v>764_Bob</v>
      </c>
    </row>
    <row r="441" spans="1:6" x14ac:dyDescent="0.25">
      <c r="A441">
        <v>764</v>
      </c>
      <c r="B441" t="s">
        <v>23</v>
      </c>
      <c r="C441" s="1">
        <v>2</v>
      </c>
      <c r="D441" s="1">
        <v>4</v>
      </c>
      <c r="E441" s="23" t="str">
        <f t="shared" si="13"/>
        <v>764_4</v>
      </c>
      <c r="F441" s="23" t="str">
        <f t="shared" si="15"/>
        <v>764_Cara</v>
      </c>
    </row>
    <row r="442" spans="1:6" x14ac:dyDescent="0.25">
      <c r="A442">
        <v>765</v>
      </c>
      <c r="B442" t="s">
        <v>23</v>
      </c>
      <c r="C442" s="1">
        <v>3</v>
      </c>
      <c r="D442" s="1">
        <v>1</v>
      </c>
      <c r="E442" s="23" t="str">
        <f t="shared" si="13"/>
        <v>765_1</v>
      </c>
      <c r="F442" s="23" t="str">
        <f t="shared" si="15"/>
        <v>765_Cara</v>
      </c>
    </row>
    <row r="443" spans="1:6" x14ac:dyDescent="0.25">
      <c r="A443">
        <v>765</v>
      </c>
      <c r="B443" t="s">
        <v>7</v>
      </c>
      <c r="C443" s="1">
        <v>3</v>
      </c>
      <c r="D443" s="1">
        <v>2</v>
      </c>
      <c r="E443" s="23" t="str">
        <f t="shared" si="13"/>
        <v>765_2</v>
      </c>
      <c r="F443" s="23" t="str">
        <f t="shared" si="15"/>
        <v>765_Evan</v>
      </c>
    </row>
    <row r="444" spans="1:6" x14ac:dyDescent="0.25">
      <c r="A444">
        <v>765</v>
      </c>
      <c r="B444" t="s">
        <v>6</v>
      </c>
      <c r="C444" s="1">
        <v>3</v>
      </c>
      <c r="D444" s="1">
        <v>3</v>
      </c>
      <c r="E444" s="23" t="str">
        <f t="shared" si="13"/>
        <v>765_3</v>
      </c>
      <c r="F444" s="23" t="str">
        <f t="shared" si="15"/>
        <v>765_Jay</v>
      </c>
    </row>
    <row r="445" spans="1:6" x14ac:dyDescent="0.25">
      <c r="A445">
        <v>765</v>
      </c>
      <c r="B445" t="s">
        <v>5</v>
      </c>
      <c r="C445" s="1">
        <v>3</v>
      </c>
      <c r="D445" s="1">
        <v>4</v>
      </c>
      <c r="E445" s="23" t="str">
        <f t="shared" si="13"/>
        <v>765_4</v>
      </c>
      <c r="F445" s="23" t="str">
        <f t="shared" si="15"/>
        <v>765_Bob</v>
      </c>
    </row>
    <row r="446" spans="1:6" x14ac:dyDescent="0.25">
      <c r="A446">
        <v>766</v>
      </c>
      <c r="B446" t="s">
        <v>6</v>
      </c>
      <c r="C446" s="1">
        <v>1</v>
      </c>
      <c r="D446" s="1">
        <v>1</v>
      </c>
      <c r="E446" s="23" t="str">
        <f t="shared" si="13"/>
        <v>766_1</v>
      </c>
      <c r="F446" s="23" t="str">
        <f t="shared" si="15"/>
        <v>766_Jay</v>
      </c>
    </row>
    <row r="447" spans="1:6" x14ac:dyDescent="0.25">
      <c r="A447">
        <v>766</v>
      </c>
      <c r="B447" t="s">
        <v>7</v>
      </c>
      <c r="C447" s="1">
        <v>1</v>
      </c>
      <c r="D447" s="1">
        <v>2</v>
      </c>
      <c r="E447" s="23" t="str">
        <f t="shared" si="13"/>
        <v>766_2</v>
      </c>
      <c r="F447" s="23" t="str">
        <f t="shared" si="15"/>
        <v>766_Evan</v>
      </c>
    </row>
    <row r="448" spans="1:6" x14ac:dyDescent="0.25">
      <c r="A448">
        <v>766</v>
      </c>
      <c r="B448" t="s">
        <v>23</v>
      </c>
      <c r="C448" s="1">
        <v>2</v>
      </c>
      <c r="D448" s="1">
        <v>3</v>
      </c>
      <c r="E448" s="23" t="str">
        <f t="shared" si="13"/>
        <v>766_3</v>
      </c>
      <c r="F448" s="23" t="str">
        <f t="shared" si="15"/>
        <v>766_Cara</v>
      </c>
    </row>
    <row r="449" spans="1:6" x14ac:dyDescent="0.25">
      <c r="A449">
        <v>766</v>
      </c>
      <c r="B449" t="s">
        <v>5</v>
      </c>
      <c r="C449" s="1">
        <v>1</v>
      </c>
      <c r="D449" s="1">
        <v>4</v>
      </c>
      <c r="E449" s="23" t="str">
        <f t="shared" si="13"/>
        <v>766_4</v>
      </c>
      <c r="F449" s="23" t="str">
        <f t="shared" si="15"/>
        <v>766_Bob</v>
      </c>
    </row>
    <row r="450" spans="1:6" x14ac:dyDescent="0.25">
      <c r="A450">
        <v>767</v>
      </c>
      <c r="B450" t="s">
        <v>5</v>
      </c>
      <c r="C450" s="1">
        <v>1</v>
      </c>
      <c r="D450" s="1">
        <v>1</v>
      </c>
      <c r="E450" s="23" t="str">
        <f t="shared" si="13"/>
        <v>767_1</v>
      </c>
      <c r="F450" s="23" t="str">
        <f t="shared" si="15"/>
        <v>767_Bob</v>
      </c>
    </row>
    <row r="451" spans="1:6" x14ac:dyDescent="0.25">
      <c r="A451">
        <v>767</v>
      </c>
      <c r="B451" t="s">
        <v>6</v>
      </c>
      <c r="C451" s="1">
        <v>3</v>
      </c>
      <c r="D451" s="1">
        <v>2</v>
      </c>
      <c r="E451" s="23" t="str">
        <f t="shared" si="13"/>
        <v>767_2</v>
      </c>
      <c r="F451" s="23" t="str">
        <f t="shared" si="15"/>
        <v>767_Jay</v>
      </c>
    </row>
    <row r="452" spans="1:6" x14ac:dyDescent="0.25">
      <c r="A452">
        <v>767</v>
      </c>
      <c r="B452" t="s">
        <v>23</v>
      </c>
      <c r="C452" s="1">
        <v>3</v>
      </c>
      <c r="D452" s="1">
        <v>3</v>
      </c>
      <c r="E452" s="23" t="str">
        <f t="shared" si="13"/>
        <v>767_3</v>
      </c>
      <c r="F452" s="23" t="str">
        <f t="shared" si="15"/>
        <v>767_Cara</v>
      </c>
    </row>
    <row r="453" spans="1:6" x14ac:dyDescent="0.25">
      <c r="A453">
        <v>768</v>
      </c>
      <c r="B453" t="s">
        <v>6</v>
      </c>
      <c r="C453" s="1">
        <v>3</v>
      </c>
      <c r="D453" s="1">
        <v>1</v>
      </c>
      <c r="E453" s="23" t="str">
        <f t="shared" si="13"/>
        <v>768_1</v>
      </c>
      <c r="F453" s="23" t="str">
        <f t="shared" si="15"/>
        <v>768_Jay</v>
      </c>
    </row>
    <row r="454" spans="1:6" x14ac:dyDescent="0.25">
      <c r="A454">
        <v>768</v>
      </c>
      <c r="B454" t="s">
        <v>7</v>
      </c>
      <c r="C454" s="1">
        <v>1</v>
      </c>
      <c r="D454" s="1">
        <v>2</v>
      </c>
      <c r="E454" s="23" t="str">
        <f t="shared" si="13"/>
        <v>768_2</v>
      </c>
      <c r="F454" s="23" t="str">
        <f t="shared" si="15"/>
        <v>768_Evan</v>
      </c>
    </row>
    <row r="455" spans="1:6" x14ac:dyDescent="0.25">
      <c r="A455">
        <v>768</v>
      </c>
      <c r="B455" t="s">
        <v>23</v>
      </c>
      <c r="C455" s="1">
        <v>3</v>
      </c>
      <c r="D455" s="1">
        <v>3</v>
      </c>
      <c r="E455" s="23" t="str">
        <f t="shared" si="13"/>
        <v>768_3</v>
      </c>
      <c r="F455" s="23" t="str">
        <f t="shared" si="15"/>
        <v>768_Cara</v>
      </c>
    </row>
    <row r="456" spans="1:6" x14ac:dyDescent="0.25">
      <c r="A456">
        <v>768</v>
      </c>
      <c r="B456" t="s">
        <v>5</v>
      </c>
      <c r="C456" s="1">
        <v>3</v>
      </c>
      <c r="D456" s="1">
        <v>4</v>
      </c>
      <c r="E456" s="23" t="str">
        <f t="shared" si="13"/>
        <v>768_4</v>
      </c>
      <c r="F456" s="23" t="str">
        <f t="shared" si="15"/>
        <v>768_Bob</v>
      </c>
    </row>
    <row r="457" spans="1:6" x14ac:dyDescent="0.25">
      <c r="A457">
        <v>769</v>
      </c>
      <c r="B457" t="s">
        <v>7</v>
      </c>
      <c r="C457" s="1">
        <v>3</v>
      </c>
      <c r="D457" s="1">
        <v>1</v>
      </c>
      <c r="E457" s="23" t="str">
        <f t="shared" si="13"/>
        <v>769_1</v>
      </c>
      <c r="F457" s="23" t="str">
        <f t="shared" si="15"/>
        <v>769_Evan</v>
      </c>
    </row>
    <row r="458" spans="1:6" x14ac:dyDescent="0.25">
      <c r="A458">
        <v>769</v>
      </c>
      <c r="B458" t="s">
        <v>23</v>
      </c>
      <c r="C458" s="1">
        <v>2</v>
      </c>
      <c r="D458" s="1">
        <v>2</v>
      </c>
      <c r="E458" s="23" t="str">
        <f t="shared" si="13"/>
        <v>769_2</v>
      </c>
      <c r="F458" s="23" t="str">
        <f t="shared" si="15"/>
        <v>769_Cara</v>
      </c>
    </row>
    <row r="459" spans="1:6" x14ac:dyDescent="0.25">
      <c r="A459">
        <v>769</v>
      </c>
      <c r="B459" t="s">
        <v>6</v>
      </c>
      <c r="C459" s="1">
        <v>1</v>
      </c>
      <c r="D459" s="1">
        <v>3</v>
      </c>
      <c r="E459" s="23" t="str">
        <f t="shared" si="13"/>
        <v>769_3</v>
      </c>
      <c r="F459" s="23" t="str">
        <f t="shared" si="15"/>
        <v>769_Jay</v>
      </c>
    </row>
    <row r="460" spans="1:6" x14ac:dyDescent="0.25">
      <c r="A460">
        <v>769</v>
      </c>
      <c r="B460" t="s">
        <v>5</v>
      </c>
      <c r="C460" s="1">
        <v>1</v>
      </c>
      <c r="D460" s="1">
        <v>4</v>
      </c>
      <c r="E460" s="23" t="str">
        <f t="shared" si="13"/>
        <v>769_4</v>
      </c>
      <c r="F460" s="23" t="str">
        <f t="shared" si="15"/>
        <v>769_Bob</v>
      </c>
    </row>
    <row r="461" spans="1:6" x14ac:dyDescent="0.25">
      <c r="A461">
        <v>770</v>
      </c>
      <c r="B461" t="s">
        <v>6</v>
      </c>
      <c r="C461" s="1">
        <v>1</v>
      </c>
      <c r="D461" s="1">
        <v>1</v>
      </c>
      <c r="E461" s="23" t="str">
        <f t="shared" si="13"/>
        <v>770_1</v>
      </c>
      <c r="F461" s="23" t="str">
        <f t="shared" si="15"/>
        <v>770_Jay</v>
      </c>
    </row>
    <row r="462" spans="1:6" x14ac:dyDescent="0.25">
      <c r="A462">
        <v>770</v>
      </c>
      <c r="B462" t="s">
        <v>5</v>
      </c>
      <c r="C462" s="1">
        <v>1</v>
      </c>
      <c r="D462" s="1">
        <v>2</v>
      </c>
      <c r="E462" s="23" t="str">
        <f t="shared" si="13"/>
        <v>770_2</v>
      </c>
      <c r="F462" s="23" t="str">
        <f t="shared" si="15"/>
        <v>770_Bob</v>
      </c>
    </row>
    <row r="463" spans="1:6" x14ac:dyDescent="0.25">
      <c r="A463">
        <v>770</v>
      </c>
      <c r="B463" t="s">
        <v>7</v>
      </c>
      <c r="C463" s="1">
        <v>1</v>
      </c>
      <c r="D463" s="1">
        <v>3</v>
      </c>
      <c r="E463" s="23" t="str">
        <f t="shared" si="13"/>
        <v>770_3</v>
      </c>
      <c r="F463" s="23" t="str">
        <f t="shared" si="15"/>
        <v>770_Evan</v>
      </c>
    </row>
    <row r="464" spans="1:6" x14ac:dyDescent="0.25">
      <c r="A464">
        <v>770</v>
      </c>
      <c r="B464" t="s">
        <v>23</v>
      </c>
      <c r="C464" s="1">
        <v>2</v>
      </c>
      <c r="D464" s="1">
        <v>4</v>
      </c>
      <c r="E464" s="23" t="str">
        <f t="shared" si="13"/>
        <v>770_4</v>
      </c>
      <c r="F464" s="23" t="str">
        <f t="shared" si="15"/>
        <v>770_Cara</v>
      </c>
    </row>
    <row r="465" spans="1:6" x14ac:dyDescent="0.25">
      <c r="A465">
        <v>771</v>
      </c>
      <c r="B465" t="s">
        <v>5</v>
      </c>
      <c r="C465" s="1">
        <v>3</v>
      </c>
      <c r="D465" s="1">
        <v>1</v>
      </c>
      <c r="E465" s="23" t="str">
        <f t="shared" si="13"/>
        <v>771_1</v>
      </c>
      <c r="F465" s="23" t="str">
        <f t="shared" si="15"/>
        <v>771_Bob</v>
      </c>
    </row>
    <row r="466" spans="1:6" x14ac:dyDescent="0.25">
      <c r="A466">
        <v>771</v>
      </c>
      <c r="B466" t="s">
        <v>23</v>
      </c>
      <c r="C466" s="1">
        <v>1</v>
      </c>
      <c r="D466" s="1">
        <v>2</v>
      </c>
      <c r="E466" s="23" t="str">
        <f t="shared" si="13"/>
        <v>771_2</v>
      </c>
      <c r="F466" s="23" t="str">
        <f t="shared" si="15"/>
        <v>771_Cara</v>
      </c>
    </row>
    <row r="467" spans="1:6" x14ac:dyDescent="0.25">
      <c r="A467">
        <v>771</v>
      </c>
      <c r="B467" t="s">
        <v>7</v>
      </c>
      <c r="C467" s="1">
        <v>1</v>
      </c>
      <c r="D467" s="1">
        <v>3</v>
      </c>
      <c r="E467" s="23" t="str">
        <f t="shared" si="13"/>
        <v>771_3</v>
      </c>
      <c r="F467" s="23" t="str">
        <f t="shared" si="15"/>
        <v>771_Evan</v>
      </c>
    </row>
    <row r="468" spans="1:6" x14ac:dyDescent="0.25">
      <c r="A468">
        <v>771</v>
      </c>
      <c r="B468" t="s">
        <v>6</v>
      </c>
      <c r="C468" s="1">
        <v>2</v>
      </c>
      <c r="D468" s="1">
        <v>4</v>
      </c>
      <c r="E468" s="23" t="str">
        <f t="shared" si="13"/>
        <v>771_4</v>
      </c>
      <c r="F468" s="23" t="str">
        <f t="shared" si="15"/>
        <v>771_Jay</v>
      </c>
    </row>
    <row r="469" spans="1:6" x14ac:dyDescent="0.25">
      <c r="A469">
        <v>772</v>
      </c>
      <c r="B469" t="s">
        <v>23</v>
      </c>
      <c r="C469" s="1">
        <v>2</v>
      </c>
      <c r="D469" s="1">
        <v>1</v>
      </c>
      <c r="E469" s="23" t="str">
        <f t="shared" si="13"/>
        <v>772_1</v>
      </c>
      <c r="F469" s="23" t="str">
        <f t="shared" si="15"/>
        <v>772_Cara</v>
      </c>
    </row>
    <row r="470" spans="1:6" x14ac:dyDescent="0.25">
      <c r="A470">
        <v>772</v>
      </c>
      <c r="B470" t="s">
        <v>7</v>
      </c>
      <c r="C470" s="1">
        <v>2</v>
      </c>
      <c r="D470" s="1">
        <v>2</v>
      </c>
      <c r="E470" s="23" t="str">
        <f t="shared" si="13"/>
        <v>772_2</v>
      </c>
      <c r="F470" s="23" t="str">
        <f t="shared" si="15"/>
        <v>772_Evan</v>
      </c>
    </row>
    <row r="471" spans="1:6" x14ac:dyDescent="0.25">
      <c r="A471">
        <v>772</v>
      </c>
      <c r="B471" t="s">
        <v>5</v>
      </c>
      <c r="C471" s="1">
        <v>2</v>
      </c>
      <c r="D471" s="1">
        <v>3</v>
      </c>
      <c r="E471" s="23" t="str">
        <f t="shared" si="13"/>
        <v>772_3</v>
      </c>
      <c r="F471" s="23" t="str">
        <f t="shared" si="15"/>
        <v>772_Bob</v>
      </c>
    </row>
    <row r="472" spans="1:6" x14ac:dyDescent="0.25">
      <c r="A472">
        <v>772</v>
      </c>
      <c r="B472" t="s">
        <v>6</v>
      </c>
      <c r="C472" s="1">
        <v>2</v>
      </c>
      <c r="D472" s="1">
        <v>4</v>
      </c>
      <c r="E472" s="23" t="str">
        <f t="shared" si="13"/>
        <v>772_4</v>
      </c>
      <c r="F472" s="23" t="str">
        <f t="shared" si="15"/>
        <v>772_Jay</v>
      </c>
    </row>
    <row r="473" spans="1:6" x14ac:dyDescent="0.25">
      <c r="A473">
        <v>773</v>
      </c>
      <c r="B473" t="s">
        <v>7</v>
      </c>
      <c r="C473" s="1">
        <v>3</v>
      </c>
      <c r="D473" s="1">
        <v>1</v>
      </c>
      <c r="E473" s="23" t="str">
        <f t="shared" si="13"/>
        <v>773_1</v>
      </c>
      <c r="F473" s="23" t="str">
        <f t="shared" si="15"/>
        <v>773_Evan</v>
      </c>
    </row>
    <row r="474" spans="1:6" x14ac:dyDescent="0.25">
      <c r="A474">
        <v>773</v>
      </c>
      <c r="B474" t="s">
        <v>5</v>
      </c>
      <c r="C474" s="1">
        <v>3</v>
      </c>
      <c r="D474" s="1">
        <v>2</v>
      </c>
      <c r="E474" s="23" t="str">
        <f t="shared" si="13"/>
        <v>773_2</v>
      </c>
      <c r="F474" s="23" t="str">
        <f t="shared" si="15"/>
        <v>773_Bob</v>
      </c>
    </row>
    <row r="475" spans="1:6" x14ac:dyDescent="0.25">
      <c r="A475">
        <v>773</v>
      </c>
      <c r="B475" t="s">
        <v>23</v>
      </c>
      <c r="C475" s="1">
        <v>2</v>
      </c>
      <c r="D475" s="1">
        <v>3</v>
      </c>
      <c r="E475" s="23" t="str">
        <f t="shared" si="13"/>
        <v>773_3</v>
      </c>
      <c r="F475" s="23" t="str">
        <f t="shared" si="15"/>
        <v>773_Cara</v>
      </c>
    </row>
    <row r="476" spans="1:6" x14ac:dyDescent="0.25">
      <c r="A476">
        <v>773</v>
      </c>
      <c r="B476" t="s">
        <v>6</v>
      </c>
      <c r="C476" s="1">
        <v>2</v>
      </c>
      <c r="D476" s="1">
        <v>4</v>
      </c>
      <c r="E476" s="23" t="str">
        <f t="shared" si="13"/>
        <v>773_4</v>
      </c>
      <c r="F476" s="23" t="str">
        <f t="shared" si="15"/>
        <v>773_Jay</v>
      </c>
    </row>
    <row r="477" spans="1:6" x14ac:dyDescent="0.25">
      <c r="A477">
        <v>774</v>
      </c>
      <c r="B477" t="s">
        <v>136</v>
      </c>
      <c r="C477" s="1">
        <v>1</v>
      </c>
      <c r="D477" s="1">
        <v>1</v>
      </c>
      <c r="E477" s="23" t="str">
        <f t="shared" si="13"/>
        <v>774_1</v>
      </c>
      <c r="F477" s="23" t="str">
        <f t="shared" si="15"/>
        <v>774_Richard</v>
      </c>
    </row>
    <row r="478" spans="1:6" x14ac:dyDescent="0.25">
      <c r="A478">
        <v>774</v>
      </c>
      <c r="B478" t="s">
        <v>6</v>
      </c>
      <c r="C478" s="1">
        <v>1</v>
      </c>
      <c r="D478" s="1">
        <v>2</v>
      </c>
      <c r="E478" s="23" t="str">
        <f t="shared" si="13"/>
        <v>774_2</v>
      </c>
      <c r="F478" s="23" t="str">
        <f t="shared" si="15"/>
        <v>774_Jay</v>
      </c>
    </row>
    <row r="479" spans="1:6" x14ac:dyDescent="0.25">
      <c r="A479">
        <v>774</v>
      </c>
      <c r="B479" t="s">
        <v>23</v>
      </c>
      <c r="C479" s="1">
        <v>1</v>
      </c>
      <c r="D479" s="1">
        <v>3</v>
      </c>
      <c r="E479" s="23" t="str">
        <f t="shared" si="13"/>
        <v>774_3</v>
      </c>
      <c r="F479" s="23" t="str">
        <f t="shared" si="15"/>
        <v>774_Cara</v>
      </c>
    </row>
    <row r="480" spans="1:6" x14ac:dyDescent="0.25">
      <c r="A480">
        <v>774</v>
      </c>
      <c r="B480" t="s">
        <v>7</v>
      </c>
      <c r="C480" s="1">
        <v>1</v>
      </c>
      <c r="D480" s="1">
        <v>4</v>
      </c>
      <c r="E480" s="23" t="str">
        <f t="shared" si="13"/>
        <v>774_4</v>
      </c>
      <c r="F480" s="23" t="str">
        <f t="shared" si="15"/>
        <v>774_Evan</v>
      </c>
    </row>
    <row r="481" spans="1:6" x14ac:dyDescent="0.25">
      <c r="A481">
        <v>774</v>
      </c>
      <c r="B481" t="s">
        <v>5</v>
      </c>
      <c r="C481" s="1">
        <v>1</v>
      </c>
      <c r="D481" s="1">
        <v>5</v>
      </c>
      <c r="E481" s="23" t="str">
        <f t="shared" si="13"/>
        <v>774_5</v>
      </c>
      <c r="F481" s="23" t="str">
        <f t="shared" si="15"/>
        <v>774_Bob</v>
      </c>
    </row>
    <row r="482" spans="1:6" x14ac:dyDescent="0.25">
      <c r="A482">
        <v>775</v>
      </c>
      <c r="B482" t="s">
        <v>6</v>
      </c>
      <c r="C482" s="1">
        <v>1</v>
      </c>
      <c r="D482" s="1">
        <v>1</v>
      </c>
      <c r="E482" s="23" t="str">
        <f t="shared" si="13"/>
        <v>775_1</v>
      </c>
      <c r="F482" s="23" t="str">
        <f t="shared" si="15"/>
        <v>775_Jay</v>
      </c>
    </row>
    <row r="483" spans="1:6" x14ac:dyDescent="0.25">
      <c r="A483">
        <v>775</v>
      </c>
      <c r="B483" t="s">
        <v>5</v>
      </c>
      <c r="C483" s="1">
        <v>1</v>
      </c>
      <c r="D483" s="1">
        <v>2</v>
      </c>
      <c r="E483" s="23" t="str">
        <f t="shared" si="13"/>
        <v>775_2</v>
      </c>
      <c r="F483" s="23" t="str">
        <f t="shared" si="15"/>
        <v>775_Bob</v>
      </c>
    </row>
    <row r="484" spans="1:6" x14ac:dyDescent="0.25">
      <c r="A484">
        <v>775</v>
      </c>
      <c r="B484" t="s">
        <v>23</v>
      </c>
      <c r="C484" s="1">
        <v>1</v>
      </c>
      <c r="D484" s="1">
        <v>3</v>
      </c>
      <c r="E484" s="23" t="str">
        <f t="shared" si="13"/>
        <v>775_3</v>
      </c>
      <c r="F484" s="23" t="str">
        <f t="shared" si="15"/>
        <v>775_Cara</v>
      </c>
    </row>
    <row r="485" spans="1:6" x14ac:dyDescent="0.25">
      <c r="A485">
        <v>775</v>
      </c>
      <c r="B485" t="s">
        <v>7</v>
      </c>
      <c r="C485" s="1">
        <v>2</v>
      </c>
      <c r="D485" s="1">
        <v>4</v>
      </c>
      <c r="E485" s="23" t="str">
        <f t="shared" si="13"/>
        <v>775_4</v>
      </c>
      <c r="F485" s="23" t="str">
        <f t="shared" si="15"/>
        <v>775_Evan</v>
      </c>
    </row>
    <row r="486" spans="1:6" x14ac:dyDescent="0.25">
      <c r="A486">
        <v>776</v>
      </c>
      <c r="B486" t="s">
        <v>298</v>
      </c>
      <c r="C486" s="1">
        <v>2</v>
      </c>
      <c r="D486" s="1">
        <v>1</v>
      </c>
      <c r="E486" s="23" t="str">
        <f t="shared" si="13"/>
        <v>776_1</v>
      </c>
      <c r="F486" s="23" t="str">
        <f t="shared" si="15"/>
        <v>776_Guest</v>
      </c>
    </row>
    <row r="487" spans="1:6" x14ac:dyDescent="0.25">
      <c r="A487">
        <v>776</v>
      </c>
      <c r="B487" t="s">
        <v>5</v>
      </c>
      <c r="C487" s="1">
        <v>2</v>
      </c>
      <c r="D487" s="1">
        <v>2</v>
      </c>
      <c r="E487" s="23" t="str">
        <f t="shared" si="13"/>
        <v>776_2</v>
      </c>
      <c r="F487" s="23" t="str">
        <f t="shared" si="15"/>
        <v>776_Bob</v>
      </c>
    </row>
    <row r="488" spans="1:6" x14ac:dyDescent="0.25">
      <c r="A488">
        <v>776</v>
      </c>
      <c r="B488" t="s">
        <v>7</v>
      </c>
      <c r="C488" s="1">
        <v>2</v>
      </c>
      <c r="D488" s="1">
        <v>3</v>
      </c>
      <c r="E488" s="23" t="str">
        <f t="shared" si="13"/>
        <v>776_3</v>
      </c>
      <c r="F488" s="23" t="str">
        <f t="shared" si="15"/>
        <v>776_Evan</v>
      </c>
    </row>
    <row r="489" spans="1:6" x14ac:dyDescent="0.25">
      <c r="A489">
        <v>776</v>
      </c>
      <c r="B489" t="s">
        <v>6</v>
      </c>
      <c r="C489" s="1">
        <v>3</v>
      </c>
      <c r="D489" s="1">
        <v>4</v>
      </c>
      <c r="E489" s="23" t="str">
        <f t="shared" si="13"/>
        <v>776_4</v>
      </c>
      <c r="F489" s="23" t="str">
        <f t="shared" si="15"/>
        <v>776_Jay</v>
      </c>
    </row>
    <row r="490" spans="1:6" x14ac:dyDescent="0.25">
      <c r="A490">
        <v>776</v>
      </c>
      <c r="B490" t="s">
        <v>23</v>
      </c>
      <c r="C490" s="1">
        <v>3</v>
      </c>
      <c r="D490" s="1">
        <v>5</v>
      </c>
      <c r="E490" s="23" t="str">
        <f t="shared" si="13"/>
        <v>776_5</v>
      </c>
      <c r="F490" s="23" t="str">
        <f t="shared" si="15"/>
        <v>776_Cara</v>
      </c>
    </row>
    <row r="491" spans="1:6" x14ac:dyDescent="0.25">
      <c r="A491">
        <v>777</v>
      </c>
      <c r="B491" t="s">
        <v>6</v>
      </c>
      <c r="C491" s="1">
        <v>1</v>
      </c>
      <c r="D491" s="1">
        <v>1</v>
      </c>
      <c r="E491" s="23" t="str">
        <f t="shared" si="13"/>
        <v>777_1</v>
      </c>
      <c r="F491" s="23" t="str">
        <f t="shared" si="15"/>
        <v>777_Jay</v>
      </c>
    </row>
    <row r="492" spans="1:6" x14ac:dyDescent="0.25">
      <c r="A492">
        <v>777</v>
      </c>
      <c r="B492" t="s">
        <v>7</v>
      </c>
      <c r="C492" s="1">
        <v>3</v>
      </c>
      <c r="D492" s="1">
        <v>2</v>
      </c>
      <c r="E492" s="23" t="str">
        <f t="shared" si="13"/>
        <v>777_2</v>
      </c>
      <c r="F492" s="23" t="str">
        <f t="shared" si="15"/>
        <v>777_Evan</v>
      </c>
    </row>
    <row r="493" spans="1:6" x14ac:dyDescent="0.25">
      <c r="A493">
        <v>777</v>
      </c>
      <c r="B493" t="s">
        <v>23</v>
      </c>
      <c r="C493" s="1">
        <v>2</v>
      </c>
      <c r="D493" s="1">
        <v>3</v>
      </c>
      <c r="E493" s="23" t="str">
        <f t="shared" si="13"/>
        <v>777_3</v>
      </c>
      <c r="F493" s="23" t="str">
        <f t="shared" si="15"/>
        <v>777_Cara</v>
      </c>
    </row>
    <row r="494" spans="1:6" x14ac:dyDescent="0.25">
      <c r="A494">
        <v>777</v>
      </c>
      <c r="B494" t="s">
        <v>5</v>
      </c>
      <c r="C494" s="1">
        <v>2</v>
      </c>
      <c r="D494" s="1">
        <v>4</v>
      </c>
      <c r="E494" s="23" t="str">
        <f t="shared" si="13"/>
        <v>777_4</v>
      </c>
      <c r="F494" s="23" t="str">
        <f t="shared" si="15"/>
        <v>777_Bob</v>
      </c>
    </row>
    <row r="495" spans="1:6" x14ac:dyDescent="0.25">
      <c r="A495">
        <v>778</v>
      </c>
      <c r="B495" t="s">
        <v>23</v>
      </c>
      <c r="C495" s="1">
        <v>2</v>
      </c>
      <c r="D495" s="1">
        <v>1</v>
      </c>
      <c r="E495" s="23" t="str">
        <f t="shared" si="13"/>
        <v>778_1</v>
      </c>
      <c r="F495" s="23" t="str">
        <f t="shared" si="15"/>
        <v>778_Cara</v>
      </c>
    </row>
    <row r="496" spans="1:6" x14ac:dyDescent="0.25">
      <c r="A496">
        <v>778</v>
      </c>
      <c r="B496" t="s">
        <v>5</v>
      </c>
      <c r="C496" s="1">
        <v>2</v>
      </c>
      <c r="D496" s="1">
        <v>2</v>
      </c>
      <c r="E496" s="23" t="str">
        <f t="shared" si="13"/>
        <v>778_2</v>
      </c>
      <c r="F496" s="23" t="str">
        <f t="shared" si="15"/>
        <v>778_Bob</v>
      </c>
    </row>
    <row r="497" spans="1:6" x14ac:dyDescent="0.25">
      <c r="A497">
        <v>778</v>
      </c>
      <c r="B497" t="s">
        <v>7</v>
      </c>
      <c r="C497" s="1">
        <v>2</v>
      </c>
      <c r="D497" s="1">
        <v>3</v>
      </c>
      <c r="E497" s="23" t="str">
        <f t="shared" si="13"/>
        <v>778_3</v>
      </c>
      <c r="F497" s="23" t="str">
        <f t="shared" si="15"/>
        <v>778_Evan</v>
      </c>
    </row>
    <row r="498" spans="1:6" x14ac:dyDescent="0.25">
      <c r="A498">
        <v>778</v>
      </c>
      <c r="B498" t="s">
        <v>6</v>
      </c>
      <c r="C498" s="1">
        <v>2</v>
      </c>
      <c r="D498" s="1">
        <v>4</v>
      </c>
      <c r="E498" s="23" t="str">
        <f t="shared" si="13"/>
        <v>778_4</v>
      </c>
      <c r="F498" s="23" t="str">
        <f t="shared" si="15"/>
        <v>778_Jay</v>
      </c>
    </row>
    <row r="499" spans="1:6" x14ac:dyDescent="0.25">
      <c r="A499">
        <v>779</v>
      </c>
      <c r="B499" t="s">
        <v>5</v>
      </c>
      <c r="C499" s="1">
        <v>2</v>
      </c>
      <c r="D499" s="1">
        <v>1</v>
      </c>
      <c r="E499" s="23" t="str">
        <f t="shared" si="13"/>
        <v>779_1</v>
      </c>
      <c r="F499" s="23" t="str">
        <f t="shared" si="15"/>
        <v>779_Bob</v>
      </c>
    </row>
    <row r="500" spans="1:6" x14ac:dyDescent="0.25">
      <c r="A500">
        <v>779</v>
      </c>
      <c r="B500" t="s">
        <v>7</v>
      </c>
      <c r="C500" s="1">
        <v>2</v>
      </c>
      <c r="D500" s="1">
        <v>2</v>
      </c>
      <c r="E500" s="23" t="str">
        <f t="shared" si="13"/>
        <v>779_2</v>
      </c>
      <c r="F500" s="23" t="str">
        <f t="shared" si="15"/>
        <v>779_Evan</v>
      </c>
    </row>
    <row r="501" spans="1:6" x14ac:dyDescent="0.25">
      <c r="A501">
        <v>779</v>
      </c>
      <c r="B501" t="s">
        <v>6</v>
      </c>
      <c r="C501" s="1">
        <v>2</v>
      </c>
      <c r="D501" s="1">
        <v>3</v>
      </c>
      <c r="E501" s="23" t="str">
        <f t="shared" si="13"/>
        <v>779_3</v>
      </c>
      <c r="F501" s="23" t="str">
        <f t="shared" si="15"/>
        <v>779_Jay</v>
      </c>
    </row>
    <row r="502" spans="1:6" x14ac:dyDescent="0.25">
      <c r="A502">
        <v>779</v>
      </c>
      <c r="B502" t="s">
        <v>23</v>
      </c>
      <c r="C502" s="1">
        <v>3</v>
      </c>
      <c r="D502" s="1">
        <v>4</v>
      </c>
      <c r="E502" s="23" t="str">
        <f t="shared" si="13"/>
        <v>779_4</v>
      </c>
      <c r="F502" s="23" t="str">
        <f t="shared" si="15"/>
        <v>779_Cara</v>
      </c>
    </row>
    <row r="503" spans="1:6" x14ac:dyDescent="0.25">
      <c r="A503">
        <v>780</v>
      </c>
      <c r="B503" t="s">
        <v>23</v>
      </c>
      <c r="C503" s="1">
        <v>1</v>
      </c>
      <c r="D503" s="1">
        <v>1</v>
      </c>
      <c r="E503" s="23" t="str">
        <f t="shared" si="13"/>
        <v>780_1</v>
      </c>
      <c r="F503" s="23" t="str">
        <f t="shared" si="15"/>
        <v>780_Cara</v>
      </c>
    </row>
    <row r="504" spans="1:6" x14ac:dyDescent="0.25">
      <c r="A504">
        <v>780</v>
      </c>
      <c r="B504" t="s">
        <v>6</v>
      </c>
      <c r="C504" s="1">
        <v>3</v>
      </c>
      <c r="D504" s="1">
        <v>2</v>
      </c>
      <c r="E504" s="23" t="str">
        <f t="shared" si="13"/>
        <v>780_2</v>
      </c>
      <c r="F504" s="23" t="str">
        <f t="shared" si="15"/>
        <v>780_Jay</v>
      </c>
    </row>
    <row r="505" spans="1:6" x14ac:dyDescent="0.25">
      <c r="A505">
        <v>780</v>
      </c>
      <c r="B505" t="s">
        <v>5</v>
      </c>
      <c r="C505" s="1">
        <v>3</v>
      </c>
      <c r="D505" s="1">
        <v>3</v>
      </c>
      <c r="E505" s="23" t="str">
        <f t="shared" si="13"/>
        <v>780_3</v>
      </c>
      <c r="F505" s="23" t="str">
        <f t="shared" si="15"/>
        <v>780_Bob</v>
      </c>
    </row>
    <row r="506" spans="1:6" x14ac:dyDescent="0.25">
      <c r="A506">
        <v>780</v>
      </c>
      <c r="B506" t="s">
        <v>7</v>
      </c>
      <c r="C506" s="1">
        <v>3</v>
      </c>
      <c r="D506" s="1">
        <v>4</v>
      </c>
      <c r="E506" s="23" t="str">
        <f t="shared" si="13"/>
        <v>780_4</v>
      </c>
      <c r="F506" s="23" t="str">
        <f t="shared" si="15"/>
        <v>780_Evan</v>
      </c>
    </row>
    <row r="507" spans="1:6" x14ac:dyDescent="0.25">
      <c r="A507">
        <v>781</v>
      </c>
      <c r="B507" t="s">
        <v>6</v>
      </c>
      <c r="C507" s="1">
        <v>2</v>
      </c>
      <c r="D507" s="1">
        <v>1</v>
      </c>
      <c r="E507" s="23" t="str">
        <f t="shared" si="13"/>
        <v>781_1</v>
      </c>
      <c r="F507" s="23" t="str">
        <f t="shared" si="15"/>
        <v>781_Jay</v>
      </c>
    </row>
    <row r="508" spans="1:6" x14ac:dyDescent="0.25">
      <c r="A508">
        <v>781</v>
      </c>
      <c r="B508" t="s">
        <v>7</v>
      </c>
      <c r="C508" s="1">
        <v>3</v>
      </c>
      <c r="D508" s="1">
        <v>2</v>
      </c>
      <c r="E508" s="23" t="str">
        <f t="shared" si="13"/>
        <v>781_2</v>
      </c>
      <c r="F508" s="23" t="str">
        <f t="shared" si="15"/>
        <v>781_Evan</v>
      </c>
    </row>
    <row r="509" spans="1:6" x14ac:dyDescent="0.25">
      <c r="A509">
        <v>781</v>
      </c>
      <c r="B509" t="s">
        <v>5</v>
      </c>
      <c r="C509" s="1">
        <v>2</v>
      </c>
      <c r="D509" s="1">
        <v>3</v>
      </c>
      <c r="E509" s="23" t="str">
        <f t="shared" si="13"/>
        <v>781_3</v>
      </c>
      <c r="F509" s="23" t="str">
        <f t="shared" si="15"/>
        <v>781_Bob</v>
      </c>
    </row>
    <row r="510" spans="1:6" x14ac:dyDescent="0.25">
      <c r="A510">
        <v>781</v>
      </c>
      <c r="B510" t="s">
        <v>23</v>
      </c>
      <c r="C510" s="1">
        <v>2</v>
      </c>
      <c r="D510" s="1">
        <v>4</v>
      </c>
      <c r="E510" s="23" t="str">
        <f t="shared" si="13"/>
        <v>781_4</v>
      </c>
      <c r="F510" s="23" t="str">
        <f t="shared" si="15"/>
        <v>781_Cara</v>
      </c>
    </row>
    <row r="511" spans="1:6" x14ac:dyDescent="0.25">
      <c r="A511">
        <v>782</v>
      </c>
      <c r="B511" t="s">
        <v>5</v>
      </c>
      <c r="C511" s="1">
        <v>1</v>
      </c>
      <c r="D511" s="1">
        <v>1</v>
      </c>
      <c r="E511" s="23" t="str">
        <f t="shared" si="13"/>
        <v>782_1</v>
      </c>
      <c r="F511" s="23" t="str">
        <f t="shared" si="15"/>
        <v>782_Bob</v>
      </c>
    </row>
    <row r="512" spans="1:6" x14ac:dyDescent="0.25">
      <c r="A512">
        <v>782</v>
      </c>
      <c r="B512" t="s">
        <v>7</v>
      </c>
      <c r="C512" s="1">
        <v>2</v>
      </c>
      <c r="D512" s="1">
        <v>2</v>
      </c>
      <c r="E512" s="23" t="str">
        <f t="shared" si="13"/>
        <v>782_2</v>
      </c>
      <c r="F512" s="23" t="str">
        <f t="shared" si="15"/>
        <v>782_Evan</v>
      </c>
    </row>
    <row r="513" spans="1:6" x14ac:dyDescent="0.25">
      <c r="A513">
        <v>782</v>
      </c>
      <c r="B513" t="s">
        <v>23</v>
      </c>
      <c r="C513" s="1">
        <v>3</v>
      </c>
      <c r="D513" s="1">
        <v>3</v>
      </c>
      <c r="E513" s="23" t="str">
        <f t="shared" si="13"/>
        <v>782_3</v>
      </c>
      <c r="F513" s="23" t="str">
        <f t="shared" si="15"/>
        <v>782_Cara</v>
      </c>
    </row>
    <row r="514" spans="1:6" x14ac:dyDescent="0.25">
      <c r="A514">
        <v>782</v>
      </c>
      <c r="B514" t="s">
        <v>6</v>
      </c>
      <c r="C514" s="1">
        <v>2</v>
      </c>
      <c r="D514" s="1">
        <v>4</v>
      </c>
      <c r="E514" s="23" t="str">
        <f t="shared" si="13"/>
        <v>782_4</v>
      </c>
      <c r="F514" s="23" t="str">
        <f t="shared" si="15"/>
        <v>782_Jay</v>
      </c>
    </row>
    <row r="515" spans="1:6" x14ac:dyDescent="0.25">
      <c r="A515">
        <v>783</v>
      </c>
      <c r="B515" t="s">
        <v>6</v>
      </c>
      <c r="C515" s="1">
        <v>1</v>
      </c>
      <c r="D515" s="1">
        <v>1</v>
      </c>
      <c r="E515" s="23" t="str">
        <f t="shared" si="13"/>
        <v>783_1</v>
      </c>
      <c r="F515" s="23" t="str">
        <f t="shared" si="15"/>
        <v>783_Jay</v>
      </c>
    </row>
    <row r="516" spans="1:6" x14ac:dyDescent="0.25">
      <c r="A516">
        <v>783</v>
      </c>
      <c r="B516" t="s">
        <v>23</v>
      </c>
      <c r="C516" s="1">
        <v>3</v>
      </c>
      <c r="D516" s="1">
        <v>2</v>
      </c>
      <c r="E516" s="23" t="str">
        <f t="shared" si="13"/>
        <v>783_2</v>
      </c>
      <c r="F516" s="23" t="str">
        <f t="shared" si="15"/>
        <v>783_Cara</v>
      </c>
    </row>
    <row r="517" spans="1:6" x14ac:dyDescent="0.25">
      <c r="A517">
        <v>783</v>
      </c>
      <c r="B517" t="s">
        <v>5</v>
      </c>
      <c r="C517" s="1">
        <v>3</v>
      </c>
      <c r="D517" s="1">
        <v>3</v>
      </c>
      <c r="E517" s="23" t="str">
        <f t="shared" si="13"/>
        <v>783_3</v>
      </c>
      <c r="F517" s="23" t="str">
        <f t="shared" si="15"/>
        <v>783_Bob</v>
      </c>
    </row>
    <row r="518" spans="1:6" x14ac:dyDescent="0.25">
      <c r="A518">
        <v>784</v>
      </c>
      <c r="B518" t="s">
        <v>6</v>
      </c>
      <c r="C518" s="1">
        <v>2</v>
      </c>
      <c r="D518" s="1">
        <v>1</v>
      </c>
      <c r="E518" s="23" t="str">
        <f t="shared" si="13"/>
        <v>784_1</v>
      </c>
      <c r="F518" s="23" t="str">
        <f t="shared" si="15"/>
        <v>784_Jay</v>
      </c>
    </row>
    <row r="519" spans="1:6" x14ac:dyDescent="0.25">
      <c r="A519">
        <v>784</v>
      </c>
      <c r="B519" t="s">
        <v>5</v>
      </c>
      <c r="C519" s="1">
        <v>2</v>
      </c>
      <c r="D519" s="1">
        <v>2</v>
      </c>
      <c r="E519" s="23" t="str">
        <f t="shared" si="13"/>
        <v>784_2</v>
      </c>
      <c r="F519" s="23" t="str">
        <f t="shared" si="15"/>
        <v>784_Bob</v>
      </c>
    </row>
    <row r="520" spans="1:6" x14ac:dyDescent="0.25">
      <c r="A520">
        <v>784</v>
      </c>
      <c r="B520" t="s">
        <v>7</v>
      </c>
      <c r="C520" s="1">
        <v>2</v>
      </c>
      <c r="D520" s="1">
        <v>3</v>
      </c>
      <c r="E520" s="23" t="str">
        <f t="shared" si="13"/>
        <v>784_3</v>
      </c>
      <c r="F520" s="23" t="str">
        <f t="shared" si="15"/>
        <v>784_Evan</v>
      </c>
    </row>
    <row r="521" spans="1:6" x14ac:dyDescent="0.25">
      <c r="A521">
        <v>784</v>
      </c>
      <c r="B521" t="s">
        <v>23</v>
      </c>
      <c r="C521" s="1">
        <v>2</v>
      </c>
      <c r="D521" s="1">
        <v>4</v>
      </c>
      <c r="E521" s="23" t="str">
        <f t="shared" si="13"/>
        <v>784_4</v>
      </c>
      <c r="F521" s="23" t="str">
        <f t="shared" si="15"/>
        <v>784_Cara</v>
      </c>
    </row>
    <row r="522" spans="1:6" x14ac:dyDescent="0.25">
      <c r="A522">
        <v>785</v>
      </c>
      <c r="B522" t="s">
        <v>23</v>
      </c>
      <c r="C522" s="1">
        <v>2</v>
      </c>
      <c r="D522" s="1">
        <v>1</v>
      </c>
      <c r="E522" s="23" t="str">
        <f t="shared" si="13"/>
        <v>785_1</v>
      </c>
      <c r="F522" s="23" t="str">
        <f t="shared" si="15"/>
        <v>785_Cara</v>
      </c>
    </row>
    <row r="523" spans="1:6" x14ac:dyDescent="0.25">
      <c r="A523">
        <v>785</v>
      </c>
      <c r="B523" t="s">
        <v>5</v>
      </c>
      <c r="C523" s="1">
        <v>3</v>
      </c>
      <c r="D523" s="1">
        <v>2</v>
      </c>
      <c r="E523" s="23" t="str">
        <f t="shared" si="13"/>
        <v>785_2</v>
      </c>
      <c r="F523" s="23" t="str">
        <f t="shared" si="15"/>
        <v>785_Bob</v>
      </c>
    </row>
    <row r="524" spans="1:6" x14ac:dyDescent="0.25">
      <c r="A524">
        <v>785</v>
      </c>
      <c r="B524" t="s">
        <v>6</v>
      </c>
      <c r="C524" s="1">
        <v>2</v>
      </c>
      <c r="D524" s="1">
        <v>3</v>
      </c>
      <c r="E524" s="23" t="str">
        <f t="shared" si="13"/>
        <v>785_3</v>
      </c>
      <c r="F524" s="23" t="str">
        <f t="shared" si="15"/>
        <v>785_Jay</v>
      </c>
    </row>
    <row r="525" spans="1:6" x14ac:dyDescent="0.25">
      <c r="A525">
        <v>785</v>
      </c>
      <c r="B525" t="s">
        <v>7</v>
      </c>
      <c r="C525" s="1">
        <v>2</v>
      </c>
      <c r="D525" s="1">
        <v>4</v>
      </c>
      <c r="E525" s="23" t="str">
        <f t="shared" si="13"/>
        <v>785_4</v>
      </c>
      <c r="F525" s="23" t="str">
        <f t="shared" si="15"/>
        <v>785_Evan</v>
      </c>
    </row>
    <row r="526" spans="1:6" x14ac:dyDescent="0.25">
      <c r="A526">
        <v>786</v>
      </c>
      <c r="B526" t="s">
        <v>5</v>
      </c>
      <c r="C526" s="1">
        <v>2</v>
      </c>
      <c r="D526" s="1">
        <v>1</v>
      </c>
      <c r="E526" s="23" t="str">
        <f t="shared" si="13"/>
        <v>786_1</v>
      </c>
      <c r="F526" s="23" t="str">
        <f t="shared" si="15"/>
        <v>786_Bob</v>
      </c>
    </row>
    <row r="527" spans="1:6" x14ac:dyDescent="0.25">
      <c r="A527">
        <v>786</v>
      </c>
      <c r="B527" t="s">
        <v>7</v>
      </c>
      <c r="C527" s="1">
        <v>2</v>
      </c>
      <c r="D527" s="1">
        <v>2</v>
      </c>
      <c r="E527" s="23" t="str">
        <f t="shared" si="13"/>
        <v>786_2</v>
      </c>
      <c r="F527" s="23" t="str">
        <f t="shared" si="15"/>
        <v>786_Evan</v>
      </c>
    </row>
    <row r="528" spans="1:6" x14ac:dyDescent="0.25">
      <c r="A528">
        <v>786</v>
      </c>
      <c r="B528" t="s">
        <v>23</v>
      </c>
      <c r="C528" s="1">
        <v>2</v>
      </c>
      <c r="D528" s="1">
        <v>3</v>
      </c>
      <c r="E528" s="23" t="str">
        <f t="shared" si="13"/>
        <v>786_3</v>
      </c>
      <c r="F528" s="23" t="str">
        <f t="shared" si="15"/>
        <v>786_Cara</v>
      </c>
    </row>
    <row r="529" spans="1:6" x14ac:dyDescent="0.25">
      <c r="A529">
        <v>786</v>
      </c>
      <c r="B529" t="s">
        <v>6</v>
      </c>
      <c r="C529" s="1">
        <v>2</v>
      </c>
      <c r="D529" s="1">
        <v>4</v>
      </c>
      <c r="E529" s="23" t="str">
        <f t="shared" si="13"/>
        <v>786_4</v>
      </c>
      <c r="F529" s="23" t="str">
        <f t="shared" si="15"/>
        <v>786_Jay</v>
      </c>
    </row>
    <row r="530" spans="1:6" x14ac:dyDescent="0.25">
      <c r="A530">
        <v>787</v>
      </c>
      <c r="B530" t="s">
        <v>23</v>
      </c>
      <c r="C530" s="1">
        <v>2</v>
      </c>
      <c r="D530" s="1">
        <v>1</v>
      </c>
      <c r="E530" s="23" t="str">
        <f t="shared" si="13"/>
        <v>787_1</v>
      </c>
      <c r="F530" s="23" t="str">
        <f t="shared" si="15"/>
        <v>787_Cara</v>
      </c>
    </row>
    <row r="531" spans="1:6" x14ac:dyDescent="0.25">
      <c r="A531">
        <v>787</v>
      </c>
      <c r="B531" t="s">
        <v>5</v>
      </c>
      <c r="C531" s="1">
        <v>1</v>
      </c>
      <c r="D531" s="1">
        <v>2</v>
      </c>
      <c r="E531" s="23" t="str">
        <f t="shared" ref="E531:E538" si="16">A531 &amp; "_" &amp; D531</f>
        <v>787_2</v>
      </c>
      <c r="F531" s="23" t="str">
        <f t="shared" si="15"/>
        <v>787_Bob</v>
      </c>
    </row>
    <row r="532" spans="1:6" x14ac:dyDescent="0.25">
      <c r="A532">
        <v>787</v>
      </c>
      <c r="B532" t="s">
        <v>12</v>
      </c>
      <c r="C532" s="1">
        <v>1</v>
      </c>
      <c r="D532" s="1">
        <v>3</v>
      </c>
      <c r="E532" s="23" t="str">
        <f t="shared" si="16"/>
        <v>787_3</v>
      </c>
      <c r="F532" s="23" t="str">
        <f t="shared" si="15"/>
        <v>787_Steve</v>
      </c>
    </row>
    <row r="533" spans="1:6" x14ac:dyDescent="0.25">
      <c r="A533">
        <v>787</v>
      </c>
      <c r="B533" t="s">
        <v>6</v>
      </c>
      <c r="C533" s="1">
        <v>1</v>
      </c>
      <c r="D533" s="1">
        <v>4</v>
      </c>
      <c r="E533" s="23" t="str">
        <f t="shared" si="16"/>
        <v>787_4</v>
      </c>
      <c r="F533" s="23" t="str">
        <f t="shared" si="15"/>
        <v>787_Jay</v>
      </c>
    </row>
    <row r="534" spans="1:6" x14ac:dyDescent="0.25">
      <c r="A534">
        <v>787</v>
      </c>
      <c r="B534" t="s">
        <v>8</v>
      </c>
      <c r="C534" s="1">
        <v>3</v>
      </c>
      <c r="D534" s="1">
        <v>5</v>
      </c>
      <c r="E534" s="23" t="str">
        <f t="shared" si="16"/>
        <v>787_5</v>
      </c>
      <c r="F534" s="23" t="str">
        <f t="shared" si="15"/>
        <v>787_George</v>
      </c>
    </row>
    <row r="535" spans="1:6" x14ac:dyDescent="0.25">
      <c r="A535">
        <v>788</v>
      </c>
      <c r="B535" t="s">
        <v>7</v>
      </c>
      <c r="C535" s="1">
        <v>1</v>
      </c>
      <c r="D535" s="1">
        <v>1</v>
      </c>
      <c r="E535" s="23" t="str">
        <f t="shared" si="16"/>
        <v>788_1</v>
      </c>
      <c r="F535" s="23" t="str">
        <f t="shared" si="15"/>
        <v>788_Evan</v>
      </c>
    </row>
    <row r="536" spans="1:6" x14ac:dyDescent="0.25">
      <c r="A536">
        <v>788</v>
      </c>
      <c r="B536" t="s">
        <v>5</v>
      </c>
      <c r="C536" s="1">
        <v>1</v>
      </c>
      <c r="D536" s="1">
        <v>2</v>
      </c>
      <c r="E536" s="23" t="str">
        <f t="shared" si="16"/>
        <v>788_2</v>
      </c>
      <c r="F536" s="23" t="str">
        <f t="shared" si="15"/>
        <v>788_Bob</v>
      </c>
    </row>
    <row r="537" spans="1:6" x14ac:dyDescent="0.25">
      <c r="A537">
        <v>788</v>
      </c>
      <c r="B537" t="s">
        <v>23</v>
      </c>
      <c r="C537" s="1">
        <v>3</v>
      </c>
      <c r="D537" s="1">
        <v>3</v>
      </c>
      <c r="E537" s="23" t="str">
        <f t="shared" si="16"/>
        <v>788_3</v>
      </c>
      <c r="F537" s="23" t="str">
        <f t="shared" si="15"/>
        <v>788_Cara</v>
      </c>
    </row>
    <row r="538" spans="1:6" x14ac:dyDescent="0.25">
      <c r="A538">
        <v>789</v>
      </c>
      <c r="B538" t="s">
        <v>5</v>
      </c>
      <c r="C538" s="1">
        <v>3</v>
      </c>
      <c r="D538" s="1">
        <v>1</v>
      </c>
      <c r="E538" s="23" t="str">
        <f t="shared" si="16"/>
        <v>789_1</v>
      </c>
      <c r="F538" s="23" t="str">
        <f t="shared" si="15"/>
        <v>789_Bob</v>
      </c>
    </row>
    <row r="539" spans="1:6" x14ac:dyDescent="0.25">
      <c r="A539">
        <v>789</v>
      </c>
      <c r="B539" t="s">
        <v>23</v>
      </c>
      <c r="C539" s="1">
        <v>3</v>
      </c>
      <c r="D539" s="1">
        <v>2</v>
      </c>
      <c r="E539" s="23" t="str">
        <f t="shared" ref="E539:E545" si="17">A539 &amp; "_" &amp; D539</f>
        <v>789_2</v>
      </c>
      <c r="F539" s="23" t="str">
        <f t="shared" si="15"/>
        <v>789_Cara</v>
      </c>
    </row>
    <row r="540" spans="1:6" x14ac:dyDescent="0.25">
      <c r="A540">
        <v>789</v>
      </c>
      <c r="B540" t="s">
        <v>7</v>
      </c>
      <c r="C540" s="1">
        <v>3</v>
      </c>
      <c r="D540" s="1">
        <v>3</v>
      </c>
      <c r="E540" s="23" t="str">
        <f t="shared" si="17"/>
        <v>789_3</v>
      </c>
      <c r="F540" s="23" t="str">
        <f t="shared" si="15"/>
        <v>789_Evan</v>
      </c>
    </row>
    <row r="541" spans="1:6" x14ac:dyDescent="0.25">
      <c r="A541">
        <v>789</v>
      </c>
      <c r="B541" t="s">
        <v>6</v>
      </c>
      <c r="C541" s="1">
        <v>1</v>
      </c>
      <c r="D541" s="1">
        <v>4</v>
      </c>
      <c r="E541" s="23" t="str">
        <f t="shared" si="17"/>
        <v>789_4</v>
      </c>
      <c r="F541" s="23" t="str">
        <f t="shared" si="15"/>
        <v>789_Jay</v>
      </c>
    </row>
    <row r="542" spans="1:6" x14ac:dyDescent="0.25">
      <c r="A542">
        <v>790</v>
      </c>
      <c r="B542" t="s">
        <v>6</v>
      </c>
      <c r="C542" s="1">
        <v>3</v>
      </c>
      <c r="D542" s="1">
        <v>1</v>
      </c>
      <c r="E542" s="23" t="str">
        <f t="shared" si="17"/>
        <v>790_1</v>
      </c>
      <c r="F542" s="23" t="str">
        <f t="shared" si="15"/>
        <v>790_Jay</v>
      </c>
    </row>
    <row r="543" spans="1:6" x14ac:dyDescent="0.25">
      <c r="A543">
        <v>790</v>
      </c>
      <c r="B543" t="s">
        <v>7</v>
      </c>
      <c r="C543" s="1">
        <v>2</v>
      </c>
      <c r="D543" s="1">
        <v>2</v>
      </c>
      <c r="E543" s="23" t="str">
        <f t="shared" si="17"/>
        <v>790_2</v>
      </c>
      <c r="F543" s="23" t="str">
        <f t="shared" si="15"/>
        <v>790_Evan</v>
      </c>
    </row>
    <row r="544" spans="1:6" x14ac:dyDescent="0.25">
      <c r="A544">
        <v>790</v>
      </c>
      <c r="B544" t="s">
        <v>5</v>
      </c>
      <c r="C544" s="1">
        <v>3</v>
      </c>
      <c r="D544" s="1">
        <v>3</v>
      </c>
      <c r="E544" s="23" t="str">
        <f t="shared" si="17"/>
        <v>790_3</v>
      </c>
      <c r="F544" s="23" t="str">
        <f t="shared" si="15"/>
        <v>790_Bob</v>
      </c>
    </row>
    <row r="545" spans="1:6" x14ac:dyDescent="0.25">
      <c r="A545">
        <v>790</v>
      </c>
      <c r="B545" t="s">
        <v>23</v>
      </c>
      <c r="C545" s="1">
        <v>2</v>
      </c>
      <c r="D545" s="1">
        <v>4</v>
      </c>
      <c r="E545" s="23" t="str">
        <f t="shared" si="17"/>
        <v>790_4</v>
      </c>
      <c r="F545" s="23" t="str">
        <f t="shared" si="15"/>
        <v>790_Cara</v>
      </c>
    </row>
    <row r="546" spans="1:6" x14ac:dyDescent="0.25">
      <c r="A546">
        <v>791</v>
      </c>
      <c r="B546" t="s">
        <v>23</v>
      </c>
      <c r="C546" s="1">
        <v>1</v>
      </c>
      <c r="D546" s="1">
        <v>1</v>
      </c>
      <c r="E546" s="23" t="str">
        <f t="shared" ref="E546:E578" si="18">A546 &amp; "_" &amp; D546</f>
        <v>791_1</v>
      </c>
      <c r="F546" s="23" t="str">
        <f t="shared" si="15"/>
        <v>791_Cara</v>
      </c>
    </row>
    <row r="547" spans="1:6" x14ac:dyDescent="0.25">
      <c r="A547">
        <v>791</v>
      </c>
      <c r="B547" t="s">
        <v>7</v>
      </c>
      <c r="C547" s="1">
        <v>2</v>
      </c>
      <c r="D547" s="1">
        <v>2</v>
      </c>
      <c r="E547" s="23" t="str">
        <f t="shared" si="18"/>
        <v>791_2</v>
      </c>
      <c r="F547" s="23" t="str">
        <f t="shared" si="15"/>
        <v>791_Evan</v>
      </c>
    </row>
    <row r="548" spans="1:6" x14ac:dyDescent="0.25">
      <c r="A548">
        <v>791</v>
      </c>
      <c r="B548" t="s">
        <v>5</v>
      </c>
      <c r="C548" s="1">
        <v>2</v>
      </c>
      <c r="D548" s="1">
        <v>3</v>
      </c>
      <c r="E548" s="23" t="str">
        <f t="shared" si="18"/>
        <v>791_3</v>
      </c>
      <c r="F548" s="23" t="str">
        <f t="shared" si="15"/>
        <v>791_Bob</v>
      </c>
    </row>
    <row r="549" spans="1:6" x14ac:dyDescent="0.25">
      <c r="A549">
        <v>791</v>
      </c>
      <c r="B549" t="s">
        <v>6</v>
      </c>
      <c r="C549" s="1">
        <v>1</v>
      </c>
      <c r="D549" s="1">
        <v>4</v>
      </c>
      <c r="E549" s="23" t="str">
        <f t="shared" si="18"/>
        <v>791_4</v>
      </c>
      <c r="F549" s="23" t="str">
        <f t="shared" si="15"/>
        <v>791_Jay</v>
      </c>
    </row>
    <row r="550" spans="1:6" x14ac:dyDescent="0.25">
      <c r="A550">
        <v>792</v>
      </c>
      <c r="B550" t="s">
        <v>6</v>
      </c>
      <c r="C550" s="1">
        <v>2</v>
      </c>
      <c r="D550" s="1">
        <v>1</v>
      </c>
      <c r="E550" s="23" t="str">
        <f t="shared" si="18"/>
        <v>792_1</v>
      </c>
      <c r="F550" s="23" t="str">
        <f t="shared" si="15"/>
        <v>792_Jay</v>
      </c>
    </row>
    <row r="551" spans="1:6" x14ac:dyDescent="0.25">
      <c r="A551">
        <v>792</v>
      </c>
      <c r="B551" t="s">
        <v>5</v>
      </c>
      <c r="C551" s="1">
        <v>2</v>
      </c>
      <c r="D551" s="1">
        <v>2</v>
      </c>
      <c r="E551" s="23" t="str">
        <f t="shared" si="18"/>
        <v>792_2</v>
      </c>
      <c r="F551" s="23" t="str">
        <f t="shared" si="15"/>
        <v>792_Bob</v>
      </c>
    </row>
    <row r="552" spans="1:6" x14ac:dyDescent="0.25">
      <c r="A552">
        <v>792</v>
      </c>
      <c r="B552" t="s">
        <v>7</v>
      </c>
      <c r="C552" s="1">
        <v>2</v>
      </c>
      <c r="D552" s="1">
        <v>3</v>
      </c>
      <c r="E552" s="23" t="str">
        <f t="shared" si="18"/>
        <v>792_3</v>
      </c>
      <c r="F552" s="23" t="str">
        <f t="shared" si="15"/>
        <v>792_Evan</v>
      </c>
    </row>
    <row r="553" spans="1:6" x14ac:dyDescent="0.25">
      <c r="A553">
        <v>792</v>
      </c>
      <c r="B553" t="s">
        <v>23</v>
      </c>
      <c r="C553" s="1">
        <v>2</v>
      </c>
      <c r="D553" s="1">
        <v>4</v>
      </c>
      <c r="E553" s="23" t="str">
        <f t="shared" si="18"/>
        <v>792_4</v>
      </c>
      <c r="F553" s="23" t="str">
        <f t="shared" si="15"/>
        <v>792_Cara</v>
      </c>
    </row>
    <row r="554" spans="1:6" x14ac:dyDescent="0.25">
      <c r="A554">
        <v>793</v>
      </c>
      <c r="B554" t="s">
        <v>23</v>
      </c>
      <c r="C554" s="1">
        <v>2</v>
      </c>
      <c r="D554" s="1">
        <v>1</v>
      </c>
      <c r="E554" s="23" t="str">
        <f t="shared" si="18"/>
        <v>793_1</v>
      </c>
      <c r="F554" s="23" t="str">
        <f t="shared" si="15"/>
        <v>793_Cara</v>
      </c>
    </row>
    <row r="555" spans="1:6" x14ac:dyDescent="0.25">
      <c r="A555">
        <v>793</v>
      </c>
      <c r="B555" t="s">
        <v>6</v>
      </c>
      <c r="C555" s="1">
        <v>3</v>
      </c>
      <c r="D555" s="1">
        <v>2</v>
      </c>
      <c r="E555" s="23" t="str">
        <f t="shared" si="18"/>
        <v>793_2</v>
      </c>
      <c r="F555" s="23" t="str">
        <f t="shared" si="15"/>
        <v>793_Jay</v>
      </c>
    </row>
    <row r="556" spans="1:6" x14ac:dyDescent="0.25">
      <c r="A556">
        <v>793</v>
      </c>
      <c r="B556" t="s">
        <v>5</v>
      </c>
      <c r="C556" s="1">
        <v>2</v>
      </c>
      <c r="D556" s="1">
        <v>3</v>
      </c>
      <c r="E556" s="23" t="str">
        <f t="shared" si="18"/>
        <v>793_3</v>
      </c>
      <c r="F556" s="23" t="str">
        <f t="shared" si="15"/>
        <v>793_Bob</v>
      </c>
    </row>
    <row r="557" spans="1:6" x14ac:dyDescent="0.25">
      <c r="A557">
        <v>793</v>
      </c>
      <c r="B557" t="s">
        <v>7</v>
      </c>
      <c r="C557" s="1">
        <v>2</v>
      </c>
      <c r="D557" s="1">
        <v>4</v>
      </c>
      <c r="E557" s="23" t="str">
        <f t="shared" si="18"/>
        <v>793_4</v>
      </c>
      <c r="F557" s="23" t="str">
        <f t="shared" si="15"/>
        <v>793_Evan</v>
      </c>
    </row>
    <row r="558" spans="1:6" x14ac:dyDescent="0.25">
      <c r="A558">
        <v>794</v>
      </c>
      <c r="B558" t="s">
        <v>5</v>
      </c>
      <c r="C558" s="1">
        <v>2</v>
      </c>
      <c r="D558" s="1">
        <v>1</v>
      </c>
      <c r="E558" s="23" t="str">
        <f t="shared" si="18"/>
        <v>794_1</v>
      </c>
      <c r="F558" s="23" t="str">
        <f t="shared" si="15"/>
        <v>794_Bob</v>
      </c>
    </row>
    <row r="559" spans="1:6" x14ac:dyDescent="0.25">
      <c r="A559">
        <v>794</v>
      </c>
      <c r="B559" t="s">
        <v>6</v>
      </c>
      <c r="C559" s="1">
        <v>2</v>
      </c>
      <c r="D559" s="1">
        <v>2</v>
      </c>
      <c r="E559" s="23" t="str">
        <f t="shared" si="18"/>
        <v>794_2</v>
      </c>
      <c r="F559" s="23" t="str">
        <f t="shared" si="15"/>
        <v>794_Jay</v>
      </c>
    </row>
    <row r="560" spans="1:6" x14ac:dyDescent="0.25">
      <c r="A560">
        <v>794</v>
      </c>
      <c r="B560" t="s">
        <v>23</v>
      </c>
      <c r="C560" s="1">
        <v>3</v>
      </c>
      <c r="D560" s="1">
        <v>3</v>
      </c>
      <c r="E560" s="23" t="str">
        <f t="shared" si="18"/>
        <v>794_3</v>
      </c>
      <c r="F560" s="23" t="str">
        <f t="shared" si="15"/>
        <v>794_Cara</v>
      </c>
    </row>
    <row r="561" spans="1:6" x14ac:dyDescent="0.25">
      <c r="A561">
        <v>794</v>
      </c>
      <c r="B561" t="s">
        <v>7</v>
      </c>
      <c r="C561" s="1">
        <v>3</v>
      </c>
      <c r="D561" s="1">
        <v>4</v>
      </c>
      <c r="E561" s="23" t="str">
        <f t="shared" si="18"/>
        <v>794_4</v>
      </c>
      <c r="F561" s="23" t="str">
        <f t="shared" si="15"/>
        <v>794_Evan</v>
      </c>
    </row>
    <row r="562" spans="1:6" x14ac:dyDescent="0.25">
      <c r="A562">
        <v>795</v>
      </c>
      <c r="B562" t="s">
        <v>5</v>
      </c>
      <c r="C562" s="1">
        <v>3</v>
      </c>
      <c r="D562" s="1">
        <v>1</v>
      </c>
      <c r="E562" s="23" t="str">
        <f t="shared" si="18"/>
        <v>795_1</v>
      </c>
      <c r="F562" s="23" t="str">
        <f t="shared" si="15"/>
        <v>795_Bob</v>
      </c>
    </row>
    <row r="563" spans="1:6" x14ac:dyDescent="0.25">
      <c r="A563">
        <v>795</v>
      </c>
      <c r="B563" t="s">
        <v>23</v>
      </c>
      <c r="C563" s="1">
        <v>2</v>
      </c>
      <c r="D563" s="1">
        <v>2</v>
      </c>
      <c r="E563" s="23" t="str">
        <f t="shared" si="18"/>
        <v>795_2</v>
      </c>
      <c r="F563" s="23" t="str">
        <f t="shared" si="15"/>
        <v>795_Cara</v>
      </c>
    </row>
    <row r="564" spans="1:6" x14ac:dyDescent="0.25">
      <c r="A564">
        <v>795</v>
      </c>
      <c r="B564" t="s">
        <v>6</v>
      </c>
      <c r="C564" s="1">
        <v>4</v>
      </c>
      <c r="D564" s="1">
        <v>3</v>
      </c>
      <c r="E564" s="23" t="str">
        <f t="shared" si="18"/>
        <v>795_3</v>
      </c>
      <c r="F564" s="23" t="str">
        <f t="shared" si="15"/>
        <v>795_Jay</v>
      </c>
    </row>
    <row r="565" spans="1:6" x14ac:dyDescent="0.25">
      <c r="A565">
        <v>795</v>
      </c>
      <c r="B565" t="s">
        <v>7</v>
      </c>
      <c r="C565" s="1">
        <v>2</v>
      </c>
      <c r="D565" s="1">
        <v>4</v>
      </c>
      <c r="E565" s="23" t="str">
        <f t="shared" si="18"/>
        <v>795_4</v>
      </c>
      <c r="F565" s="23" t="str">
        <f t="shared" si="15"/>
        <v>795_Evan</v>
      </c>
    </row>
    <row r="566" spans="1:6" x14ac:dyDescent="0.25">
      <c r="A566">
        <v>796</v>
      </c>
      <c r="B566" t="s">
        <v>7</v>
      </c>
      <c r="C566" s="1">
        <v>1</v>
      </c>
      <c r="D566" s="1">
        <v>1</v>
      </c>
      <c r="E566" s="23" t="str">
        <f t="shared" si="18"/>
        <v>796_1</v>
      </c>
      <c r="F566" s="23" t="str">
        <f t="shared" si="15"/>
        <v>796_Evan</v>
      </c>
    </row>
    <row r="567" spans="1:6" x14ac:dyDescent="0.25">
      <c r="A567">
        <v>796</v>
      </c>
      <c r="B567" t="s">
        <v>23</v>
      </c>
      <c r="C567" s="1">
        <v>3</v>
      </c>
      <c r="D567" s="1">
        <v>2</v>
      </c>
      <c r="E567" s="23" t="str">
        <f t="shared" si="18"/>
        <v>796_2</v>
      </c>
      <c r="F567" s="23" t="str">
        <f t="shared" si="15"/>
        <v>796_Cara</v>
      </c>
    </row>
    <row r="568" spans="1:6" x14ac:dyDescent="0.25">
      <c r="A568">
        <v>796</v>
      </c>
      <c r="B568" t="s">
        <v>5</v>
      </c>
      <c r="C568" s="1">
        <v>2</v>
      </c>
      <c r="D568" s="1">
        <v>3</v>
      </c>
      <c r="E568" s="23" t="str">
        <f t="shared" si="18"/>
        <v>796_3</v>
      </c>
      <c r="F568" s="23" t="str">
        <f t="shared" si="15"/>
        <v>796_Bob</v>
      </c>
    </row>
    <row r="569" spans="1:6" x14ac:dyDescent="0.25">
      <c r="A569">
        <v>796</v>
      </c>
      <c r="B569" t="s">
        <v>6</v>
      </c>
      <c r="C569" s="1">
        <v>3</v>
      </c>
      <c r="D569" s="1">
        <v>4</v>
      </c>
      <c r="E569" s="23" t="str">
        <f t="shared" si="18"/>
        <v>796_4</v>
      </c>
      <c r="F569" s="23" t="str">
        <f t="shared" si="15"/>
        <v>796_Jay</v>
      </c>
    </row>
    <row r="570" spans="1:6" x14ac:dyDescent="0.25">
      <c r="A570">
        <v>797</v>
      </c>
      <c r="B570" t="s">
        <v>298</v>
      </c>
      <c r="C570" s="1">
        <v>1</v>
      </c>
      <c r="D570" s="1">
        <v>1</v>
      </c>
      <c r="E570" s="23" t="str">
        <f t="shared" si="18"/>
        <v>797_1</v>
      </c>
      <c r="F570" s="23" t="str">
        <f t="shared" si="15"/>
        <v>797_Guest</v>
      </c>
    </row>
    <row r="571" spans="1:6" x14ac:dyDescent="0.25">
      <c r="A571">
        <v>797</v>
      </c>
      <c r="B571" t="s">
        <v>6</v>
      </c>
      <c r="C571" s="1">
        <v>1</v>
      </c>
      <c r="D571" s="1">
        <v>2</v>
      </c>
      <c r="E571" s="23" t="str">
        <f t="shared" si="18"/>
        <v>797_2</v>
      </c>
      <c r="F571" s="23" t="str">
        <f t="shared" si="15"/>
        <v>797_Jay</v>
      </c>
    </row>
    <row r="572" spans="1:6" x14ac:dyDescent="0.25">
      <c r="A572">
        <v>797</v>
      </c>
      <c r="B572" t="s">
        <v>23</v>
      </c>
      <c r="C572" s="1">
        <v>1</v>
      </c>
      <c r="D572" s="1">
        <v>3</v>
      </c>
      <c r="E572" s="23" t="str">
        <f t="shared" si="18"/>
        <v>797_3</v>
      </c>
      <c r="F572" s="23" t="str">
        <f t="shared" si="15"/>
        <v>797_Cara</v>
      </c>
    </row>
    <row r="573" spans="1:6" x14ac:dyDescent="0.25">
      <c r="A573">
        <v>797</v>
      </c>
      <c r="B573" t="s">
        <v>5</v>
      </c>
      <c r="C573" s="1">
        <v>3</v>
      </c>
      <c r="D573" s="1">
        <v>4</v>
      </c>
      <c r="E573" s="23" t="str">
        <f t="shared" si="18"/>
        <v>797_4</v>
      </c>
      <c r="F573" s="23" t="str">
        <f t="shared" si="15"/>
        <v>797_Bob</v>
      </c>
    </row>
    <row r="574" spans="1:6" x14ac:dyDescent="0.25">
      <c r="A574">
        <v>797</v>
      </c>
      <c r="B574" t="s">
        <v>7</v>
      </c>
      <c r="C574" s="1">
        <v>1</v>
      </c>
      <c r="D574" s="1">
        <v>5</v>
      </c>
      <c r="E574" s="23" t="str">
        <f t="shared" si="18"/>
        <v>797_5</v>
      </c>
      <c r="F574" s="23" t="str">
        <f t="shared" si="15"/>
        <v>797_Evan</v>
      </c>
    </row>
    <row r="575" spans="1:6" x14ac:dyDescent="0.25">
      <c r="A575">
        <v>798</v>
      </c>
      <c r="B575" t="s">
        <v>7</v>
      </c>
      <c r="C575" s="1">
        <v>2</v>
      </c>
      <c r="D575" s="1">
        <v>1</v>
      </c>
      <c r="E575" s="23" t="str">
        <f t="shared" si="18"/>
        <v>798_1</v>
      </c>
      <c r="F575" s="23" t="str">
        <f t="shared" si="15"/>
        <v>798_Evan</v>
      </c>
    </row>
    <row r="576" spans="1:6" x14ac:dyDescent="0.25">
      <c r="A576">
        <v>798</v>
      </c>
      <c r="B576" t="s">
        <v>6</v>
      </c>
      <c r="C576" s="1">
        <v>1</v>
      </c>
      <c r="D576" s="1">
        <v>2</v>
      </c>
      <c r="E576" s="23" t="str">
        <f t="shared" si="18"/>
        <v>798_2</v>
      </c>
      <c r="F576" s="23" t="str">
        <f t="shared" si="15"/>
        <v>798_Jay</v>
      </c>
    </row>
    <row r="577" spans="1:6" x14ac:dyDescent="0.25">
      <c r="A577">
        <v>798</v>
      </c>
      <c r="B577" t="s">
        <v>5</v>
      </c>
      <c r="C577" s="1">
        <v>2</v>
      </c>
      <c r="D577" s="1">
        <v>3</v>
      </c>
      <c r="E577" s="23" t="str">
        <f t="shared" si="18"/>
        <v>798_3</v>
      </c>
      <c r="F577" s="23" t="str">
        <f t="shared" si="15"/>
        <v>798_Bob</v>
      </c>
    </row>
    <row r="578" spans="1:6" x14ac:dyDescent="0.25">
      <c r="A578">
        <v>798</v>
      </c>
      <c r="B578" t="s">
        <v>23</v>
      </c>
      <c r="C578" s="1">
        <v>2</v>
      </c>
      <c r="D578" s="1">
        <v>4</v>
      </c>
      <c r="E578" s="23" t="str">
        <f t="shared" si="18"/>
        <v>798_4</v>
      </c>
      <c r="F578" s="23" t="str">
        <f t="shared" si="15"/>
        <v>798_Cara</v>
      </c>
    </row>
    <row r="579" spans="1:6" x14ac:dyDescent="0.25">
      <c r="A579">
        <v>799</v>
      </c>
      <c r="B579" t="s">
        <v>23</v>
      </c>
      <c r="C579" s="1">
        <v>2</v>
      </c>
      <c r="D579" s="1">
        <v>1</v>
      </c>
      <c r="E579" s="23" t="str">
        <f t="shared" ref="E579:E586" si="19">A579 &amp; "_" &amp; D579</f>
        <v>799_1</v>
      </c>
      <c r="F579" s="23" t="str">
        <f t="shared" si="15"/>
        <v>799_Cara</v>
      </c>
    </row>
    <row r="580" spans="1:6" x14ac:dyDescent="0.25">
      <c r="A580">
        <v>799</v>
      </c>
      <c r="B580" t="s">
        <v>6</v>
      </c>
      <c r="C580" s="1">
        <v>2</v>
      </c>
      <c r="D580" s="1">
        <v>2</v>
      </c>
      <c r="E580" s="23" t="str">
        <f t="shared" si="19"/>
        <v>799_2</v>
      </c>
      <c r="F580" s="23" t="str">
        <f t="shared" si="15"/>
        <v>799_Jay</v>
      </c>
    </row>
    <row r="581" spans="1:6" x14ac:dyDescent="0.25">
      <c r="A581">
        <v>799</v>
      </c>
      <c r="B581" t="s">
        <v>7</v>
      </c>
      <c r="C581" s="1">
        <v>1</v>
      </c>
      <c r="D581" s="1">
        <v>3</v>
      </c>
      <c r="E581" s="23" t="str">
        <f t="shared" si="19"/>
        <v>799_3</v>
      </c>
      <c r="F581" s="23" t="str">
        <f t="shared" si="15"/>
        <v>799_Evan</v>
      </c>
    </row>
    <row r="582" spans="1:6" x14ac:dyDescent="0.25">
      <c r="A582">
        <v>799</v>
      </c>
      <c r="B582" t="s">
        <v>5</v>
      </c>
      <c r="C582" s="1">
        <v>2</v>
      </c>
      <c r="D582" s="1">
        <v>4</v>
      </c>
      <c r="E582" s="23" t="str">
        <f t="shared" si="19"/>
        <v>799_4</v>
      </c>
      <c r="F582" s="23" t="str">
        <f t="shared" si="15"/>
        <v>799_Bob</v>
      </c>
    </row>
    <row r="583" spans="1:6" x14ac:dyDescent="0.25">
      <c r="A583">
        <v>800</v>
      </c>
      <c r="B583" t="s">
        <v>5</v>
      </c>
      <c r="C583" s="1">
        <v>2</v>
      </c>
      <c r="D583" s="1">
        <v>1</v>
      </c>
      <c r="E583" s="23" t="str">
        <f t="shared" si="19"/>
        <v>800_1</v>
      </c>
      <c r="F583" s="23" t="str">
        <f t="shared" si="15"/>
        <v>800_Bob</v>
      </c>
    </row>
    <row r="584" spans="1:6" x14ac:dyDescent="0.25">
      <c r="A584">
        <v>800</v>
      </c>
      <c r="B584" t="s">
        <v>7</v>
      </c>
      <c r="C584" s="1">
        <v>2</v>
      </c>
      <c r="D584" s="1">
        <v>2</v>
      </c>
      <c r="E584" s="23" t="str">
        <f t="shared" si="19"/>
        <v>800_2</v>
      </c>
      <c r="F584" s="23" t="str">
        <f t="shared" si="15"/>
        <v>800_Evan</v>
      </c>
    </row>
    <row r="585" spans="1:6" x14ac:dyDescent="0.25">
      <c r="A585">
        <v>800</v>
      </c>
      <c r="B585" t="s">
        <v>23</v>
      </c>
      <c r="C585" s="1">
        <v>3</v>
      </c>
      <c r="D585" s="1">
        <v>3</v>
      </c>
      <c r="E585" s="23" t="str">
        <f t="shared" si="19"/>
        <v>800_3</v>
      </c>
      <c r="F585" s="23" t="str">
        <f t="shared" si="15"/>
        <v>800_Cara</v>
      </c>
    </row>
    <row r="586" spans="1:6" x14ac:dyDescent="0.25">
      <c r="A586">
        <v>800</v>
      </c>
      <c r="B586" t="s">
        <v>6</v>
      </c>
      <c r="C586" s="1">
        <v>3</v>
      </c>
      <c r="D586" s="1">
        <v>4</v>
      </c>
      <c r="E586" s="23" t="str">
        <f t="shared" si="19"/>
        <v>800_4</v>
      </c>
      <c r="F586" s="23" t="str">
        <f t="shared" si="15"/>
        <v>800_Jay</v>
      </c>
    </row>
    <row r="587" spans="1:6" x14ac:dyDescent="0.25">
      <c r="A587">
        <v>801</v>
      </c>
      <c r="B587" t="s">
        <v>6</v>
      </c>
      <c r="C587" s="1">
        <v>1</v>
      </c>
      <c r="D587" s="1">
        <v>1</v>
      </c>
      <c r="E587" s="23" t="str">
        <f t="shared" ref="E587:E594" si="20">A587 &amp; "_" &amp; D587</f>
        <v>801_1</v>
      </c>
      <c r="F587" s="23" t="str">
        <f t="shared" si="15"/>
        <v>801_Jay</v>
      </c>
    </row>
    <row r="588" spans="1:6" x14ac:dyDescent="0.25">
      <c r="A588">
        <v>801</v>
      </c>
      <c r="B588" t="s">
        <v>23</v>
      </c>
      <c r="C588" s="1">
        <v>2</v>
      </c>
      <c r="D588" s="1">
        <v>2</v>
      </c>
      <c r="E588" s="23" t="str">
        <f t="shared" si="20"/>
        <v>801_2</v>
      </c>
      <c r="F588" s="23" t="str">
        <f t="shared" si="15"/>
        <v>801_Cara</v>
      </c>
    </row>
    <row r="589" spans="1:6" x14ac:dyDescent="0.25">
      <c r="A589">
        <v>801</v>
      </c>
      <c r="B589" t="s">
        <v>5</v>
      </c>
      <c r="C589" s="1">
        <v>2</v>
      </c>
      <c r="D589" s="1">
        <v>3</v>
      </c>
      <c r="E589" s="23" t="str">
        <f t="shared" si="20"/>
        <v>801_3</v>
      </c>
      <c r="F589" s="23" t="str">
        <f t="shared" si="15"/>
        <v>801_Bob</v>
      </c>
    </row>
    <row r="590" spans="1:6" x14ac:dyDescent="0.25">
      <c r="A590">
        <v>801</v>
      </c>
      <c r="B590" t="s">
        <v>7</v>
      </c>
      <c r="C590" s="1">
        <v>2</v>
      </c>
      <c r="D590" s="1">
        <v>4</v>
      </c>
      <c r="E590" s="23" t="str">
        <f t="shared" si="20"/>
        <v>801_4</v>
      </c>
      <c r="F590" s="23" t="str">
        <f t="shared" si="15"/>
        <v>801_Evan</v>
      </c>
    </row>
    <row r="591" spans="1:6" x14ac:dyDescent="0.25">
      <c r="A591">
        <v>802</v>
      </c>
      <c r="B591" t="s">
        <v>23</v>
      </c>
      <c r="C591" s="1">
        <v>3</v>
      </c>
      <c r="D591" s="1">
        <v>1</v>
      </c>
      <c r="E591" s="23" t="str">
        <f t="shared" si="20"/>
        <v>802_1</v>
      </c>
      <c r="F591" s="23" t="str">
        <f t="shared" si="15"/>
        <v>802_Cara</v>
      </c>
    </row>
    <row r="592" spans="1:6" x14ac:dyDescent="0.25">
      <c r="A592">
        <v>802</v>
      </c>
      <c r="B592" t="s">
        <v>5</v>
      </c>
      <c r="C592" s="1">
        <v>2</v>
      </c>
      <c r="D592" s="1">
        <v>2</v>
      </c>
      <c r="E592" s="23" t="str">
        <f t="shared" si="20"/>
        <v>802_2</v>
      </c>
      <c r="F592" s="23" t="str">
        <f t="shared" si="15"/>
        <v>802_Bob</v>
      </c>
    </row>
    <row r="593" spans="1:6" x14ac:dyDescent="0.25">
      <c r="A593">
        <v>802</v>
      </c>
      <c r="B593" t="s">
        <v>6</v>
      </c>
      <c r="C593" s="1">
        <v>2</v>
      </c>
      <c r="D593" s="1">
        <v>3</v>
      </c>
      <c r="E593" s="23" t="str">
        <f t="shared" si="20"/>
        <v>802_3</v>
      </c>
      <c r="F593" s="23" t="str">
        <f t="shared" si="15"/>
        <v>802_Jay</v>
      </c>
    </row>
    <row r="594" spans="1:6" x14ac:dyDescent="0.25">
      <c r="A594">
        <v>802</v>
      </c>
      <c r="B594" t="s">
        <v>7</v>
      </c>
      <c r="C594" s="1">
        <v>2</v>
      </c>
      <c r="D594" s="1">
        <v>4</v>
      </c>
      <c r="E594" s="23" t="str">
        <f t="shared" si="20"/>
        <v>802_4</v>
      </c>
      <c r="F594" s="23" t="str">
        <f t="shared" si="15"/>
        <v>802_Evan</v>
      </c>
    </row>
    <row r="595" spans="1:6" x14ac:dyDescent="0.25">
      <c r="A595">
        <v>803</v>
      </c>
      <c r="B595" t="s">
        <v>5</v>
      </c>
      <c r="C595" s="1">
        <v>3</v>
      </c>
      <c r="D595" s="1">
        <v>1</v>
      </c>
      <c r="E595" s="23" t="str">
        <f t="shared" ref="E595:E616" si="21">A595 &amp; "_" &amp; D595</f>
        <v>803_1</v>
      </c>
      <c r="F595" s="23" t="str">
        <f t="shared" si="15"/>
        <v>803_Bob</v>
      </c>
    </row>
    <row r="596" spans="1:6" x14ac:dyDescent="0.25">
      <c r="A596">
        <v>803</v>
      </c>
      <c r="B596" t="s">
        <v>6</v>
      </c>
      <c r="C596" s="1">
        <v>3</v>
      </c>
      <c r="D596" s="1">
        <v>2</v>
      </c>
      <c r="E596" s="23" t="str">
        <f t="shared" si="21"/>
        <v>803_2</v>
      </c>
      <c r="F596" s="23" t="str">
        <f t="shared" si="15"/>
        <v>803_Jay</v>
      </c>
    </row>
    <row r="597" spans="1:6" x14ac:dyDescent="0.25">
      <c r="A597">
        <v>803</v>
      </c>
      <c r="B597" t="s">
        <v>7</v>
      </c>
      <c r="C597" s="1">
        <v>3</v>
      </c>
      <c r="D597" s="1">
        <v>3</v>
      </c>
      <c r="E597" s="23" t="str">
        <f t="shared" si="21"/>
        <v>803_3</v>
      </c>
      <c r="F597" s="23" t="str">
        <f t="shared" si="15"/>
        <v>803_Evan</v>
      </c>
    </row>
    <row r="598" spans="1:6" x14ac:dyDescent="0.25">
      <c r="A598">
        <v>803</v>
      </c>
      <c r="B598" t="s">
        <v>23</v>
      </c>
      <c r="C598" s="1">
        <v>3</v>
      </c>
      <c r="D598" s="1">
        <v>4</v>
      </c>
      <c r="E598" s="23" t="str">
        <f t="shared" si="21"/>
        <v>803_4</v>
      </c>
      <c r="F598" s="23" t="str">
        <f t="shared" si="15"/>
        <v>803_Cara</v>
      </c>
    </row>
    <row r="599" spans="1:6" x14ac:dyDescent="0.25">
      <c r="A599">
        <v>804</v>
      </c>
      <c r="B599" t="s">
        <v>6</v>
      </c>
      <c r="C599" s="1">
        <v>3</v>
      </c>
      <c r="D599" s="1">
        <v>1</v>
      </c>
      <c r="E599" s="23" t="str">
        <f t="shared" si="21"/>
        <v>804_1</v>
      </c>
      <c r="F599" s="23" t="str">
        <f t="shared" si="15"/>
        <v>804_Jay</v>
      </c>
    </row>
    <row r="600" spans="1:6" x14ac:dyDescent="0.25">
      <c r="A600">
        <v>804</v>
      </c>
      <c r="B600" t="s">
        <v>5</v>
      </c>
      <c r="C600" s="1">
        <v>1</v>
      </c>
      <c r="D600" s="1">
        <v>2</v>
      </c>
      <c r="E600" s="23" t="str">
        <f t="shared" si="21"/>
        <v>804_2</v>
      </c>
      <c r="F600" s="23" t="str">
        <f t="shared" si="15"/>
        <v>804_Bob</v>
      </c>
    </row>
    <row r="601" spans="1:6" x14ac:dyDescent="0.25">
      <c r="A601">
        <v>804</v>
      </c>
      <c r="B601" t="s">
        <v>7</v>
      </c>
      <c r="C601" s="1">
        <v>1</v>
      </c>
      <c r="D601" s="1">
        <v>3</v>
      </c>
      <c r="E601" s="23" t="str">
        <f t="shared" si="21"/>
        <v>804_3</v>
      </c>
      <c r="F601" s="23" t="str">
        <f t="shared" si="15"/>
        <v>804_Evan</v>
      </c>
    </row>
    <row r="602" spans="1:6" x14ac:dyDescent="0.25">
      <c r="A602">
        <v>804</v>
      </c>
      <c r="B602" t="s">
        <v>23</v>
      </c>
      <c r="C602" s="1">
        <v>1</v>
      </c>
      <c r="D602" s="1">
        <v>4</v>
      </c>
      <c r="E602" s="23" t="str">
        <f t="shared" si="21"/>
        <v>804_4</v>
      </c>
      <c r="F602" s="23" t="str">
        <f t="shared" si="15"/>
        <v>804_Cara</v>
      </c>
    </row>
    <row r="603" spans="1:6" x14ac:dyDescent="0.25">
      <c r="A603">
        <v>805</v>
      </c>
      <c r="B603" t="s">
        <v>7</v>
      </c>
      <c r="C603" s="1">
        <v>2</v>
      </c>
      <c r="D603" s="1">
        <v>1</v>
      </c>
      <c r="E603" s="23" t="str">
        <f t="shared" si="21"/>
        <v>805_1</v>
      </c>
      <c r="F603" s="23" t="str">
        <f t="shared" si="15"/>
        <v>805_Evan</v>
      </c>
    </row>
    <row r="604" spans="1:6" x14ac:dyDescent="0.25">
      <c r="A604">
        <v>805</v>
      </c>
      <c r="B604" t="s">
        <v>5</v>
      </c>
      <c r="C604" s="1">
        <v>2</v>
      </c>
      <c r="D604" s="1">
        <v>2</v>
      </c>
      <c r="E604" s="23" t="str">
        <f t="shared" si="21"/>
        <v>805_2</v>
      </c>
      <c r="F604" s="23" t="str">
        <f t="shared" si="15"/>
        <v>805_Bob</v>
      </c>
    </row>
    <row r="605" spans="1:6" x14ac:dyDescent="0.25">
      <c r="A605">
        <v>805</v>
      </c>
      <c r="B605" t="s">
        <v>6</v>
      </c>
      <c r="C605" s="1">
        <v>3</v>
      </c>
      <c r="D605" s="1">
        <v>3</v>
      </c>
      <c r="E605" s="23" t="str">
        <f t="shared" si="21"/>
        <v>805_3</v>
      </c>
      <c r="F605" s="23" t="str">
        <f t="shared" si="15"/>
        <v>805_Jay</v>
      </c>
    </row>
    <row r="606" spans="1:6" x14ac:dyDescent="0.25">
      <c r="A606">
        <v>805</v>
      </c>
      <c r="B606" t="s">
        <v>23</v>
      </c>
      <c r="C606" s="1">
        <v>2</v>
      </c>
      <c r="D606" s="1">
        <v>4</v>
      </c>
      <c r="E606" s="23" t="str">
        <f t="shared" si="21"/>
        <v>805_4</v>
      </c>
      <c r="F606" s="23" t="str">
        <f t="shared" si="15"/>
        <v>805_Cara</v>
      </c>
    </row>
    <row r="607" spans="1:6" x14ac:dyDescent="0.25">
      <c r="A607">
        <v>806</v>
      </c>
      <c r="B607" t="s">
        <v>6</v>
      </c>
      <c r="C607" s="1">
        <v>2</v>
      </c>
      <c r="D607" s="1">
        <v>1</v>
      </c>
      <c r="E607" s="23" t="str">
        <f t="shared" si="21"/>
        <v>806_1</v>
      </c>
      <c r="F607" s="23" t="str">
        <f t="shared" si="15"/>
        <v>806_Jay</v>
      </c>
    </row>
    <row r="608" spans="1:6" x14ac:dyDescent="0.25">
      <c r="A608">
        <v>806</v>
      </c>
      <c r="B608" t="s">
        <v>23</v>
      </c>
      <c r="C608" s="1">
        <v>1</v>
      </c>
      <c r="D608" s="1">
        <v>2</v>
      </c>
      <c r="E608" s="23" t="str">
        <f t="shared" si="21"/>
        <v>806_2</v>
      </c>
      <c r="F608" s="23" t="str">
        <f t="shared" si="15"/>
        <v>806_Cara</v>
      </c>
    </row>
    <row r="609" spans="1:6" x14ac:dyDescent="0.25">
      <c r="A609">
        <v>806</v>
      </c>
      <c r="B609" t="s">
        <v>7</v>
      </c>
      <c r="C609" s="1">
        <v>1</v>
      </c>
      <c r="D609" s="1">
        <v>3</v>
      </c>
      <c r="E609" s="23" t="str">
        <f t="shared" si="21"/>
        <v>806_3</v>
      </c>
      <c r="F609" s="23" t="str">
        <f t="shared" si="15"/>
        <v>806_Evan</v>
      </c>
    </row>
    <row r="610" spans="1:6" x14ac:dyDescent="0.25">
      <c r="A610">
        <v>806</v>
      </c>
      <c r="B610" t="s">
        <v>5</v>
      </c>
      <c r="C610" s="1">
        <v>1</v>
      </c>
      <c r="D610" s="1">
        <v>4</v>
      </c>
      <c r="E610" s="23" t="str">
        <f t="shared" si="21"/>
        <v>806_4</v>
      </c>
      <c r="F610" s="23" t="str">
        <f t="shared" si="15"/>
        <v>806_Bob</v>
      </c>
    </row>
    <row r="611" spans="1:6" x14ac:dyDescent="0.25">
      <c r="A611">
        <v>807</v>
      </c>
      <c r="B611" t="s">
        <v>298</v>
      </c>
      <c r="C611" s="1">
        <v>1</v>
      </c>
      <c r="D611" s="1">
        <v>1</v>
      </c>
      <c r="E611" s="23" t="str">
        <f t="shared" si="21"/>
        <v>807_1</v>
      </c>
      <c r="F611" s="23" t="str">
        <f t="shared" si="15"/>
        <v>807_Guest</v>
      </c>
    </row>
    <row r="612" spans="1:6" x14ac:dyDescent="0.25">
      <c r="A612">
        <v>807</v>
      </c>
      <c r="B612" t="s">
        <v>7</v>
      </c>
      <c r="C612" s="1">
        <v>3</v>
      </c>
      <c r="D612" s="1">
        <v>2</v>
      </c>
      <c r="E612" s="23" t="str">
        <f t="shared" si="21"/>
        <v>807_2</v>
      </c>
      <c r="F612" s="23" t="str">
        <f t="shared" si="15"/>
        <v>807_Evan</v>
      </c>
    </row>
    <row r="613" spans="1:6" x14ac:dyDescent="0.25">
      <c r="A613">
        <v>807</v>
      </c>
      <c r="B613" t="s">
        <v>23</v>
      </c>
      <c r="C613" s="1">
        <v>1</v>
      </c>
      <c r="D613" s="1">
        <v>3</v>
      </c>
      <c r="E613" s="23" t="str">
        <f t="shared" si="21"/>
        <v>807_3</v>
      </c>
      <c r="F613" s="23" t="str">
        <f t="shared" si="15"/>
        <v>807_Cara</v>
      </c>
    </row>
    <row r="614" spans="1:6" x14ac:dyDescent="0.25">
      <c r="A614">
        <v>807</v>
      </c>
      <c r="B614" t="s">
        <v>6</v>
      </c>
      <c r="C614" s="1">
        <v>2</v>
      </c>
      <c r="D614" s="1">
        <v>4</v>
      </c>
      <c r="E614" s="23" t="str">
        <f t="shared" si="21"/>
        <v>807_4</v>
      </c>
      <c r="F614" s="23" t="str">
        <f t="shared" si="15"/>
        <v>807_Jay</v>
      </c>
    </row>
    <row r="615" spans="1:6" x14ac:dyDescent="0.25">
      <c r="A615">
        <v>807</v>
      </c>
      <c r="B615" t="s">
        <v>5</v>
      </c>
      <c r="C615" s="1">
        <v>2</v>
      </c>
      <c r="D615" s="1">
        <v>5</v>
      </c>
      <c r="E615" s="23" t="str">
        <f t="shared" si="21"/>
        <v>807_5</v>
      </c>
      <c r="F615" s="23" t="str">
        <f t="shared" si="15"/>
        <v>807_Bob</v>
      </c>
    </row>
    <row r="616" spans="1:6" x14ac:dyDescent="0.25">
      <c r="A616">
        <v>808</v>
      </c>
      <c r="B616" t="s">
        <v>23</v>
      </c>
      <c r="C616" s="1">
        <v>2</v>
      </c>
      <c r="D616" s="1">
        <v>1</v>
      </c>
      <c r="E616" s="23" t="str">
        <f t="shared" si="21"/>
        <v>808_1</v>
      </c>
      <c r="F616" s="23" t="str">
        <f t="shared" si="15"/>
        <v>808_Cara</v>
      </c>
    </row>
    <row r="617" spans="1:6" x14ac:dyDescent="0.25">
      <c r="A617">
        <v>808</v>
      </c>
      <c r="B617" t="s">
        <v>7</v>
      </c>
      <c r="C617" s="1">
        <v>2</v>
      </c>
      <c r="D617" s="1">
        <v>2</v>
      </c>
      <c r="E617" s="23" t="str">
        <f t="shared" ref="E617:E631" si="22">A617 &amp; "_" &amp; D617</f>
        <v>808_2</v>
      </c>
      <c r="F617" s="23" t="str">
        <f t="shared" ref="F617:F631" si="23">A617 &amp; "_" &amp; B617</f>
        <v>808_Evan</v>
      </c>
    </row>
    <row r="618" spans="1:6" x14ac:dyDescent="0.25">
      <c r="A618">
        <v>808</v>
      </c>
      <c r="B618" t="s">
        <v>6</v>
      </c>
      <c r="C618" s="1">
        <v>2</v>
      </c>
      <c r="D618" s="1">
        <v>3</v>
      </c>
      <c r="E618" s="23" t="str">
        <f t="shared" si="22"/>
        <v>808_3</v>
      </c>
      <c r="F618" s="23" t="str">
        <f t="shared" si="23"/>
        <v>808_Jay</v>
      </c>
    </row>
    <row r="619" spans="1:6" x14ac:dyDescent="0.25">
      <c r="A619">
        <v>808</v>
      </c>
      <c r="B619" t="s">
        <v>5</v>
      </c>
      <c r="C619" s="1">
        <v>2</v>
      </c>
      <c r="D619" s="1">
        <v>4</v>
      </c>
      <c r="E619" s="23" t="str">
        <f t="shared" si="22"/>
        <v>808_4</v>
      </c>
      <c r="F619" s="23" t="str">
        <f t="shared" si="23"/>
        <v>808_Bob</v>
      </c>
    </row>
    <row r="620" spans="1:6" x14ac:dyDescent="0.25">
      <c r="A620">
        <v>809</v>
      </c>
      <c r="B620" t="s">
        <v>6</v>
      </c>
      <c r="C620" s="1">
        <v>1</v>
      </c>
      <c r="D620" s="1">
        <v>1</v>
      </c>
      <c r="E620" s="23" t="str">
        <f t="shared" si="22"/>
        <v>809_1</v>
      </c>
      <c r="F620" s="23" t="str">
        <f t="shared" si="23"/>
        <v>809_Jay</v>
      </c>
    </row>
    <row r="621" spans="1:6" x14ac:dyDescent="0.25">
      <c r="A621">
        <v>809</v>
      </c>
      <c r="B621" t="s">
        <v>5</v>
      </c>
      <c r="C621" s="1">
        <v>3</v>
      </c>
      <c r="D621" s="1">
        <v>2</v>
      </c>
      <c r="E621" s="23" t="str">
        <f t="shared" si="22"/>
        <v>809_2</v>
      </c>
      <c r="F621" s="23" t="str">
        <f t="shared" si="23"/>
        <v>809_Bob</v>
      </c>
    </row>
    <row r="622" spans="1:6" x14ac:dyDescent="0.25">
      <c r="A622">
        <v>809</v>
      </c>
      <c r="B622" t="s">
        <v>23</v>
      </c>
      <c r="C622" s="1">
        <v>2</v>
      </c>
      <c r="D622" s="1">
        <v>3</v>
      </c>
      <c r="E622" s="23" t="str">
        <f t="shared" si="22"/>
        <v>809_3</v>
      </c>
      <c r="F622" s="23" t="str">
        <f t="shared" si="23"/>
        <v>809_Cara</v>
      </c>
    </row>
    <row r="623" spans="1:6" x14ac:dyDescent="0.25">
      <c r="A623">
        <v>809</v>
      </c>
      <c r="B623" t="s">
        <v>7</v>
      </c>
      <c r="C623" s="1">
        <v>2</v>
      </c>
      <c r="D623" s="1">
        <v>4</v>
      </c>
      <c r="E623" s="23" t="str">
        <f t="shared" si="22"/>
        <v>809_4</v>
      </c>
      <c r="F623" s="23" t="str">
        <f t="shared" si="23"/>
        <v>809_Evan</v>
      </c>
    </row>
    <row r="624" spans="1:6" x14ac:dyDescent="0.25">
      <c r="A624">
        <v>810</v>
      </c>
      <c r="B624" t="s">
        <v>7</v>
      </c>
      <c r="C624" s="1">
        <v>3</v>
      </c>
      <c r="D624" s="1">
        <v>1</v>
      </c>
      <c r="E624" s="23" t="str">
        <f t="shared" si="22"/>
        <v>810_1</v>
      </c>
      <c r="F624" s="23" t="str">
        <f t="shared" si="23"/>
        <v>810_Evan</v>
      </c>
    </row>
    <row r="625" spans="1:6" x14ac:dyDescent="0.25">
      <c r="A625">
        <v>810</v>
      </c>
      <c r="B625" t="s">
        <v>23</v>
      </c>
      <c r="C625" s="1">
        <v>3</v>
      </c>
      <c r="D625" s="1">
        <v>2</v>
      </c>
      <c r="E625" s="23" t="str">
        <f t="shared" si="22"/>
        <v>810_2</v>
      </c>
      <c r="F625" s="23" t="str">
        <f t="shared" si="23"/>
        <v>810_Cara</v>
      </c>
    </row>
    <row r="626" spans="1:6" x14ac:dyDescent="0.25">
      <c r="A626">
        <v>810</v>
      </c>
      <c r="B626" t="s">
        <v>5</v>
      </c>
      <c r="C626" s="1">
        <v>3</v>
      </c>
      <c r="D626" s="1">
        <v>3</v>
      </c>
      <c r="E626" s="23" t="str">
        <f t="shared" si="22"/>
        <v>810_3</v>
      </c>
      <c r="F626" s="23" t="str">
        <f t="shared" si="23"/>
        <v>810_Bob</v>
      </c>
    </row>
    <row r="627" spans="1:6" x14ac:dyDescent="0.25">
      <c r="A627">
        <v>810</v>
      </c>
      <c r="B627" t="s">
        <v>6</v>
      </c>
      <c r="C627" s="1">
        <v>3</v>
      </c>
      <c r="D627" s="1">
        <v>4</v>
      </c>
      <c r="E627" s="23" t="str">
        <f t="shared" si="22"/>
        <v>810_4</v>
      </c>
      <c r="F627" s="23" t="str">
        <f t="shared" si="23"/>
        <v>810_Jay</v>
      </c>
    </row>
    <row r="628" spans="1:6" x14ac:dyDescent="0.25">
      <c r="A628">
        <v>811</v>
      </c>
      <c r="B628" t="s">
        <v>5</v>
      </c>
      <c r="C628" s="1">
        <v>3</v>
      </c>
      <c r="D628" s="1">
        <v>1</v>
      </c>
      <c r="E628" s="23" t="str">
        <f t="shared" si="22"/>
        <v>811_1</v>
      </c>
      <c r="F628" s="23" t="str">
        <f t="shared" si="23"/>
        <v>811_Bob</v>
      </c>
    </row>
    <row r="629" spans="1:6" x14ac:dyDescent="0.25">
      <c r="A629">
        <v>811</v>
      </c>
      <c r="B629" t="s">
        <v>6</v>
      </c>
      <c r="C629" s="1">
        <v>3</v>
      </c>
      <c r="D629" s="1">
        <v>2</v>
      </c>
      <c r="E629" s="23" t="str">
        <f t="shared" si="22"/>
        <v>811_2</v>
      </c>
      <c r="F629" s="23" t="str">
        <f t="shared" si="23"/>
        <v>811_Jay</v>
      </c>
    </row>
    <row r="630" spans="1:6" x14ac:dyDescent="0.25">
      <c r="A630">
        <v>811</v>
      </c>
      <c r="B630" t="s">
        <v>23</v>
      </c>
      <c r="C630" s="1">
        <v>3</v>
      </c>
      <c r="D630" s="1">
        <v>3</v>
      </c>
      <c r="E630" s="23" t="str">
        <f t="shared" si="22"/>
        <v>811_3</v>
      </c>
      <c r="F630" s="23" t="str">
        <f t="shared" si="23"/>
        <v>811_Cara</v>
      </c>
    </row>
    <row r="631" spans="1:6" x14ac:dyDescent="0.25">
      <c r="A631">
        <v>811</v>
      </c>
      <c r="B631" t="s">
        <v>7</v>
      </c>
      <c r="C631" s="1">
        <v>3</v>
      </c>
      <c r="D631" s="1">
        <v>4</v>
      </c>
      <c r="E631" s="23" t="str">
        <f t="shared" si="22"/>
        <v>811_4</v>
      </c>
      <c r="F631" s="23" t="str">
        <f t="shared" si="23"/>
        <v>811_Evan</v>
      </c>
    </row>
    <row r="632" spans="1:6" x14ac:dyDescent="0.25">
      <c r="A632">
        <v>812</v>
      </c>
      <c r="B632" t="s">
        <v>7</v>
      </c>
      <c r="C632" s="1">
        <v>1</v>
      </c>
      <c r="D632" s="1">
        <v>1</v>
      </c>
      <c r="E632" s="23" t="str">
        <f t="shared" ref="E632:E659" si="24">A632 &amp; "_" &amp; D632</f>
        <v>812_1</v>
      </c>
      <c r="F632" s="23" t="str">
        <f t="shared" ref="F632:F659" si="25">A632 &amp; "_" &amp; B632</f>
        <v>812_Evan</v>
      </c>
    </row>
    <row r="633" spans="1:6" x14ac:dyDescent="0.25">
      <c r="A633">
        <v>812</v>
      </c>
      <c r="B633" t="s">
        <v>6</v>
      </c>
      <c r="C633" s="1">
        <v>2</v>
      </c>
      <c r="D633" s="1">
        <v>2</v>
      </c>
      <c r="E633" s="23" t="str">
        <f t="shared" si="24"/>
        <v>812_2</v>
      </c>
      <c r="F633" s="23" t="str">
        <f t="shared" si="25"/>
        <v>812_Jay</v>
      </c>
    </row>
    <row r="634" spans="1:6" x14ac:dyDescent="0.25">
      <c r="A634">
        <v>812</v>
      </c>
      <c r="B634" t="s">
        <v>8</v>
      </c>
      <c r="C634" s="1">
        <v>1</v>
      </c>
      <c r="D634" s="1">
        <v>3</v>
      </c>
      <c r="E634" s="23" t="str">
        <f t="shared" si="24"/>
        <v>812_3</v>
      </c>
      <c r="F634" s="23" t="str">
        <f t="shared" si="25"/>
        <v>812_George</v>
      </c>
    </row>
    <row r="635" spans="1:6" x14ac:dyDescent="0.25">
      <c r="A635">
        <v>812</v>
      </c>
      <c r="B635" t="s">
        <v>5</v>
      </c>
      <c r="C635" s="1">
        <v>1</v>
      </c>
      <c r="D635" s="1">
        <v>4</v>
      </c>
      <c r="E635" s="23" t="str">
        <f t="shared" si="24"/>
        <v>812_4</v>
      </c>
      <c r="F635" s="23" t="str">
        <f t="shared" si="25"/>
        <v>812_Bob</v>
      </c>
    </row>
    <row r="636" spans="1:6" x14ac:dyDescent="0.25">
      <c r="A636">
        <v>812</v>
      </c>
      <c r="B636" t="s">
        <v>23</v>
      </c>
      <c r="C636" s="1">
        <v>2</v>
      </c>
      <c r="D636" s="1">
        <v>5</v>
      </c>
      <c r="E636" s="23" t="str">
        <f t="shared" si="24"/>
        <v>812_5</v>
      </c>
      <c r="F636" s="23" t="str">
        <f t="shared" si="25"/>
        <v>812_Cara</v>
      </c>
    </row>
    <row r="637" spans="1:6" x14ac:dyDescent="0.25">
      <c r="A637">
        <v>813</v>
      </c>
      <c r="B637" t="s">
        <v>5</v>
      </c>
      <c r="C637" s="1">
        <v>3</v>
      </c>
      <c r="D637" s="1">
        <v>1</v>
      </c>
      <c r="E637" s="23" t="str">
        <f t="shared" si="24"/>
        <v>813_1</v>
      </c>
      <c r="F637" s="23" t="str">
        <f t="shared" si="25"/>
        <v>813_Bob</v>
      </c>
    </row>
    <row r="638" spans="1:6" x14ac:dyDescent="0.25">
      <c r="A638">
        <v>813</v>
      </c>
      <c r="B638" t="s">
        <v>6</v>
      </c>
      <c r="C638" s="1">
        <v>3</v>
      </c>
      <c r="D638" s="1">
        <v>2</v>
      </c>
      <c r="E638" s="23" t="str">
        <f t="shared" si="24"/>
        <v>813_2</v>
      </c>
      <c r="F638" s="23" t="str">
        <f t="shared" si="25"/>
        <v>813_Jay</v>
      </c>
    </row>
    <row r="639" spans="1:6" x14ac:dyDescent="0.25">
      <c r="A639">
        <v>813</v>
      </c>
      <c r="B639" t="s">
        <v>7</v>
      </c>
      <c r="C639" s="1">
        <v>3</v>
      </c>
      <c r="D639" s="1">
        <v>3</v>
      </c>
      <c r="E639" s="23" t="str">
        <f t="shared" si="24"/>
        <v>813_3</v>
      </c>
      <c r="F639" s="23" t="str">
        <f t="shared" si="25"/>
        <v>813_Evan</v>
      </c>
    </row>
    <row r="640" spans="1:6" x14ac:dyDescent="0.25">
      <c r="A640">
        <v>813</v>
      </c>
      <c r="B640" t="s">
        <v>23</v>
      </c>
      <c r="C640" s="1">
        <v>3</v>
      </c>
      <c r="D640" s="1">
        <v>4</v>
      </c>
      <c r="E640" s="23" t="str">
        <f t="shared" si="24"/>
        <v>813_4</v>
      </c>
      <c r="F640" s="23" t="str">
        <f t="shared" si="25"/>
        <v>813_Cara</v>
      </c>
    </row>
    <row r="641" spans="1:6" x14ac:dyDescent="0.25">
      <c r="A641">
        <v>814</v>
      </c>
      <c r="B641" t="s">
        <v>7</v>
      </c>
      <c r="C641" s="1">
        <v>3</v>
      </c>
      <c r="D641" s="1">
        <v>1</v>
      </c>
      <c r="E641" s="23" t="str">
        <f t="shared" si="24"/>
        <v>814_1</v>
      </c>
      <c r="F641" s="23" t="str">
        <f t="shared" si="25"/>
        <v>814_Evan</v>
      </c>
    </row>
    <row r="642" spans="1:6" x14ac:dyDescent="0.25">
      <c r="A642">
        <v>814</v>
      </c>
      <c r="B642" t="s">
        <v>23</v>
      </c>
      <c r="C642" s="1">
        <v>3</v>
      </c>
      <c r="D642" s="1">
        <v>2</v>
      </c>
      <c r="E642" s="23" t="str">
        <f t="shared" si="24"/>
        <v>814_2</v>
      </c>
      <c r="F642" s="23" t="str">
        <f t="shared" si="25"/>
        <v>814_Cara</v>
      </c>
    </row>
    <row r="643" spans="1:6" x14ac:dyDescent="0.25">
      <c r="A643">
        <v>814</v>
      </c>
      <c r="B643" t="s">
        <v>6</v>
      </c>
      <c r="C643" s="1">
        <v>1</v>
      </c>
      <c r="D643" s="1">
        <v>3</v>
      </c>
      <c r="E643" s="23" t="str">
        <f t="shared" si="24"/>
        <v>814_3</v>
      </c>
      <c r="F643" s="23" t="str">
        <f t="shared" si="25"/>
        <v>814_Jay</v>
      </c>
    </row>
    <row r="644" spans="1:6" x14ac:dyDescent="0.25">
      <c r="A644">
        <v>814</v>
      </c>
      <c r="B644" t="s">
        <v>5</v>
      </c>
      <c r="C644" s="1">
        <v>3</v>
      </c>
      <c r="D644" s="1">
        <v>4</v>
      </c>
      <c r="E644" s="23" t="str">
        <f t="shared" si="24"/>
        <v>814_4</v>
      </c>
      <c r="F644" s="23" t="str">
        <f t="shared" si="25"/>
        <v>814_Bob</v>
      </c>
    </row>
    <row r="645" spans="1:6" x14ac:dyDescent="0.25">
      <c r="A645">
        <v>815</v>
      </c>
      <c r="B645" t="s">
        <v>23</v>
      </c>
      <c r="C645" s="1">
        <v>3</v>
      </c>
      <c r="D645" s="1">
        <v>1</v>
      </c>
      <c r="E645" s="23" t="str">
        <f t="shared" si="24"/>
        <v>815_1</v>
      </c>
      <c r="F645" s="23" t="str">
        <f t="shared" si="25"/>
        <v>815_Cara</v>
      </c>
    </row>
    <row r="646" spans="1:6" x14ac:dyDescent="0.25">
      <c r="A646">
        <v>815</v>
      </c>
      <c r="B646" t="s">
        <v>6</v>
      </c>
      <c r="C646" s="1">
        <v>3</v>
      </c>
      <c r="D646" s="1">
        <v>2</v>
      </c>
      <c r="E646" s="23" t="str">
        <f t="shared" si="24"/>
        <v>815_2</v>
      </c>
      <c r="F646" s="23" t="str">
        <f t="shared" si="25"/>
        <v>815_Jay</v>
      </c>
    </row>
    <row r="647" spans="1:6" x14ac:dyDescent="0.25">
      <c r="A647">
        <v>815</v>
      </c>
      <c r="B647" t="s">
        <v>5</v>
      </c>
      <c r="C647" s="1">
        <v>3</v>
      </c>
      <c r="D647" s="1">
        <v>3</v>
      </c>
      <c r="E647" s="23" t="str">
        <f t="shared" si="24"/>
        <v>815_3</v>
      </c>
      <c r="F647" s="23" t="str">
        <f t="shared" si="25"/>
        <v>815_Bob</v>
      </c>
    </row>
    <row r="648" spans="1:6" x14ac:dyDescent="0.25">
      <c r="A648">
        <v>815</v>
      </c>
      <c r="B648" t="s">
        <v>7</v>
      </c>
      <c r="C648" s="1">
        <v>1</v>
      </c>
      <c r="D648" s="1">
        <v>4</v>
      </c>
      <c r="E648" s="23" t="str">
        <f t="shared" si="24"/>
        <v>815_4</v>
      </c>
      <c r="F648" s="23" t="str">
        <f t="shared" si="25"/>
        <v>815_Evan</v>
      </c>
    </row>
    <row r="649" spans="1:6" x14ac:dyDescent="0.25">
      <c r="A649">
        <v>816</v>
      </c>
      <c r="B649" t="s">
        <v>6</v>
      </c>
      <c r="C649" s="1">
        <v>3</v>
      </c>
      <c r="D649" s="1">
        <v>1</v>
      </c>
      <c r="E649" s="23" t="str">
        <f t="shared" si="24"/>
        <v>816_1</v>
      </c>
      <c r="F649" s="23" t="str">
        <f t="shared" si="25"/>
        <v>816_Jay</v>
      </c>
    </row>
    <row r="650" spans="1:6" x14ac:dyDescent="0.25">
      <c r="A650">
        <v>816</v>
      </c>
      <c r="B650" t="s">
        <v>7</v>
      </c>
      <c r="C650" s="1">
        <v>3</v>
      </c>
      <c r="D650" s="1">
        <v>2</v>
      </c>
      <c r="E650" s="23" t="str">
        <f t="shared" si="24"/>
        <v>816_2</v>
      </c>
      <c r="F650" s="23" t="str">
        <f t="shared" si="25"/>
        <v>816_Evan</v>
      </c>
    </row>
    <row r="651" spans="1:6" x14ac:dyDescent="0.25">
      <c r="A651">
        <v>816</v>
      </c>
      <c r="B651" t="s">
        <v>5</v>
      </c>
      <c r="C651" s="1">
        <v>1</v>
      </c>
      <c r="D651" s="1">
        <v>3</v>
      </c>
      <c r="E651" s="23" t="str">
        <f t="shared" si="24"/>
        <v>816_3</v>
      </c>
      <c r="F651" s="23" t="str">
        <f t="shared" si="25"/>
        <v>816_Bob</v>
      </c>
    </row>
    <row r="652" spans="1:6" x14ac:dyDescent="0.25">
      <c r="A652">
        <v>816</v>
      </c>
      <c r="B652" t="s">
        <v>23</v>
      </c>
      <c r="C652" s="1">
        <v>3</v>
      </c>
      <c r="D652" s="1">
        <v>4</v>
      </c>
      <c r="E652" s="23" t="str">
        <f t="shared" si="24"/>
        <v>816_4</v>
      </c>
      <c r="F652" s="23" t="str">
        <f t="shared" si="25"/>
        <v>816_Cara</v>
      </c>
    </row>
    <row r="653" spans="1:6" x14ac:dyDescent="0.25">
      <c r="A653">
        <v>817</v>
      </c>
      <c r="B653" t="s">
        <v>5</v>
      </c>
      <c r="C653" s="1">
        <v>1</v>
      </c>
      <c r="D653" s="1">
        <v>1</v>
      </c>
      <c r="E653" s="23" t="str">
        <f t="shared" si="24"/>
        <v>817_1</v>
      </c>
      <c r="F653" s="23" t="str">
        <f t="shared" si="25"/>
        <v>817_Bob</v>
      </c>
    </row>
    <row r="654" spans="1:6" x14ac:dyDescent="0.25">
      <c r="A654">
        <v>817</v>
      </c>
      <c r="B654" t="s">
        <v>6</v>
      </c>
      <c r="C654" s="1">
        <v>2</v>
      </c>
      <c r="D654" s="1">
        <v>2</v>
      </c>
      <c r="E654" s="23" t="str">
        <f t="shared" si="24"/>
        <v>817_2</v>
      </c>
      <c r="F654" s="23" t="str">
        <f t="shared" si="25"/>
        <v>817_Jay</v>
      </c>
    </row>
    <row r="655" spans="1:6" x14ac:dyDescent="0.25">
      <c r="A655">
        <v>817</v>
      </c>
      <c r="B655" t="s">
        <v>7</v>
      </c>
      <c r="C655" s="1">
        <v>1</v>
      </c>
      <c r="D655" s="1">
        <v>3</v>
      </c>
      <c r="E655" s="23" t="str">
        <f t="shared" si="24"/>
        <v>817_3</v>
      </c>
      <c r="F655" s="23" t="str">
        <f t="shared" si="25"/>
        <v>817_Evan</v>
      </c>
    </row>
    <row r="656" spans="1:6" x14ac:dyDescent="0.25">
      <c r="A656">
        <v>818</v>
      </c>
      <c r="B656" t="s">
        <v>7</v>
      </c>
      <c r="C656" s="1">
        <v>2</v>
      </c>
      <c r="D656" s="1">
        <v>1</v>
      </c>
      <c r="E656" s="23" t="str">
        <f t="shared" si="24"/>
        <v>818_1</v>
      </c>
      <c r="F656" s="23" t="str">
        <f t="shared" si="25"/>
        <v>818_Evan</v>
      </c>
    </row>
    <row r="657" spans="1:6" x14ac:dyDescent="0.25">
      <c r="A657">
        <v>818</v>
      </c>
      <c r="B657" t="s">
        <v>6</v>
      </c>
      <c r="C657" s="1">
        <v>1</v>
      </c>
      <c r="D657" s="1">
        <v>2</v>
      </c>
      <c r="E657" s="23" t="str">
        <f t="shared" si="24"/>
        <v>818_2</v>
      </c>
      <c r="F657" s="23" t="str">
        <f t="shared" si="25"/>
        <v>818_Jay</v>
      </c>
    </row>
    <row r="658" spans="1:6" x14ac:dyDescent="0.25">
      <c r="A658">
        <v>818</v>
      </c>
      <c r="B658" t="s">
        <v>23</v>
      </c>
      <c r="C658" s="1">
        <v>1</v>
      </c>
      <c r="D658" s="1">
        <v>3</v>
      </c>
      <c r="E658" s="23" t="str">
        <f t="shared" si="24"/>
        <v>818_3</v>
      </c>
      <c r="F658" s="23" t="str">
        <f t="shared" si="25"/>
        <v>818_Cara</v>
      </c>
    </row>
    <row r="659" spans="1:6" x14ac:dyDescent="0.25">
      <c r="A659">
        <v>818</v>
      </c>
      <c r="B659" t="s">
        <v>5</v>
      </c>
      <c r="C659" s="1">
        <v>1</v>
      </c>
      <c r="D659" s="1">
        <v>4</v>
      </c>
      <c r="E659" s="23" t="str">
        <f t="shared" si="24"/>
        <v>818_4</v>
      </c>
      <c r="F659" s="23" t="str">
        <f t="shared" si="25"/>
        <v>818_Bob</v>
      </c>
    </row>
    <row r="660" spans="1:6" x14ac:dyDescent="0.25">
      <c r="A660">
        <v>819</v>
      </c>
      <c r="B660" t="s">
        <v>5</v>
      </c>
      <c r="C660" s="1">
        <v>1</v>
      </c>
      <c r="D660" s="1">
        <v>1</v>
      </c>
      <c r="E660" s="23" t="str">
        <f t="shared" ref="E660:E737" si="26">A660 &amp; "_" &amp; D660</f>
        <v>819_1</v>
      </c>
      <c r="F660" s="23" t="str">
        <f t="shared" ref="F660:F737" si="27">A660 &amp; "_" &amp; B660</f>
        <v>819_Bob</v>
      </c>
    </row>
    <row r="661" spans="1:6" x14ac:dyDescent="0.25">
      <c r="A661">
        <v>819</v>
      </c>
      <c r="B661" t="s">
        <v>6</v>
      </c>
      <c r="C661" s="1">
        <v>2</v>
      </c>
      <c r="D661" s="1">
        <v>2</v>
      </c>
      <c r="E661" s="23" t="str">
        <f t="shared" si="26"/>
        <v>819_2</v>
      </c>
      <c r="F661" s="23" t="str">
        <f t="shared" si="27"/>
        <v>819_Jay</v>
      </c>
    </row>
    <row r="662" spans="1:6" x14ac:dyDescent="0.25">
      <c r="A662">
        <v>819</v>
      </c>
      <c r="B662" t="s">
        <v>23</v>
      </c>
      <c r="C662" s="1">
        <v>2</v>
      </c>
      <c r="D662" s="1">
        <v>3</v>
      </c>
      <c r="E662" s="23" t="str">
        <f t="shared" si="26"/>
        <v>819_3</v>
      </c>
      <c r="F662" s="23" t="str">
        <f t="shared" si="27"/>
        <v>819_Cara</v>
      </c>
    </row>
    <row r="663" spans="1:6" x14ac:dyDescent="0.25">
      <c r="A663">
        <v>820</v>
      </c>
      <c r="B663" t="s">
        <v>7</v>
      </c>
      <c r="C663" s="1">
        <v>2</v>
      </c>
      <c r="D663" s="1">
        <v>1</v>
      </c>
      <c r="E663" s="23" t="str">
        <f t="shared" si="26"/>
        <v>820_1</v>
      </c>
      <c r="F663" s="23" t="str">
        <f t="shared" si="27"/>
        <v>820_Evan</v>
      </c>
    </row>
    <row r="664" spans="1:6" x14ac:dyDescent="0.25">
      <c r="A664">
        <v>820</v>
      </c>
      <c r="B664" t="s">
        <v>23</v>
      </c>
      <c r="C664" s="1">
        <v>2</v>
      </c>
      <c r="D664" s="1">
        <v>2</v>
      </c>
      <c r="E664" s="23" t="str">
        <f t="shared" si="26"/>
        <v>820_2</v>
      </c>
      <c r="F664" s="23" t="str">
        <f t="shared" si="27"/>
        <v>820_Cara</v>
      </c>
    </row>
    <row r="665" spans="1:6" x14ac:dyDescent="0.25">
      <c r="A665">
        <v>820</v>
      </c>
      <c r="B665" t="s">
        <v>5</v>
      </c>
      <c r="C665" s="1">
        <v>2</v>
      </c>
      <c r="D665" s="1">
        <v>3</v>
      </c>
      <c r="E665" s="23" t="str">
        <f t="shared" si="26"/>
        <v>820_3</v>
      </c>
      <c r="F665" s="23" t="str">
        <f t="shared" si="27"/>
        <v>820_Bob</v>
      </c>
    </row>
    <row r="666" spans="1:6" x14ac:dyDescent="0.25">
      <c r="A666">
        <v>821</v>
      </c>
      <c r="B666" t="s">
        <v>12</v>
      </c>
      <c r="C666" s="1">
        <v>2</v>
      </c>
      <c r="D666" s="1">
        <v>1</v>
      </c>
      <c r="E666" s="23" t="str">
        <f t="shared" si="26"/>
        <v>821_1</v>
      </c>
      <c r="F666" s="23" t="str">
        <f t="shared" si="27"/>
        <v>821_Steve</v>
      </c>
    </row>
    <row r="667" spans="1:6" x14ac:dyDescent="0.25">
      <c r="A667">
        <v>821</v>
      </c>
      <c r="B667" t="s">
        <v>23</v>
      </c>
      <c r="C667" s="1">
        <v>3</v>
      </c>
      <c r="D667" s="1">
        <v>2</v>
      </c>
      <c r="E667" s="23" t="str">
        <f t="shared" si="26"/>
        <v>821_2</v>
      </c>
      <c r="F667" s="23" t="str">
        <f t="shared" si="27"/>
        <v>821_Cara</v>
      </c>
    </row>
    <row r="668" spans="1:6" x14ac:dyDescent="0.25">
      <c r="A668">
        <v>821</v>
      </c>
      <c r="B668" t="s">
        <v>7</v>
      </c>
      <c r="C668" s="1">
        <v>3</v>
      </c>
      <c r="D668" s="1">
        <v>3</v>
      </c>
      <c r="E668" s="23" t="str">
        <f t="shared" si="26"/>
        <v>821_3</v>
      </c>
      <c r="F668" s="23" t="str">
        <f t="shared" si="27"/>
        <v>821_Evan</v>
      </c>
    </row>
    <row r="669" spans="1:6" x14ac:dyDescent="0.25">
      <c r="A669">
        <v>821</v>
      </c>
      <c r="B669" t="s">
        <v>6</v>
      </c>
      <c r="C669" s="1">
        <v>3</v>
      </c>
      <c r="D669" s="1">
        <v>4</v>
      </c>
      <c r="E669" s="23" t="str">
        <f t="shared" si="26"/>
        <v>821_4</v>
      </c>
      <c r="F669" s="23" t="str">
        <f t="shared" si="27"/>
        <v>821_Jay</v>
      </c>
    </row>
    <row r="670" spans="1:6" x14ac:dyDescent="0.25">
      <c r="A670">
        <v>822</v>
      </c>
      <c r="B670" t="s">
        <v>5</v>
      </c>
      <c r="C670" s="1">
        <v>3</v>
      </c>
      <c r="D670" s="1">
        <v>1</v>
      </c>
      <c r="E670" s="23" t="str">
        <f t="shared" si="26"/>
        <v>822_1</v>
      </c>
      <c r="F670" s="23" t="str">
        <f t="shared" si="27"/>
        <v>822_Bob</v>
      </c>
    </row>
    <row r="671" spans="1:6" x14ac:dyDescent="0.25">
      <c r="A671">
        <v>822</v>
      </c>
      <c r="B671" t="s">
        <v>6</v>
      </c>
      <c r="C671" s="1">
        <v>3</v>
      </c>
      <c r="D671" s="1">
        <v>2</v>
      </c>
      <c r="E671" s="23" t="str">
        <f t="shared" si="26"/>
        <v>822_2</v>
      </c>
      <c r="F671" s="23" t="str">
        <f t="shared" si="27"/>
        <v>822_Jay</v>
      </c>
    </row>
    <row r="672" spans="1:6" x14ac:dyDescent="0.25">
      <c r="A672">
        <v>822</v>
      </c>
      <c r="B672" t="s">
        <v>7</v>
      </c>
      <c r="C672" s="1">
        <v>3</v>
      </c>
      <c r="D672" s="1">
        <v>3</v>
      </c>
      <c r="E672" s="23" t="str">
        <f t="shared" si="26"/>
        <v>822_3</v>
      </c>
      <c r="F672" s="23" t="str">
        <f t="shared" si="27"/>
        <v>822_Evan</v>
      </c>
    </row>
    <row r="673" spans="1:6" x14ac:dyDescent="0.25">
      <c r="A673">
        <v>822</v>
      </c>
      <c r="B673" t="s">
        <v>23</v>
      </c>
      <c r="C673" s="1">
        <v>3</v>
      </c>
      <c r="D673" s="1">
        <v>4</v>
      </c>
      <c r="E673" s="23" t="str">
        <f t="shared" si="26"/>
        <v>822_4</v>
      </c>
      <c r="F673" s="23" t="str">
        <f t="shared" si="27"/>
        <v>822_Cara</v>
      </c>
    </row>
    <row r="674" spans="1:6" x14ac:dyDescent="0.25">
      <c r="A674">
        <v>823</v>
      </c>
      <c r="B674" t="s">
        <v>7</v>
      </c>
      <c r="C674" s="1">
        <v>3</v>
      </c>
      <c r="D674" s="1">
        <v>1</v>
      </c>
      <c r="E674" s="23" t="str">
        <f t="shared" si="26"/>
        <v>823_1</v>
      </c>
      <c r="F674" s="23" t="str">
        <f t="shared" si="27"/>
        <v>823_Evan</v>
      </c>
    </row>
    <row r="675" spans="1:6" x14ac:dyDescent="0.25">
      <c r="A675">
        <v>823</v>
      </c>
      <c r="B675" t="s">
        <v>23</v>
      </c>
      <c r="C675" s="1">
        <v>3</v>
      </c>
      <c r="D675" s="1">
        <v>2</v>
      </c>
      <c r="E675" s="23" t="str">
        <f t="shared" si="26"/>
        <v>823_2</v>
      </c>
      <c r="F675" s="23" t="str">
        <f t="shared" si="27"/>
        <v>823_Cara</v>
      </c>
    </row>
    <row r="676" spans="1:6" x14ac:dyDescent="0.25">
      <c r="A676">
        <v>823</v>
      </c>
      <c r="B676" t="s">
        <v>5</v>
      </c>
      <c r="C676" s="1">
        <v>3</v>
      </c>
      <c r="D676" s="1">
        <v>3</v>
      </c>
      <c r="E676" s="23" t="str">
        <f t="shared" si="26"/>
        <v>823_3</v>
      </c>
      <c r="F676" s="23" t="str">
        <f t="shared" si="27"/>
        <v>823_Bob</v>
      </c>
    </row>
    <row r="677" spans="1:6" x14ac:dyDescent="0.25">
      <c r="A677">
        <v>823</v>
      </c>
      <c r="B677" t="s">
        <v>6</v>
      </c>
      <c r="C677" s="1">
        <v>3</v>
      </c>
      <c r="D677" s="1">
        <v>4</v>
      </c>
      <c r="E677" s="23" t="str">
        <f t="shared" si="26"/>
        <v>823_4</v>
      </c>
      <c r="F677" s="23" t="str">
        <f t="shared" si="27"/>
        <v>823_Jay</v>
      </c>
    </row>
    <row r="678" spans="1:6" x14ac:dyDescent="0.25">
      <c r="A678">
        <v>824</v>
      </c>
      <c r="B678" t="s">
        <v>6</v>
      </c>
      <c r="C678" s="1">
        <v>3</v>
      </c>
      <c r="D678" s="1">
        <v>1</v>
      </c>
      <c r="E678" s="23" t="str">
        <f t="shared" si="26"/>
        <v>824_1</v>
      </c>
      <c r="F678" s="23" t="str">
        <f t="shared" si="27"/>
        <v>824_Jay</v>
      </c>
    </row>
    <row r="679" spans="1:6" x14ac:dyDescent="0.25">
      <c r="A679">
        <v>824</v>
      </c>
      <c r="B679" t="s">
        <v>5</v>
      </c>
      <c r="C679" s="1">
        <v>3</v>
      </c>
      <c r="D679" s="1">
        <v>2</v>
      </c>
      <c r="E679" s="23" t="str">
        <f t="shared" si="26"/>
        <v>824_2</v>
      </c>
      <c r="F679" s="23" t="str">
        <f t="shared" si="27"/>
        <v>824_Bob</v>
      </c>
    </row>
    <row r="680" spans="1:6" x14ac:dyDescent="0.25">
      <c r="A680">
        <v>824</v>
      </c>
      <c r="B680" t="s">
        <v>23</v>
      </c>
      <c r="C680" s="1">
        <v>2</v>
      </c>
      <c r="D680" s="1">
        <v>3</v>
      </c>
      <c r="E680" s="23" t="str">
        <f t="shared" si="26"/>
        <v>824_3</v>
      </c>
      <c r="F680" s="23" t="str">
        <f t="shared" si="27"/>
        <v>824_Cara</v>
      </c>
    </row>
    <row r="681" spans="1:6" x14ac:dyDescent="0.25">
      <c r="A681">
        <v>824</v>
      </c>
      <c r="B681" t="s">
        <v>7</v>
      </c>
      <c r="C681" s="1">
        <v>2</v>
      </c>
      <c r="D681" s="1">
        <v>4</v>
      </c>
      <c r="E681" s="23" t="str">
        <f t="shared" si="26"/>
        <v>824_4</v>
      </c>
      <c r="F681" s="23" t="str">
        <f t="shared" si="27"/>
        <v>824_Evan</v>
      </c>
    </row>
    <row r="682" spans="1:6" x14ac:dyDescent="0.25">
      <c r="A682">
        <v>825</v>
      </c>
      <c r="B682" t="s">
        <v>23</v>
      </c>
      <c r="C682" s="1">
        <v>2</v>
      </c>
      <c r="D682" s="1">
        <v>1</v>
      </c>
      <c r="E682" s="23" t="str">
        <f t="shared" si="26"/>
        <v>825_1</v>
      </c>
      <c r="F682" s="23" t="str">
        <f t="shared" si="27"/>
        <v>825_Cara</v>
      </c>
    </row>
    <row r="683" spans="1:6" x14ac:dyDescent="0.25">
      <c r="A683">
        <v>825</v>
      </c>
      <c r="B683" t="s">
        <v>7</v>
      </c>
      <c r="C683" s="1">
        <v>1</v>
      </c>
      <c r="D683" s="1">
        <v>2</v>
      </c>
      <c r="E683" s="23" t="str">
        <f t="shared" si="26"/>
        <v>825_2</v>
      </c>
      <c r="F683" s="23" t="str">
        <f t="shared" si="27"/>
        <v>825_Evan</v>
      </c>
    </row>
    <row r="684" spans="1:6" x14ac:dyDescent="0.25">
      <c r="A684">
        <v>825</v>
      </c>
      <c r="B684" t="s">
        <v>6</v>
      </c>
      <c r="C684" s="1">
        <v>2</v>
      </c>
      <c r="D684" s="1">
        <v>3</v>
      </c>
      <c r="E684" s="23" t="str">
        <f t="shared" si="26"/>
        <v>825_3</v>
      </c>
      <c r="F684" s="23" t="str">
        <f t="shared" si="27"/>
        <v>825_Jay</v>
      </c>
    </row>
    <row r="685" spans="1:6" x14ac:dyDescent="0.25">
      <c r="A685">
        <v>825</v>
      </c>
      <c r="B685" t="s">
        <v>5</v>
      </c>
      <c r="C685" s="1">
        <v>3</v>
      </c>
      <c r="D685" s="1">
        <v>4</v>
      </c>
      <c r="E685" s="23" t="str">
        <f t="shared" si="26"/>
        <v>825_4</v>
      </c>
      <c r="F685" s="23" t="str">
        <f t="shared" si="27"/>
        <v>825_Bob</v>
      </c>
    </row>
    <row r="686" spans="1:6" x14ac:dyDescent="0.25">
      <c r="A686">
        <v>826</v>
      </c>
      <c r="B686" t="s">
        <v>5</v>
      </c>
      <c r="C686" s="1">
        <v>3</v>
      </c>
      <c r="D686" s="1">
        <v>1</v>
      </c>
      <c r="E686" s="23" t="str">
        <f t="shared" si="26"/>
        <v>826_1</v>
      </c>
      <c r="F686" s="23" t="str">
        <f t="shared" si="27"/>
        <v>826_Bob</v>
      </c>
    </row>
    <row r="687" spans="1:6" x14ac:dyDescent="0.25">
      <c r="A687">
        <v>826</v>
      </c>
      <c r="B687" t="s">
        <v>6</v>
      </c>
      <c r="C687" s="1">
        <v>2</v>
      </c>
      <c r="D687" s="1">
        <v>2</v>
      </c>
      <c r="E687" s="23" t="str">
        <f t="shared" si="26"/>
        <v>826_2</v>
      </c>
      <c r="F687" s="23" t="str">
        <f t="shared" si="27"/>
        <v>826_Jay</v>
      </c>
    </row>
    <row r="688" spans="1:6" x14ac:dyDescent="0.25">
      <c r="A688">
        <v>826</v>
      </c>
      <c r="B688" t="s">
        <v>23</v>
      </c>
      <c r="C688" s="1">
        <v>3</v>
      </c>
      <c r="D688" s="1">
        <v>3</v>
      </c>
      <c r="E688" s="23" t="str">
        <f t="shared" si="26"/>
        <v>826_3</v>
      </c>
      <c r="F688" s="23" t="str">
        <f t="shared" si="27"/>
        <v>826_Cara</v>
      </c>
    </row>
    <row r="689" spans="1:6" x14ac:dyDescent="0.25">
      <c r="A689">
        <v>826</v>
      </c>
      <c r="B689" t="s">
        <v>7</v>
      </c>
      <c r="C689" s="1">
        <v>3</v>
      </c>
      <c r="D689" s="1">
        <v>4</v>
      </c>
      <c r="E689" s="23" t="str">
        <f t="shared" si="26"/>
        <v>826_4</v>
      </c>
      <c r="F689" s="23" t="str">
        <f t="shared" si="27"/>
        <v>826_Evan</v>
      </c>
    </row>
    <row r="690" spans="1:6" x14ac:dyDescent="0.25">
      <c r="A690">
        <v>827</v>
      </c>
      <c r="B690" t="s">
        <v>6</v>
      </c>
      <c r="C690" s="1">
        <v>2</v>
      </c>
      <c r="D690" s="1">
        <v>1</v>
      </c>
      <c r="E690" s="23" t="str">
        <f t="shared" si="26"/>
        <v>827_1</v>
      </c>
      <c r="F690" s="23" t="str">
        <f t="shared" si="27"/>
        <v>827_Jay</v>
      </c>
    </row>
    <row r="691" spans="1:6" x14ac:dyDescent="0.25">
      <c r="A691">
        <v>827</v>
      </c>
      <c r="B691" t="s">
        <v>5</v>
      </c>
      <c r="C691" s="1">
        <v>2</v>
      </c>
      <c r="D691" s="1">
        <v>2</v>
      </c>
      <c r="E691" s="23" t="str">
        <f t="shared" si="26"/>
        <v>827_2</v>
      </c>
      <c r="F691" s="23" t="str">
        <f t="shared" si="27"/>
        <v>827_Bob</v>
      </c>
    </row>
    <row r="692" spans="1:6" x14ac:dyDescent="0.25">
      <c r="A692">
        <v>827</v>
      </c>
      <c r="B692" t="s">
        <v>23</v>
      </c>
      <c r="C692" s="1">
        <v>1</v>
      </c>
      <c r="D692" s="1">
        <v>3</v>
      </c>
      <c r="E692" s="23" t="str">
        <f t="shared" si="26"/>
        <v>827_3</v>
      </c>
      <c r="F692" s="23" t="str">
        <f t="shared" si="27"/>
        <v>827_Cara</v>
      </c>
    </row>
    <row r="693" spans="1:6" x14ac:dyDescent="0.25">
      <c r="A693">
        <v>828</v>
      </c>
      <c r="B693" t="s">
        <v>7</v>
      </c>
      <c r="C693" s="1">
        <v>2</v>
      </c>
      <c r="D693" s="1">
        <v>1</v>
      </c>
      <c r="E693" s="23" t="str">
        <f t="shared" si="26"/>
        <v>828_1</v>
      </c>
      <c r="F693" s="23" t="str">
        <f t="shared" si="27"/>
        <v>828_Evan</v>
      </c>
    </row>
    <row r="694" spans="1:6" x14ac:dyDescent="0.25">
      <c r="A694">
        <v>828</v>
      </c>
      <c r="B694" t="s">
        <v>5</v>
      </c>
      <c r="C694" s="1">
        <v>2</v>
      </c>
      <c r="D694" s="1">
        <v>2</v>
      </c>
      <c r="E694" s="23" t="str">
        <f t="shared" si="26"/>
        <v>828_2</v>
      </c>
      <c r="F694" s="23" t="str">
        <f t="shared" si="27"/>
        <v>828_Bob</v>
      </c>
    </row>
    <row r="695" spans="1:6" x14ac:dyDescent="0.25">
      <c r="A695">
        <v>828</v>
      </c>
      <c r="B695" t="s">
        <v>6</v>
      </c>
      <c r="C695" s="1">
        <v>2</v>
      </c>
      <c r="D695" s="1">
        <v>3</v>
      </c>
      <c r="E695" s="23" t="str">
        <f t="shared" si="26"/>
        <v>828_3</v>
      </c>
      <c r="F695" s="23" t="str">
        <f t="shared" si="27"/>
        <v>828_Jay</v>
      </c>
    </row>
    <row r="696" spans="1:6" x14ac:dyDescent="0.25">
      <c r="A696">
        <v>829</v>
      </c>
      <c r="B696" t="s">
        <v>23</v>
      </c>
      <c r="C696" s="1">
        <v>3</v>
      </c>
      <c r="D696" s="1">
        <v>1</v>
      </c>
      <c r="E696" s="23" t="str">
        <f t="shared" si="26"/>
        <v>829_1</v>
      </c>
      <c r="F696" s="23" t="str">
        <f t="shared" si="27"/>
        <v>829_Cara</v>
      </c>
    </row>
    <row r="697" spans="1:6" x14ac:dyDescent="0.25">
      <c r="A697">
        <v>829</v>
      </c>
      <c r="B697" t="s">
        <v>5</v>
      </c>
      <c r="C697" s="1">
        <v>3</v>
      </c>
      <c r="D697" s="1">
        <v>2</v>
      </c>
      <c r="E697" s="23" t="str">
        <f t="shared" si="26"/>
        <v>829_2</v>
      </c>
      <c r="F697" s="23" t="str">
        <f t="shared" si="27"/>
        <v>829_Bob</v>
      </c>
    </row>
    <row r="698" spans="1:6" x14ac:dyDescent="0.25">
      <c r="A698">
        <v>829</v>
      </c>
      <c r="B698" t="s">
        <v>7</v>
      </c>
      <c r="C698" s="1">
        <v>2</v>
      </c>
      <c r="D698" s="1">
        <v>3</v>
      </c>
      <c r="E698" s="23" t="str">
        <f t="shared" si="26"/>
        <v>829_3</v>
      </c>
      <c r="F698" s="23" t="str">
        <f t="shared" si="27"/>
        <v>829_Evan</v>
      </c>
    </row>
    <row r="699" spans="1:6" x14ac:dyDescent="0.25">
      <c r="A699">
        <v>829</v>
      </c>
      <c r="B699" t="s">
        <v>6</v>
      </c>
      <c r="C699" s="1">
        <v>3</v>
      </c>
      <c r="D699" s="1">
        <v>4</v>
      </c>
      <c r="E699" s="23" t="str">
        <f t="shared" si="26"/>
        <v>829_4</v>
      </c>
      <c r="F699" s="23" t="str">
        <f t="shared" si="27"/>
        <v>829_Jay</v>
      </c>
    </row>
    <row r="700" spans="1:6" x14ac:dyDescent="0.25">
      <c r="A700">
        <v>830</v>
      </c>
      <c r="B700" t="s">
        <v>7</v>
      </c>
      <c r="C700" s="1">
        <v>2</v>
      </c>
      <c r="D700" s="1">
        <v>1</v>
      </c>
      <c r="E700" s="23" t="str">
        <f t="shared" si="26"/>
        <v>830_1</v>
      </c>
      <c r="F700" s="23" t="str">
        <f t="shared" si="27"/>
        <v>830_Evan</v>
      </c>
    </row>
    <row r="701" spans="1:6" x14ac:dyDescent="0.25">
      <c r="A701">
        <v>830</v>
      </c>
      <c r="B701" t="s">
        <v>5</v>
      </c>
      <c r="C701" s="1">
        <v>3</v>
      </c>
      <c r="D701" s="1">
        <v>2</v>
      </c>
      <c r="E701" s="23" t="str">
        <f t="shared" si="26"/>
        <v>830_2</v>
      </c>
      <c r="F701" s="23" t="str">
        <f t="shared" si="27"/>
        <v>830_Bob</v>
      </c>
    </row>
    <row r="702" spans="1:6" x14ac:dyDescent="0.25">
      <c r="A702">
        <v>830</v>
      </c>
      <c r="B702" t="s">
        <v>23</v>
      </c>
      <c r="C702" s="1">
        <v>2</v>
      </c>
      <c r="D702" s="1">
        <v>3</v>
      </c>
      <c r="E702" s="23" t="str">
        <f t="shared" si="26"/>
        <v>830_3</v>
      </c>
      <c r="F702" s="23" t="str">
        <f t="shared" si="27"/>
        <v>830_Cara</v>
      </c>
    </row>
    <row r="703" spans="1:6" x14ac:dyDescent="0.25">
      <c r="A703">
        <v>830</v>
      </c>
      <c r="B703" t="s">
        <v>6</v>
      </c>
      <c r="C703" s="1">
        <v>1</v>
      </c>
      <c r="D703" s="1">
        <v>4</v>
      </c>
      <c r="E703" s="23" t="str">
        <f t="shared" si="26"/>
        <v>830_4</v>
      </c>
      <c r="F703" s="23" t="str">
        <f t="shared" si="27"/>
        <v>830_Jay</v>
      </c>
    </row>
    <row r="704" spans="1:6" x14ac:dyDescent="0.25">
      <c r="A704">
        <v>831</v>
      </c>
      <c r="B704" t="s">
        <v>5</v>
      </c>
      <c r="C704" s="1">
        <v>2</v>
      </c>
      <c r="D704" s="1">
        <v>1</v>
      </c>
      <c r="E704" s="23" t="str">
        <f t="shared" si="26"/>
        <v>831_1</v>
      </c>
      <c r="F704" s="23" t="str">
        <f t="shared" si="27"/>
        <v>831_Bob</v>
      </c>
    </row>
    <row r="705" spans="1:6" x14ac:dyDescent="0.25">
      <c r="A705">
        <v>831</v>
      </c>
      <c r="B705" t="s">
        <v>6</v>
      </c>
      <c r="C705" s="1">
        <v>1</v>
      </c>
      <c r="D705" s="1">
        <v>2</v>
      </c>
      <c r="E705" s="23" t="str">
        <f t="shared" si="26"/>
        <v>831_2</v>
      </c>
      <c r="F705" s="23" t="str">
        <f t="shared" si="27"/>
        <v>831_Jay</v>
      </c>
    </row>
    <row r="706" spans="1:6" x14ac:dyDescent="0.25">
      <c r="A706">
        <v>831</v>
      </c>
      <c r="B706" t="s">
        <v>23</v>
      </c>
      <c r="C706" s="1">
        <v>2</v>
      </c>
      <c r="D706" s="1">
        <v>3</v>
      </c>
      <c r="E706" s="23" t="str">
        <f t="shared" si="26"/>
        <v>831_3</v>
      </c>
      <c r="F706" s="23" t="str">
        <f t="shared" si="27"/>
        <v>831_Cara</v>
      </c>
    </row>
    <row r="707" spans="1:6" x14ac:dyDescent="0.25">
      <c r="A707">
        <v>831</v>
      </c>
      <c r="B707" t="s">
        <v>7</v>
      </c>
      <c r="C707" s="1">
        <v>2</v>
      </c>
      <c r="D707" s="1">
        <v>4</v>
      </c>
      <c r="E707" s="23" t="str">
        <f t="shared" si="26"/>
        <v>831_4</v>
      </c>
      <c r="F707" s="23" t="str">
        <f t="shared" si="27"/>
        <v>831_Evan</v>
      </c>
    </row>
    <row r="708" spans="1:6" x14ac:dyDescent="0.25">
      <c r="A708">
        <v>832</v>
      </c>
      <c r="B708" t="s">
        <v>7</v>
      </c>
      <c r="C708" s="1">
        <v>1</v>
      </c>
      <c r="D708" s="1">
        <v>1</v>
      </c>
      <c r="E708" s="23" t="str">
        <f t="shared" si="26"/>
        <v>832_1</v>
      </c>
      <c r="F708" s="23" t="str">
        <f t="shared" si="27"/>
        <v>832_Evan</v>
      </c>
    </row>
    <row r="709" spans="1:6" x14ac:dyDescent="0.25">
      <c r="A709">
        <v>832</v>
      </c>
      <c r="B709" t="s">
        <v>6</v>
      </c>
      <c r="C709" s="1">
        <v>3</v>
      </c>
      <c r="D709" s="1">
        <v>2</v>
      </c>
      <c r="E709" s="23" t="str">
        <f t="shared" si="26"/>
        <v>832_2</v>
      </c>
      <c r="F709" s="23" t="str">
        <f t="shared" si="27"/>
        <v>832_Jay</v>
      </c>
    </row>
    <row r="710" spans="1:6" x14ac:dyDescent="0.25">
      <c r="A710">
        <v>832</v>
      </c>
      <c r="B710" t="s">
        <v>5</v>
      </c>
      <c r="C710" s="1">
        <v>3</v>
      </c>
      <c r="D710" s="1">
        <v>3</v>
      </c>
      <c r="E710" s="23" t="str">
        <f t="shared" si="26"/>
        <v>832_3</v>
      </c>
      <c r="F710" s="23" t="str">
        <f t="shared" si="27"/>
        <v>832_Bob</v>
      </c>
    </row>
    <row r="711" spans="1:6" x14ac:dyDescent="0.25">
      <c r="A711">
        <v>832</v>
      </c>
      <c r="B711" t="s">
        <v>23</v>
      </c>
      <c r="C711" s="1">
        <v>3</v>
      </c>
      <c r="D711" s="1">
        <v>4</v>
      </c>
      <c r="E711" s="23" t="str">
        <f t="shared" si="26"/>
        <v>832_4</v>
      </c>
      <c r="F711" s="23" t="str">
        <f t="shared" si="27"/>
        <v>832_Cara</v>
      </c>
    </row>
    <row r="712" spans="1:6" x14ac:dyDescent="0.25">
      <c r="A712">
        <v>833</v>
      </c>
      <c r="B712" t="s">
        <v>5</v>
      </c>
      <c r="C712" s="1">
        <v>3</v>
      </c>
      <c r="D712" s="1">
        <v>1</v>
      </c>
      <c r="E712" s="23" t="str">
        <f t="shared" si="26"/>
        <v>833_1</v>
      </c>
      <c r="F712" s="23" t="str">
        <f t="shared" si="27"/>
        <v>833_Bob</v>
      </c>
    </row>
    <row r="713" spans="1:6" x14ac:dyDescent="0.25">
      <c r="A713">
        <v>833</v>
      </c>
      <c r="B713" t="s">
        <v>6</v>
      </c>
      <c r="C713" s="1">
        <v>1</v>
      </c>
      <c r="D713" s="1">
        <v>2</v>
      </c>
      <c r="E713" s="23" t="str">
        <f t="shared" si="26"/>
        <v>833_2</v>
      </c>
      <c r="F713" s="23" t="str">
        <f t="shared" si="27"/>
        <v>833_Jay</v>
      </c>
    </row>
    <row r="714" spans="1:6" x14ac:dyDescent="0.25">
      <c r="A714">
        <v>833</v>
      </c>
      <c r="B714" t="s">
        <v>7</v>
      </c>
      <c r="C714" s="1">
        <v>1</v>
      </c>
      <c r="D714" s="1">
        <v>3</v>
      </c>
      <c r="E714" s="23" t="str">
        <f t="shared" si="26"/>
        <v>833_3</v>
      </c>
      <c r="F714" s="23" t="str">
        <f t="shared" si="27"/>
        <v>833_Evan</v>
      </c>
    </row>
    <row r="715" spans="1:6" x14ac:dyDescent="0.25">
      <c r="A715">
        <v>834</v>
      </c>
      <c r="B715" t="s">
        <v>23</v>
      </c>
      <c r="C715" s="1">
        <v>1</v>
      </c>
      <c r="D715" s="1">
        <v>1</v>
      </c>
      <c r="E715" s="23" t="str">
        <f t="shared" si="26"/>
        <v>834_1</v>
      </c>
      <c r="F715" s="23" t="str">
        <f t="shared" si="27"/>
        <v>834_Cara</v>
      </c>
    </row>
    <row r="716" spans="1:6" x14ac:dyDescent="0.25">
      <c r="A716">
        <v>834</v>
      </c>
      <c r="B716" t="s">
        <v>6</v>
      </c>
      <c r="C716" s="1">
        <v>1</v>
      </c>
      <c r="D716" s="1">
        <v>2</v>
      </c>
      <c r="E716" s="23" t="str">
        <f t="shared" si="26"/>
        <v>834_2</v>
      </c>
      <c r="F716" s="23" t="str">
        <f t="shared" si="27"/>
        <v>834_Jay</v>
      </c>
    </row>
    <row r="717" spans="1:6" x14ac:dyDescent="0.25">
      <c r="A717">
        <v>834</v>
      </c>
      <c r="B717" t="s">
        <v>7</v>
      </c>
      <c r="C717" s="1">
        <v>1</v>
      </c>
      <c r="D717" s="1">
        <v>3</v>
      </c>
      <c r="E717" s="23" t="str">
        <f t="shared" si="26"/>
        <v>834_3</v>
      </c>
      <c r="F717" s="23" t="str">
        <f t="shared" si="27"/>
        <v>834_Evan</v>
      </c>
    </row>
    <row r="718" spans="1:6" x14ac:dyDescent="0.25">
      <c r="A718">
        <v>834</v>
      </c>
      <c r="B718" t="s">
        <v>5</v>
      </c>
      <c r="C718" s="1">
        <v>1</v>
      </c>
      <c r="D718" s="1">
        <v>4</v>
      </c>
      <c r="E718" s="23" t="str">
        <f t="shared" si="26"/>
        <v>834_4</v>
      </c>
      <c r="F718" s="23" t="str">
        <f t="shared" si="27"/>
        <v>834_Bob</v>
      </c>
    </row>
    <row r="719" spans="1:6" x14ac:dyDescent="0.25">
      <c r="A719">
        <v>835</v>
      </c>
      <c r="B719" t="s">
        <v>7</v>
      </c>
      <c r="C719" s="1">
        <v>1</v>
      </c>
      <c r="D719" s="1">
        <v>1</v>
      </c>
      <c r="E719" s="23" t="str">
        <f t="shared" si="26"/>
        <v>835_1</v>
      </c>
      <c r="F719" s="23" t="str">
        <f t="shared" si="27"/>
        <v>835_Evan</v>
      </c>
    </row>
    <row r="720" spans="1:6" x14ac:dyDescent="0.25">
      <c r="A720">
        <v>835</v>
      </c>
      <c r="B720" t="s">
        <v>5</v>
      </c>
      <c r="C720" s="1">
        <v>2</v>
      </c>
      <c r="D720" s="1">
        <v>2</v>
      </c>
      <c r="E720" s="23" t="str">
        <f t="shared" si="26"/>
        <v>835_2</v>
      </c>
      <c r="F720" s="23" t="str">
        <f t="shared" si="27"/>
        <v>835_Bob</v>
      </c>
    </row>
    <row r="721" spans="1:6" x14ac:dyDescent="0.25">
      <c r="A721">
        <v>835</v>
      </c>
      <c r="B721" t="s">
        <v>23</v>
      </c>
      <c r="C721" s="1">
        <v>2</v>
      </c>
      <c r="D721" s="1">
        <v>3</v>
      </c>
      <c r="E721" s="23" t="str">
        <f t="shared" si="26"/>
        <v>835_3</v>
      </c>
      <c r="F721" s="23" t="str">
        <f t="shared" si="27"/>
        <v>835_Cara</v>
      </c>
    </row>
    <row r="722" spans="1:6" x14ac:dyDescent="0.25">
      <c r="A722">
        <v>836</v>
      </c>
      <c r="B722" t="s">
        <v>23</v>
      </c>
      <c r="C722" s="1">
        <v>1</v>
      </c>
      <c r="D722" s="1">
        <v>1</v>
      </c>
      <c r="E722" s="23" t="str">
        <f t="shared" si="26"/>
        <v>836_1</v>
      </c>
      <c r="F722" s="23" t="str">
        <f t="shared" si="27"/>
        <v>836_Cara</v>
      </c>
    </row>
    <row r="723" spans="1:6" x14ac:dyDescent="0.25">
      <c r="A723">
        <v>836</v>
      </c>
      <c r="B723" t="s">
        <v>5</v>
      </c>
      <c r="C723" s="1">
        <v>1</v>
      </c>
      <c r="D723" s="1">
        <v>2</v>
      </c>
      <c r="E723" s="23" t="str">
        <f t="shared" si="26"/>
        <v>836_2</v>
      </c>
      <c r="F723" s="23" t="str">
        <f t="shared" si="27"/>
        <v>836_Bob</v>
      </c>
    </row>
    <row r="724" spans="1:6" x14ac:dyDescent="0.25">
      <c r="A724">
        <v>836</v>
      </c>
      <c r="B724" t="s">
        <v>7</v>
      </c>
      <c r="C724" s="1">
        <v>2</v>
      </c>
      <c r="D724" s="1">
        <v>3</v>
      </c>
      <c r="E724" s="23" t="str">
        <f t="shared" si="26"/>
        <v>836_3</v>
      </c>
      <c r="F724" s="23" t="str">
        <f t="shared" si="27"/>
        <v>836_Evan</v>
      </c>
    </row>
    <row r="725" spans="1:6" x14ac:dyDescent="0.25">
      <c r="A725">
        <v>837</v>
      </c>
      <c r="B725" t="s">
        <v>6</v>
      </c>
      <c r="C725" s="1">
        <v>3</v>
      </c>
      <c r="D725" s="1">
        <v>1</v>
      </c>
      <c r="E725" s="23" t="str">
        <f t="shared" si="26"/>
        <v>837_1</v>
      </c>
      <c r="F725" s="23" t="str">
        <f t="shared" si="27"/>
        <v>837_Jay</v>
      </c>
    </row>
    <row r="726" spans="1:6" x14ac:dyDescent="0.25">
      <c r="A726">
        <v>837</v>
      </c>
      <c r="B726" t="s">
        <v>7</v>
      </c>
      <c r="C726" s="1">
        <v>3</v>
      </c>
      <c r="D726" s="1">
        <v>2</v>
      </c>
      <c r="E726" s="23" t="str">
        <f t="shared" si="26"/>
        <v>837_2</v>
      </c>
      <c r="F726" s="23" t="str">
        <f t="shared" si="27"/>
        <v>837_Evan</v>
      </c>
    </row>
    <row r="727" spans="1:6" x14ac:dyDescent="0.25">
      <c r="A727">
        <v>837</v>
      </c>
      <c r="B727" t="s">
        <v>23</v>
      </c>
      <c r="C727" s="1">
        <v>1</v>
      </c>
      <c r="D727" s="1">
        <v>3</v>
      </c>
      <c r="E727" s="23" t="str">
        <f t="shared" si="26"/>
        <v>837_3</v>
      </c>
      <c r="F727" s="23" t="str">
        <f t="shared" si="27"/>
        <v>837_Cara</v>
      </c>
    </row>
    <row r="728" spans="1:6" x14ac:dyDescent="0.25">
      <c r="A728">
        <v>837</v>
      </c>
      <c r="B728" t="s">
        <v>5</v>
      </c>
      <c r="C728" s="1">
        <v>1</v>
      </c>
      <c r="D728" s="1">
        <v>4</v>
      </c>
      <c r="E728" s="23" t="str">
        <f t="shared" si="26"/>
        <v>837_4</v>
      </c>
      <c r="F728" s="23" t="str">
        <f t="shared" si="27"/>
        <v>837_Bob</v>
      </c>
    </row>
    <row r="729" spans="1:6" x14ac:dyDescent="0.25">
      <c r="A729">
        <v>838</v>
      </c>
      <c r="B729" t="s">
        <v>7</v>
      </c>
      <c r="C729" s="1">
        <v>2</v>
      </c>
      <c r="D729" s="1">
        <v>1</v>
      </c>
      <c r="E729" s="23" t="str">
        <f t="shared" si="26"/>
        <v>838_1</v>
      </c>
      <c r="F729" s="23" t="str">
        <f t="shared" si="27"/>
        <v>838_Evan</v>
      </c>
    </row>
    <row r="730" spans="1:6" x14ac:dyDescent="0.25">
      <c r="A730">
        <v>838</v>
      </c>
      <c r="B730" t="s">
        <v>23</v>
      </c>
      <c r="C730" s="1">
        <v>1</v>
      </c>
      <c r="D730" s="1">
        <v>2</v>
      </c>
      <c r="E730" s="23" t="str">
        <f t="shared" si="26"/>
        <v>838_2</v>
      </c>
      <c r="F730" s="23" t="str">
        <f t="shared" si="27"/>
        <v>838_Cara</v>
      </c>
    </row>
    <row r="731" spans="1:6" x14ac:dyDescent="0.25">
      <c r="A731">
        <v>838</v>
      </c>
      <c r="B731" t="s">
        <v>5</v>
      </c>
      <c r="C731" s="1">
        <v>1</v>
      </c>
      <c r="D731" s="1">
        <v>3</v>
      </c>
      <c r="E731" s="23" t="str">
        <f t="shared" si="26"/>
        <v>838_3</v>
      </c>
      <c r="F731" s="23" t="str">
        <f t="shared" si="27"/>
        <v>838_Bob</v>
      </c>
    </row>
    <row r="732" spans="1:6" x14ac:dyDescent="0.25">
      <c r="A732">
        <v>838</v>
      </c>
      <c r="B732" t="s">
        <v>6</v>
      </c>
      <c r="C732" s="1">
        <v>1</v>
      </c>
      <c r="D732" s="1">
        <v>4</v>
      </c>
      <c r="E732" s="23" t="str">
        <f t="shared" si="26"/>
        <v>838_4</v>
      </c>
      <c r="F732" s="23" t="str">
        <f t="shared" si="27"/>
        <v>838_Jay</v>
      </c>
    </row>
    <row r="733" spans="1:6" x14ac:dyDescent="0.25">
      <c r="A733">
        <v>838</v>
      </c>
      <c r="B733" t="s">
        <v>298</v>
      </c>
      <c r="C733" s="1">
        <v>1</v>
      </c>
      <c r="D733" s="1">
        <v>5</v>
      </c>
      <c r="E733" s="23" t="str">
        <f t="shared" si="26"/>
        <v>838_5</v>
      </c>
      <c r="F733" s="23" t="str">
        <f t="shared" si="27"/>
        <v>838_Guest</v>
      </c>
    </row>
    <row r="734" spans="1:6" x14ac:dyDescent="0.25">
      <c r="A734">
        <v>839</v>
      </c>
      <c r="B734" t="s">
        <v>6</v>
      </c>
      <c r="C734" s="1">
        <v>1</v>
      </c>
      <c r="D734" s="1">
        <v>1</v>
      </c>
      <c r="E734" s="23" t="str">
        <f t="shared" si="26"/>
        <v>839_1</v>
      </c>
      <c r="F734" s="23" t="str">
        <f t="shared" si="27"/>
        <v>839_Jay</v>
      </c>
    </row>
    <row r="735" spans="1:6" x14ac:dyDescent="0.25">
      <c r="A735">
        <v>839</v>
      </c>
      <c r="B735" t="s">
        <v>7</v>
      </c>
      <c r="C735" s="1">
        <v>2</v>
      </c>
      <c r="D735" s="1">
        <v>2</v>
      </c>
      <c r="E735" s="23" t="str">
        <f t="shared" si="26"/>
        <v>839_2</v>
      </c>
      <c r="F735" s="23" t="str">
        <f t="shared" si="27"/>
        <v>839_Evan</v>
      </c>
    </row>
    <row r="736" spans="1:6" x14ac:dyDescent="0.25">
      <c r="A736">
        <v>839</v>
      </c>
      <c r="B736" t="s">
        <v>23</v>
      </c>
      <c r="C736" s="1">
        <v>1</v>
      </c>
      <c r="D736" s="1">
        <v>3</v>
      </c>
      <c r="E736" s="23" t="str">
        <f t="shared" si="26"/>
        <v>839_3</v>
      </c>
      <c r="F736" s="23" t="str">
        <f t="shared" si="27"/>
        <v>839_Cara</v>
      </c>
    </row>
    <row r="737" spans="1:6" x14ac:dyDescent="0.25">
      <c r="A737">
        <v>839</v>
      </c>
      <c r="B737" t="s">
        <v>5</v>
      </c>
      <c r="C737" s="1">
        <v>1</v>
      </c>
      <c r="D737" s="1">
        <v>4</v>
      </c>
      <c r="E737" s="23" t="str">
        <f t="shared" si="26"/>
        <v>839_4</v>
      </c>
      <c r="F737" s="23" t="str">
        <f t="shared" si="27"/>
        <v>839_Bob</v>
      </c>
    </row>
    <row r="738" spans="1:6" x14ac:dyDescent="0.25">
      <c r="A738">
        <v>840</v>
      </c>
      <c r="B738" t="s">
        <v>23</v>
      </c>
      <c r="C738" s="1">
        <v>2</v>
      </c>
      <c r="D738" s="1">
        <v>1</v>
      </c>
      <c r="E738" s="23" t="str">
        <f t="shared" ref="E738:E746" si="28">A738 &amp; "_" &amp; D738</f>
        <v>840_1</v>
      </c>
      <c r="F738" s="23" t="str">
        <f t="shared" ref="F738:F746" si="29">A738 &amp; "_" &amp; B738</f>
        <v>840_Cara</v>
      </c>
    </row>
    <row r="739" spans="1:6" x14ac:dyDescent="0.25">
      <c r="A739">
        <v>840</v>
      </c>
      <c r="B739" t="s">
        <v>5</v>
      </c>
      <c r="C739" s="1">
        <v>1</v>
      </c>
      <c r="D739" s="1">
        <v>2</v>
      </c>
      <c r="E739" s="23" t="str">
        <f t="shared" si="28"/>
        <v>840_2</v>
      </c>
      <c r="F739" s="23" t="str">
        <f t="shared" si="29"/>
        <v>840_Bob</v>
      </c>
    </row>
    <row r="740" spans="1:6" x14ac:dyDescent="0.25">
      <c r="A740">
        <v>840</v>
      </c>
      <c r="B740" t="s">
        <v>7</v>
      </c>
      <c r="C740" s="1">
        <v>1</v>
      </c>
      <c r="D740" s="1">
        <v>3</v>
      </c>
      <c r="E740" s="23" t="str">
        <f t="shared" si="28"/>
        <v>840_3</v>
      </c>
      <c r="F740" s="23" t="str">
        <f t="shared" si="29"/>
        <v>840_Evan</v>
      </c>
    </row>
    <row r="741" spans="1:6" x14ac:dyDescent="0.25">
      <c r="A741">
        <v>840</v>
      </c>
      <c r="B741" t="s">
        <v>6</v>
      </c>
      <c r="C741" s="1">
        <v>1</v>
      </c>
      <c r="D741" s="1">
        <v>4</v>
      </c>
      <c r="E741" s="23" t="str">
        <f t="shared" si="28"/>
        <v>840_4</v>
      </c>
      <c r="F741" s="23" t="str">
        <f t="shared" si="29"/>
        <v>840_Jay</v>
      </c>
    </row>
    <row r="742" spans="1:6" x14ac:dyDescent="0.25">
      <c r="A742">
        <v>841</v>
      </c>
      <c r="B742" t="s">
        <v>6</v>
      </c>
      <c r="C742" s="1">
        <v>2</v>
      </c>
      <c r="D742" s="1">
        <v>1</v>
      </c>
      <c r="E742" s="23" t="str">
        <f t="shared" si="28"/>
        <v>841_1</v>
      </c>
      <c r="F742" s="23" t="str">
        <f t="shared" si="29"/>
        <v>841_Jay</v>
      </c>
    </row>
    <row r="743" spans="1:6" x14ac:dyDescent="0.25">
      <c r="A743">
        <v>841</v>
      </c>
      <c r="B743" t="s">
        <v>5</v>
      </c>
      <c r="C743" s="1">
        <v>1</v>
      </c>
      <c r="D743" s="1">
        <v>2</v>
      </c>
      <c r="E743" s="23" t="str">
        <f t="shared" si="28"/>
        <v>841_2</v>
      </c>
      <c r="F743" s="23" t="str">
        <f t="shared" si="29"/>
        <v>841_Bob</v>
      </c>
    </row>
    <row r="744" spans="1:6" x14ac:dyDescent="0.25">
      <c r="A744">
        <v>841</v>
      </c>
      <c r="B744" t="s">
        <v>7</v>
      </c>
      <c r="C744" s="1">
        <v>2</v>
      </c>
      <c r="D744" s="1">
        <v>3</v>
      </c>
      <c r="E744" s="23" t="str">
        <f t="shared" si="28"/>
        <v>841_3</v>
      </c>
      <c r="F744" s="23" t="str">
        <f t="shared" si="29"/>
        <v>841_Evan</v>
      </c>
    </row>
    <row r="745" spans="1:6" x14ac:dyDescent="0.25">
      <c r="A745">
        <v>841</v>
      </c>
      <c r="B745" t="s">
        <v>23</v>
      </c>
      <c r="C745" s="1">
        <v>2</v>
      </c>
      <c r="D745" s="1">
        <v>4</v>
      </c>
      <c r="E745" s="23" t="str">
        <f t="shared" si="28"/>
        <v>841_4</v>
      </c>
      <c r="F745" s="23" t="str">
        <f t="shared" si="29"/>
        <v>841_Cara</v>
      </c>
    </row>
    <row r="746" spans="1:6" x14ac:dyDescent="0.25">
      <c r="A746">
        <v>842</v>
      </c>
      <c r="B746" t="s">
        <v>5</v>
      </c>
      <c r="C746" s="1">
        <v>3</v>
      </c>
      <c r="D746" s="1">
        <v>1</v>
      </c>
      <c r="E746" s="23" t="str">
        <f t="shared" si="28"/>
        <v>842_1</v>
      </c>
      <c r="F746" s="23" t="str">
        <f t="shared" si="29"/>
        <v>842_Bob</v>
      </c>
    </row>
    <row r="747" spans="1:6" x14ac:dyDescent="0.25">
      <c r="A747">
        <v>842</v>
      </c>
      <c r="B747" t="s">
        <v>6</v>
      </c>
      <c r="C747" s="1">
        <v>3</v>
      </c>
      <c r="D747" s="1">
        <v>2</v>
      </c>
      <c r="E747" s="23" t="str">
        <f t="shared" ref="E747:E819" si="30">A747 &amp; "_" &amp; D747</f>
        <v>842_2</v>
      </c>
      <c r="F747" s="23" t="str">
        <f t="shared" ref="F747:F819" si="31">A747 &amp; "_" &amp; B747</f>
        <v>842_Jay</v>
      </c>
    </row>
    <row r="748" spans="1:6" x14ac:dyDescent="0.25">
      <c r="A748">
        <v>842</v>
      </c>
      <c r="B748" t="s">
        <v>23</v>
      </c>
      <c r="C748" s="1">
        <v>3</v>
      </c>
      <c r="D748" s="1">
        <v>3</v>
      </c>
      <c r="E748" s="23" t="str">
        <f t="shared" si="30"/>
        <v>842_3</v>
      </c>
      <c r="F748" s="23" t="str">
        <f t="shared" si="31"/>
        <v>842_Cara</v>
      </c>
    </row>
    <row r="749" spans="1:6" x14ac:dyDescent="0.25">
      <c r="A749">
        <v>842</v>
      </c>
      <c r="B749" t="s">
        <v>7</v>
      </c>
      <c r="C749" s="1">
        <v>3</v>
      </c>
      <c r="D749" s="1">
        <v>4</v>
      </c>
      <c r="E749" s="23" t="str">
        <f t="shared" si="30"/>
        <v>842_4</v>
      </c>
      <c r="F749" s="23" t="str">
        <f t="shared" si="31"/>
        <v>842_Evan</v>
      </c>
    </row>
    <row r="750" spans="1:6" x14ac:dyDescent="0.25">
      <c r="A750">
        <v>843</v>
      </c>
      <c r="B750" t="s">
        <v>6</v>
      </c>
      <c r="C750" s="1">
        <v>1</v>
      </c>
      <c r="D750" s="1">
        <v>1</v>
      </c>
      <c r="E750" s="23" t="str">
        <f t="shared" si="30"/>
        <v>843_1</v>
      </c>
      <c r="F750" s="23" t="str">
        <f t="shared" si="31"/>
        <v>843_Jay</v>
      </c>
    </row>
    <row r="751" spans="1:6" x14ac:dyDescent="0.25">
      <c r="A751">
        <v>843</v>
      </c>
      <c r="B751" t="s">
        <v>5</v>
      </c>
      <c r="C751" s="1">
        <v>3</v>
      </c>
      <c r="D751" s="1">
        <v>2</v>
      </c>
      <c r="E751" s="23" t="str">
        <f t="shared" si="30"/>
        <v>843_2</v>
      </c>
      <c r="F751" s="23" t="str">
        <f t="shared" si="31"/>
        <v>843_Bob</v>
      </c>
    </row>
    <row r="752" spans="1:6" x14ac:dyDescent="0.25">
      <c r="A752">
        <v>843</v>
      </c>
      <c r="B752" t="s">
        <v>23</v>
      </c>
      <c r="C752" s="1">
        <v>2</v>
      </c>
      <c r="D752" s="1">
        <v>3</v>
      </c>
      <c r="E752" s="23" t="str">
        <f t="shared" si="30"/>
        <v>843_3</v>
      </c>
      <c r="F752" s="23" t="str">
        <f t="shared" si="31"/>
        <v>843_Cara</v>
      </c>
    </row>
    <row r="753" spans="1:6" x14ac:dyDescent="0.25">
      <c r="A753">
        <v>844</v>
      </c>
      <c r="B753" t="s">
        <v>7</v>
      </c>
      <c r="C753" s="1">
        <v>2</v>
      </c>
      <c r="D753" s="1">
        <v>1</v>
      </c>
      <c r="E753" s="23" t="str">
        <f t="shared" si="30"/>
        <v>844_1</v>
      </c>
      <c r="F753" s="23" t="str">
        <f t="shared" si="31"/>
        <v>844_Evan</v>
      </c>
    </row>
    <row r="754" spans="1:6" x14ac:dyDescent="0.25">
      <c r="A754">
        <v>844</v>
      </c>
      <c r="B754" t="s">
        <v>5</v>
      </c>
      <c r="C754" s="1">
        <v>1</v>
      </c>
      <c r="D754" s="1">
        <v>2</v>
      </c>
      <c r="E754" s="23" t="str">
        <f t="shared" si="30"/>
        <v>844_2</v>
      </c>
      <c r="F754" s="23" t="str">
        <f t="shared" si="31"/>
        <v>844_Bob</v>
      </c>
    </row>
    <row r="755" spans="1:6" x14ac:dyDescent="0.25">
      <c r="A755">
        <v>844</v>
      </c>
      <c r="B755" t="s">
        <v>6</v>
      </c>
      <c r="C755" s="1">
        <v>1</v>
      </c>
      <c r="D755" s="1">
        <v>3</v>
      </c>
      <c r="E755" s="23" t="str">
        <f t="shared" si="30"/>
        <v>844_3</v>
      </c>
      <c r="F755" s="23" t="str">
        <f t="shared" si="31"/>
        <v>844_Jay</v>
      </c>
    </row>
    <row r="756" spans="1:6" x14ac:dyDescent="0.25">
      <c r="A756">
        <v>845</v>
      </c>
      <c r="B756" t="s">
        <v>23</v>
      </c>
      <c r="C756" s="1">
        <v>3</v>
      </c>
      <c r="D756" s="1">
        <v>1</v>
      </c>
      <c r="E756" s="23" t="str">
        <f t="shared" si="30"/>
        <v>845_1</v>
      </c>
      <c r="F756" s="23" t="str">
        <f t="shared" si="31"/>
        <v>845_Cara</v>
      </c>
    </row>
    <row r="757" spans="1:6" x14ac:dyDescent="0.25">
      <c r="A757">
        <v>845</v>
      </c>
      <c r="B757" t="s">
        <v>6</v>
      </c>
      <c r="C757" s="1">
        <v>3</v>
      </c>
      <c r="D757" s="1">
        <v>2</v>
      </c>
      <c r="E757" s="23" t="str">
        <f t="shared" si="30"/>
        <v>845_2</v>
      </c>
      <c r="F757" s="23" t="str">
        <f t="shared" si="31"/>
        <v>845_Jay</v>
      </c>
    </row>
    <row r="758" spans="1:6" x14ac:dyDescent="0.25">
      <c r="A758">
        <v>845</v>
      </c>
      <c r="B758" t="s">
        <v>7</v>
      </c>
      <c r="C758" s="1">
        <v>3</v>
      </c>
      <c r="D758" s="1">
        <v>3</v>
      </c>
      <c r="E758" s="23" t="str">
        <f t="shared" si="30"/>
        <v>845_3</v>
      </c>
      <c r="F758" s="23" t="str">
        <f t="shared" si="31"/>
        <v>845_Evan</v>
      </c>
    </row>
    <row r="759" spans="1:6" x14ac:dyDescent="0.25">
      <c r="A759">
        <v>845</v>
      </c>
      <c r="B759" t="s">
        <v>5</v>
      </c>
      <c r="C759" s="1">
        <v>3</v>
      </c>
      <c r="D759" s="1">
        <v>4</v>
      </c>
      <c r="E759" s="23" t="str">
        <f t="shared" si="30"/>
        <v>845_4</v>
      </c>
      <c r="F759" s="23" t="str">
        <f t="shared" si="31"/>
        <v>845_Bob</v>
      </c>
    </row>
    <row r="760" spans="1:6" x14ac:dyDescent="0.25">
      <c r="A760">
        <v>846</v>
      </c>
      <c r="B760" t="s">
        <v>5</v>
      </c>
      <c r="C760" s="1">
        <v>2</v>
      </c>
      <c r="D760" s="1">
        <v>1</v>
      </c>
      <c r="E760" s="23" t="str">
        <f t="shared" si="30"/>
        <v>846_1</v>
      </c>
      <c r="F760" s="23" t="str">
        <f t="shared" si="31"/>
        <v>846_Bob</v>
      </c>
    </row>
    <row r="761" spans="1:6" x14ac:dyDescent="0.25">
      <c r="A761">
        <v>846</v>
      </c>
      <c r="B761" t="s">
        <v>23</v>
      </c>
      <c r="C761" s="1">
        <v>3</v>
      </c>
      <c r="D761" s="1">
        <v>2</v>
      </c>
      <c r="E761" s="23" t="str">
        <f t="shared" si="30"/>
        <v>846_2</v>
      </c>
      <c r="F761" s="23" t="str">
        <f t="shared" si="31"/>
        <v>846_Cara</v>
      </c>
    </row>
    <row r="762" spans="1:6" x14ac:dyDescent="0.25">
      <c r="A762">
        <v>846</v>
      </c>
      <c r="B762" t="s">
        <v>7</v>
      </c>
      <c r="C762" s="1">
        <v>3</v>
      </c>
      <c r="D762" s="1">
        <v>3</v>
      </c>
      <c r="E762" s="23" t="str">
        <f t="shared" si="30"/>
        <v>846_3</v>
      </c>
      <c r="F762" s="23" t="str">
        <f t="shared" si="31"/>
        <v>846_Evan</v>
      </c>
    </row>
    <row r="763" spans="1:6" x14ac:dyDescent="0.25">
      <c r="A763">
        <v>846</v>
      </c>
      <c r="B763" t="s">
        <v>6</v>
      </c>
      <c r="C763" s="1">
        <v>3</v>
      </c>
      <c r="D763" s="1">
        <v>4</v>
      </c>
      <c r="E763" s="23" t="str">
        <f t="shared" si="30"/>
        <v>846_4</v>
      </c>
      <c r="F763" s="23" t="str">
        <f t="shared" si="31"/>
        <v>846_Jay</v>
      </c>
    </row>
    <row r="764" spans="1:6" x14ac:dyDescent="0.25">
      <c r="A764">
        <v>847</v>
      </c>
      <c r="B764" t="s">
        <v>7</v>
      </c>
      <c r="C764" s="1">
        <v>2</v>
      </c>
      <c r="D764" s="1">
        <v>1</v>
      </c>
      <c r="E764" s="23" t="str">
        <f t="shared" si="30"/>
        <v>847_1</v>
      </c>
      <c r="F764" s="23" t="str">
        <f t="shared" si="31"/>
        <v>847_Evan</v>
      </c>
    </row>
    <row r="765" spans="1:6" x14ac:dyDescent="0.25">
      <c r="A765">
        <v>847</v>
      </c>
      <c r="B765" t="s">
        <v>5</v>
      </c>
      <c r="C765" s="1">
        <v>1</v>
      </c>
      <c r="D765" s="1">
        <v>2</v>
      </c>
      <c r="E765" s="23" t="str">
        <f t="shared" si="30"/>
        <v>847_2</v>
      </c>
      <c r="F765" s="23" t="str">
        <f t="shared" si="31"/>
        <v>847_Bob</v>
      </c>
    </row>
    <row r="766" spans="1:6" x14ac:dyDescent="0.25">
      <c r="A766">
        <v>847</v>
      </c>
      <c r="B766" t="s">
        <v>23</v>
      </c>
      <c r="C766" s="1">
        <v>2</v>
      </c>
      <c r="D766" s="1">
        <v>3</v>
      </c>
      <c r="E766" s="23" t="str">
        <f t="shared" si="30"/>
        <v>847_3</v>
      </c>
      <c r="F766" s="23" t="str">
        <f t="shared" si="31"/>
        <v>847_Cara</v>
      </c>
    </row>
    <row r="767" spans="1:6" x14ac:dyDescent="0.25">
      <c r="A767">
        <v>848</v>
      </c>
      <c r="B767" t="s">
        <v>23</v>
      </c>
      <c r="C767" s="1">
        <v>1</v>
      </c>
      <c r="D767" s="1">
        <v>1</v>
      </c>
      <c r="E767" s="23" t="str">
        <f t="shared" si="30"/>
        <v>848_1</v>
      </c>
      <c r="F767" s="23" t="str">
        <f t="shared" si="31"/>
        <v>848_Cara</v>
      </c>
    </row>
    <row r="768" spans="1:6" x14ac:dyDescent="0.25">
      <c r="A768">
        <v>848</v>
      </c>
      <c r="B768" t="s">
        <v>7</v>
      </c>
      <c r="C768" s="1">
        <v>1</v>
      </c>
      <c r="D768" s="1">
        <v>2</v>
      </c>
      <c r="E768" s="23" t="str">
        <f t="shared" si="30"/>
        <v>848_2</v>
      </c>
      <c r="F768" s="23" t="str">
        <f t="shared" si="31"/>
        <v>848_Evan</v>
      </c>
    </row>
    <row r="769" spans="1:6" x14ac:dyDescent="0.25">
      <c r="A769">
        <v>848</v>
      </c>
      <c r="B769" t="s">
        <v>5</v>
      </c>
      <c r="C769" s="1">
        <v>1</v>
      </c>
      <c r="D769" s="1">
        <v>3</v>
      </c>
      <c r="E769" s="23" t="str">
        <f t="shared" si="30"/>
        <v>848_3</v>
      </c>
      <c r="F769" s="23" t="str">
        <f t="shared" si="31"/>
        <v>848_Bob</v>
      </c>
    </row>
    <row r="770" spans="1:6" x14ac:dyDescent="0.25">
      <c r="A770">
        <v>849</v>
      </c>
      <c r="B770" t="s">
        <v>6</v>
      </c>
      <c r="C770" s="1">
        <v>2</v>
      </c>
      <c r="D770" s="1">
        <v>1</v>
      </c>
      <c r="E770" s="23" t="str">
        <f t="shared" si="30"/>
        <v>849_1</v>
      </c>
      <c r="F770" s="23" t="str">
        <f t="shared" si="31"/>
        <v>849_Jay</v>
      </c>
    </row>
    <row r="771" spans="1:6" x14ac:dyDescent="0.25">
      <c r="A771">
        <v>849</v>
      </c>
      <c r="B771" t="s">
        <v>5</v>
      </c>
      <c r="C771" s="1">
        <v>1</v>
      </c>
      <c r="D771" s="1">
        <v>2</v>
      </c>
      <c r="E771" s="23" t="str">
        <f t="shared" si="30"/>
        <v>849_2</v>
      </c>
      <c r="F771" s="23" t="str">
        <f t="shared" si="31"/>
        <v>849_Bob</v>
      </c>
    </row>
    <row r="772" spans="1:6" x14ac:dyDescent="0.25">
      <c r="A772">
        <v>849</v>
      </c>
      <c r="B772" t="s">
        <v>23</v>
      </c>
      <c r="C772" s="1">
        <v>1</v>
      </c>
      <c r="D772" s="1">
        <v>3</v>
      </c>
      <c r="E772" s="23" t="str">
        <f t="shared" si="30"/>
        <v>849_3</v>
      </c>
      <c r="F772" s="23" t="str">
        <f t="shared" si="31"/>
        <v>849_Cara</v>
      </c>
    </row>
    <row r="773" spans="1:6" x14ac:dyDescent="0.25">
      <c r="A773">
        <v>850</v>
      </c>
      <c r="B773" t="s">
        <v>7</v>
      </c>
      <c r="C773" s="1">
        <v>2</v>
      </c>
      <c r="D773" s="1">
        <v>1</v>
      </c>
      <c r="E773" s="23" t="str">
        <f t="shared" si="30"/>
        <v>850_1</v>
      </c>
      <c r="F773" s="23" t="str">
        <f t="shared" si="31"/>
        <v>850_Evan</v>
      </c>
    </row>
    <row r="774" spans="1:6" x14ac:dyDescent="0.25">
      <c r="A774">
        <v>850</v>
      </c>
      <c r="B774" t="s">
        <v>23</v>
      </c>
      <c r="C774" s="1">
        <v>2</v>
      </c>
      <c r="D774" s="1">
        <v>2</v>
      </c>
      <c r="E774" s="23" t="str">
        <f t="shared" si="30"/>
        <v>850_2</v>
      </c>
      <c r="F774" s="23" t="str">
        <f t="shared" si="31"/>
        <v>850_Cara</v>
      </c>
    </row>
    <row r="775" spans="1:6" x14ac:dyDescent="0.25">
      <c r="A775">
        <v>850</v>
      </c>
      <c r="B775" t="s">
        <v>5</v>
      </c>
      <c r="C775" s="1">
        <v>1</v>
      </c>
      <c r="D775" s="1">
        <v>3</v>
      </c>
      <c r="E775" s="23" t="str">
        <f t="shared" si="30"/>
        <v>850_3</v>
      </c>
      <c r="F775" s="23" t="str">
        <f t="shared" si="31"/>
        <v>850_Bob</v>
      </c>
    </row>
    <row r="776" spans="1:6" x14ac:dyDescent="0.25">
      <c r="A776">
        <v>850</v>
      </c>
      <c r="B776" t="s">
        <v>6</v>
      </c>
      <c r="C776" s="1">
        <v>2</v>
      </c>
      <c r="D776" s="1">
        <v>4</v>
      </c>
      <c r="E776" s="23" t="str">
        <f t="shared" si="30"/>
        <v>850_4</v>
      </c>
      <c r="F776" s="23" t="str">
        <f t="shared" si="31"/>
        <v>850_Jay</v>
      </c>
    </row>
    <row r="777" spans="1:6" x14ac:dyDescent="0.25">
      <c r="A777">
        <v>851</v>
      </c>
      <c r="B777" t="s">
        <v>6</v>
      </c>
      <c r="C777" s="1">
        <v>1</v>
      </c>
      <c r="D777" s="1">
        <v>1</v>
      </c>
      <c r="E777" s="23" t="str">
        <f t="shared" si="30"/>
        <v>851_1</v>
      </c>
      <c r="F777" s="23" t="str">
        <f t="shared" si="31"/>
        <v>851_Jay</v>
      </c>
    </row>
    <row r="778" spans="1:6" x14ac:dyDescent="0.25">
      <c r="A778">
        <v>851</v>
      </c>
      <c r="B778" t="s">
        <v>7</v>
      </c>
      <c r="C778" s="1">
        <v>1</v>
      </c>
      <c r="D778" s="1">
        <v>2</v>
      </c>
      <c r="E778" s="23" t="str">
        <f t="shared" si="30"/>
        <v>851_2</v>
      </c>
      <c r="F778" s="23" t="str">
        <f t="shared" si="31"/>
        <v>851_Evan</v>
      </c>
    </row>
    <row r="779" spans="1:6" x14ac:dyDescent="0.25">
      <c r="A779">
        <v>851</v>
      </c>
      <c r="B779" t="s">
        <v>5</v>
      </c>
      <c r="C779" s="1">
        <v>1</v>
      </c>
      <c r="D779" s="1">
        <v>3</v>
      </c>
      <c r="E779" s="23" t="str">
        <f t="shared" si="30"/>
        <v>851_3</v>
      </c>
      <c r="F779" s="23" t="str">
        <f t="shared" si="31"/>
        <v>851_Bob</v>
      </c>
    </row>
    <row r="780" spans="1:6" x14ac:dyDescent="0.25">
      <c r="A780">
        <v>851</v>
      </c>
      <c r="B780" t="s">
        <v>23</v>
      </c>
      <c r="C780" s="1">
        <v>3</v>
      </c>
      <c r="D780" s="1">
        <v>4</v>
      </c>
      <c r="E780" s="23" t="str">
        <f t="shared" si="30"/>
        <v>851_4</v>
      </c>
      <c r="F780" s="23" t="str">
        <f t="shared" si="31"/>
        <v>851_Cara</v>
      </c>
    </row>
    <row r="781" spans="1:6" x14ac:dyDescent="0.25">
      <c r="A781">
        <v>852</v>
      </c>
      <c r="B781" t="s">
        <v>5</v>
      </c>
      <c r="C781" s="1">
        <v>3</v>
      </c>
      <c r="D781" s="1">
        <v>1</v>
      </c>
      <c r="E781" s="23" t="str">
        <f t="shared" si="30"/>
        <v>852_1</v>
      </c>
      <c r="F781" s="23" t="str">
        <f t="shared" si="31"/>
        <v>852_Bob</v>
      </c>
    </row>
    <row r="782" spans="1:6" x14ac:dyDescent="0.25">
      <c r="A782">
        <v>852</v>
      </c>
      <c r="B782" t="s">
        <v>7</v>
      </c>
      <c r="C782" s="1">
        <v>3</v>
      </c>
      <c r="D782" s="1">
        <v>2</v>
      </c>
      <c r="E782" s="23" t="str">
        <f t="shared" si="30"/>
        <v>852_2</v>
      </c>
      <c r="F782" s="23" t="str">
        <f t="shared" si="31"/>
        <v>852_Evan</v>
      </c>
    </row>
    <row r="783" spans="1:6" x14ac:dyDescent="0.25">
      <c r="A783">
        <v>852</v>
      </c>
      <c r="B783" t="s">
        <v>23</v>
      </c>
      <c r="C783" s="1">
        <v>1</v>
      </c>
      <c r="D783" s="1">
        <v>3</v>
      </c>
      <c r="E783" s="23" t="str">
        <f t="shared" si="30"/>
        <v>852_3</v>
      </c>
      <c r="F783" s="23" t="str">
        <f t="shared" si="31"/>
        <v>852_Cara</v>
      </c>
    </row>
    <row r="784" spans="1:6" x14ac:dyDescent="0.25">
      <c r="A784">
        <v>852</v>
      </c>
      <c r="B784" t="s">
        <v>6</v>
      </c>
      <c r="C784" s="1">
        <v>2</v>
      </c>
      <c r="D784" s="1">
        <v>4</v>
      </c>
      <c r="E784" s="23" t="str">
        <f t="shared" si="30"/>
        <v>852_4</v>
      </c>
      <c r="F784" s="23" t="str">
        <f t="shared" si="31"/>
        <v>852_Jay</v>
      </c>
    </row>
    <row r="785" spans="1:6" x14ac:dyDescent="0.25">
      <c r="A785">
        <v>853</v>
      </c>
      <c r="B785" t="s">
        <v>7</v>
      </c>
      <c r="C785" s="1">
        <v>2</v>
      </c>
      <c r="D785" s="1">
        <v>1</v>
      </c>
      <c r="E785" s="23" t="str">
        <f t="shared" si="30"/>
        <v>853_1</v>
      </c>
      <c r="F785" s="23" t="str">
        <f t="shared" si="31"/>
        <v>853_Evan</v>
      </c>
    </row>
    <row r="786" spans="1:6" x14ac:dyDescent="0.25">
      <c r="A786">
        <v>853</v>
      </c>
      <c r="B786" t="s">
        <v>6</v>
      </c>
      <c r="C786" s="1">
        <v>3</v>
      </c>
      <c r="D786" s="1">
        <v>2</v>
      </c>
      <c r="E786" s="23" t="str">
        <f t="shared" si="30"/>
        <v>853_2</v>
      </c>
      <c r="F786" s="23" t="str">
        <f t="shared" si="31"/>
        <v>853_Jay</v>
      </c>
    </row>
    <row r="787" spans="1:6" x14ac:dyDescent="0.25">
      <c r="A787">
        <v>853</v>
      </c>
      <c r="B787" t="s">
        <v>5</v>
      </c>
      <c r="C787" s="1">
        <v>3</v>
      </c>
      <c r="D787" s="1">
        <v>3</v>
      </c>
      <c r="E787" s="23" t="str">
        <f t="shared" si="30"/>
        <v>853_3</v>
      </c>
      <c r="F787" s="23" t="str">
        <f t="shared" si="31"/>
        <v>853_Bob</v>
      </c>
    </row>
    <row r="788" spans="1:6" x14ac:dyDescent="0.25">
      <c r="A788">
        <v>853</v>
      </c>
      <c r="B788" t="s">
        <v>23</v>
      </c>
      <c r="C788" s="1">
        <v>3</v>
      </c>
      <c r="D788" s="1">
        <v>4</v>
      </c>
      <c r="E788" s="23" t="str">
        <f t="shared" si="30"/>
        <v>853_4</v>
      </c>
      <c r="F788" s="23" t="str">
        <f t="shared" si="31"/>
        <v>853_Cara</v>
      </c>
    </row>
    <row r="789" spans="1:6" x14ac:dyDescent="0.25">
      <c r="A789">
        <v>854</v>
      </c>
      <c r="B789" t="s">
        <v>5</v>
      </c>
      <c r="C789" s="1">
        <v>3</v>
      </c>
      <c r="D789" s="1">
        <v>1</v>
      </c>
      <c r="E789" s="23" t="str">
        <f t="shared" si="30"/>
        <v>854_1</v>
      </c>
      <c r="F789" s="23" t="str">
        <f t="shared" si="31"/>
        <v>854_Bob</v>
      </c>
    </row>
    <row r="790" spans="1:6" x14ac:dyDescent="0.25">
      <c r="A790">
        <v>854</v>
      </c>
      <c r="B790" t="s">
        <v>6</v>
      </c>
      <c r="C790" s="1">
        <v>3</v>
      </c>
      <c r="D790" s="1">
        <v>2</v>
      </c>
      <c r="E790" s="23" t="str">
        <f t="shared" si="30"/>
        <v>854_2</v>
      </c>
      <c r="F790" s="23" t="str">
        <f t="shared" si="31"/>
        <v>854_Jay</v>
      </c>
    </row>
    <row r="791" spans="1:6" x14ac:dyDescent="0.25">
      <c r="A791">
        <v>854</v>
      </c>
      <c r="B791" t="s">
        <v>8</v>
      </c>
      <c r="C791" s="1">
        <v>1</v>
      </c>
      <c r="D791" s="1">
        <v>3</v>
      </c>
      <c r="E791" s="23" t="str">
        <f t="shared" si="30"/>
        <v>854_3</v>
      </c>
      <c r="F791" s="23" t="str">
        <f t="shared" si="31"/>
        <v>854_George</v>
      </c>
    </row>
    <row r="792" spans="1:6" x14ac:dyDescent="0.25">
      <c r="A792">
        <v>854</v>
      </c>
      <c r="B792" t="s">
        <v>23</v>
      </c>
      <c r="C792" s="1">
        <v>3</v>
      </c>
      <c r="D792" s="1">
        <v>4</v>
      </c>
      <c r="E792" s="23" t="str">
        <f t="shared" si="30"/>
        <v>854_4</v>
      </c>
      <c r="F792" s="23" t="str">
        <f t="shared" si="31"/>
        <v>854_Cara</v>
      </c>
    </row>
    <row r="793" spans="1:6" x14ac:dyDescent="0.25">
      <c r="A793">
        <v>854</v>
      </c>
      <c r="B793" t="s">
        <v>7</v>
      </c>
      <c r="C793" s="1">
        <v>3</v>
      </c>
      <c r="D793" s="1">
        <v>5</v>
      </c>
      <c r="E793" s="23" t="str">
        <f t="shared" si="30"/>
        <v>854_5</v>
      </c>
      <c r="F793" s="23" t="str">
        <f t="shared" si="31"/>
        <v>854_Evan</v>
      </c>
    </row>
    <row r="794" spans="1:6" x14ac:dyDescent="0.25">
      <c r="A794">
        <v>855</v>
      </c>
      <c r="B794" t="s">
        <v>5</v>
      </c>
      <c r="C794" s="1">
        <v>1</v>
      </c>
      <c r="D794" s="1">
        <v>1</v>
      </c>
      <c r="E794" s="23" t="str">
        <f t="shared" si="30"/>
        <v>855_1</v>
      </c>
      <c r="F794" s="23" t="str">
        <f t="shared" si="31"/>
        <v>855_Bob</v>
      </c>
    </row>
    <row r="795" spans="1:6" x14ac:dyDescent="0.25">
      <c r="A795">
        <v>855</v>
      </c>
      <c r="B795" t="s">
        <v>7</v>
      </c>
      <c r="C795" s="1">
        <v>3</v>
      </c>
      <c r="D795" s="1">
        <v>2</v>
      </c>
      <c r="E795" s="23" t="str">
        <f t="shared" si="30"/>
        <v>855_2</v>
      </c>
      <c r="F795" s="23" t="str">
        <f t="shared" si="31"/>
        <v>855_Evan</v>
      </c>
    </row>
    <row r="796" spans="1:6" x14ac:dyDescent="0.25">
      <c r="A796">
        <v>855</v>
      </c>
      <c r="B796" t="s">
        <v>6</v>
      </c>
      <c r="C796" s="1">
        <v>3</v>
      </c>
      <c r="D796" s="1">
        <v>3</v>
      </c>
      <c r="E796" s="23" t="str">
        <f t="shared" si="30"/>
        <v>855_3</v>
      </c>
      <c r="F796" s="23" t="str">
        <f t="shared" si="31"/>
        <v>855_Jay</v>
      </c>
    </row>
    <row r="797" spans="1:6" x14ac:dyDescent="0.25">
      <c r="A797">
        <v>855</v>
      </c>
      <c r="B797" t="s">
        <v>23</v>
      </c>
      <c r="C797" s="1">
        <v>1</v>
      </c>
      <c r="D797" s="1">
        <v>4</v>
      </c>
      <c r="E797" s="23" t="str">
        <f t="shared" si="30"/>
        <v>855_4</v>
      </c>
      <c r="F797" s="23" t="str">
        <f t="shared" si="31"/>
        <v>855_Cara</v>
      </c>
    </row>
    <row r="798" spans="1:6" x14ac:dyDescent="0.25">
      <c r="A798">
        <v>855</v>
      </c>
      <c r="B798" t="s">
        <v>8</v>
      </c>
      <c r="C798" s="1">
        <v>1</v>
      </c>
      <c r="D798" s="1">
        <v>5</v>
      </c>
      <c r="E798" s="23" t="str">
        <f t="shared" si="30"/>
        <v>855_5</v>
      </c>
      <c r="F798" s="23" t="str">
        <f t="shared" si="31"/>
        <v>855_George</v>
      </c>
    </row>
    <row r="799" spans="1:6" x14ac:dyDescent="0.25">
      <c r="A799">
        <v>856</v>
      </c>
      <c r="B799" t="s">
        <v>7</v>
      </c>
      <c r="C799" s="1">
        <v>2</v>
      </c>
      <c r="D799" s="1">
        <v>1</v>
      </c>
      <c r="E799" s="23" t="str">
        <f t="shared" si="30"/>
        <v>856_1</v>
      </c>
      <c r="F799" s="23" t="str">
        <f t="shared" si="31"/>
        <v>856_Evan</v>
      </c>
    </row>
    <row r="800" spans="1:6" x14ac:dyDescent="0.25">
      <c r="A800">
        <v>856</v>
      </c>
      <c r="B800" t="s">
        <v>6</v>
      </c>
      <c r="C800" s="1">
        <v>3</v>
      </c>
      <c r="D800" s="1">
        <v>2</v>
      </c>
      <c r="E800" s="23" t="str">
        <f t="shared" si="30"/>
        <v>856_2</v>
      </c>
      <c r="F800" s="23" t="str">
        <f t="shared" si="31"/>
        <v>856_Jay</v>
      </c>
    </row>
    <row r="801" spans="1:6" x14ac:dyDescent="0.25">
      <c r="A801">
        <v>856</v>
      </c>
      <c r="B801" t="s">
        <v>23</v>
      </c>
      <c r="C801" s="1">
        <v>2</v>
      </c>
      <c r="D801" s="1">
        <v>3</v>
      </c>
      <c r="E801" s="23" t="str">
        <f t="shared" si="30"/>
        <v>856_3</v>
      </c>
      <c r="F801" s="23" t="str">
        <f t="shared" si="31"/>
        <v>856_Cara</v>
      </c>
    </row>
    <row r="802" spans="1:6" x14ac:dyDescent="0.25">
      <c r="A802">
        <v>857</v>
      </c>
      <c r="B802" t="s">
        <v>5</v>
      </c>
      <c r="C802" s="1">
        <v>1</v>
      </c>
      <c r="D802" s="1">
        <v>1</v>
      </c>
      <c r="E802" s="23" t="str">
        <f t="shared" si="30"/>
        <v>857_1</v>
      </c>
      <c r="F802" s="23" t="str">
        <f t="shared" si="31"/>
        <v>857_Bob</v>
      </c>
    </row>
    <row r="803" spans="1:6" x14ac:dyDescent="0.25">
      <c r="A803">
        <v>857</v>
      </c>
      <c r="B803" t="s">
        <v>7</v>
      </c>
      <c r="C803" s="1">
        <v>1</v>
      </c>
      <c r="D803" s="1">
        <v>2</v>
      </c>
      <c r="E803" s="23" t="str">
        <f t="shared" si="30"/>
        <v>857_2</v>
      </c>
      <c r="F803" s="23" t="str">
        <f t="shared" si="31"/>
        <v>857_Evan</v>
      </c>
    </row>
    <row r="804" spans="1:6" x14ac:dyDescent="0.25">
      <c r="A804">
        <v>857</v>
      </c>
      <c r="B804" t="s">
        <v>6</v>
      </c>
      <c r="C804" s="1">
        <v>1</v>
      </c>
      <c r="D804" s="1">
        <v>3</v>
      </c>
      <c r="E804" s="23" t="str">
        <f t="shared" si="30"/>
        <v>857_3</v>
      </c>
      <c r="F804" s="23" t="str">
        <f t="shared" si="31"/>
        <v>857_Jay</v>
      </c>
    </row>
    <row r="805" spans="1:6" x14ac:dyDescent="0.25">
      <c r="A805">
        <v>857</v>
      </c>
      <c r="B805" t="s">
        <v>23</v>
      </c>
      <c r="C805" s="1">
        <v>2</v>
      </c>
      <c r="D805" s="1">
        <v>4</v>
      </c>
      <c r="E805" s="23" t="str">
        <f t="shared" si="30"/>
        <v>857_4</v>
      </c>
      <c r="F805" s="23" t="str">
        <f t="shared" si="31"/>
        <v>857_Cara</v>
      </c>
    </row>
    <row r="806" spans="1:6" x14ac:dyDescent="0.25">
      <c r="A806">
        <v>858</v>
      </c>
      <c r="B806" t="s">
        <v>23</v>
      </c>
      <c r="C806" s="1">
        <v>1</v>
      </c>
      <c r="D806" s="1">
        <v>1</v>
      </c>
      <c r="E806" s="23" t="str">
        <f t="shared" si="30"/>
        <v>858_1</v>
      </c>
      <c r="F806" s="23" t="str">
        <f t="shared" si="31"/>
        <v>858_Cara</v>
      </c>
    </row>
    <row r="807" spans="1:6" x14ac:dyDescent="0.25">
      <c r="A807">
        <v>858</v>
      </c>
      <c r="B807" t="s">
        <v>5</v>
      </c>
      <c r="C807" s="1">
        <v>1</v>
      </c>
      <c r="D807" s="1">
        <v>2</v>
      </c>
      <c r="E807" s="23" t="str">
        <f t="shared" si="30"/>
        <v>858_2</v>
      </c>
      <c r="F807" s="23" t="str">
        <f t="shared" si="31"/>
        <v>858_Bob</v>
      </c>
    </row>
    <row r="808" spans="1:6" x14ac:dyDescent="0.25">
      <c r="A808">
        <v>858</v>
      </c>
      <c r="B808" t="s">
        <v>6</v>
      </c>
      <c r="C808" s="1">
        <v>2</v>
      </c>
      <c r="D808" s="1">
        <v>3</v>
      </c>
      <c r="E808" s="23" t="str">
        <f t="shared" si="30"/>
        <v>858_3</v>
      </c>
      <c r="F808" s="23" t="str">
        <f t="shared" si="31"/>
        <v>858_Jay</v>
      </c>
    </row>
    <row r="809" spans="1:6" x14ac:dyDescent="0.25">
      <c r="A809">
        <v>858</v>
      </c>
      <c r="B809" t="s">
        <v>7</v>
      </c>
      <c r="C809" s="1">
        <v>1</v>
      </c>
      <c r="D809" s="1">
        <v>4</v>
      </c>
      <c r="E809" s="23" t="str">
        <f t="shared" si="30"/>
        <v>858_4</v>
      </c>
      <c r="F809" s="23" t="str">
        <f t="shared" si="31"/>
        <v>858_Evan</v>
      </c>
    </row>
    <row r="810" spans="1:6" x14ac:dyDescent="0.25">
      <c r="A810">
        <v>859</v>
      </c>
      <c r="B810" t="s">
        <v>8</v>
      </c>
      <c r="C810" s="1">
        <v>2</v>
      </c>
      <c r="D810" s="1">
        <v>1</v>
      </c>
      <c r="E810" s="23" t="str">
        <f t="shared" si="30"/>
        <v>859_1</v>
      </c>
      <c r="F810" s="23" t="str">
        <f t="shared" si="31"/>
        <v>859_George</v>
      </c>
    </row>
    <row r="811" spans="1:6" x14ac:dyDescent="0.25">
      <c r="A811">
        <v>859</v>
      </c>
      <c r="B811" t="s">
        <v>23</v>
      </c>
      <c r="C811" s="1">
        <v>1</v>
      </c>
      <c r="D811" s="1">
        <v>2</v>
      </c>
      <c r="E811" s="23" t="str">
        <f t="shared" si="30"/>
        <v>859_2</v>
      </c>
      <c r="F811" s="23" t="str">
        <f t="shared" si="31"/>
        <v>859_Cara</v>
      </c>
    </row>
    <row r="812" spans="1:6" x14ac:dyDescent="0.25">
      <c r="A812">
        <v>859</v>
      </c>
      <c r="B812" t="s">
        <v>6</v>
      </c>
      <c r="C812" s="1">
        <v>3</v>
      </c>
      <c r="D812" s="1">
        <v>3</v>
      </c>
      <c r="E812" s="23" t="str">
        <f t="shared" si="30"/>
        <v>859_3</v>
      </c>
      <c r="F812" s="23" t="str">
        <f t="shared" si="31"/>
        <v>859_Jay</v>
      </c>
    </row>
    <row r="813" spans="1:6" x14ac:dyDescent="0.25">
      <c r="A813">
        <v>859</v>
      </c>
      <c r="B813" t="s">
        <v>7</v>
      </c>
      <c r="C813" s="1">
        <v>2</v>
      </c>
      <c r="D813" s="1">
        <v>4</v>
      </c>
      <c r="E813" s="23" t="str">
        <f t="shared" si="30"/>
        <v>859_4</v>
      </c>
      <c r="F813" s="23" t="str">
        <f t="shared" si="31"/>
        <v>859_Evan</v>
      </c>
    </row>
    <row r="814" spans="1:6" x14ac:dyDescent="0.25">
      <c r="A814">
        <v>859</v>
      </c>
      <c r="B814" t="s">
        <v>5</v>
      </c>
      <c r="C814" s="1">
        <v>1</v>
      </c>
      <c r="D814" s="1">
        <v>5</v>
      </c>
      <c r="E814" s="23" t="str">
        <f t="shared" si="30"/>
        <v>859_5</v>
      </c>
      <c r="F814" s="23" t="str">
        <f t="shared" si="31"/>
        <v>859_Bob</v>
      </c>
    </row>
    <row r="815" spans="1:6" x14ac:dyDescent="0.25">
      <c r="A815">
        <v>860</v>
      </c>
      <c r="B815" t="s">
        <v>23</v>
      </c>
      <c r="C815" s="1">
        <v>3</v>
      </c>
      <c r="D815" s="1">
        <v>1</v>
      </c>
      <c r="E815" s="23" t="str">
        <f t="shared" si="30"/>
        <v>860_1</v>
      </c>
      <c r="F815" s="23" t="str">
        <f t="shared" si="31"/>
        <v>860_Cara</v>
      </c>
    </row>
    <row r="816" spans="1:6" x14ac:dyDescent="0.25">
      <c r="A816">
        <v>860</v>
      </c>
      <c r="B816" t="s">
        <v>6</v>
      </c>
      <c r="C816" s="1">
        <v>1</v>
      </c>
      <c r="D816" s="1">
        <v>2</v>
      </c>
      <c r="E816" s="23" t="str">
        <f t="shared" si="30"/>
        <v>860_2</v>
      </c>
      <c r="F816" s="23" t="str">
        <f t="shared" si="31"/>
        <v>860_Jay</v>
      </c>
    </row>
    <row r="817" spans="1:6" x14ac:dyDescent="0.25">
      <c r="A817">
        <v>860</v>
      </c>
      <c r="B817" t="s">
        <v>7</v>
      </c>
      <c r="C817" s="1">
        <v>1</v>
      </c>
      <c r="D817" s="1">
        <v>3</v>
      </c>
      <c r="E817" s="23" t="str">
        <f t="shared" si="30"/>
        <v>860_3</v>
      </c>
      <c r="F817" s="23" t="str">
        <f t="shared" si="31"/>
        <v>860_Evan</v>
      </c>
    </row>
    <row r="818" spans="1:6" x14ac:dyDescent="0.25">
      <c r="A818">
        <v>860</v>
      </c>
      <c r="B818" t="s">
        <v>5</v>
      </c>
      <c r="C818" s="1">
        <v>1</v>
      </c>
      <c r="D818" s="1">
        <v>4</v>
      </c>
      <c r="E818" s="23" t="str">
        <f t="shared" si="30"/>
        <v>860_4</v>
      </c>
      <c r="F818" s="23" t="str">
        <f t="shared" si="31"/>
        <v>860_Bob</v>
      </c>
    </row>
    <row r="819" spans="1:6" x14ac:dyDescent="0.25">
      <c r="A819">
        <v>860</v>
      </c>
      <c r="B819" t="s">
        <v>298</v>
      </c>
      <c r="C819" s="1">
        <v>2</v>
      </c>
      <c r="D819" s="1">
        <v>5</v>
      </c>
      <c r="E819" s="23" t="str">
        <f t="shared" si="30"/>
        <v>860_5</v>
      </c>
      <c r="F819" s="23" t="str">
        <f t="shared" si="31"/>
        <v>860_Guest</v>
      </c>
    </row>
    <row r="1000" spans="1:7" x14ac:dyDescent="0.25">
      <c r="A1000" s="40"/>
      <c r="B1000" s="40"/>
      <c r="C1000" s="40"/>
      <c r="D1000" s="40"/>
      <c r="E1000" s="40"/>
      <c r="F1000" s="40"/>
      <c r="G1000" t="s">
        <v>376</v>
      </c>
    </row>
  </sheetData>
  <autoFilter ref="A1:F140" xr:uid="{00000000-0009-0000-0000-000001000000}"/>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60"/>
  <sheetViews>
    <sheetView workbookViewId="0">
      <pane xSplit="1" ySplit="2" topLeftCell="B226" activePane="bottomRight" state="frozen"/>
      <selection pane="topRight" activeCell="B1" sqref="B1"/>
      <selection pane="bottomLeft" activeCell="A3" sqref="A3"/>
      <selection pane="bottomRight" activeCell="A260" sqref="A260:XFD260"/>
    </sheetView>
  </sheetViews>
  <sheetFormatPr defaultRowHeight="15" x14ac:dyDescent="0.25"/>
  <cols>
    <col min="2" max="2" width="16.42578125" customWidth="1"/>
    <col min="4" max="4" width="14.42578125" bestFit="1" customWidth="1"/>
    <col min="12" max="12" width="10.28515625" customWidth="1"/>
    <col min="23" max="23" width="15.140625" bestFit="1" customWidth="1"/>
    <col min="24" max="24" width="11" bestFit="1" customWidth="1"/>
    <col min="25" max="25" width="11" customWidth="1"/>
    <col min="26" max="26" width="10" customWidth="1"/>
  </cols>
  <sheetData>
    <row r="1" spans="1:60" x14ac:dyDescent="0.25">
      <c r="A1" s="23"/>
      <c r="B1" s="23"/>
      <c r="C1" s="23"/>
      <c r="D1" s="23"/>
      <c r="E1" s="23"/>
      <c r="F1" s="23"/>
      <c r="G1" s="23"/>
      <c r="H1" s="23"/>
      <c r="I1" s="23"/>
      <c r="J1" s="23"/>
      <c r="K1" s="23"/>
      <c r="L1" s="23"/>
      <c r="M1" s="23"/>
      <c r="N1" s="23"/>
      <c r="O1" s="23"/>
      <c r="P1" s="23"/>
      <c r="Q1" s="23"/>
      <c r="R1" s="23"/>
      <c r="S1" s="23"/>
      <c r="T1" s="23"/>
      <c r="U1" s="23"/>
      <c r="V1" s="23"/>
      <c r="W1" s="23"/>
      <c r="X1" s="23"/>
      <c r="Y1" s="23"/>
      <c r="Z1" s="23"/>
      <c r="AA1" s="42" t="s">
        <v>30</v>
      </c>
      <c r="AB1" s="42"/>
      <c r="AC1" s="42"/>
      <c r="AD1" s="42"/>
      <c r="AE1" s="42"/>
      <c r="AF1" s="42"/>
      <c r="AG1" s="42"/>
      <c r="AH1" s="42"/>
      <c r="AI1" s="42"/>
      <c r="AJ1" s="42"/>
      <c r="AK1" s="42"/>
      <c r="AL1" s="42"/>
      <c r="AM1" s="29"/>
      <c r="AN1" s="31"/>
      <c r="AO1" s="31"/>
      <c r="AP1" s="33"/>
      <c r="AQ1" s="35"/>
      <c r="AR1" s="43" t="s">
        <v>31</v>
      </c>
      <c r="AS1" s="43"/>
      <c r="AT1" s="43"/>
      <c r="AU1" s="43"/>
      <c r="AV1" s="43"/>
      <c r="AW1" s="43"/>
      <c r="AX1" s="43"/>
      <c r="AY1" s="43"/>
      <c r="AZ1" s="43"/>
      <c r="BA1" s="43"/>
      <c r="BB1" s="43"/>
      <c r="BC1" s="43"/>
      <c r="BD1" s="43"/>
      <c r="BE1" s="43"/>
      <c r="BF1" s="43"/>
      <c r="BG1" s="43"/>
      <c r="BH1" s="43"/>
    </row>
    <row r="2" spans="1:60" x14ac:dyDescent="0.25">
      <c r="A2" s="24" t="str">
        <f>Data!A1</f>
        <v>Episode</v>
      </c>
      <c r="B2" s="25" t="str">
        <f>Data!B1</f>
        <v>Theme</v>
      </c>
      <c r="C2" s="25" t="str">
        <f>Data!H1</f>
        <v>Host</v>
      </c>
      <c r="D2" s="25" t="str">
        <f>Data!I1</f>
        <v>FirstToAnswer</v>
      </c>
      <c r="E2" s="25" t="str">
        <f>Data!J1</f>
        <v>Bob</v>
      </c>
      <c r="F2" s="25" t="str">
        <f>Data!K1</f>
        <v>Cara</v>
      </c>
      <c r="G2" s="25" t="str">
        <f>Data!L1</f>
        <v>Jay</v>
      </c>
      <c r="H2" s="25" t="str">
        <f>Data!M1</f>
        <v>Evan</v>
      </c>
      <c r="I2" s="25" t="str">
        <f>Data!N1</f>
        <v>George</v>
      </c>
      <c r="J2" s="25" t="str">
        <f>Data!O1</f>
        <v>Steve</v>
      </c>
      <c r="K2" s="25" t="str">
        <f>Data!P1</f>
        <v>Kavin</v>
      </c>
      <c r="L2" s="25" t="str">
        <f>Data!Q1</f>
        <v>Richard</v>
      </c>
      <c r="M2" s="25" t="str">
        <f>Data!R1</f>
        <v>Eran</v>
      </c>
      <c r="N2" s="25" t="str">
        <f>Data!S1</f>
        <v>Brian</v>
      </c>
      <c r="O2" s="25" t="str">
        <f>Data!T1</f>
        <v>Pamela</v>
      </c>
      <c r="P2" s="25" t="str">
        <f>Data!U1</f>
        <v>Rachael</v>
      </c>
      <c r="Q2" s="25" t="str">
        <f>Data!V1</f>
        <v>Bill</v>
      </c>
      <c r="R2" s="25" t="s">
        <v>281</v>
      </c>
      <c r="S2" s="25" t="s">
        <v>282</v>
      </c>
      <c r="T2" s="25" t="s">
        <v>286</v>
      </c>
      <c r="U2" s="25" t="s">
        <v>298</v>
      </c>
      <c r="V2" s="25" t="s">
        <v>32</v>
      </c>
      <c r="W2" s="25" t="s">
        <v>29</v>
      </c>
      <c r="X2" s="25" t="s">
        <v>72</v>
      </c>
      <c r="Y2" s="25" t="s">
        <v>73</v>
      </c>
      <c r="Z2" s="25" t="s">
        <v>52</v>
      </c>
      <c r="AA2" s="8" t="str">
        <f t="shared" ref="AA2:AJ2" si="0">E2</f>
        <v>Bob</v>
      </c>
      <c r="AB2" s="8" t="str">
        <f t="shared" si="0"/>
        <v>Cara</v>
      </c>
      <c r="AC2" s="8" t="str">
        <f t="shared" si="0"/>
        <v>Jay</v>
      </c>
      <c r="AD2" s="8" t="str">
        <f t="shared" si="0"/>
        <v>Evan</v>
      </c>
      <c r="AE2" s="8" t="str">
        <f t="shared" si="0"/>
        <v>George</v>
      </c>
      <c r="AF2" s="8" t="str">
        <f t="shared" si="0"/>
        <v>Steve</v>
      </c>
      <c r="AG2" s="10" t="str">
        <f t="shared" si="0"/>
        <v>Kavin</v>
      </c>
      <c r="AH2" s="11" t="str">
        <f t="shared" si="0"/>
        <v>Richard</v>
      </c>
      <c r="AI2" s="12" t="str">
        <f t="shared" si="0"/>
        <v>Eran</v>
      </c>
      <c r="AJ2" s="14" t="str">
        <f t="shared" si="0"/>
        <v>Brian</v>
      </c>
      <c r="AK2" s="16" t="str">
        <f>O2</f>
        <v>Pamela</v>
      </c>
      <c r="AL2" s="16" t="str">
        <f>P2</f>
        <v>Rachael</v>
      </c>
      <c r="AM2" s="29" t="str">
        <f>Q2</f>
        <v>Bill</v>
      </c>
      <c r="AN2" s="31" t="s">
        <v>281</v>
      </c>
      <c r="AO2" s="31" t="s">
        <v>282</v>
      </c>
      <c r="AP2" s="33" t="s">
        <v>286</v>
      </c>
      <c r="AQ2" s="35" t="s">
        <v>298</v>
      </c>
      <c r="AR2" s="13" t="str">
        <f t="shared" ref="AR2:BD2" si="1">AA2</f>
        <v>Bob</v>
      </c>
      <c r="AS2" s="13" t="str">
        <f t="shared" si="1"/>
        <v>Cara</v>
      </c>
      <c r="AT2" s="13" t="str">
        <f t="shared" si="1"/>
        <v>Jay</v>
      </c>
      <c r="AU2" s="13" t="str">
        <f t="shared" si="1"/>
        <v>Evan</v>
      </c>
      <c r="AV2" s="13" t="str">
        <f t="shared" si="1"/>
        <v>George</v>
      </c>
      <c r="AW2" s="13" t="str">
        <f t="shared" si="1"/>
        <v>Steve</v>
      </c>
      <c r="AX2" s="13" t="str">
        <f t="shared" si="1"/>
        <v>Kavin</v>
      </c>
      <c r="AY2" s="13" t="str">
        <f t="shared" si="1"/>
        <v>Richard</v>
      </c>
      <c r="AZ2" s="13" t="str">
        <f t="shared" si="1"/>
        <v>Eran</v>
      </c>
      <c r="BA2" s="15" t="str">
        <f t="shared" si="1"/>
        <v>Brian</v>
      </c>
      <c r="BB2" s="17" t="str">
        <f t="shared" si="1"/>
        <v>Pamela</v>
      </c>
      <c r="BC2" s="17" t="str">
        <f t="shared" si="1"/>
        <v>Rachael</v>
      </c>
      <c r="BD2" s="30" t="str">
        <f t="shared" si="1"/>
        <v>Bill</v>
      </c>
      <c r="BE2" s="32" t="s">
        <v>281</v>
      </c>
      <c r="BF2" s="32" t="s">
        <v>282</v>
      </c>
      <c r="BG2" s="34" t="s">
        <v>286</v>
      </c>
      <c r="BH2" s="36" t="s">
        <v>298</v>
      </c>
    </row>
    <row r="3" spans="1:60" x14ac:dyDescent="0.25">
      <c r="A3" s="24">
        <f>Data!A2</f>
        <v>600</v>
      </c>
      <c r="B3" s="26" t="str">
        <f>Data!B2</f>
        <v>Inventors</v>
      </c>
      <c r="C3" s="27" t="str">
        <f>Data!H2</f>
        <v>Steve</v>
      </c>
      <c r="D3" s="25" t="str">
        <f>Data!I2</f>
        <v>Jay</v>
      </c>
      <c r="E3" s="22">
        <f>IF(Data!J2=Data!$G2,1,0)</f>
        <v>0</v>
      </c>
      <c r="F3" s="22" t="e">
        <f>IF(Data!K2=Data!$G2,1,0)</f>
        <v>#N/A</v>
      </c>
      <c r="G3" s="22">
        <f>IF(Data!L2=Data!$G2,1,0)</f>
        <v>0</v>
      </c>
      <c r="H3" s="22">
        <f>IF(Data!M2=Data!$G2,1,0)</f>
        <v>0</v>
      </c>
      <c r="I3" s="22">
        <f>IF(Data!N2=Data!$G2,1,0)</f>
        <v>0</v>
      </c>
      <c r="J3" s="22" t="e">
        <f>IF(Data!O2=Data!$G2,1,0)</f>
        <v>#N/A</v>
      </c>
      <c r="K3" s="22" t="e">
        <f>IF(Data!P2=Data!$G2,1,0)</f>
        <v>#N/A</v>
      </c>
      <c r="L3" s="22" t="e">
        <f>IF(Data!Q2=Data!$G2,1,0)</f>
        <v>#N/A</v>
      </c>
      <c r="M3" s="22" t="e">
        <f>IF(Data!R2=Data!$G2,1,0)</f>
        <v>#N/A</v>
      </c>
      <c r="N3" s="22" t="e">
        <f>IF(Data!S2=Data!$G2,1,0)</f>
        <v>#N/A</v>
      </c>
      <c r="O3" s="22" t="e">
        <f>IF(Data!T2=Data!$G2,1,0)</f>
        <v>#N/A</v>
      </c>
      <c r="P3" s="22" t="e">
        <f>IF(Data!U2=Data!$G2,1,0)</f>
        <v>#N/A</v>
      </c>
      <c r="Q3" s="22" t="e">
        <f>IF(Data!V2=Data!$G2,1,0)</f>
        <v>#N/A</v>
      </c>
      <c r="R3" s="22" t="e">
        <f>IF(Data!W2=Data!$G2,1,0)</f>
        <v>#N/A</v>
      </c>
      <c r="S3" s="22" t="e">
        <f>IF(Data!X2=Data!$G2,1,0)</f>
        <v>#N/A</v>
      </c>
      <c r="T3" s="22" t="e">
        <f>IF(Data!Y2=Data!$G2,1,0)</f>
        <v>#N/A</v>
      </c>
      <c r="U3" s="22" t="e">
        <f>IF(Data!Z2=Data!$G2,1,0)</f>
        <v>#N/A</v>
      </c>
      <c r="V3" s="22">
        <f>COUNTIF(E3:P3,"&lt;&gt;#N/A")</f>
        <v>4</v>
      </c>
      <c r="W3" s="22">
        <f>SUMIF(E3:P3,"&lt;&gt;#N/A")</f>
        <v>0</v>
      </c>
      <c r="X3" s="22">
        <f>IF(W3=0,1,0)</f>
        <v>1</v>
      </c>
      <c r="Y3" s="22">
        <f>IF(V3=W3,1,0)</f>
        <v>0</v>
      </c>
      <c r="Z3" s="22" t="e">
        <f>IF(W3=1,INDEX($E$2:$P$2,1,MATCH(1,E3:P3,0)),NA())</f>
        <v>#N/A</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9">
        <v>1</v>
      </c>
      <c r="AS3" s="9">
        <v>0</v>
      </c>
      <c r="AT3" s="9">
        <v>1</v>
      </c>
      <c r="AU3" s="9">
        <v>1</v>
      </c>
      <c r="AV3" s="9">
        <v>1</v>
      </c>
      <c r="AW3" s="9">
        <v>0</v>
      </c>
      <c r="AX3" s="9">
        <v>0</v>
      </c>
      <c r="AY3" s="9">
        <v>0</v>
      </c>
      <c r="AZ3" s="9">
        <v>0</v>
      </c>
      <c r="BA3" s="9">
        <v>0</v>
      </c>
      <c r="BB3" s="9">
        <v>0</v>
      </c>
      <c r="BC3" s="9">
        <v>0</v>
      </c>
      <c r="BD3" s="9">
        <v>0</v>
      </c>
      <c r="BE3" s="9">
        <v>0</v>
      </c>
      <c r="BF3" s="9">
        <v>0</v>
      </c>
      <c r="BG3" s="9">
        <v>0</v>
      </c>
      <c r="BH3" s="9">
        <v>0</v>
      </c>
    </row>
    <row r="4" spans="1:60" x14ac:dyDescent="0.25">
      <c r="A4" s="24">
        <f>Data!A3</f>
        <v>601</v>
      </c>
      <c r="B4" s="26" t="e">
        <f>Data!B3</f>
        <v>#N/A</v>
      </c>
      <c r="C4" s="27" t="str">
        <f>Data!H3</f>
        <v>Steve</v>
      </c>
      <c r="D4" s="25" t="str">
        <f>Data!I3</f>
        <v>Cara</v>
      </c>
      <c r="E4" s="22">
        <f>IF(Data!J3=Data!$G3,1,0)</f>
        <v>1</v>
      </c>
      <c r="F4" s="22">
        <f>IF(Data!K3=Data!$G3,1,0)</f>
        <v>0</v>
      </c>
      <c r="G4" s="22">
        <f>IF(Data!L3=Data!$G3,1,0)</f>
        <v>1</v>
      </c>
      <c r="H4" s="22">
        <f>IF(Data!M3=Data!$G3,1,0)</f>
        <v>1</v>
      </c>
      <c r="I4" s="22" t="e">
        <f>IF(Data!N3=Data!$G3,1,0)</f>
        <v>#N/A</v>
      </c>
      <c r="J4" s="22" t="e">
        <f>IF(Data!O3=Data!$G3,1,0)</f>
        <v>#N/A</v>
      </c>
      <c r="K4" s="22" t="e">
        <f>IF(Data!P3=Data!$G3,1,0)</f>
        <v>#N/A</v>
      </c>
      <c r="L4" s="22" t="e">
        <f>IF(Data!Q3=Data!$G3,1,0)</f>
        <v>#N/A</v>
      </c>
      <c r="M4" s="22" t="e">
        <f>IF(Data!R3=Data!$G3,1,0)</f>
        <v>#N/A</v>
      </c>
      <c r="N4" s="22" t="e">
        <f>IF(Data!S3=Data!$G3,1,0)</f>
        <v>#N/A</v>
      </c>
      <c r="O4" s="22" t="e">
        <f>IF(Data!T3=Data!$G3,1,0)</f>
        <v>#N/A</v>
      </c>
      <c r="P4" s="22" t="e">
        <f>IF(Data!U3=Data!$G3,1,0)</f>
        <v>#N/A</v>
      </c>
      <c r="Q4" s="22" t="e">
        <f>IF(Data!V3=Data!$G3,1,0)</f>
        <v>#N/A</v>
      </c>
      <c r="R4" s="22" t="e">
        <f>IF(Data!W3=Data!$G3,1,0)</f>
        <v>#N/A</v>
      </c>
      <c r="S4" s="22" t="e">
        <f>IF(Data!X3=Data!$G3,1,0)</f>
        <v>#N/A</v>
      </c>
      <c r="T4" s="22" t="e">
        <f>IF(Data!Y3=Data!$G3,1,0)</f>
        <v>#N/A</v>
      </c>
      <c r="U4" s="22" t="e">
        <f>IF(Data!Z3=Data!$G3,1,0)</f>
        <v>#N/A</v>
      </c>
      <c r="V4" s="22">
        <f t="shared" ref="V4:V43" si="2">COUNTIF(E4:P4,"&lt;&gt;#N/A")</f>
        <v>4</v>
      </c>
      <c r="W4" s="22">
        <f t="shared" ref="W4:W43" si="3">SUMIF(E4:P4,"&lt;&gt;#N/A")</f>
        <v>3</v>
      </c>
      <c r="X4" s="22">
        <f t="shared" ref="X4:X43" si="4">IF(W4=0,1,0)</f>
        <v>0</v>
      </c>
      <c r="Y4" s="22">
        <f t="shared" ref="Y4:Y13" si="5">IF(V4=W4,1,0)</f>
        <v>0</v>
      </c>
      <c r="Z4" s="22" t="e">
        <f t="shared" ref="Z4:Z43" si="6">IF(W4=1,INDEX($E$2:$P$2,1,MATCH(1,E4:P4,0)),NA())</f>
        <v>#N/A</v>
      </c>
      <c r="AA4" s="7">
        <f t="shared" ref="AA4:AA25" si="7">IF(ISNA(E4),AA3,IF(E4=1,AA3+1,0))</f>
        <v>1</v>
      </c>
      <c r="AB4" s="7">
        <f t="shared" ref="AB4:AB25" si="8">IF(ISNA(F4),AB3,IF(F4=1,AB3+1,0))</f>
        <v>0</v>
      </c>
      <c r="AC4" s="7">
        <f t="shared" ref="AC4:AC25" si="9">IF(ISNA(G4),AC3,IF(G4=1,AC3+1,0))</f>
        <v>1</v>
      </c>
      <c r="AD4" s="7">
        <f t="shared" ref="AD4:AD25" si="10">IF(ISNA(H4),AD3,IF(H4=1,AD3+1,0))</f>
        <v>1</v>
      </c>
      <c r="AE4" s="7">
        <f t="shared" ref="AE4:AE25" si="11">IF(ISNA(I4),AE3,IF(I4=1,AE3+1,0))</f>
        <v>0</v>
      </c>
      <c r="AF4" s="7">
        <f t="shared" ref="AF4:AF25" si="12">IF(ISNA(J4),AF3,IF(J4=1,AF3+1,0))</f>
        <v>0</v>
      </c>
      <c r="AG4" s="7">
        <f t="shared" ref="AG4:AG25" si="13">IF(ISNA(K4),AG3,IF(K4=1,AG3+1,0))</f>
        <v>0</v>
      </c>
      <c r="AH4" s="7">
        <f t="shared" ref="AH4:AH32" si="14">IF(ISNA(L4),AH3,IF(L4=1,AH3+1,0))</f>
        <v>0</v>
      </c>
      <c r="AI4" s="7">
        <f t="shared" ref="AI4:AI32" si="15">IF(ISNA(M4),AI3,IF(M4=1,AI3+1,0))</f>
        <v>0</v>
      </c>
      <c r="AJ4" s="7">
        <f t="shared" ref="AJ4:AJ32" si="16">IF(ISNA(N4),AJ3,IF(N4=1,AJ3+1,0))</f>
        <v>0</v>
      </c>
      <c r="AK4" s="7">
        <f t="shared" ref="AK4:AK39" si="17">IF(ISNA(O4),AK3,IF(O4=1,AK3+1,0))</f>
        <v>0</v>
      </c>
      <c r="AL4" s="7">
        <f t="shared" ref="AL4:AL35" si="18">IF(ISNA(P4),AL3,IF(P4=1,AL3+1,0))</f>
        <v>0</v>
      </c>
      <c r="AM4" s="7">
        <f t="shared" ref="AM4:AM35" si="19">IF(ISNA(Q4),AM3,IF(Q4=1,AM3+1,0))</f>
        <v>0</v>
      </c>
      <c r="AN4" s="7">
        <f>IF(ISNA(R4),AN3,IF(R4=1,AN3+1,0))</f>
        <v>0</v>
      </c>
      <c r="AO4" s="7">
        <f>IF(ISNA(S4),AO3,IF(S4=1,AO3+1,0))</f>
        <v>0</v>
      </c>
      <c r="AP4" s="7">
        <f>IF(ISNA(T4),AP3,IF(T4=1,AP3+1,0))</f>
        <v>0</v>
      </c>
      <c r="AQ4" s="7">
        <f>IF(ISNA(U4),AQ3,IF(U4=1,AQ3+1,0))</f>
        <v>0</v>
      </c>
      <c r="AR4" s="9">
        <f t="shared" ref="AR4:AR39" si="20">IF(ISNA(E4),AR3,IF(E4=0,AR3+1,0))</f>
        <v>0</v>
      </c>
      <c r="AS4" s="9">
        <f t="shared" ref="AS4:AS39" si="21">IF(ISNA(F4),AS3,IF(F4=0,AS3+1,0))</f>
        <v>1</v>
      </c>
      <c r="AT4" s="9">
        <f t="shared" ref="AT4:AT39" si="22">IF(ISNA(G4),AT3,IF(G4=0,AT3+1,0))</f>
        <v>0</v>
      </c>
      <c r="AU4" s="9">
        <f t="shared" ref="AU4:AU39" si="23">IF(ISNA(H4),AU3,IF(H4=0,AU3+1,0))</f>
        <v>0</v>
      </c>
      <c r="AV4" s="9">
        <f t="shared" ref="AV4:AV39" si="24">IF(ISNA(I4),AV3,IF(I4=0,AV3+1,0))</f>
        <v>1</v>
      </c>
      <c r="AW4" s="9">
        <f t="shared" ref="AW4:AW39" si="25">IF(ISNA(J4),AW3,IF(J4=0,AW3+1,0))</f>
        <v>0</v>
      </c>
      <c r="AX4" s="9">
        <f t="shared" ref="AX4:AX39" si="26">IF(ISNA(K4),AX3,IF(K4=0,AX3+1,0))</f>
        <v>0</v>
      </c>
      <c r="AY4" s="9">
        <f t="shared" ref="AY4:AY39" si="27">IF(ISNA(L4),AY3,IF(L4=0,AY3+1,0))</f>
        <v>0</v>
      </c>
      <c r="AZ4" s="9">
        <f t="shared" ref="AZ4:AZ39" si="28">IF(ISNA(M4),AZ3,IF(M4=0,AZ3+1,0))</f>
        <v>0</v>
      </c>
      <c r="BA4" s="9">
        <f t="shared" ref="BA4:BA39" si="29">IF(ISNA(N4),BA3,IF(N4=0,BA3+1,0))</f>
        <v>0</v>
      </c>
      <c r="BB4" s="9">
        <f t="shared" ref="BB4:BB39" si="30">IF(ISNA(O4),BB3,IF(O4=0,BB3+1,0))</f>
        <v>0</v>
      </c>
      <c r="BC4" s="9">
        <f t="shared" ref="BC4:BC39" si="31">IF(ISNA(P4),BC3,IF(P4=0,BC3+1,0))</f>
        <v>0</v>
      </c>
      <c r="BD4" s="9">
        <f t="shared" ref="BD4:BD39" si="32">IF(ISNA(Q4),BD3,IF(Q4=0,BD3+1,0))</f>
        <v>0</v>
      </c>
      <c r="BE4" s="9">
        <f>IF(ISNA(R4),BE3,IF(R4=0,BE3+1,0))</f>
        <v>0</v>
      </c>
      <c r="BF4" s="9">
        <f>IF(ISNA(S4),BF3,IF(S4=0,BF3+1,0))</f>
        <v>0</v>
      </c>
      <c r="BG4" s="9">
        <f>IF(ISNA(T4),BG3,IF(T4=0,BG3+1,0))</f>
        <v>0</v>
      </c>
      <c r="BH4" s="9">
        <f>IF(ISNA(U4),BH3,IF(U4=0,BH3+1,0))</f>
        <v>0</v>
      </c>
    </row>
    <row r="5" spans="1:60" x14ac:dyDescent="0.25">
      <c r="A5" s="24">
        <f>Data!A4</f>
        <v>602</v>
      </c>
      <c r="B5" s="26" t="str">
        <f>Data!B4</f>
        <v>Global warming</v>
      </c>
      <c r="C5" s="27" t="str">
        <f>Data!H4</f>
        <v>Steve</v>
      </c>
      <c r="D5" s="25" t="str">
        <f>Data!I4</f>
        <v>Evan</v>
      </c>
      <c r="E5" s="22">
        <f>IF(Data!J4=Data!$G4,1,0)</f>
        <v>0</v>
      </c>
      <c r="F5" s="22">
        <f>IF(Data!K4=Data!$G4,1,0)</f>
        <v>1</v>
      </c>
      <c r="G5" s="22">
        <f>IF(Data!L4=Data!$G4,1,0)</f>
        <v>1</v>
      </c>
      <c r="H5" s="22">
        <f>IF(Data!M4=Data!$G4,1,0)</f>
        <v>1</v>
      </c>
      <c r="I5" s="22" t="e">
        <f>IF(Data!N4=Data!$G4,1,0)</f>
        <v>#N/A</v>
      </c>
      <c r="J5" s="22" t="e">
        <f>IF(Data!O4=Data!$G4,1,0)</f>
        <v>#N/A</v>
      </c>
      <c r="K5" s="22" t="e">
        <f>IF(Data!P4=Data!$G4,1,0)</f>
        <v>#N/A</v>
      </c>
      <c r="L5" s="22" t="e">
        <f>IF(Data!Q4=Data!$G4,1,0)</f>
        <v>#N/A</v>
      </c>
      <c r="M5" s="22" t="e">
        <f>IF(Data!R4=Data!$G4,1,0)</f>
        <v>#N/A</v>
      </c>
      <c r="N5" s="22" t="e">
        <f>IF(Data!S4=Data!$G4,1,0)</f>
        <v>#N/A</v>
      </c>
      <c r="O5" s="22" t="e">
        <f>IF(Data!T4=Data!$G4,1,0)</f>
        <v>#N/A</v>
      </c>
      <c r="P5" s="22" t="e">
        <f>IF(Data!U4=Data!$G4,1,0)</f>
        <v>#N/A</v>
      </c>
      <c r="Q5" s="22" t="e">
        <f>IF(Data!V4=Data!$G4,1,0)</f>
        <v>#N/A</v>
      </c>
      <c r="R5" s="22" t="e">
        <f>IF(Data!W4=Data!$G4,1,0)</f>
        <v>#N/A</v>
      </c>
      <c r="S5" s="22" t="e">
        <f>IF(Data!X4=Data!$G4,1,0)</f>
        <v>#N/A</v>
      </c>
      <c r="T5" s="22" t="e">
        <f>IF(Data!Y4=Data!$G4,1,0)</f>
        <v>#N/A</v>
      </c>
      <c r="U5" s="22" t="e">
        <f>IF(Data!Z4=Data!$G4,1,0)</f>
        <v>#N/A</v>
      </c>
      <c r="V5" s="22">
        <f t="shared" si="2"/>
        <v>4</v>
      </c>
      <c r="W5" s="22">
        <f t="shared" si="3"/>
        <v>3</v>
      </c>
      <c r="X5" s="22">
        <f t="shared" si="4"/>
        <v>0</v>
      </c>
      <c r="Y5" s="22">
        <f t="shared" si="5"/>
        <v>0</v>
      </c>
      <c r="Z5" s="22" t="e">
        <f t="shared" si="6"/>
        <v>#N/A</v>
      </c>
      <c r="AA5" s="7">
        <f t="shared" si="7"/>
        <v>0</v>
      </c>
      <c r="AB5" s="7">
        <f t="shared" si="8"/>
        <v>1</v>
      </c>
      <c r="AC5" s="7">
        <f t="shared" si="9"/>
        <v>2</v>
      </c>
      <c r="AD5" s="7">
        <f t="shared" si="10"/>
        <v>2</v>
      </c>
      <c r="AE5" s="7">
        <f t="shared" si="11"/>
        <v>0</v>
      </c>
      <c r="AF5" s="7">
        <f t="shared" si="12"/>
        <v>0</v>
      </c>
      <c r="AG5" s="7">
        <f t="shared" si="13"/>
        <v>0</v>
      </c>
      <c r="AH5" s="7">
        <f t="shared" si="14"/>
        <v>0</v>
      </c>
      <c r="AI5" s="7">
        <f t="shared" si="15"/>
        <v>0</v>
      </c>
      <c r="AJ5" s="7">
        <f t="shared" si="16"/>
        <v>0</v>
      </c>
      <c r="AK5" s="7">
        <f t="shared" si="17"/>
        <v>0</v>
      </c>
      <c r="AL5" s="7">
        <f t="shared" si="18"/>
        <v>0</v>
      </c>
      <c r="AM5" s="7">
        <f t="shared" si="19"/>
        <v>0</v>
      </c>
      <c r="AN5" s="7">
        <f t="shared" ref="AN5:AN68" si="33">IF(ISNA(R5),AN4,IF(R5=1,AN4+1,0))</f>
        <v>0</v>
      </c>
      <c r="AO5" s="7">
        <f t="shared" ref="AO5:AO36" si="34">IF(ISNA(S5),AO4,IF(S5=1,AO4+1,0))</f>
        <v>0</v>
      </c>
      <c r="AP5" s="7">
        <f t="shared" ref="AP5:AP68" si="35">IF(ISNA(T5),AP4,IF(T5=1,AP4+1,0))</f>
        <v>0</v>
      </c>
      <c r="AQ5" s="7">
        <f t="shared" ref="AQ5:AQ68" si="36">IF(ISNA(U5),AQ4,IF(U5=1,AQ4+1,0))</f>
        <v>0</v>
      </c>
      <c r="AR5" s="9">
        <f t="shared" si="20"/>
        <v>1</v>
      </c>
      <c r="AS5" s="9">
        <f t="shared" si="21"/>
        <v>0</v>
      </c>
      <c r="AT5" s="9">
        <f t="shared" si="22"/>
        <v>0</v>
      </c>
      <c r="AU5" s="9">
        <f t="shared" si="23"/>
        <v>0</v>
      </c>
      <c r="AV5" s="9">
        <f t="shared" si="24"/>
        <v>1</v>
      </c>
      <c r="AW5" s="9">
        <f t="shared" si="25"/>
        <v>0</v>
      </c>
      <c r="AX5" s="9">
        <f t="shared" si="26"/>
        <v>0</v>
      </c>
      <c r="AY5" s="9">
        <f t="shared" si="27"/>
        <v>0</v>
      </c>
      <c r="AZ5" s="9">
        <f t="shared" si="28"/>
        <v>0</v>
      </c>
      <c r="BA5" s="9">
        <f t="shared" si="29"/>
        <v>0</v>
      </c>
      <c r="BB5" s="9">
        <f t="shared" si="30"/>
        <v>0</v>
      </c>
      <c r="BC5" s="9">
        <f t="shared" si="31"/>
        <v>0</v>
      </c>
      <c r="BD5" s="9">
        <f t="shared" si="32"/>
        <v>0</v>
      </c>
      <c r="BE5" s="9">
        <f t="shared" ref="BE5:BE68" si="37">IF(ISNA(R5),BE4,IF(R5=0,BE4+1,0))</f>
        <v>0</v>
      </c>
      <c r="BF5" s="9">
        <f t="shared" ref="BF5:BF36" si="38">IF(ISNA(S5),BF4,IF(S5=0,BF4+1,0))</f>
        <v>0</v>
      </c>
      <c r="BG5" s="9">
        <f t="shared" ref="BG5:BG68" si="39">IF(ISNA(T5),BG4,IF(T5=0,BG4+1,0))</f>
        <v>0</v>
      </c>
      <c r="BH5" s="9">
        <f t="shared" ref="BH5:BH68" si="40">IF(ISNA(U5),BH4,IF(U5=0,BH4+1,0))</f>
        <v>0</v>
      </c>
    </row>
    <row r="6" spans="1:60" x14ac:dyDescent="0.25">
      <c r="A6" s="24">
        <f>Data!A5</f>
        <v>603</v>
      </c>
      <c r="B6" s="26" t="str">
        <f>Data!B5</f>
        <v>Extinct Species</v>
      </c>
      <c r="C6" s="27" t="str">
        <f>Data!H5</f>
        <v>Steve</v>
      </c>
      <c r="D6" s="25" t="str">
        <f>Data!I5</f>
        <v>Bob</v>
      </c>
      <c r="E6" s="22">
        <f>IF(Data!J5=Data!$G5,1,0)</f>
        <v>0</v>
      </c>
      <c r="F6" s="22">
        <f>IF(Data!K5=Data!$G5,1,0)</f>
        <v>1</v>
      </c>
      <c r="G6" s="22">
        <f>IF(Data!L5=Data!$G5,1,0)</f>
        <v>1</v>
      </c>
      <c r="H6" s="22">
        <f>IF(Data!M5=Data!$G5,1,0)</f>
        <v>1</v>
      </c>
      <c r="I6" s="22" t="e">
        <f>IF(Data!N5=Data!$G5,1,0)</f>
        <v>#N/A</v>
      </c>
      <c r="J6" s="22" t="e">
        <f>IF(Data!O5=Data!$G5,1,0)</f>
        <v>#N/A</v>
      </c>
      <c r="K6" s="22" t="e">
        <f>IF(Data!P5=Data!$G5,1,0)</f>
        <v>#N/A</v>
      </c>
      <c r="L6" s="22" t="e">
        <f>IF(Data!Q5=Data!$G5,1,0)</f>
        <v>#N/A</v>
      </c>
      <c r="M6" s="22" t="e">
        <f>IF(Data!R5=Data!$G5,1,0)</f>
        <v>#N/A</v>
      </c>
      <c r="N6" s="22" t="e">
        <f>IF(Data!S5=Data!$G5,1,0)</f>
        <v>#N/A</v>
      </c>
      <c r="O6" s="22" t="e">
        <f>IF(Data!T5=Data!$G5,1,0)</f>
        <v>#N/A</v>
      </c>
      <c r="P6" s="22" t="e">
        <f>IF(Data!U5=Data!$G5,1,0)</f>
        <v>#N/A</v>
      </c>
      <c r="Q6" s="22" t="e">
        <f>IF(Data!V5=Data!$G5,1,0)</f>
        <v>#N/A</v>
      </c>
      <c r="R6" s="22" t="e">
        <f>IF(Data!W5=Data!$G5,1,0)</f>
        <v>#N/A</v>
      </c>
      <c r="S6" s="22" t="e">
        <f>IF(Data!X5=Data!$G5,1,0)</f>
        <v>#N/A</v>
      </c>
      <c r="T6" s="22" t="e">
        <f>IF(Data!Y5=Data!$G5,1,0)</f>
        <v>#N/A</v>
      </c>
      <c r="U6" s="22" t="e">
        <f>IF(Data!Z5=Data!$G5,1,0)</f>
        <v>#N/A</v>
      </c>
      <c r="V6" s="22">
        <f t="shared" si="2"/>
        <v>4</v>
      </c>
      <c r="W6" s="22">
        <f t="shared" si="3"/>
        <v>3</v>
      </c>
      <c r="X6" s="22">
        <f t="shared" si="4"/>
        <v>0</v>
      </c>
      <c r="Y6" s="22">
        <f t="shared" si="5"/>
        <v>0</v>
      </c>
      <c r="Z6" s="22" t="e">
        <f t="shared" si="6"/>
        <v>#N/A</v>
      </c>
      <c r="AA6" s="7">
        <f t="shared" si="7"/>
        <v>0</v>
      </c>
      <c r="AB6" s="7">
        <f t="shared" si="8"/>
        <v>2</v>
      </c>
      <c r="AC6" s="7">
        <f t="shared" si="9"/>
        <v>3</v>
      </c>
      <c r="AD6" s="7">
        <f t="shared" si="10"/>
        <v>3</v>
      </c>
      <c r="AE6" s="7">
        <f t="shared" si="11"/>
        <v>0</v>
      </c>
      <c r="AF6" s="7">
        <f t="shared" si="12"/>
        <v>0</v>
      </c>
      <c r="AG6" s="7">
        <f t="shared" si="13"/>
        <v>0</v>
      </c>
      <c r="AH6" s="7">
        <f t="shared" si="14"/>
        <v>0</v>
      </c>
      <c r="AI6" s="7">
        <f t="shared" si="15"/>
        <v>0</v>
      </c>
      <c r="AJ6" s="7">
        <f t="shared" si="16"/>
        <v>0</v>
      </c>
      <c r="AK6" s="7">
        <f t="shared" si="17"/>
        <v>0</v>
      </c>
      <c r="AL6" s="7">
        <f t="shared" si="18"/>
        <v>0</v>
      </c>
      <c r="AM6" s="7">
        <f t="shared" si="19"/>
        <v>0</v>
      </c>
      <c r="AN6" s="7">
        <f t="shared" si="33"/>
        <v>0</v>
      </c>
      <c r="AO6" s="7">
        <f t="shared" si="34"/>
        <v>0</v>
      </c>
      <c r="AP6" s="7">
        <f t="shared" si="35"/>
        <v>0</v>
      </c>
      <c r="AQ6" s="7">
        <f t="shared" si="36"/>
        <v>0</v>
      </c>
      <c r="AR6" s="9">
        <f t="shared" si="20"/>
        <v>2</v>
      </c>
      <c r="AS6" s="9">
        <f t="shared" si="21"/>
        <v>0</v>
      </c>
      <c r="AT6" s="9">
        <f t="shared" si="22"/>
        <v>0</v>
      </c>
      <c r="AU6" s="9">
        <f t="shared" si="23"/>
        <v>0</v>
      </c>
      <c r="AV6" s="9">
        <f t="shared" si="24"/>
        <v>1</v>
      </c>
      <c r="AW6" s="9">
        <f t="shared" si="25"/>
        <v>0</v>
      </c>
      <c r="AX6" s="9">
        <f t="shared" si="26"/>
        <v>0</v>
      </c>
      <c r="AY6" s="9">
        <f t="shared" si="27"/>
        <v>0</v>
      </c>
      <c r="AZ6" s="9">
        <f t="shared" si="28"/>
        <v>0</v>
      </c>
      <c r="BA6" s="9">
        <f t="shared" si="29"/>
        <v>0</v>
      </c>
      <c r="BB6" s="9">
        <f t="shared" si="30"/>
        <v>0</v>
      </c>
      <c r="BC6" s="9">
        <f t="shared" si="31"/>
        <v>0</v>
      </c>
      <c r="BD6" s="9">
        <f t="shared" si="32"/>
        <v>0</v>
      </c>
      <c r="BE6" s="9">
        <f t="shared" si="37"/>
        <v>0</v>
      </c>
      <c r="BF6" s="9">
        <f t="shared" si="38"/>
        <v>0</v>
      </c>
      <c r="BG6" s="9">
        <f t="shared" si="39"/>
        <v>0</v>
      </c>
      <c r="BH6" s="9">
        <f t="shared" si="40"/>
        <v>0</v>
      </c>
    </row>
    <row r="7" spans="1:60" x14ac:dyDescent="0.25">
      <c r="A7" s="24">
        <f>Data!A6</f>
        <v>604</v>
      </c>
      <c r="B7" s="26" t="str">
        <f>Data!B6</f>
        <v xml:space="preserve">Horrible things animals do to each other </v>
      </c>
      <c r="C7" s="27" t="str">
        <f>Data!H6</f>
        <v>Steve</v>
      </c>
      <c r="D7" s="25" t="str">
        <f>Data!I6</f>
        <v>Jay</v>
      </c>
      <c r="E7" s="22">
        <f>IF(Data!J6=Data!$G6,1,0)</f>
        <v>0</v>
      </c>
      <c r="F7" s="22">
        <f>IF(Data!K6=Data!$G6,1,0)</f>
        <v>1</v>
      </c>
      <c r="G7" s="22">
        <f>IF(Data!L6=Data!$G6,1,0)</f>
        <v>1</v>
      </c>
      <c r="H7" s="22">
        <f>IF(Data!M6=Data!$G6,1,0)</f>
        <v>0</v>
      </c>
      <c r="I7" s="22" t="e">
        <f>IF(Data!N6=Data!$G6,1,0)</f>
        <v>#N/A</v>
      </c>
      <c r="J7" s="22" t="e">
        <f>IF(Data!O6=Data!$G6,1,0)</f>
        <v>#N/A</v>
      </c>
      <c r="K7" s="22" t="e">
        <f>IF(Data!P6=Data!$G6,1,0)</f>
        <v>#N/A</v>
      </c>
      <c r="L7" s="22" t="e">
        <f>IF(Data!Q6=Data!$G6,1,0)</f>
        <v>#N/A</v>
      </c>
      <c r="M7" s="22" t="e">
        <f>IF(Data!R6=Data!$G6,1,0)</f>
        <v>#N/A</v>
      </c>
      <c r="N7" s="22" t="e">
        <f>IF(Data!S6=Data!$G6,1,0)</f>
        <v>#N/A</v>
      </c>
      <c r="O7" s="22" t="e">
        <f>IF(Data!T6=Data!$G6,1,0)</f>
        <v>#N/A</v>
      </c>
      <c r="P7" s="22" t="e">
        <f>IF(Data!U6=Data!$G6,1,0)</f>
        <v>#N/A</v>
      </c>
      <c r="Q7" s="22" t="e">
        <f>IF(Data!V6=Data!$G6,1,0)</f>
        <v>#N/A</v>
      </c>
      <c r="R7" s="22" t="e">
        <f>IF(Data!W6=Data!$G6,1,0)</f>
        <v>#N/A</v>
      </c>
      <c r="S7" s="22" t="e">
        <f>IF(Data!X6=Data!$G6,1,0)</f>
        <v>#N/A</v>
      </c>
      <c r="T7" s="22" t="e">
        <f>IF(Data!Y6=Data!$G6,1,0)</f>
        <v>#N/A</v>
      </c>
      <c r="U7" s="22" t="e">
        <f>IF(Data!Z6=Data!$G6,1,0)</f>
        <v>#N/A</v>
      </c>
      <c r="V7" s="22">
        <f t="shared" si="2"/>
        <v>4</v>
      </c>
      <c r="W7" s="22">
        <f t="shared" si="3"/>
        <v>2</v>
      </c>
      <c r="X7" s="22">
        <f t="shared" si="4"/>
        <v>0</v>
      </c>
      <c r="Y7" s="22">
        <f t="shared" si="5"/>
        <v>0</v>
      </c>
      <c r="Z7" s="22" t="e">
        <f t="shared" si="6"/>
        <v>#N/A</v>
      </c>
      <c r="AA7" s="7">
        <f t="shared" si="7"/>
        <v>0</v>
      </c>
      <c r="AB7" s="7">
        <f t="shared" si="8"/>
        <v>3</v>
      </c>
      <c r="AC7" s="7">
        <f t="shared" si="9"/>
        <v>4</v>
      </c>
      <c r="AD7" s="7">
        <f t="shared" si="10"/>
        <v>0</v>
      </c>
      <c r="AE7" s="7">
        <f t="shared" si="11"/>
        <v>0</v>
      </c>
      <c r="AF7" s="7">
        <f t="shared" si="12"/>
        <v>0</v>
      </c>
      <c r="AG7" s="7">
        <f t="shared" si="13"/>
        <v>0</v>
      </c>
      <c r="AH7" s="7">
        <f t="shared" si="14"/>
        <v>0</v>
      </c>
      <c r="AI7" s="7">
        <f t="shared" si="15"/>
        <v>0</v>
      </c>
      <c r="AJ7" s="7">
        <f t="shared" si="16"/>
        <v>0</v>
      </c>
      <c r="AK7" s="7">
        <f t="shared" si="17"/>
        <v>0</v>
      </c>
      <c r="AL7" s="7">
        <f t="shared" si="18"/>
        <v>0</v>
      </c>
      <c r="AM7" s="7">
        <f t="shared" si="19"/>
        <v>0</v>
      </c>
      <c r="AN7" s="7">
        <f t="shared" si="33"/>
        <v>0</v>
      </c>
      <c r="AO7" s="7">
        <f t="shared" si="34"/>
        <v>0</v>
      </c>
      <c r="AP7" s="7">
        <f t="shared" si="35"/>
        <v>0</v>
      </c>
      <c r="AQ7" s="7">
        <f t="shared" si="36"/>
        <v>0</v>
      </c>
      <c r="AR7" s="9">
        <f t="shared" si="20"/>
        <v>3</v>
      </c>
      <c r="AS7" s="9">
        <f t="shared" si="21"/>
        <v>0</v>
      </c>
      <c r="AT7" s="9">
        <f t="shared" si="22"/>
        <v>0</v>
      </c>
      <c r="AU7" s="9">
        <f t="shared" si="23"/>
        <v>1</v>
      </c>
      <c r="AV7" s="9">
        <f t="shared" si="24"/>
        <v>1</v>
      </c>
      <c r="AW7" s="9">
        <f t="shared" si="25"/>
        <v>0</v>
      </c>
      <c r="AX7" s="9">
        <f t="shared" si="26"/>
        <v>0</v>
      </c>
      <c r="AY7" s="9">
        <f t="shared" si="27"/>
        <v>0</v>
      </c>
      <c r="AZ7" s="9">
        <f t="shared" si="28"/>
        <v>0</v>
      </c>
      <c r="BA7" s="9">
        <f t="shared" si="29"/>
        <v>0</v>
      </c>
      <c r="BB7" s="9">
        <f t="shared" si="30"/>
        <v>0</v>
      </c>
      <c r="BC7" s="9">
        <f t="shared" si="31"/>
        <v>0</v>
      </c>
      <c r="BD7" s="9">
        <f t="shared" si="32"/>
        <v>0</v>
      </c>
      <c r="BE7" s="9">
        <f t="shared" si="37"/>
        <v>0</v>
      </c>
      <c r="BF7" s="9">
        <f t="shared" si="38"/>
        <v>0</v>
      </c>
      <c r="BG7" s="9">
        <f t="shared" si="39"/>
        <v>0</v>
      </c>
      <c r="BH7" s="9">
        <f t="shared" si="40"/>
        <v>0</v>
      </c>
    </row>
    <row r="8" spans="1:60" x14ac:dyDescent="0.25">
      <c r="A8" s="24">
        <f>Data!A7</f>
        <v>605</v>
      </c>
      <c r="B8" s="26" t="e">
        <f>Data!B7</f>
        <v>#N/A</v>
      </c>
      <c r="C8" s="27" t="str">
        <f>Data!H7</f>
        <v>Steve</v>
      </c>
      <c r="D8" s="25" t="str">
        <f>Data!I7</f>
        <v>Cara</v>
      </c>
      <c r="E8" s="22">
        <f>IF(Data!J7=Data!$G7,1,0)</f>
        <v>1</v>
      </c>
      <c r="F8" s="22">
        <f>IF(Data!K7=Data!$G7,1,0)</f>
        <v>0</v>
      </c>
      <c r="G8" s="22">
        <f>IF(Data!L7=Data!$G7,1,0)</f>
        <v>0</v>
      </c>
      <c r="H8" s="22">
        <f>IF(Data!M7=Data!$G7,1,0)</f>
        <v>1</v>
      </c>
      <c r="I8" s="22" t="e">
        <f>IF(Data!N7=Data!$G7,1,0)</f>
        <v>#N/A</v>
      </c>
      <c r="J8" s="22" t="e">
        <f>IF(Data!O7=Data!$G7,1,0)</f>
        <v>#N/A</v>
      </c>
      <c r="K8" s="22" t="e">
        <f>IF(Data!P7=Data!$G7,1,0)</f>
        <v>#N/A</v>
      </c>
      <c r="L8" s="22" t="e">
        <f>IF(Data!Q7=Data!$G7,1,0)</f>
        <v>#N/A</v>
      </c>
      <c r="M8" s="22" t="e">
        <f>IF(Data!R7=Data!$G7,1,0)</f>
        <v>#N/A</v>
      </c>
      <c r="N8" s="22" t="e">
        <f>IF(Data!S7=Data!$G7,1,0)</f>
        <v>#N/A</v>
      </c>
      <c r="O8" s="22" t="e">
        <f>IF(Data!T7=Data!$G7,1,0)</f>
        <v>#N/A</v>
      </c>
      <c r="P8" s="22" t="e">
        <f>IF(Data!U7=Data!$G7,1,0)</f>
        <v>#N/A</v>
      </c>
      <c r="Q8" s="22" t="e">
        <f>IF(Data!V7=Data!$G7,1,0)</f>
        <v>#N/A</v>
      </c>
      <c r="R8" s="22" t="e">
        <f>IF(Data!W7=Data!$G7,1,0)</f>
        <v>#N/A</v>
      </c>
      <c r="S8" s="22" t="e">
        <f>IF(Data!X7=Data!$G7,1,0)</f>
        <v>#N/A</v>
      </c>
      <c r="T8" s="22" t="e">
        <f>IF(Data!Y7=Data!$G7,1,0)</f>
        <v>#N/A</v>
      </c>
      <c r="U8" s="22" t="e">
        <f>IF(Data!Z7=Data!$G7,1,0)</f>
        <v>#N/A</v>
      </c>
      <c r="V8" s="22">
        <f t="shared" si="2"/>
        <v>4</v>
      </c>
      <c r="W8" s="22">
        <f t="shared" si="3"/>
        <v>2</v>
      </c>
      <c r="X8" s="22">
        <f t="shared" si="4"/>
        <v>0</v>
      </c>
      <c r="Y8" s="22">
        <f t="shared" si="5"/>
        <v>0</v>
      </c>
      <c r="Z8" s="22" t="e">
        <f t="shared" si="6"/>
        <v>#N/A</v>
      </c>
      <c r="AA8" s="7">
        <f t="shared" si="7"/>
        <v>1</v>
      </c>
      <c r="AB8" s="7">
        <f t="shared" si="8"/>
        <v>0</v>
      </c>
      <c r="AC8" s="7">
        <f t="shared" si="9"/>
        <v>0</v>
      </c>
      <c r="AD8" s="7">
        <f t="shared" si="10"/>
        <v>1</v>
      </c>
      <c r="AE8" s="7">
        <f t="shared" si="11"/>
        <v>0</v>
      </c>
      <c r="AF8" s="7">
        <f t="shared" si="12"/>
        <v>0</v>
      </c>
      <c r="AG8" s="7">
        <f t="shared" si="13"/>
        <v>0</v>
      </c>
      <c r="AH8" s="7">
        <f t="shared" si="14"/>
        <v>0</v>
      </c>
      <c r="AI8" s="7">
        <f t="shared" si="15"/>
        <v>0</v>
      </c>
      <c r="AJ8" s="7">
        <f t="shared" si="16"/>
        <v>0</v>
      </c>
      <c r="AK8" s="7">
        <f t="shared" si="17"/>
        <v>0</v>
      </c>
      <c r="AL8" s="7">
        <f t="shared" si="18"/>
        <v>0</v>
      </c>
      <c r="AM8" s="7">
        <f t="shared" si="19"/>
        <v>0</v>
      </c>
      <c r="AN8" s="7">
        <f t="shared" si="33"/>
        <v>0</v>
      </c>
      <c r="AO8" s="7">
        <f t="shared" si="34"/>
        <v>0</v>
      </c>
      <c r="AP8" s="7">
        <f t="shared" si="35"/>
        <v>0</v>
      </c>
      <c r="AQ8" s="7">
        <f t="shared" si="36"/>
        <v>0</v>
      </c>
      <c r="AR8" s="9">
        <f t="shared" si="20"/>
        <v>0</v>
      </c>
      <c r="AS8" s="9">
        <f t="shared" si="21"/>
        <v>1</v>
      </c>
      <c r="AT8" s="9">
        <f t="shared" si="22"/>
        <v>1</v>
      </c>
      <c r="AU8" s="9">
        <f t="shared" si="23"/>
        <v>0</v>
      </c>
      <c r="AV8" s="9">
        <f t="shared" si="24"/>
        <v>1</v>
      </c>
      <c r="AW8" s="9">
        <f t="shared" si="25"/>
        <v>0</v>
      </c>
      <c r="AX8" s="9">
        <f t="shared" si="26"/>
        <v>0</v>
      </c>
      <c r="AY8" s="9">
        <f t="shared" si="27"/>
        <v>0</v>
      </c>
      <c r="AZ8" s="9">
        <f t="shared" si="28"/>
        <v>0</v>
      </c>
      <c r="BA8" s="9">
        <f t="shared" si="29"/>
        <v>0</v>
      </c>
      <c r="BB8" s="9">
        <f t="shared" si="30"/>
        <v>0</v>
      </c>
      <c r="BC8" s="9">
        <f t="shared" si="31"/>
        <v>0</v>
      </c>
      <c r="BD8" s="9">
        <f t="shared" si="32"/>
        <v>0</v>
      </c>
      <c r="BE8" s="9">
        <f t="shared" si="37"/>
        <v>0</v>
      </c>
      <c r="BF8" s="9">
        <f t="shared" si="38"/>
        <v>0</v>
      </c>
      <c r="BG8" s="9">
        <f t="shared" si="39"/>
        <v>0</v>
      </c>
      <c r="BH8" s="9">
        <f t="shared" si="40"/>
        <v>0</v>
      </c>
    </row>
    <row r="9" spans="1:60" x14ac:dyDescent="0.25">
      <c r="A9" s="24">
        <f>Data!A8</f>
        <v>606</v>
      </c>
      <c r="B9" s="26" t="str">
        <f>Data!B8</f>
        <v>The Brain</v>
      </c>
      <c r="C9" s="27" t="str">
        <f>Data!H8</f>
        <v>Steve</v>
      </c>
      <c r="D9" s="25" t="str">
        <f>Data!I8</f>
        <v>Bob</v>
      </c>
      <c r="E9" s="22">
        <f>IF(Data!J8=Data!$G8,1,0)</f>
        <v>0</v>
      </c>
      <c r="F9" s="22">
        <f>IF(Data!K8=Data!$G8,1,0)</f>
        <v>0</v>
      </c>
      <c r="G9" s="22">
        <f>IF(Data!L8=Data!$G8,1,0)</f>
        <v>0</v>
      </c>
      <c r="H9" s="22">
        <f>IF(Data!M8=Data!$G8,1,0)</f>
        <v>1</v>
      </c>
      <c r="I9" s="22" t="e">
        <f>IF(Data!N8=Data!$G8,1,0)</f>
        <v>#N/A</v>
      </c>
      <c r="J9" s="22" t="e">
        <f>IF(Data!O8=Data!$G8,1,0)</f>
        <v>#N/A</v>
      </c>
      <c r="K9" s="22" t="e">
        <f>IF(Data!P8=Data!$G8,1,0)</f>
        <v>#N/A</v>
      </c>
      <c r="L9" s="22" t="e">
        <f>IF(Data!Q8=Data!$G8,1,0)</f>
        <v>#N/A</v>
      </c>
      <c r="M9" s="22" t="e">
        <f>IF(Data!R8=Data!$G8,1,0)</f>
        <v>#N/A</v>
      </c>
      <c r="N9" s="22" t="e">
        <f>IF(Data!S8=Data!$G8,1,0)</f>
        <v>#N/A</v>
      </c>
      <c r="O9" s="22" t="e">
        <f>IF(Data!T8=Data!$G8,1,0)</f>
        <v>#N/A</v>
      </c>
      <c r="P9" s="22" t="e">
        <f>IF(Data!U8=Data!$G8,1,0)</f>
        <v>#N/A</v>
      </c>
      <c r="Q9" s="22" t="e">
        <f>IF(Data!V8=Data!$G8,1,0)</f>
        <v>#N/A</v>
      </c>
      <c r="R9" s="22" t="e">
        <f>IF(Data!W8=Data!$G8,1,0)</f>
        <v>#N/A</v>
      </c>
      <c r="S9" s="22" t="e">
        <f>IF(Data!X8=Data!$G8,1,0)</f>
        <v>#N/A</v>
      </c>
      <c r="T9" s="22" t="e">
        <f>IF(Data!Y8=Data!$G8,1,0)</f>
        <v>#N/A</v>
      </c>
      <c r="U9" s="22" t="e">
        <f>IF(Data!Z8=Data!$G8,1,0)</f>
        <v>#N/A</v>
      </c>
      <c r="V9" s="22">
        <f t="shared" si="2"/>
        <v>4</v>
      </c>
      <c r="W9" s="22">
        <f t="shared" si="3"/>
        <v>1</v>
      </c>
      <c r="X9" s="22">
        <f t="shared" si="4"/>
        <v>0</v>
      </c>
      <c r="Y9" s="22">
        <f t="shared" si="5"/>
        <v>0</v>
      </c>
      <c r="Z9" s="22" t="str">
        <f t="shared" si="6"/>
        <v>Evan</v>
      </c>
      <c r="AA9" s="7">
        <f t="shared" si="7"/>
        <v>0</v>
      </c>
      <c r="AB9" s="7">
        <f t="shared" si="8"/>
        <v>0</v>
      </c>
      <c r="AC9" s="7">
        <f t="shared" si="9"/>
        <v>0</v>
      </c>
      <c r="AD9" s="7">
        <f t="shared" si="10"/>
        <v>2</v>
      </c>
      <c r="AE9" s="7">
        <f t="shared" si="11"/>
        <v>0</v>
      </c>
      <c r="AF9" s="7">
        <f t="shared" si="12"/>
        <v>0</v>
      </c>
      <c r="AG9" s="7">
        <f t="shared" si="13"/>
        <v>0</v>
      </c>
      <c r="AH9" s="7">
        <f t="shared" si="14"/>
        <v>0</v>
      </c>
      <c r="AI9" s="7">
        <f t="shared" si="15"/>
        <v>0</v>
      </c>
      <c r="AJ9" s="7">
        <f t="shared" si="16"/>
        <v>0</v>
      </c>
      <c r="AK9" s="7">
        <f t="shared" si="17"/>
        <v>0</v>
      </c>
      <c r="AL9" s="7">
        <f t="shared" si="18"/>
        <v>0</v>
      </c>
      <c r="AM9" s="7">
        <f t="shared" si="19"/>
        <v>0</v>
      </c>
      <c r="AN9" s="7">
        <f t="shared" si="33"/>
        <v>0</v>
      </c>
      <c r="AO9" s="7">
        <f t="shared" si="34"/>
        <v>0</v>
      </c>
      <c r="AP9" s="7">
        <f t="shared" si="35"/>
        <v>0</v>
      </c>
      <c r="AQ9" s="7">
        <f t="shared" si="36"/>
        <v>0</v>
      </c>
      <c r="AR9" s="9">
        <f t="shared" si="20"/>
        <v>1</v>
      </c>
      <c r="AS9" s="9">
        <f t="shared" si="21"/>
        <v>2</v>
      </c>
      <c r="AT9" s="9">
        <f t="shared" si="22"/>
        <v>2</v>
      </c>
      <c r="AU9" s="9">
        <f t="shared" si="23"/>
        <v>0</v>
      </c>
      <c r="AV9" s="9">
        <f t="shared" si="24"/>
        <v>1</v>
      </c>
      <c r="AW9" s="9">
        <f t="shared" si="25"/>
        <v>0</v>
      </c>
      <c r="AX9" s="9">
        <f t="shared" si="26"/>
        <v>0</v>
      </c>
      <c r="AY9" s="9">
        <f t="shared" si="27"/>
        <v>0</v>
      </c>
      <c r="AZ9" s="9">
        <f t="shared" si="28"/>
        <v>0</v>
      </c>
      <c r="BA9" s="9">
        <f t="shared" si="29"/>
        <v>0</v>
      </c>
      <c r="BB9" s="9">
        <f t="shared" si="30"/>
        <v>0</v>
      </c>
      <c r="BC9" s="9">
        <f t="shared" si="31"/>
        <v>0</v>
      </c>
      <c r="BD9" s="9">
        <f t="shared" si="32"/>
        <v>0</v>
      </c>
      <c r="BE9" s="9">
        <f t="shared" si="37"/>
        <v>0</v>
      </c>
      <c r="BF9" s="9">
        <f t="shared" si="38"/>
        <v>0</v>
      </c>
      <c r="BG9" s="9">
        <f t="shared" si="39"/>
        <v>0</v>
      </c>
      <c r="BH9" s="9">
        <f t="shared" si="40"/>
        <v>0</v>
      </c>
    </row>
    <row r="10" spans="1:60" x14ac:dyDescent="0.25">
      <c r="A10" s="24">
        <f>Data!A9</f>
        <v>607</v>
      </c>
      <c r="B10" s="26" t="e">
        <f>Data!B9</f>
        <v>#N/A</v>
      </c>
      <c r="C10" s="27" t="str">
        <f>Data!H9</f>
        <v>Steve</v>
      </c>
      <c r="D10" s="25" t="str">
        <f>Data!I9</f>
        <v>Evan</v>
      </c>
      <c r="E10" s="22">
        <f>IF(Data!J9=Data!$G9,1,0)</f>
        <v>1</v>
      </c>
      <c r="F10" s="22">
        <f>IF(Data!K9=Data!$G9,1,0)</f>
        <v>1</v>
      </c>
      <c r="G10" s="22">
        <f>IF(Data!L9=Data!$G9,1,0)</f>
        <v>1</v>
      </c>
      <c r="H10" s="22">
        <f>IF(Data!M9=Data!$G9,1,0)</f>
        <v>0</v>
      </c>
      <c r="I10" s="22" t="e">
        <f>IF(Data!N9=Data!$G9,1,0)</f>
        <v>#N/A</v>
      </c>
      <c r="J10" s="22" t="e">
        <f>IF(Data!O9=Data!$G9,1,0)</f>
        <v>#N/A</v>
      </c>
      <c r="K10" s="22" t="e">
        <f>IF(Data!P9=Data!$G9,1,0)</f>
        <v>#N/A</v>
      </c>
      <c r="L10" s="22" t="e">
        <f>IF(Data!Q9=Data!$G9,1,0)</f>
        <v>#N/A</v>
      </c>
      <c r="M10" s="22" t="e">
        <f>IF(Data!R9=Data!$G9,1,0)</f>
        <v>#N/A</v>
      </c>
      <c r="N10" s="22" t="e">
        <f>IF(Data!S9=Data!$G9,1,0)</f>
        <v>#N/A</v>
      </c>
      <c r="O10" s="22" t="e">
        <f>IF(Data!T9=Data!$G9,1,0)</f>
        <v>#N/A</v>
      </c>
      <c r="P10" s="22" t="e">
        <f>IF(Data!U9=Data!$G9,1,0)</f>
        <v>#N/A</v>
      </c>
      <c r="Q10" s="22" t="e">
        <f>IF(Data!V9=Data!$G9,1,0)</f>
        <v>#N/A</v>
      </c>
      <c r="R10" s="22" t="e">
        <f>IF(Data!W9=Data!$G9,1,0)</f>
        <v>#N/A</v>
      </c>
      <c r="S10" s="22" t="e">
        <f>IF(Data!X9=Data!$G9,1,0)</f>
        <v>#N/A</v>
      </c>
      <c r="T10" s="22" t="e">
        <f>IF(Data!Y9=Data!$G9,1,0)</f>
        <v>#N/A</v>
      </c>
      <c r="U10" s="22" t="e">
        <f>IF(Data!Z9=Data!$G9,1,0)</f>
        <v>#N/A</v>
      </c>
      <c r="V10" s="22">
        <f t="shared" si="2"/>
        <v>4</v>
      </c>
      <c r="W10" s="22">
        <f t="shared" si="3"/>
        <v>3</v>
      </c>
      <c r="X10" s="22">
        <f t="shared" si="4"/>
        <v>0</v>
      </c>
      <c r="Y10" s="22">
        <f t="shared" si="5"/>
        <v>0</v>
      </c>
      <c r="Z10" s="22" t="e">
        <f t="shared" si="6"/>
        <v>#N/A</v>
      </c>
      <c r="AA10" s="7">
        <f t="shared" si="7"/>
        <v>1</v>
      </c>
      <c r="AB10" s="7">
        <f t="shared" si="8"/>
        <v>1</v>
      </c>
      <c r="AC10" s="7">
        <f t="shared" si="9"/>
        <v>1</v>
      </c>
      <c r="AD10" s="7">
        <f t="shared" si="10"/>
        <v>0</v>
      </c>
      <c r="AE10" s="7">
        <f t="shared" si="11"/>
        <v>0</v>
      </c>
      <c r="AF10" s="7">
        <f t="shared" si="12"/>
        <v>0</v>
      </c>
      <c r="AG10" s="7">
        <f t="shared" si="13"/>
        <v>0</v>
      </c>
      <c r="AH10" s="7">
        <f t="shared" si="14"/>
        <v>0</v>
      </c>
      <c r="AI10" s="7">
        <f t="shared" si="15"/>
        <v>0</v>
      </c>
      <c r="AJ10" s="7">
        <f t="shared" si="16"/>
        <v>0</v>
      </c>
      <c r="AK10" s="7">
        <f t="shared" si="17"/>
        <v>0</v>
      </c>
      <c r="AL10" s="7">
        <f t="shared" si="18"/>
        <v>0</v>
      </c>
      <c r="AM10" s="7">
        <f t="shared" si="19"/>
        <v>0</v>
      </c>
      <c r="AN10" s="7">
        <f t="shared" si="33"/>
        <v>0</v>
      </c>
      <c r="AO10" s="7">
        <f t="shared" si="34"/>
        <v>0</v>
      </c>
      <c r="AP10" s="7">
        <f t="shared" si="35"/>
        <v>0</v>
      </c>
      <c r="AQ10" s="7">
        <f t="shared" si="36"/>
        <v>0</v>
      </c>
      <c r="AR10" s="9">
        <f t="shared" si="20"/>
        <v>0</v>
      </c>
      <c r="AS10" s="9">
        <f t="shared" si="21"/>
        <v>0</v>
      </c>
      <c r="AT10" s="9">
        <f t="shared" si="22"/>
        <v>0</v>
      </c>
      <c r="AU10" s="9">
        <f t="shared" si="23"/>
        <v>1</v>
      </c>
      <c r="AV10" s="9">
        <f t="shared" si="24"/>
        <v>1</v>
      </c>
      <c r="AW10" s="9">
        <f t="shared" si="25"/>
        <v>0</v>
      </c>
      <c r="AX10" s="9">
        <f t="shared" si="26"/>
        <v>0</v>
      </c>
      <c r="AY10" s="9">
        <f t="shared" si="27"/>
        <v>0</v>
      </c>
      <c r="AZ10" s="9">
        <f t="shared" si="28"/>
        <v>0</v>
      </c>
      <c r="BA10" s="9">
        <f t="shared" si="29"/>
        <v>0</v>
      </c>
      <c r="BB10" s="9">
        <f t="shared" si="30"/>
        <v>0</v>
      </c>
      <c r="BC10" s="9">
        <f t="shared" si="31"/>
        <v>0</v>
      </c>
      <c r="BD10" s="9">
        <f t="shared" si="32"/>
        <v>0</v>
      </c>
      <c r="BE10" s="9">
        <f t="shared" si="37"/>
        <v>0</v>
      </c>
      <c r="BF10" s="9">
        <f t="shared" si="38"/>
        <v>0</v>
      </c>
      <c r="BG10" s="9">
        <f t="shared" si="39"/>
        <v>0</v>
      </c>
      <c r="BH10" s="9">
        <f t="shared" si="40"/>
        <v>0</v>
      </c>
    </row>
    <row r="11" spans="1:60" x14ac:dyDescent="0.25">
      <c r="A11" s="24">
        <f>Data!A10</f>
        <v>608</v>
      </c>
      <c r="B11" s="26" t="e">
        <f>Data!B10</f>
        <v>#N/A</v>
      </c>
      <c r="C11" s="27" t="str">
        <f>Data!H10</f>
        <v>Steve</v>
      </c>
      <c r="D11" s="25" t="str">
        <f>Data!I10</f>
        <v>Bob</v>
      </c>
      <c r="E11" s="22">
        <f>IF(Data!J10=Data!$G10,1,0)</f>
        <v>0</v>
      </c>
      <c r="F11" s="22">
        <f>IF(Data!K10=Data!$G10,1,0)</f>
        <v>1</v>
      </c>
      <c r="G11" s="22">
        <f>IF(Data!L10=Data!$G10,1,0)</f>
        <v>1</v>
      </c>
      <c r="H11" s="22">
        <f>IF(Data!M10=Data!$G10,1,0)</f>
        <v>1</v>
      </c>
      <c r="I11" s="22" t="e">
        <f>IF(Data!N10=Data!$G10,1,0)</f>
        <v>#N/A</v>
      </c>
      <c r="J11" s="22" t="e">
        <f>IF(Data!O10=Data!$G10,1,0)</f>
        <v>#N/A</v>
      </c>
      <c r="K11" s="22" t="e">
        <f>IF(Data!P10=Data!$G10,1,0)</f>
        <v>#N/A</v>
      </c>
      <c r="L11" s="22" t="e">
        <f>IF(Data!Q10=Data!$G10,1,0)</f>
        <v>#N/A</v>
      </c>
      <c r="M11" s="22" t="e">
        <f>IF(Data!R10=Data!$G10,1,0)</f>
        <v>#N/A</v>
      </c>
      <c r="N11" s="22" t="e">
        <f>IF(Data!S10=Data!$G10,1,0)</f>
        <v>#N/A</v>
      </c>
      <c r="O11" s="22" t="e">
        <f>IF(Data!T10=Data!$G10,1,0)</f>
        <v>#N/A</v>
      </c>
      <c r="P11" s="22" t="e">
        <f>IF(Data!U10=Data!$G10,1,0)</f>
        <v>#N/A</v>
      </c>
      <c r="Q11" s="22" t="e">
        <f>IF(Data!V10=Data!$G10,1,0)</f>
        <v>#N/A</v>
      </c>
      <c r="R11" s="22" t="e">
        <f>IF(Data!W10=Data!$G10,1,0)</f>
        <v>#N/A</v>
      </c>
      <c r="S11" s="22" t="e">
        <f>IF(Data!X10=Data!$G10,1,0)</f>
        <v>#N/A</v>
      </c>
      <c r="T11" s="22" t="e">
        <f>IF(Data!Y10=Data!$G10,1,0)</f>
        <v>#N/A</v>
      </c>
      <c r="U11" s="22" t="e">
        <f>IF(Data!Z10=Data!$G10,1,0)</f>
        <v>#N/A</v>
      </c>
      <c r="V11" s="22">
        <f t="shared" si="2"/>
        <v>4</v>
      </c>
      <c r="W11" s="22">
        <f t="shared" si="3"/>
        <v>3</v>
      </c>
      <c r="X11" s="22">
        <f t="shared" si="4"/>
        <v>0</v>
      </c>
      <c r="Y11" s="22">
        <f t="shared" si="5"/>
        <v>0</v>
      </c>
      <c r="Z11" s="22" t="e">
        <f t="shared" si="6"/>
        <v>#N/A</v>
      </c>
      <c r="AA11" s="7">
        <f t="shared" si="7"/>
        <v>0</v>
      </c>
      <c r="AB11" s="7">
        <f t="shared" si="8"/>
        <v>2</v>
      </c>
      <c r="AC11" s="7">
        <f t="shared" si="9"/>
        <v>2</v>
      </c>
      <c r="AD11" s="7">
        <f t="shared" si="10"/>
        <v>1</v>
      </c>
      <c r="AE11" s="7">
        <f t="shared" si="11"/>
        <v>0</v>
      </c>
      <c r="AF11" s="7">
        <f t="shared" si="12"/>
        <v>0</v>
      </c>
      <c r="AG11" s="7">
        <f t="shared" si="13"/>
        <v>0</v>
      </c>
      <c r="AH11" s="7">
        <f t="shared" si="14"/>
        <v>0</v>
      </c>
      <c r="AI11" s="7">
        <f t="shared" si="15"/>
        <v>0</v>
      </c>
      <c r="AJ11" s="7">
        <f t="shared" si="16"/>
        <v>0</v>
      </c>
      <c r="AK11" s="7">
        <f t="shared" si="17"/>
        <v>0</v>
      </c>
      <c r="AL11" s="7">
        <f t="shared" si="18"/>
        <v>0</v>
      </c>
      <c r="AM11" s="7">
        <f t="shared" si="19"/>
        <v>0</v>
      </c>
      <c r="AN11" s="7">
        <f t="shared" si="33"/>
        <v>0</v>
      </c>
      <c r="AO11" s="7">
        <f t="shared" si="34"/>
        <v>0</v>
      </c>
      <c r="AP11" s="7">
        <f t="shared" si="35"/>
        <v>0</v>
      </c>
      <c r="AQ11" s="7">
        <f t="shared" si="36"/>
        <v>0</v>
      </c>
      <c r="AR11" s="9">
        <f t="shared" si="20"/>
        <v>1</v>
      </c>
      <c r="AS11" s="9">
        <f t="shared" si="21"/>
        <v>0</v>
      </c>
      <c r="AT11" s="9">
        <f t="shared" si="22"/>
        <v>0</v>
      </c>
      <c r="AU11" s="9">
        <f t="shared" si="23"/>
        <v>0</v>
      </c>
      <c r="AV11" s="9">
        <f t="shared" si="24"/>
        <v>1</v>
      </c>
      <c r="AW11" s="9">
        <f t="shared" si="25"/>
        <v>0</v>
      </c>
      <c r="AX11" s="9">
        <f t="shared" si="26"/>
        <v>0</v>
      </c>
      <c r="AY11" s="9">
        <f t="shared" si="27"/>
        <v>0</v>
      </c>
      <c r="AZ11" s="9">
        <f t="shared" si="28"/>
        <v>0</v>
      </c>
      <c r="BA11" s="9">
        <f t="shared" si="29"/>
        <v>0</v>
      </c>
      <c r="BB11" s="9">
        <f t="shared" si="30"/>
        <v>0</v>
      </c>
      <c r="BC11" s="9">
        <f t="shared" si="31"/>
        <v>0</v>
      </c>
      <c r="BD11" s="9">
        <f t="shared" si="32"/>
        <v>0</v>
      </c>
      <c r="BE11" s="9">
        <f t="shared" si="37"/>
        <v>0</v>
      </c>
      <c r="BF11" s="9">
        <f t="shared" si="38"/>
        <v>0</v>
      </c>
      <c r="BG11" s="9">
        <f t="shared" si="39"/>
        <v>0</v>
      </c>
      <c r="BH11" s="9">
        <f t="shared" si="40"/>
        <v>0</v>
      </c>
    </row>
    <row r="12" spans="1:60" x14ac:dyDescent="0.25">
      <c r="A12" s="24">
        <f>Data!A11</f>
        <v>609</v>
      </c>
      <c r="B12" s="26" t="e">
        <f>Data!B11</f>
        <v>#N/A</v>
      </c>
      <c r="C12" s="27" t="str">
        <f>Data!H11</f>
        <v>Steve</v>
      </c>
      <c r="D12" s="25" t="str">
        <f>Data!I11</f>
        <v>Evan</v>
      </c>
      <c r="E12" s="22">
        <f>IF(Data!J11=Data!$G11,1,0)</f>
        <v>1</v>
      </c>
      <c r="F12" s="22">
        <f>IF(Data!K11=Data!$G11,1,0)</f>
        <v>1</v>
      </c>
      <c r="G12" s="22">
        <f>IF(Data!L11=Data!$G11,1,0)</f>
        <v>1</v>
      </c>
      <c r="H12" s="22">
        <f>IF(Data!M11=Data!$G11,1,0)</f>
        <v>0</v>
      </c>
      <c r="I12" s="22" t="e">
        <f>IF(Data!N11=Data!$G11,1,0)</f>
        <v>#N/A</v>
      </c>
      <c r="J12" s="22" t="e">
        <f>IF(Data!O11=Data!$G11,1,0)</f>
        <v>#N/A</v>
      </c>
      <c r="K12" s="22" t="e">
        <f>IF(Data!P11=Data!$G11,1,0)</f>
        <v>#N/A</v>
      </c>
      <c r="L12" s="22" t="e">
        <f>IF(Data!Q11=Data!$G11,1,0)</f>
        <v>#N/A</v>
      </c>
      <c r="M12" s="22" t="e">
        <f>IF(Data!R11=Data!$G11,1,0)</f>
        <v>#N/A</v>
      </c>
      <c r="N12" s="22" t="e">
        <f>IF(Data!S11=Data!$G11,1,0)</f>
        <v>#N/A</v>
      </c>
      <c r="O12" s="22" t="e">
        <f>IF(Data!T11=Data!$G11,1,0)</f>
        <v>#N/A</v>
      </c>
      <c r="P12" s="22" t="e">
        <f>IF(Data!U11=Data!$G11,1,0)</f>
        <v>#N/A</v>
      </c>
      <c r="Q12" s="22" t="e">
        <f>IF(Data!V11=Data!$G11,1,0)</f>
        <v>#N/A</v>
      </c>
      <c r="R12" s="22" t="e">
        <f>IF(Data!W11=Data!$G11,1,0)</f>
        <v>#N/A</v>
      </c>
      <c r="S12" s="22" t="e">
        <f>IF(Data!X11=Data!$G11,1,0)</f>
        <v>#N/A</v>
      </c>
      <c r="T12" s="22" t="e">
        <f>IF(Data!Y11=Data!$G11,1,0)</f>
        <v>#N/A</v>
      </c>
      <c r="U12" s="22" t="e">
        <f>IF(Data!Z11=Data!$G11,1,0)</f>
        <v>#N/A</v>
      </c>
      <c r="V12" s="22">
        <f t="shared" si="2"/>
        <v>4</v>
      </c>
      <c r="W12" s="22">
        <f t="shared" si="3"/>
        <v>3</v>
      </c>
      <c r="X12" s="22">
        <f t="shared" si="4"/>
        <v>0</v>
      </c>
      <c r="Y12" s="22">
        <f t="shared" si="5"/>
        <v>0</v>
      </c>
      <c r="Z12" s="22" t="e">
        <f t="shared" si="6"/>
        <v>#N/A</v>
      </c>
      <c r="AA12" s="7">
        <f t="shared" si="7"/>
        <v>1</v>
      </c>
      <c r="AB12" s="7">
        <f t="shared" si="8"/>
        <v>3</v>
      </c>
      <c r="AC12" s="7">
        <f t="shared" si="9"/>
        <v>3</v>
      </c>
      <c r="AD12" s="7">
        <f t="shared" si="10"/>
        <v>0</v>
      </c>
      <c r="AE12" s="7">
        <f t="shared" si="11"/>
        <v>0</v>
      </c>
      <c r="AF12" s="7">
        <f t="shared" si="12"/>
        <v>0</v>
      </c>
      <c r="AG12" s="7">
        <f t="shared" si="13"/>
        <v>0</v>
      </c>
      <c r="AH12" s="7">
        <f t="shared" si="14"/>
        <v>0</v>
      </c>
      <c r="AI12" s="7">
        <f t="shared" si="15"/>
        <v>0</v>
      </c>
      <c r="AJ12" s="7">
        <f t="shared" si="16"/>
        <v>0</v>
      </c>
      <c r="AK12" s="7">
        <f t="shared" si="17"/>
        <v>0</v>
      </c>
      <c r="AL12" s="7">
        <f t="shared" si="18"/>
        <v>0</v>
      </c>
      <c r="AM12" s="7">
        <f t="shared" si="19"/>
        <v>0</v>
      </c>
      <c r="AN12" s="7">
        <f t="shared" si="33"/>
        <v>0</v>
      </c>
      <c r="AO12" s="7">
        <f t="shared" si="34"/>
        <v>0</v>
      </c>
      <c r="AP12" s="7">
        <f t="shared" si="35"/>
        <v>0</v>
      </c>
      <c r="AQ12" s="7">
        <f t="shared" si="36"/>
        <v>0</v>
      </c>
      <c r="AR12" s="9">
        <f t="shared" si="20"/>
        <v>0</v>
      </c>
      <c r="AS12" s="9">
        <f t="shared" si="21"/>
        <v>0</v>
      </c>
      <c r="AT12" s="9">
        <f t="shared" si="22"/>
        <v>0</v>
      </c>
      <c r="AU12" s="9">
        <f t="shared" si="23"/>
        <v>1</v>
      </c>
      <c r="AV12" s="9">
        <f t="shared" si="24"/>
        <v>1</v>
      </c>
      <c r="AW12" s="9">
        <f t="shared" si="25"/>
        <v>0</v>
      </c>
      <c r="AX12" s="9">
        <f t="shared" si="26"/>
        <v>0</v>
      </c>
      <c r="AY12" s="9">
        <f t="shared" si="27"/>
        <v>0</v>
      </c>
      <c r="AZ12" s="9">
        <f t="shared" si="28"/>
        <v>0</v>
      </c>
      <c r="BA12" s="9">
        <f t="shared" si="29"/>
        <v>0</v>
      </c>
      <c r="BB12" s="9">
        <f t="shared" si="30"/>
        <v>0</v>
      </c>
      <c r="BC12" s="9">
        <f t="shared" si="31"/>
        <v>0</v>
      </c>
      <c r="BD12" s="9">
        <f t="shared" si="32"/>
        <v>0</v>
      </c>
      <c r="BE12" s="9">
        <f t="shared" si="37"/>
        <v>0</v>
      </c>
      <c r="BF12" s="9">
        <f t="shared" si="38"/>
        <v>0</v>
      </c>
      <c r="BG12" s="9">
        <f t="shared" si="39"/>
        <v>0</v>
      </c>
      <c r="BH12" s="9">
        <f t="shared" si="40"/>
        <v>0</v>
      </c>
    </row>
    <row r="13" spans="1:60" x14ac:dyDescent="0.25">
      <c r="A13" s="24">
        <f>Data!A12</f>
        <v>610</v>
      </c>
      <c r="B13" s="26" t="e">
        <f>Data!B12</f>
        <v>#N/A</v>
      </c>
      <c r="C13" s="27" t="str">
        <f>Data!H12</f>
        <v>Steve</v>
      </c>
      <c r="D13" s="25" t="str">
        <f>Data!I12</f>
        <v>Cara</v>
      </c>
      <c r="E13" s="22">
        <f>IF(Data!J12=Data!$G12,1,0)</f>
        <v>1</v>
      </c>
      <c r="F13" s="22">
        <f>IF(Data!K12=Data!$G12,1,0)</f>
        <v>1</v>
      </c>
      <c r="G13" s="22">
        <f>IF(Data!L12=Data!$G12,1,0)</f>
        <v>1</v>
      </c>
      <c r="H13" s="22">
        <f>IF(Data!M12=Data!$G12,1,0)</f>
        <v>1</v>
      </c>
      <c r="I13" s="22" t="e">
        <f>IF(Data!N12=Data!$G12,1,0)</f>
        <v>#N/A</v>
      </c>
      <c r="J13" s="22" t="e">
        <f>IF(Data!O12=Data!$G12,1,0)</f>
        <v>#N/A</v>
      </c>
      <c r="K13" s="22" t="e">
        <f>IF(Data!P12=Data!$G12,1,0)</f>
        <v>#N/A</v>
      </c>
      <c r="L13" s="22" t="e">
        <f>IF(Data!Q12=Data!$G12,1,0)</f>
        <v>#N/A</v>
      </c>
      <c r="M13" s="22" t="e">
        <f>IF(Data!R12=Data!$G12,1,0)</f>
        <v>#N/A</v>
      </c>
      <c r="N13" s="22" t="e">
        <f>IF(Data!S12=Data!$G12,1,0)</f>
        <v>#N/A</v>
      </c>
      <c r="O13" s="22" t="e">
        <f>IF(Data!T12=Data!$G12,1,0)</f>
        <v>#N/A</v>
      </c>
      <c r="P13" s="22" t="e">
        <f>IF(Data!U12=Data!$G12,1,0)</f>
        <v>#N/A</v>
      </c>
      <c r="Q13" s="22" t="e">
        <f>IF(Data!V12=Data!$G12,1,0)</f>
        <v>#N/A</v>
      </c>
      <c r="R13" s="22" t="e">
        <f>IF(Data!W12=Data!$G12,1,0)</f>
        <v>#N/A</v>
      </c>
      <c r="S13" s="22" t="e">
        <f>IF(Data!X12=Data!$G12,1,0)</f>
        <v>#N/A</v>
      </c>
      <c r="T13" s="22" t="e">
        <f>IF(Data!Y12=Data!$G12,1,0)</f>
        <v>#N/A</v>
      </c>
      <c r="U13" s="22" t="e">
        <f>IF(Data!Z12=Data!$G12,1,0)</f>
        <v>#N/A</v>
      </c>
      <c r="V13" s="22">
        <f t="shared" si="2"/>
        <v>4</v>
      </c>
      <c r="W13" s="22">
        <f t="shared" si="3"/>
        <v>4</v>
      </c>
      <c r="X13" s="22">
        <f t="shared" si="4"/>
        <v>0</v>
      </c>
      <c r="Y13" s="22">
        <f t="shared" si="5"/>
        <v>1</v>
      </c>
      <c r="Z13" s="22" t="e">
        <f t="shared" si="6"/>
        <v>#N/A</v>
      </c>
      <c r="AA13" s="7">
        <f t="shared" si="7"/>
        <v>2</v>
      </c>
      <c r="AB13" s="7">
        <f t="shared" si="8"/>
        <v>4</v>
      </c>
      <c r="AC13" s="7">
        <f t="shared" si="9"/>
        <v>4</v>
      </c>
      <c r="AD13" s="7">
        <f t="shared" si="10"/>
        <v>1</v>
      </c>
      <c r="AE13" s="7">
        <f t="shared" si="11"/>
        <v>0</v>
      </c>
      <c r="AF13" s="7">
        <f t="shared" si="12"/>
        <v>0</v>
      </c>
      <c r="AG13" s="7">
        <f t="shared" si="13"/>
        <v>0</v>
      </c>
      <c r="AH13" s="7">
        <f t="shared" si="14"/>
        <v>0</v>
      </c>
      <c r="AI13" s="7">
        <f t="shared" si="15"/>
        <v>0</v>
      </c>
      <c r="AJ13" s="7">
        <f t="shared" si="16"/>
        <v>0</v>
      </c>
      <c r="AK13" s="7">
        <f t="shared" si="17"/>
        <v>0</v>
      </c>
      <c r="AL13" s="7">
        <f t="shared" si="18"/>
        <v>0</v>
      </c>
      <c r="AM13" s="7">
        <f t="shared" si="19"/>
        <v>0</v>
      </c>
      <c r="AN13" s="7">
        <f t="shared" si="33"/>
        <v>0</v>
      </c>
      <c r="AO13" s="7">
        <f t="shared" si="34"/>
        <v>0</v>
      </c>
      <c r="AP13" s="7">
        <f t="shared" si="35"/>
        <v>0</v>
      </c>
      <c r="AQ13" s="7">
        <f t="shared" si="36"/>
        <v>0</v>
      </c>
      <c r="AR13" s="9">
        <f t="shared" si="20"/>
        <v>0</v>
      </c>
      <c r="AS13" s="9">
        <f t="shared" si="21"/>
        <v>0</v>
      </c>
      <c r="AT13" s="9">
        <f t="shared" si="22"/>
        <v>0</v>
      </c>
      <c r="AU13" s="9">
        <f t="shared" si="23"/>
        <v>0</v>
      </c>
      <c r="AV13" s="9">
        <f t="shared" si="24"/>
        <v>1</v>
      </c>
      <c r="AW13" s="9">
        <f t="shared" si="25"/>
        <v>0</v>
      </c>
      <c r="AX13" s="9">
        <f t="shared" si="26"/>
        <v>0</v>
      </c>
      <c r="AY13" s="9">
        <f t="shared" si="27"/>
        <v>0</v>
      </c>
      <c r="AZ13" s="9">
        <f t="shared" si="28"/>
        <v>0</v>
      </c>
      <c r="BA13" s="9">
        <f t="shared" si="29"/>
        <v>0</v>
      </c>
      <c r="BB13" s="9">
        <f t="shared" si="30"/>
        <v>0</v>
      </c>
      <c r="BC13" s="9">
        <f t="shared" si="31"/>
        <v>0</v>
      </c>
      <c r="BD13" s="9">
        <f t="shared" si="32"/>
        <v>0</v>
      </c>
      <c r="BE13" s="9">
        <f t="shared" si="37"/>
        <v>0</v>
      </c>
      <c r="BF13" s="9">
        <f t="shared" si="38"/>
        <v>0</v>
      </c>
      <c r="BG13" s="9">
        <f t="shared" si="39"/>
        <v>0</v>
      </c>
      <c r="BH13" s="9">
        <f t="shared" si="40"/>
        <v>0</v>
      </c>
    </row>
    <row r="14" spans="1:60" x14ac:dyDescent="0.25">
      <c r="A14" s="24">
        <f>Data!A13</f>
        <v>611</v>
      </c>
      <c r="B14" s="26" t="str">
        <f>Data!B13</f>
        <v>Jewie or Fiction</v>
      </c>
      <c r="C14" s="27" t="str">
        <f>Data!H13</f>
        <v>Joshie</v>
      </c>
      <c r="D14" s="25" t="str">
        <f>Data!I13</f>
        <v>Cara</v>
      </c>
      <c r="E14" s="22">
        <f>IF(Data!J13=Data!$G13,1,0)</f>
        <v>1</v>
      </c>
      <c r="F14" s="22">
        <f>IF(Data!K13=Data!$G13,1,0)</f>
        <v>0</v>
      </c>
      <c r="G14" s="22">
        <f>IF(Data!L13=Data!$G13,1,0)</f>
        <v>0</v>
      </c>
      <c r="H14" s="22">
        <f>IF(Data!M13=Data!$G13,1,0)</f>
        <v>0</v>
      </c>
      <c r="I14" s="22" t="e">
        <f>IF(Data!N13=Data!$G13,1,0)</f>
        <v>#N/A</v>
      </c>
      <c r="J14" s="22">
        <f>IF(Data!O13=Data!$G13,1,0)</f>
        <v>0</v>
      </c>
      <c r="K14" s="22" t="e">
        <f>IF(Data!P13=Data!$G13,1,0)</f>
        <v>#N/A</v>
      </c>
      <c r="L14" s="22" t="e">
        <f>IF(Data!Q13=Data!$G13,1,0)</f>
        <v>#N/A</v>
      </c>
      <c r="M14" s="22" t="e">
        <f>IF(Data!R13=Data!$G13,1,0)</f>
        <v>#N/A</v>
      </c>
      <c r="N14" s="22" t="e">
        <f>IF(Data!S13=Data!$G13,1,0)</f>
        <v>#N/A</v>
      </c>
      <c r="O14" s="22" t="e">
        <f>IF(Data!T13=Data!$G13,1,0)</f>
        <v>#N/A</v>
      </c>
      <c r="P14" s="22" t="e">
        <f>IF(Data!U13=Data!$G13,1,0)</f>
        <v>#N/A</v>
      </c>
      <c r="Q14" s="22" t="e">
        <f>IF(Data!V13=Data!$G13,1,0)</f>
        <v>#N/A</v>
      </c>
      <c r="R14" s="22" t="e">
        <f>IF(Data!W13=Data!$G13,1,0)</f>
        <v>#N/A</v>
      </c>
      <c r="S14" s="22" t="e">
        <f>IF(Data!X13=Data!$G13,1,0)</f>
        <v>#N/A</v>
      </c>
      <c r="T14" s="22" t="e">
        <f>IF(Data!Y13=Data!$G13,1,0)</f>
        <v>#N/A</v>
      </c>
      <c r="U14" s="22" t="e">
        <f>IF(Data!Z13=Data!$G13,1,0)</f>
        <v>#N/A</v>
      </c>
      <c r="V14" s="22">
        <f t="shared" si="2"/>
        <v>5</v>
      </c>
      <c r="W14" s="22">
        <f t="shared" si="3"/>
        <v>1</v>
      </c>
      <c r="X14" s="22">
        <f t="shared" si="4"/>
        <v>0</v>
      </c>
      <c r="Y14" s="22">
        <f t="shared" ref="Y14:Y31" si="41">IF(V14=W14,1,0)</f>
        <v>0</v>
      </c>
      <c r="Z14" s="22" t="str">
        <f t="shared" si="6"/>
        <v>Bob</v>
      </c>
      <c r="AA14" s="7">
        <f t="shared" si="7"/>
        <v>3</v>
      </c>
      <c r="AB14" s="7">
        <f t="shared" si="8"/>
        <v>0</v>
      </c>
      <c r="AC14" s="7">
        <f t="shared" si="9"/>
        <v>0</v>
      </c>
      <c r="AD14" s="7">
        <f t="shared" si="10"/>
        <v>0</v>
      </c>
      <c r="AE14" s="7">
        <f t="shared" si="11"/>
        <v>0</v>
      </c>
      <c r="AF14" s="7">
        <f t="shared" si="12"/>
        <v>0</v>
      </c>
      <c r="AG14" s="7">
        <f t="shared" si="13"/>
        <v>0</v>
      </c>
      <c r="AH14" s="7">
        <f t="shared" si="14"/>
        <v>0</v>
      </c>
      <c r="AI14" s="7">
        <f t="shared" si="15"/>
        <v>0</v>
      </c>
      <c r="AJ14" s="7">
        <f t="shared" si="16"/>
        <v>0</v>
      </c>
      <c r="AK14" s="7">
        <f t="shared" si="17"/>
        <v>0</v>
      </c>
      <c r="AL14" s="7">
        <f t="shared" si="18"/>
        <v>0</v>
      </c>
      <c r="AM14" s="7">
        <f t="shared" si="19"/>
        <v>0</v>
      </c>
      <c r="AN14" s="7">
        <f t="shared" si="33"/>
        <v>0</v>
      </c>
      <c r="AO14" s="7">
        <f t="shared" si="34"/>
        <v>0</v>
      </c>
      <c r="AP14" s="7">
        <f t="shared" si="35"/>
        <v>0</v>
      </c>
      <c r="AQ14" s="7">
        <f t="shared" si="36"/>
        <v>0</v>
      </c>
      <c r="AR14" s="9">
        <f t="shared" si="20"/>
        <v>0</v>
      </c>
      <c r="AS14" s="9">
        <f t="shared" si="21"/>
        <v>1</v>
      </c>
      <c r="AT14" s="9">
        <f t="shared" si="22"/>
        <v>1</v>
      </c>
      <c r="AU14" s="9">
        <f t="shared" si="23"/>
        <v>1</v>
      </c>
      <c r="AV14" s="9">
        <f t="shared" si="24"/>
        <v>1</v>
      </c>
      <c r="AW14" s="9">
        <f t="shared" si="25"/>
        <v>1</v>
      </c>
      <c r="AX14" s="9">
        <f t="shared" si="26"/>
        <v>0</v>
      </c>
      <c r="AY14" s="9">
        <f t="shared" si="27"/>
        <v>0</v>
      </c>
      <c r="AZ14" s="9">
        <f t="shared" si="28"/>
        <v>0</v>
      </c>
      <c r="BA14" s="9">
        <f t="shared" si="29"/>
        <v>0</v>
      </c>
      <c r="BB14" s="9">
        <f t="shared" si="30"/>
        <v>0</v>
      </c>
      <c r="BC14" s="9">
        <f t="shared" si="31"/>
        <v>0</v>
      </c>
      <c r="BD14" s="9">
        <f t="shared" si="32"/>
        <v>0</v>
      </c>
      <c r="BE14" s="9">
        <f t="shared" si="37"/>
        <v>0</v>
      </c>
      <c r="BF14" s="9">
        <f t="shared" si="38"/>
        <v>0</v>
      </c>
      <c r="BG14" s="9">
        <f t="shared" si="39"/>
        <v>0</v>
      </c>
      <c r="BH14" s="9">
        <f t="shared" si="40"/>
        <v>0</v>
      </c>
    </row>
    <row r="15" spans="1:60" x14ac:dyDescent="0.25">
      <c r="A15" s="24">
        <f>Data!A14</f>
        <v>612</v>
      </c>
      <c r="B15" s="26" t="str">
        <f>Data!B14</f>
        <v>Dinosaurs</v>
      </c>
      <c r="C15" s="27" t="str">
        <f>Data!H14</f>
        <v>Steve</v>
      </c>
      <c r="D15" s="25" t="str">
        <f>Data!I14</f>
        <v>Jay</v>
      </c>
      <c r="E15" s="22">
        <f>IF(Data!J14=Data!$G14,1,0)</f>
        <v>0</v>
      </c>
      <c r="F15" s="22">
        <f>IF(Data!K14=Data!$G14,1,0)</f>
        <v>1</v>
      </c>
      <c r="G15" s="22">
        <f>IF(Data!L14=Data!$G14,1,0)</f>
        <v>0</v>
      </c>
      <c r="H15" s="22">
        <f>IF(Data!M14=Data!$G14,1,0)</f>
        <v>1</v>
      </c>
      <c r="I15" s="22" t="e">
        <f>IF(Data!N14=Data!$G14,1,0)</f>
        <v>#N/A</v>
      </c>
      <c r="J15" s="22" t="e">
        <f>IF(Data!O14=Data!$G14,1,0)</f>
        <v>#N/A</v>
      </c>
      <c r="K15" s="22" t="e">
        <f>IF(Data!P14=Data!$G14,1,0)</f>
        <v>#N/A</v>
      </c>
      <c r="L15" s="22" t="e">
        <f>IF(Data!Q14=Data!$G14,1,0)</f>
        <v>#N/A</v>
      </c>
      <c r="M15" s="22" t="e">
        <f>IF(Data!R14=Data!$G14,1,0)</f>
        <v>#N/A</v>
      </c>
      <c r="N15" s="22" t="e">
        <f>IF(Data!S14=Data!$G14,1,0)</f>
        <v>#N/A</v>
      </c>
      <c r="O15" s="22" t="e">
        <f>IF(Data!T14=Data!$G14,1,0)</f>
        <v>#N/A</v>
      </c>
      <c r="P15" s="22" t="e">
        <f>IF(Data!U14=Data!$G14,1,0)</f>
        <v>#N/A</v>
      </c>
      <c r="Q15" s="22" t="e">
        <f>IF(Data!V14=Data!$G14,1,0)</f>
        <v>#N/A</v>
      </c>
      <c r="R15" s="22" t="e">
        <f>IF(Data!W14=Data!$G14,1,0)</f>
        <v>#N/A</v>
      </c>
      <c r="S15" s="22" t="e">
        <f>IF(Data!X14=Data!$G14,1,0)</f>
        <v>#N/A</v>
      </c>
      <c r="T15" s="22" t="e">
        <f>IF(Data!Y14=Data!$G14,1,0)</f>
        <v>#N/A</v>
      </c>
      <c r="U15" s="22" t="e">
        <f>IF(Data!Z14=Data!$G14,1,0)</f>
        <v>#N/A</v>
      </c>
      <c r="V15" s="22">
        <f t="shared" si="2"/>
        <v>4</v>
      </c>
      <c r="W15" s="22">
        <f t="shared" si="3"/>
        <v>2</v>
      </c>
      <c r="X15" s="22">
        <f t="shared" si="4"/>
        <v>0</v>
      </c>
      <c r="Y15" s="22">
        <f t="shared" si="41"/>
        <v>0</v>
      </c>
      <c r="Z15" s="22" t="e">
        <f t="shared" si="6"/>
        <v>#N/A</v>
      </c>
      <c r="AA15" s="7">
        <f t="shared" si="7"/>
        <v>0</v>
      </c>
      <c r="AB15" s="7">
        <f t="shared" si="8"/>
        <v>1</v>
      </c>
      <c r="AC15" s="7">
        <f t="shared" si="9"/>
        <v>0</v>
      </c>
      <c r="AD15" s="7">
        <f t="shared" si="10"/>
        <v>1</v>
      </c>
      <c r="AE15" s="7">
        <f t="shared" si="11"/>
        <v>0</v>
      </c>
      <c r="AF15" s="7">
        <f t="shared" si="12"/>
        <v>0</v>
      </c>
      <c r="AG15" s="7">
        <f t="shared" si="13"/>
        <v>0</v>
      </c>
      <c r="AH15" s="7">
        <f t="shared" si="14"/>
        <v>0</v>
      </c>
      <c r="AI15" s="7">
        <f t="shared" si="15"/>
        <v>0</v>
      </c>
      <c r="AJ15" s="7">
        <f t="shared" si="16"/>
        <v>0</v>
      </c>
      <c r="AK15" s="7">
        <f t="shared" si="17"/>
        <v>0</v>
      </c>
      <c r="AL15" s="7">
        <f t="shared" si="18"/>
        <v>0</v>
      </c>
      <c r="AM15" s="7">
        <f t="shared" si="19"/>
        <v>0</v>
      </c>
      <c r="AN15" s="7">
        <f t="shared" si="33"/>
        <v>0</v>
      </c>
      <c r="AO15" s="7">
        <f t="shared" si="34"/>
        <v>0</v>
      </c>
      <c r="AP15" s="7">
        <f t="shared" si="35"/>
        <v>0</v>
      </c>
      <c r="AQ15" s="7">
        <f t="shared" si="36"/>
        <v>0</v>
      </c>
      <c r="AR15" s="9">
        <f t="shared" si="20"/>
        <v>1</v>
      </c>
      <c r="AS15" s="9">
        <f t="shared" si="21"/>
        <v>0</v>
      </c>
      <c r="AT15" s="9">
        <f t="shared" si="22"/>
        <v>2</v>
      </c>
      <c r="AU15" s="9">
        <f t="shared" si="23"/>
        <v>0</v>
      </c>
      <c r="AV15" s="9">
        <f t="shared" si="24"/>
        <v>1</v>
      </c>
      <c r="AW15" s="9">
        <f t="shared" si="25"/>
        <v>1</v>
      </c>
      <c r="AX15" s="9">
        <f t="shared" si="26"/>
        <v>0</v>
      </c>
      <c r="AY15" s="9">
        <f t="shared" si="27"/>
        <v>0</v>
      </c>
      <c r="AZ15" s="9">
        <f t="shared" si="28"/>
        <v>0</v>
      </c>
      <c r="BA15" s="9">
        <f t="shared" si="29"/>
        <v>0</v>
      </c>
      <c r="BB15" s="9">
        <f t="shared" si="30"/>
        <v>0</v>
      </c>
      <c r="BC15" s="9">
        <f t="shared" si="31"/>
        <v>0</v>
      </c>
      <c r="BD15" s="9">
        <f t="shared" si="32"/>
        <v>0</v>
      </c>
      <c r="BE15" s="9">
        <f t="shared" si="37"/>
        <v>0</v>
      </c>
      <c r="BF15" s="9">
        <f t="shared" si="38"/>
        <v>0</v>
      </c>
      <c r="BG15" s="9">
        <f t="shared" si="39"/>
        <v>0</v>
      </c>
      <c r="BH15" s="9">
        <f t="shared" si="40"/>
        <v>0</v>
      </c>
    </row>
    <row r="16" spans="1:60" x14ac:dyDescent="0.25">
      <c r="A16" s="24">
        <f>Data!A15</f>
        <v>613</v>
      </c>
      <c r="B16" s="26" t="e">
        <f>Data!B15</f>
        <v>#N/A</v>
      </c>
      <c r="C16" s="27" t="str">
        <f>Data!H15</f>
        <v>Steve</v>
      </c>
      <c r="D16" s="25" t="str">
        <f>Data!I15</f>
        <v>Bob</v>
      </c>
      <c r="E16" s="22">
        <f>IF(Data!J15=Data!$G15,1,0)</f>
        <v>1</v>
      </c>
      <c r="F16" s="22">
        <f>IF(Data!K15=Data!$G15,1,0)</f>
        <v>1</v>
      </c>
      <c r="G16" s="22">
        <f>IF(Data!L15=Data!$G15,1,0)</f>
        <v>1</v>
      </c>
      <c r="H16" s="22">
        <f>IF(Data!M15=Data!$G15,1,0)</f>
        <v>1</v>
      </c>
      <c r="I16" s="22" t="e">
        <f>IF(Data!N15=Data!$G15,1,0)</f>
        <v>#N/A</v>
      </c>
      <c r="J16" s="22" t="e">
        <f>IF(Data!O15=Data!$G15,1,0)</f>
        <v>#N/A</v>
      </c>
      <c r="K16" s="22" t="e">
        <f>IF(Data!P15=Data!$G15,1,0)</f>
        <v>#N/A</v>
      </c>
      <c r="L16" s="22" t="e">
        <f>IF(Data!Q15=Data!$G15,1,0)</f>
        <v>#N/A</v>
      </c>
      <c r="M16" s="22" t="e">
        <f>IF(Data!R15=Data!$G15,1,0)</f>
        <v>#N/A</v>
      </c>
      <c r="N16" s="22" t="e">
        <f>IF(Data!S15=Data!$G15,1,0)</f>
        <v>#N/A</v>
      </c>
      <c r="O16" s="22" t="e">
        <f>IF(Data!T15=Data!$G15,1,0)</f>
        <v>#N/A</v>
      </c>
      <c r="P16" s="22" t="e">
        <f>IF(Data!U15=Data!$G15,1,0)</f>
        <v>#N/A</v>
      </c>
      <c r="Q16" s="22" t="e">
        <f>IF(Data!V15=Data!$G15,1,0)</f>
        <v>#N/A</v>
      </c>
      <c r="R16" s="22" t="e">
        <f>IF(Data!W15=Data!$G15,1,0)</f>
        <v>#N/A</v>
      </c>
      <c r="S16" s="22" t="e">
        <f>IF(Data!X15=Data!$G15,1,0)</f>
        <v>#N/A</v>
      </c>
      <c r="T16" s="22" t="e">
        <f>IF(Data!Y15=Data!$G15,1,0)</f>
        <v>#N/A</v>
      </c>
      <c r="U16" s="22" t="e">
        <f>IF(Data!Z15=Data!$G15,1,0)</f>
        <v>#N/A</v>
      </c>
      <c r="V16" s="22">
        <f t="shared" si="2"/>
        <v>4</v>
      </c>
      <c r="W16" s="22">
        <f t="shared" si="3"/>
        <v>4</v>
      </c>
      <c r="X16" s="22">
        <f t="shared" si="4"/>
        <v>0</v>
      </c>
      <c r="Y16" s="22">
        <f t="shared" si="41"/>
        <v>1</v>
      </c>
      <c r="Z16" s="22" t="e">
        <f t="shared" si="6"/>
        <v>#N/A</v>
      </c>
      <c r="AA16" s="7">
        <f t="shared" si="7"/>
        <v>1</v>
      </c>
      <c r="AB16" s="7">
        <f t="shared" si="8"/>
        <v>2</v>
      </c>
      <c r="AC16" s="7">
        <f t="shared" si="9"/>
        <v>1</v>
      </c>
      <c r="AD16" s="7">
        <f t="shared" si="10"/>
        <v>2</v>
      </c>
      <c r="AE16" s="7">
        <f t="shared" si="11"/>
        <v>0</v>
      </c>
      <c r="AF16" s="7">
        <f t="shared" si="12"/>
        <v>0</v>
      </c>
      <c r="AG16" s="7">
        <f t="shared" si="13"/>
        <v>0</v>
      </c>
      <c r="AH16" s="7">
        <f t="shared" si="14"/>
        <v>0</v>
      </c>
      <c r="AI16" s="7">
        <f t="shared" si="15"/>
        <v>0</v>
      </c>
      <c r="AJ16" s="7">
        <f t="shared" si="16"/>
        <v>0</v>
      </c>
      <c r="AK16" s="7">
        <f t="shared" si="17"/>
        <v>0</v>
      </c>
      <c r="AL16" s="7">
        <f t="shared" si="18"/>
        <v>0</v>
      </c>
      <c r="AM16" s="7">
        <f t="shared" si="19"/>
        <v>0</v>
      </c>
      <c r="AN16" s="7">
        <f t="shared" si="33"/>
        <v>0</v>
      </c>
      <c r="AO16" s="7">
        <f t="shared" si="34"/>
        <v>0</v>
      </c>
      <c r="AP16" s="7">
        <f t="shared" si="35"/>
        <v>0</v>
      </c>
      <c r="AQ16" s="7">
        <f t="shared" si="36"/>
        <v>0</v>
      </c>
      <c r="AR16" s="9">
        <f t="shared" si="20"/>
        <v>0</v>
      </c>
      <c r="AS16" s="9">
        <f t="shared" si="21"/>
        <v>0</v>
      </c>
      <c r="AT16" s="9">
        <f t="shared" si="22"/>
        <v>0</v>
      </c>
      <c r="AU16" s="9">
        <f t="shared" si="23"/>
        <v>0</v>
      </c>
      <c r="AV16" s="9">
        <f t="shared" si="24"/>
        <v>1</v>
      </c>
      <c r="AW16" s="9">
        <f t="shared" si="25"/>
        <v>1</v>
      </c>
      <c r="AX16" s="9">
        <f t="shared" si="26"/>
        <v>0</v>
      </c>
      <c r="AY16" s="9">
        <f t="shared" si="27"/>
        <v>0</v>
      </c>
      <c r="AZ16" s="9">
        <f t="shared" si="28"/>
        <v>0</v>
      </c>
      <c r="BA16" s="9">
        <f t="shared" si="29"/>
        <v>0</v>
      </c>
      <c r="BB16" s="9">
        <f t="shared" si="30"/>
        <v>0</v>
      </c>
      <c r="BC16" s="9">
        <f t="shared" si="31"/>
        <v>0</v>
      </c>
      <c r="BD16" s="9">
        <f t="shared" si="32"/>
        <v>0</v>
      </c>
      <c r="BE16" s="9">
        <f t="shared" si="37"/>
        <v>0</v>
      </c>
      <c r="BF16" s="9">
        <f t="shared" si="38"/>
        <v>0</v>
      </c>
      <c r="BG16" s="9">
        <f t="shared" si="39"/>
        <v>0</v>
      </c>
      <c r="BH16" s="9">
        <f t="shared" si="40"/>
        <v>0</v>
      </c>
    </row>
    <row r="17" spans="1:60" x14ac:dyDescent="0.25">
      <c r="A17" s="24">
        <f>Data!A16</f>
        <v>614</v>
      </c>
      <c r="B17" s="26" t="str">
        <f>Data!B16</f>
        <v>What's Bigger</v>
      </c>
      <c r="C17" s="27" t="str">
        <f>Data!H16</f>
        <v>Steve</v>
      </c>
      <c r="D17" s="25" t="str">
        <f>Data!I16</f>
        <v>Cara</v>
      </c>
      <c r="E17" s="22">
        <f>IF(Data!J16=Data!$G16,1,0)</f>
        <v>1</v>
      </c>
      <c r="F17" s="22">
        <f>IF(Data!K16=Data!$G16,1,0)</f>
        <v>0</v>
      </c>
      <c r="G17" s="22">
        <f>IF(Data!L16=Data!$G16,1,0)</f>
        <v>1</v>
      </c>
      <c r="H17" s="22" t="e">
        <f>IF(Data!M16=Data!$G16,1,0)</f>
        <v>#N/A</v>
      </c>
      <c r="I17" s="22" t="e">
        <f>IF(Data!N16=Data!$G16,1,0)</f>
        <v>#N/A</v>
      </c>
      <c r="J17" s="22" t="e">
        <f>IF(Data!O16=Data!$G16,1,0)</f>
        <v>#N/A</v>
      </c>
      <c r="K17" s="22" t="e">
        <f>IF(Data!P16=Data!$G16,1,0)</f>
        <v>#N/A</v>
      </c>
      <c r="L17" s="22" t="e">
        <f>IF(Data!Q16=Data!$G16,1,0)</f>
        <v>#N/A</v>
      </c>
      <c r="M17" s="22" t="e">
        <f>IF(Data!R16=Data!$G16,1,0)</f>
        <v>#N/A</v>
      </c>
      <c r="N17" s="22" t="e">
        <f>IF(Data!S16=Data!$G16,1,0)</f>
        <v>#N/A</v>
      </c>
      <c r="O17" s="22" t="e">
        <f>IF(Data!T16=Data!$G16,1,0)</f>
        <v>#N/A</v>
      </c>
      <c r="P17" s="22" t="e">
        <f>IF(Data!U16=Data!$G16,1,0)</f>
        <v>#N/A</v>
      </c>
      <c r="Q17" s="22" t="e">
        <f>IF(Data!V16=Data!$G16,1,0)</f>
        <v>#N/A</v>
      </c>
      <c r="R17" s="22" t="e">
        <f>IF(Data!W16=Data!$G16,1,0)</f>
        <v>#N/A</v>
      </c>
      <c r="S17" s="22" t="e">
        <f>IF(Data!X16=Data!$G16,1,0)</f>
        <v>#N/A</v>
      </c>
      <c r="T17" s="22" t="e">
        <f>IF(Data!Y16=Data!$G16,1,0)</f>
        <v>#N/A</v>
      </c>
      <c r="U17" s="22" t="e">
        <f>IF(Data!Z16=Data!$G16,1,0)</f>
        <v>#N/A</v>
      </c>
      <c r="V17" s="22">
        <f t="shared" si="2"/>
        <v>3</v>
      </c>
      <c r="W17" s="22">
        <f t="shared" si="3"/>
        <v>2</v>
      </c>
      <c r="X17" s="22">
        <f t="shared" si="4"/>
        <v>0</v>
      </c>
      <c r="Y17" s="22">
        <f t="shared" si="41"/>
        <v>0</v>
      </c>
      <c r="Z17" s="22" t="e">
        <f t="shared" si="6"/>
        <v>#N/A</v>
      </c>
      <c r="AA17" s="7">
        <f t="shared" si="7"/>
        <v>2</v>
      </c>
      <c r="AB17" s="7">
        <f t="shared" si="8"/>
        <v>0</v>
      </c>
      <c r="AC17" s="7">
        <f t="shared" si="9"/>
        <v>2</v>
      </c>
      <c r="AD17" s="7">
        <f t="shared" si="10"/>
        <v>2</v>
      </c>
      <c r="AE17" s="7">
        <f t="shared" si="11"/>
        <v>0</v>
      </c>
      <c r="AF17" s="7">
        <f t="shared" si="12"/>
        <v>0</v>
      </c>
      <c r="AG17" s="7">
        <f t="shared" si="13"/>
        <v>0</v>
      </c>
      <c r="AH17" s="7">
        <f t="shared" si="14"/>
        <v>0</v>
      </c>
      <c r="AI17" s="7">
        <f t="shared" si="15"/>
        <v>0</v>
      </c>
      <c r="AJ17" s="7">
        <f t="shared" si="16"/>
        <v>0</v>
      </c>
      <c r="AK17" s="7">
        <f t="shared" si="17"/>
        <v>0</v>
      </c>
      <c r="AL17" s="7">
        <f t="shared" si="18"/>
        <v>0</v>
      </c>
      <c r="AM17" s="7">
        <f t="shared" si="19"/>
        <v>0</v>
      </c>
      <c r="AN17" s="7">
        <f t="shared" si="33"/>
        <v>0</v>
      </c>
      <c r="AO17" s="7">
        <f t="shared" si="34"/>
        <v>0</v>
      </c>
      <c r="AP17" s="7">
        <f t="shared" si="35"/>
        <v>0</v>
      </c>
      <c r="AQ17" s="7">
        <f t="shared" si="36"/>
        <v>0</v>
      </c>
      <c r="AR17" s="9">
        <f t="shared" si="20"/>
        <v>0</v>
      </c>
      <c r="AS17" s="9">
        <f t="shared" si="21"/>
        <v>1</v>
      </c>
      <c r="AT17" s="9">
        <f t="shared" si="22"/>
        <v>0</v>
      </c>
      <c r="AU17" s="9">
        <f t="shared" si="23"/>
        <v>0</v>
      </c>
      <c r="AV17" s="9">
        <f t="shared" si="24"/>
        <v>1</v>
      </c>
      <c r="AW17" s="9">
        <f t="shared" si="25"/>
        <v>1</v>
      </c>
      <c r="AX17" s="9">
        <f t="shared" si="26"/>
        <v>0</v>
      </c>
      <c r="AY17" s="9">
        <f t="shared" si="27"/>
        <v>0</v>
      </c>
      <c r="AZ17" s="9">
        <f t="shared" si="28"/>
        <v>0</v>
      </c>
      <c r="BA17" s="9">
        <f t="shared" si="29"/>
        <v>0</v>
      </c>
      <c r="BB17" s="9">
        <f t="shared" si="30"/>
        <v>0</v>
      </c>
      <c r="BC17" s="9">
        <f t="shared" si="31"/>
        <v>0</v>
      </c>
      <c r="BD17" s="9">
        <f t="shared" si="32"/>
        <v>0</v>
      </c>
      <c r="BE17" s="9">
        <f t="shared" si="37"/>
        <v>0</v>
      </c>
      <c r="BF17" s="9">
        <f t="shared" si="38"/>
        <v>0</v>
      </c>
      <c r="BG17" s="9">
        <f t="shared" si="39"/>
        <v>0</v>
      </c>
      <c r="BH17" s="9">
        <f t="shared" si="40"/>
        <v>0</v>
      </c>
    </row>
    <row r="18" spans="1:60" x14ac:dyDescent="0.25">
      <c r="A18" s="24">
        <f>Data!A17</f>
        <v>615</v>
      </c>
      <c r="B18" s="26" t="e">
        <f>Data!B17</f>
        <v>#N/A</v>
      </c>
      <c r="C18" s="27" t="str">
        <f>Data!H17</f>
        <v>Steve</v>
      </c>
      <c r="D18" s="25" t="str">
        <f>Data!I17</f>
        <v>Jay</v>
      </c>
      <c r="E18" s="22">
        <f>IF(Data!J17=Data!$G17,1,0)</f>
        <v>1</v>
      </c>
      <c r="F18" s="22">
        <f>IF(Data!K17=Data!$G17,1,0)</f>
        <v>0</v>
      </c>
      <c r="G18" s="22">
        <f>IF(Data!L17=Data!$G17,1,0)</f>
        <v>0</v>
      </c>
      <c r="H18" s="22">
        <f>IF(Data!M17=Data!$G17,1,0)</f>
        <v>0</v>
      </c>
      <c r="I18" s="22" t="e">
        <f>IF(Data!N17=Data!$G17,1,0)</f>
        <v>#N/A</v>
      </c>
      <c r="J18" s="22" t="e">
        <f>IF(Data!O17=Data!$G17,1,0)</f>
        <v>#N/A</v>
      </c>
      <c r="K18" s="22" t="e">
        <f>IF(Data!P17=Data!$G17,1,0)</f>
        <v>#N/A</v>
      </c>
      <c r="L18" s="22" t="e">
        <f>IF(Data!Q17=Data!$G17,1,0)</f>
        <v>#N/A</v>
      </c>
      <c r="M18" s="22" t="e">
        <f>IF(Data!R17=Data!$G17,1,0)</f>
        <v>#N/A</v>
      </c>
      <c r="N18" s="22" t="e">
        <f>IF(Data!S17=Data!$G17,1,0)</f>
        <v>#N/A</v>
      </c>
      <c r="O18" s="22" t="e">
        <f>IF(Data!T17=Data!$G17,1,0)</f>
        <v>#N/A</v>
      </c>
      <c r="P18" s="22" t="e">
        <f>IF(Data!U17=Data!$G17,1,0)</f>
        <v>#N/A</v>
      </c>
      <c r="Q18" s="22" t="e">
        <f>IF(Data!V17=Data!$G17,1,0)</f>
        <v>#N/A</v>
      </c>
      <c r="R18" s="22" t="e">
        <f>IF(Data!W17=Data!$G17,1,0)</f>
        <v>#N/A</v>
      </c>
      <c r="S18" s="22" t="e">
        <f>IF(Data!X17=Data!$G17,1,0)</f>
        <v>#N/A</v>
      </c>
      <c r="T18" s="22" t="e">
        <f>IF(Data!Y17=Data!$G17,1,0)</f>
        <v>#N/A</v>
      </c>
      <c r="U18" s="22" t="e">
        <f>IF(Data!Z17=Data!$G17,1,0)</f>
        <v>#N/A</v>
      </c>
      <c r="V18" s="22">
        <f t="shared" si="2"/>
        <v>4</v>
      </c>
      <c r="W18" s="22">
        <f t="shared" si="3"/>
        <v>1</v>
      </c>
      <c r="X18" s="22">
        <f t="shared" si="4"/>
        <v>0</v>
      </c>
      <c r="Y18" s="22">
        <f t="shared" si="41"/>
        <v>0</v>
      </c>
      <c r="Z18" s="22" t="str">
        <f t="shared" si="6"/>
        <v>Bob</v>
      </c>
      <c r="AA18" s="7">
        <f t="shared" si="7"/>
        <v>3</v>
      </c>
      <c r="AB18" s="7">
        <f t="shared" si="8"/>
        <v>0</v>
      </c>
      <c r="AC18" s="7">
        <f t="shared" si="9"/>
        <v>0</v>
      </c>
      <c r="AD18" s="7">
        <f t="shared" si="10"/>
        <v>0</v>
      </c>
      <c r="AE18" s="7">
        <f t="shared" si="11"/>
        <v>0</v>
      </c>
      <c r="AF18" s="7">
        <f t="shared" si="12"/>
        <v>0</v>
      </c>
      <c r="AG18" s="7">
        <f t="shared" si="13"/>
        <v>0</v>
      </c>
      <c r="AH18" s="7">
        <f t="shared" si="14"/>
        <v>0</v>
      </c>
      <c r="AI18" s="7">
        <f t="shared" si="15"/>
        <v>0</v>
      </c>
      <c r="AJ18" s="7">
        <f t="shared" si="16"/>
        <v>0</v>
      </c>
      <c r="AK18" s="7">
        <f t="shared" si="17"/>
        <v>0</v>
      </c>
      <c r="AL18" s="7">
        <f t="shared" si="18"/>
        <v>0</v>
      </c>
      <c r="AM18" s="7">
        <f t="shared" si="19"/>
        <v>0</v>
      </c>
      <c r="AN18" s="7">
        <f t="shared" si="33"/>
        <v>0</v>
      </c>
      <c r="AO18" s="7">
        <f t="shared" si="34"/>
        <v>0</v>
      </c>
      <c r="AP18" s="7">
        <f t="shared" si="35"/>
        <v>0</v>
      </c>
      <c r="AQ18" s="7">
        <f t="shared" si="36"/>
        <v>0</v>
      </c>
      <c r="AR18" s="9">
        <f t="shared" si="20"/>
        <v>0</v>
      </c>
      <c r="AS18" s="9">
        <f t="shared" si="21"/>
        <v>2</v>
      </c>
      <c r="AT18" s="9">
        <f t="shared" si="22"/>
        <v>1</v>
      </c>
      <c r="AU18" s="9">
        <f t="shared" si="23"/>
        <v>1</v>
      </c>
      <c r="AV18" s="9">
        <f t="shared" si="24"/>
        <v>1</v>
      </c>
      <c r="AW18" s="9">
        <f t="shared" si="25"/>
        <v>1</v>
      </c>
      <c r="AX18" s="9">
        <f t="shared" si="26"/>
        <v>0</v>
      </c>
      <c r="AY18" s="9">
        <f t="shared" si="27"/>
        <v>0</v>
      </c>
      <c r="AZ18" s="9">
        <f t="shared" si="28"/>
        <v>0</v>
      </c>
      <c r="BA18" s="9">
        <f t="shared" si="29"/>
        <v>0</v>
      </c>
      <c r="BB18" s="9">
        <f t="shared" si="30"/>
        <v>0</v>
      </c>
      <c r="BC18" s="9">
        <f t="shared" si="31"/>
        <v>0</v>
      </c>
      <c r="BD18" s="9">
        <f t="shared" si="32"/>
        <v>0</v>
      </c>
      <c r="BE18" s="9">
        <f t="shared" si="37"/>
        <v>0</v>
      </c>
      <c r="BF18" s="9">
        <f t="shared" si="38"/>
        <v>0</v>
      </c>
      <c r="BG18" s="9">
        <f t="shared" si="39"/>
        <v>0</v>
      </c>
      <c r="BH18" s="9">
        <f t="shared" si="40"/>
        <v>0</v>
      </c>
    </row>
    <row r="19" spans="1:60" x14ac:dyDescent="0.25">
      <c r="A19" s="24">
        <f>Data!A18</f>
        <v>616</v>
      </c>
      <c r="B19" s="26" t="str">
        <f>Data!B18</f>
        <v>Weird Stuff About the Ancient World</v>
      </c>
      <c r="C19" s="27" t="str">
        <f>Data!H18</f>
        <v>Steve</v>
      </c>
      <c r="D19" s="25" t="str">
        <f>Data!I18</f>
        <v>Jay</v>
      </c>
      <c r="E19" s="22">
        <f>IF(Data!J18=Data!$G18,1,0)</f>
        <v>1</v>
      </c>
      <c r="F19" s="22">
        <f>IF(Data!K18=Data!$G18,1,0)</f>
        <v>1</v>
      </c>
      <c r="G19" s="22">
        <f>IF(Data!L18=Data!$G18,1,0)</f>
        <v>1</v>
      </c>
      <c r="H19" s="22">
        <f>IF(Data!M18=Data!$G18,1,0)</f>
        <v>1</v>
      </c>
      <c r="I19" s="22" t="e">
        <f>IF(Data!N18=Data!$G18,1,0)</f>
        <v>#N/A</v>
      </c>
      <c r="J19" s="22" t="e">
        <f>IF(Data!O18=Data!$G18,1,0)</f>
        <v>#N/A</v>
      </c>
      <c r="K19" s="22" t="e">
        <f>IF(Data!P18=Data!$G18,1,0)</f>
        <v>#N/A</v>
      </c>
      <c r="L19" s="22" t="e">
        <f>IF(Data!Q18=Data!$G18,1,0)</f>
        <v>#N/A</v>
      </c>
      <c r="M19" s="22" t="e">
        <f>IF(Data!R18=Data!$G18,1,0)</f>
        <v>#N/A</v>
      </c>
      <c r="N19" s="22" t="e">
        <f>IF(Data!S18=Data!$G18,1,0)</f>
        <v>#N/A</v>
      </c>
      <c r="O19" s="22" t="e">
        <f>IF(Data!T18=Data!$G18,1,0)</f>
        <v>#N/A</v>
      </c>
      <c r="P19" s="22" t="e">
        <f>IF(Data!U18=Data!$G18,1,0)</f>
        <v>#N/A</v>
      </c>
      <c r="Q19" s="22" t="e">
        <f>IF(Data!V18=Data!$G18,1,0)</f>
        <v>#N/A</v>
      </c>
      <c r="R19" s="22" t="e">
        <f>IF(Data!W18=Data!$G18,1,0)</f>
        <v>#N/A</v>
      </c>
      <c r="S19" s="22" t="e">
        <f>IF(Data!X18=Data!$G18,1,0)</f>
        <v>#N/A</v>
      </c>
      <c r="T19" s="22" t="e">
        <f>IF(Data!Y18=Data!$G18,1,0)</f>
        <v>#N/A</v>
      </c>
      <c r="U19" s="22" t="e">
        <f>IF(Data!Z18=Data!$G18,1,0)</f>
        <v>#N/A</v>
      </c>
      <c r="V19" s="22">
        <f t="shared" si="2"/>
        <v>4</v>
      </c>
      <c r="W19" s="22">
        <f t="shared" si="3"/>
        <v>4</v>
      </c>
      <c r="X19" s="22">
        <f t="shared" si="4"/>
        <v>0</v>
      </c>
      <c r="Y19" s="22">
        <f t="shared" si="41"/>
        <v>1</v>
      </c>
      <c r="Z19" s="22" t="e">
        <f t="shared" si="6"/>
        <v>#N/A</v>
      </c>
      <c r="AA19" s="7">
        <f t="shared" si="7"/>
        <v>4</v>
      </c>
      <c r="AB19" s="7">
        <f t="shared" si="8"/>
        <v>1</v>
      </c>
      <c r="AC19" s="7">
        <f t="shared" si="9"/>
        <v>1</v>
      </c>
      <c r="AD19" s="7">
        <f t="shared" si="10"/>
        <v>1</v>
      </c>
      <c r="AE19" s="7">
        <f t="shared" si="11"/>
        <v>0</v>
      </c>
      <c r="AF19" s="7">
        <f t="shared" si="12"/>
        <v>0</v>
      </c>
      <c r="AG19" s="7">
        <f t="shared" si="13"/>
        <v>0</v>
      </c>
      <c r="AH19" s="7">
        <f t="shared" si="14"/>
        <v>0</v>
      </c>
      <c r="AI19" s="7">
        <f t="shared" si="15"/>
        <v>0</v>
      </c>
      <c r="AJ19" s="7">
        <f t="shared" si="16"/>
        <v>0</v>
      </c>
      <c r="AK19" s="7">
        <f t="shared" si="17"/>
        <v>0</v>
      </c>
      <c r="AL19" s="7">
        <f t="shared" si="18"/>
        <v>0</v>
      </c>
      <c r="AM19" s="7">
        <f t="shared" si="19"/>
        <v>0</v>
      </c>
      <c r="AN19" s="7">
        <f t="shared" si="33"/>
        <v>0</v>
      </c>
      <c r="AO19" s="7">
        <f t="shared" si="34"/>
        <v>0</v>
      </c>
      <c r="AP19" s="7">
        <f t="shared" si="35"/>
        <v>0</v>
      </c>
      <c r="AQ19" s="7">
        <f t="shared" si="36"/>
        <v>0</v>
      </c>
      <c r="AR19" s="9">
        <f t="shared" si="20"/>
        <v>0</v>
      </c>
      <c r="AS19" s="9">
        <f t="shared" si="21"/>
        <v>0</v>
      </c>
      <c r="AT19" s="9">
        <f t="shared" si="22"/>
        <v>0</v>
      </c>
      <c r="AU19" s="9">
        <f t="shared" si="23"/>
        <v>0</v>
      </c>
      <c r="AV19" s="9">
        <f t="shared" si="24"/>
        <v>1</v>
      </c>
      <c r="AW19" s="9">
        <f t="shared" si="25"/>
        <v>1</v>
      </c>
      <c r="AX19" s="9">
        <f t="shared" si="26"/>
        <v>0</v>
      </c>
      <c r="AY19" s="9">
        <f t="shared" si="27"/>
        <v>0</v>
      </c>
      <c r="AZ19" s="9">
        <f t="shared" si="28"/>
        <v>0</v>
      </c>
      <c r="BA19" s="9">
        <f t="shared" si="29"/>
        <v>0</v>
      </c>
      <c r="BB19" s="9">
        <f t="shared" si="30"/>
        <v>0</v>
      </c>
      <c r="BC19" s="9">
        <f t="shared" si="31"/>
        <v>0</v>
      </c>
      <c r="BD19" s="9">
        <f t="shared" si="32"/>
        <v>0</v>
      </c>
      <c r="BE19" s="9">
        <f t="shared" si="37"/>
        <v>0</v>
      </c>
      <c r="BF19" s="9">
        <f t="shared" si="38"/>
        <v>0</v>
      </c>
      <c r="BG19" s="9">
        <f t="shared" si="39"/>
        <v>0</v>
      </c>
      <c r="BH19" s="9">
        <f t="shared" si="40"/>
        <v>0</v>
      </c>
    </row>
    <row r="20" spans="1:60" x14ac:dyDescent="0.25">
      <c r="A20" s="24">
        <f>Data!A19</f>
        <v>617</v>
      </c>
      <c r="B20" s="26" t="e">
        <f>Data!B19</f>
        <v>#N/A</v>
      </c>
      <c r="C20" s="27" t="str">
        <f>Data!H19</f>
        <v>Steve</v>
      </c>
      <c r="D20" s="25" t="str">
        <f>Data!I19</f>
        <v>Cara</v>
      </c>
      <c r="E20" s="22">
        <f>IF(Data!J19=Data!$G19,1,0)</f>
        <v>0</v>
      </c>
      <c r="F20" s="22">
        <f>IF(Data!K19=Data!$G19,1,0)</f>
        <v>0</v>
      </c>
      <c r="G20" s="22">
        <f>IF(Data!L19=Data!$G19,1,0)</f>
        <v>1</v>
      </c>
      <c r="H20" s="22">
        <f>IF(Data!M19=Data!$G19,1,0)</f>
        <v>1</v>
      </c>
      <c r="I20" s="22" t="e">
        <f>IF(Data!N19=Data!$G19,1,0)</f>
        <v>#N/A</v>
      </c>
      <c r="J20" s="22" t="e">
        <f>IF(Data!O19=Data!$G19,1,0)</f>
        <v>#N/A</v>
      </c>
      <c r="K20" s="22" t="e">
        <f>IF(Data!P19=Data!$G19,1,0)</f>
        <v>#N/A</v>
      </c>
      <c r="L20" s="22" t="e">
        <f>IF(Data!Q19=Data!$G19,1,0)</f>
        <v>#N/A</v>
      </c>
      <c r="M20" s="22" t="e">
        <f>IF(Data!R19=Data!$G19,1,0)</f>
        <v>#N/A</v>
      </c>
      <c r="N20" s="22" t="e">
        <f>IF(Data!S19=Data!$G19,1,0)</f>
        <v>#N/A</v>
      </c>
      <c r="O20" s="22" t="e">
        <f>IF(Data!T19=Data!$G19,1,0)</f>
        <v>#N/A</v>
      </c>
      <c r="P20" s="22" t="e">
        <f>IF(Data!U19=Data!$G19,1,0)</f>
        <v>#N/A</v>
      </c>
      <c r="Q20" s="22" t="e">
        <f>IF(Data!V19=Data!$G19,1,0)</f>
        <v>#N/A</v>
      </c>
      <c r="R20" s="22" t="e">
        <f>IF(Data!W19=Data!$G19,1,0)</f>
        <v>#N/A</v>
      </c>
      <c r="S20" s="22" t="e">
        <f>IF(Data!X19=Data!$G19,1,0)</f>
        <v>#N/A</v>
      </c>
      <c r="T20" s="22" t="e">
        <f>IF(Data!Y19=Data!$G19,1,0)</f>
        <v>#N/A</v>
      </c>
      <c r="U20" s="22" t="e">
        <f>IF(Data!Z19=Data!$G19,1,0)</f>
        <v>#N/A</v>
      </c>
      <c r="V20" s="22">
        <f t="shared" si="2"/>
        <v>4</v>
      </c>
      <c r="W20" s="22">
        <f t="shared" si="3"/>
        <v>2</v>
      </c>
      <c r="X20" s="22">
        <f t="shared" si="4"/>
        <v>0</v>
      </c>
      <c r="Y20" s="22">
        <f t="shared" si="41"/>
        <v>0</v>
      </c>
      <c r="Z20" s="22" t="e">
        <f t="shared" si="6"/>
        <v>#N/A</v>
      </c>
      <c r="AA20" s="7">
        <f t="shared" si="7"/>
        <v>0</v>
      </c>
      <c r="AB20" s="7">
        <f t="shared" si="8"/>
        <v>0</v>
      </c>
      <c r="AC20" s="7">
        <f t="shared" si="9"/>
        <v>2</v>
      </c>
      <c r="AD20" s="7">
        <f t="shared" si="10"/>
        <v>2</v>
      </c>
      <c r="AE20" s="7">
        <f t="shared" si="11"/>
        <v>0</v>
      </c>
      <c r="AF20" s="7">
        <f t="shared" si="12"/>
        <v>0</v>
      </c>
      <c r="AG20" s="7">
        <f t="shared" si="13"/>
        <v>0</v>
      </c>
      <c r="AH20" s="7">
        <f t="shared" si="14"/>
        <v>0</v>
      </c>
      <c r="AI20" s="7">
        <f t="shared" si="15"/>
        <v>0</v>
      </c>
      <c r="AJ20" s="7">
        <f t="shared" si="16"/>
        <v>0</v>
      </c>
      <c r="AK20" s="7">
        <f t="shared" si="17"/>
        <v>0</v>
      </c>
      <c r="AL20" s="7">
        <f t="shared" si="18"/>
        <v>0</v>
      </c>
      <c r="AM20" s="7">
        <f t="shared" si="19"/>
        <v>0</v>
      </c>
      <c r="AN20" s="7">
        <f t="shared" si="33"/>
        <v>0</v>
      </c>
      <c r="AO20" s="7">
        <f t="shared" si="34"/>
        <v>0</v>
      </c>
      <c r="AP20" s="7">
        <f t="shared" si="35"/>
        <v>0</v>
      </c>
      <c r="AQ20" s="7">
        <f t="shared" si="36"/>
        <v>0</v>
      </c>
      <c r="AR20" s="9">
        <f t="shared" si="20"/>
        <v>1</v>
      </c>
      <c r="AS20" s="9">
        <f t="shared" si="21"/>
        <v>1</v>
      </c>
      <c r="AT20" s="9">
        <f t="shared" si="22"/>
        <v>0</v>
      </c>
      <c r="AU20" s="9">
        <f t="shared" si="23"/>
        <v>0</v>
      </c>
      <c r="AV20" s="9">
        <f t="shared" si="24"/>
        <v>1</v>
      </c>
      <c r="AW20" s="9">
        <f t="shared" si="25"/>
        <v>1</v>
      </c>
      <c r="AX20" s="9">
        <f t="shared" si="26"/>
        <v>0</v>
      </c>
      <c r="AY20" s="9">
        <f t="shared" si="27"/>
        <v>0</v>
      </c>
      <c r="AZ20" s="9">
        <f t="shared" si="28"/>
        <v>0</v>
      </c>
      <c r="BA20" s="9">
        <f t="shared" si="29"/>
        <v>0</v>
      </c>
      <c r="BB20" s="9">
        <f t="shared" si="30"/>
        <v>0</v>
      </c>
      <c r="BC20" s="9">
        <f t="shared" si="31"/>
        <v>0</v>
      </c>
      <c r="BD20" s="9">
        <f t="shared" si="32"/>
        <v>0</v>
      </c>
      <c r="BE20" s="9">
        <f t="shared" si="37"/>
        <v>0</v>
      </c>
      <c r="BF20" s="9">
        <f t="shared" si="38"/>
        <v>0</v>
      </c>
      <c r="BG20" s="9">
        <f t="shared" si="39"/>
        <v>0</v>
      </c>
      <c r="BH20" s="9">
        <f t="shared" si="40"/>
        <v>0</v>
      </c>
    </row>
    <row r="21" spans="1:60" x14ac:dyDescent="0.25">
      <c r="A21" s="24">
        <f>Data!A20</f>
        <v>618</v>
      </c>
      <c r="B21" s="26" t="str">
        <f>Data!B20</f>
        <v>Homo naledi</v>
      </c>
      <c r="C21" s="27" t="str">
        <f>Data!H20</f>
        <v>Steve</v>
      </c>
      <c r="D21" s="25" t="str">
        <f>Data!I20</f>
        <v>Jay</v>
      </c>
      <c r="E21" s="22">
        <f>IF(Data!J20=Data!$G20,1,0)</f>
        <v>1</v>
      </c>
      <c r="F21" s="22">
        <f>IF(Data!K20=Data!$G20,1,0)</f>
        <v>1</v>
      </c>
      <c r="G21" s="22">
        <f>IF(Data!L20=Data!$G20,1,0)</f>
        <v>0</v>
      </c>
      <c r="H21" s="22">
        <f>IF(Data!M20=Data!$G20,1,0)</f>
        <v>1</v>
      </c>
      <c r="I21" s="22" t="e">
        <f>IF(Data!N20=Data!$G20,1,0)</f>
        <v>#N/A</v>
      </c>
      <c r="J21" s="22" t="e">
        <f>IF(Data!O20=Data!$G20,1,0)</f>
        <v>#N/A</v>
      </c>
      <c r="K21" s="22" t="e">
        <f>IF(Data!P20=Data!$G20,1,0)</f>
        <v>#N/A</v>
      </c>
      <c r="L21" s="22" t="e">
        <f>IF(Data!Q20=Data!$G20,1,0)</f>
        <v>#N/A</v>
      </c>
      <c r="M21" s="22" t="e">
        <f>IF(Data!R20=Data!$G20,1,0)</f>
        <v>#N/A</v>
      </c>
      <c r="N21" s="22" t="e">
        <f>IF(Data!S20=Data!$G20,1,0)</f>
        <v>#N/A</v>
      </c>
      <c r="O21" s="22" t="e">
        <f>IF(Data!T20=Data!$G20,1,0)</f>
        <v>#N/A</v>
      </c>
      <c r="P21" s="22" t="e">
        <f>IF(Data!U20=Data!$G20,1,0)</f>
        <v>#N/A</v>
      </c>
      <c r="Q21" s="22" t="e">
        <f>IF(Data!V20=Data!$G20,1,0)</f>
        <v>#N/A</v>
      </c>
      <c r="R21" s="22" t="e">
        <f>IF(Data!W20=Data!$G20,1,0)</f>
        <v>#N/A</v>
      </c>
      <c r="S21" s="22" t="e">
        <f>IF(Data!X20=Data!$G20,1,0)</f>
        <v>#N/A</v>
      </c>
      <c r="T21" s="22" t="e">
        <f>IF(Data!Y20=Data!$G20,1,0)</f>
        <v>#N/A</v>
      </c>
      <c r="U21" s="22" t="e">
        <f>IF(Data!Z20=Data!$G20,1,0)</f>
        <v>#N/A</v>
      </c>
      <c r="V21" s="22">
        <f t="shared" si="2"/>
        <v>4</v>
      </c>
      <c r="W21" s="22">
        <f t="shared" si="3"/>
        <v>3</v>
      </c>
      <c r="X21" s="22">
        <f t="shared" si="4"/>
        <v>0</v>
      </c>
      <c r="Y21" s="22">
        <f t="shared" si="41"/>
        <v>0</v>
      </c>
      <c r="Z21" s="22" t="e">
        <f t="shared" si="6"/>
        <v>#N/A</v>
      </c>
      <c r="AA21" s="7">
        <f t="shared" si="7"/>
        <v>1</v>
      </c>
      <c r="AB21" s="7">
        <f t="shared" si="8"/>
        <v>1</v>
      </c>
      <c r="AC21" s="7">
        <f t="shared" si="9"/>
        <v>0</v>
      </c>
      <c r="AD21" s="7">
        <f t="shared" si="10"/>
        <v>3</v>
      </c>
      <c r="AE21" s="7">
        <f t="shared" si="11"/>
        <v>0</v>
      </c>
      <c r="AF21" s="7">
        <f t="shared" si="12"/>
        <v>0</v>
      </c>
      <c r="AG21" s="7">
        <f t="shared" si="13"/>
        <v>0</v>
      </c>
      <c r="AH21" s="7">
        <f t="shared" si="14"/>
        <v>0</v>
      </c>
      <c r="AI21" s="7">
        <f t="shared" si="15"/>
        <v>0</v>
      </c>
      <c r="AJ21" s="7">
        <f t="shared" si="16"/>
        <v>0</v>
      </c>
      <c r="AK21" s="7">
        <f t="shared" si="17"/>
        <v>0</v>
      </c>
      <c r="AL21" s="7">
        <f t="shared" si="18"/>
        <v>0</v>
      </c>
      <c r="AM21" s="7">
        <f t="shared" si="19"/>
        <v>0</v>
      </c>
      <c r="AN21" s="7">
        <f t="shared" si="33"/>
        <v>0</v>
      </c>
      <c r="AO21" s="7">
        <f t="shared" si="34"/>
        <v>0</v>
      </c>
      <c r="AP21" s="7">
        <f t="shared" si="35"/>
        <v>0</v>
      </c>
      <c r="AQ21" s="7">
        <f t="shared" si="36"/>
        <v>0</v>
      </c>
      <c r="AR21" s="9">
        <f t="shared" si="20"/>
        <v>0</v>
      </c>
      <c r="AS21" s="9">
        <f t="shared" si="21"/>
        <v>0</v>
      </c>
      <c r="AT21" s="9">
        <f t="shared" si="22"/>
        <v>1</v>
      </c>
      <c r="AU21" s="9">
        <f t="shared" si="23"/>
        <v>0</v>
      </c>
      <c r="AV21" s="9">
        <f t="shared" si="24"/>
        <v>1</v>
      </c>
      <c r="AW21" s="9">
        <f t="shared" si="25"/>
        <v>1</v>
      </c>
      <c r="AX21" s="9">
        <f t="shared" si="26"/>
        <v>0</v>
      </c>
      <c r="AY21" s="9">
        <f t="shared" si="27"/>
        <v>0</v>
      </c>
      <c r="AZ21" s="9">
        <f t="shared" si="28"/>
        <v>0</v>
      </c>
      <c r="BA21" s="9">
        <f t="shared" si="29"/>
        <v>0</v>
      </c>
      <c r="BB21" s="9">
        <f t="shared" si="30"/>
        <v>0</v>
      </c>
      <c r="BC21" s="9">
        <f t="shared" si="31"/>
        <v>0</v>
      </c>
      <c r="BD21" s="9">
        <f t="shared" si="32"/>
        <v>0</v>
      </c>
      <c r="BE21" s="9">
        <f t="shared" si="37"/>
        <v>0</v>
      </c>
      <c r="BF21" s="9">
        <f t="shared" si="38"/>
        <v>0</v>
      </c>
      <c r="BG21" s="9">
        <f t="shared" si="39"/>
        <v>0</v>
      </c>
      <c r="BH21" s="9">
        <f t="shared" si="40"/>
        <v>0</v>
      </c>
    </row>
    <row r="22" spans="1:60" x14ac:dyDescent="0.25">
      <c r="A22" s="24">
        <f>Data!A21</f>
        <v>619</v>
      </c>
      <c r="B22" s="26" t="e">
        <f>Data!B21</f>
        <v>#N/A</v>
      </c>
      <c r="C22" s="27" t="str">
        <f>Data!H21</f>
        <v>Steve</v>
      </c>
      <c r="D22" s="25" t="str">
        <f>Data!I21</f>
        <v>Bob</v>
      </c>
      <c r="E22" s="22">
        <f>IF(Data!J21=Data!$G21,1,0)</f>
        <v>0</v>
      </c>
      <c r="F22" s="22">
        <f>IF(Data!K21=Data!$G21,1,0)</f>
        <v>1</v>
      </c>
      <c r="G22" s="22">
        <f>IF(Data!L21=Data!$G21,1,0)</f>
        <v>1</v>
      </c>
      <c r="H22" s="22">
        <f>IF(Data!M21=Data!$G21,1,0)</f>
        <v>1</v>
      </c>
      <c r="I22" s="22" t="e">
        <f>IF(Data!N21=Data!$G21,1,0)</f>
        <v>#N/A</v>
      </c>
      <c r="J22" s="22" t="e">
        <f>IF(Data!O21=Data!$G21,1,0)</f>
        <v>#N/A</v>
      </c>
      <c r="K22" s="22" t="e">
        <f>IF(Data!P21=Data!$G21,1,0)</f>
        <v>#N/A</v>
      </c>
      <c r="L22" s="22" t="e">
        <f>IF(Data!Q21=Data!$G21,1,0)</f>
        <v>#N/A</v>
      </c>
      <c r="M22" s="22" t="e">
        <f>IF(Data!R21=Data!$G21,1,0)</f>
        <v>#N/A</v>
      </c>
      <c r="N22" s="22" t="e">
        <f>IF(Data!S21=Data!$G21,1,0)</f>
        <v>#N/A</v>
      </c>
      <c r="O22" s="22" t="e">
        <f>IF(Data!T21=Data!$G21,1,0)</f>
        <v>#N/A</v>
      </c>
      <c r="P22" s="22" t="e">
        <f>IF(Data!U21=Data!$G21,1,0)</f>
        <v>#N/A</v>
      </c>
      <c r="Q22" s="22" t="e">
        <f>IF(Data!V21=Data!$G21,1,0)</f>
        <v>#N/A</v>
      </c>
      <c r="R22" s="22" t="e">
        <f>IF(Data!W21=Data!$G21,1,0)</f>
        <v>#N/A</v>
      </c>
      <c r="S22" s="22" t="e">
        <f>IF(Data!X21=Data!$G21,1,0)</f>
        <v>#N/A</v>
      </c>
      <c r="T22" s="22" t="e">
        <f>IF(Data!Y21=Data!$G21,1,0)</f>
        <v>#N/A</v>
      </c>
      <c r="U22" s="22" t="e">
        <f>IF(Data!Z21=Data!$G21,1,0)</f>
        <v>#N/A</v>
      </c>
      <c r="V22" s="22">
        <f t="shared" si="2"/>
        <v>4</v>
      </c>
      <c r="W22" s="22">
        <f t="shared" si="3"/>
        <v>3</v>
      </c>
      <c r="X22" s="22">
        <f t="shared" si="4"/>
        <v>0</v>
      </c>
      <c r="Y22" s="22">
        <f t="shared" si="41"/>
        <v>0</v>
      </c>
      <c r="Z22" s="22" t="e">
        <f t="shared" si="6"/>
        <v>#N/A</v>
      </c>
      <c r="AA22" s="7">
        <f t="shared" si="7"/>
        <v>0</v>
      </c>
      <c r="AB22" s="7">
        <f t="shared" si="8"/>
        <v>2</v>
      </c>
      <c r="AC22" s="7">
        <f t="shared" si="9"/>
        <v>1</v>
      </c>
      <c r="AD22" s="7">
        <f t="shared" si="10"/>
        <v>4</v>
      </c>
      <c r="AE22" s="7">
        <f t="shared" si="11"/>
        <v>0</v>
      </c>
      <c r="AF22" s="7">
        <f t="shared" si="12"/>
        <v>0</v>
      </c>
      <c r="AG22" s="7">
        <f t="shared" si="13"/>
        <v>0</v>
      </c>
      <c r="AH22" s="7">
        <f t="shared" si="14"/>
        <v>0</v>
      </c>
      <c r="AI22" s="7">
        <f t="shared" si="15"/>
        <v>0</v>
      </c>
      <c r="AJ22" s="7">
        <f t="shared" si="16"/>
        <v>0</v>
      </c>
      <c r="AK22" s="7">
        <f t="shared" si="17"/>
        <v>0</v>
      </c>
      <c r="AL22" s="7">
        <f t="shared" si="18"/>
        <v>0</v>
      </c>
      <c r="AM22" s="7">
        <f t="shared" si="19"/>
        <v>0</v>
      </c>
      <c r="AN22" s="7">
        <f t="shared" si="33"/>
        <v>0</v>
      </c>
      <c r="AO22" s="7">
        <f t="shared" si="34"/>
        <v>0</v>
      </c>
      <c r="AP22" s="7">
        <f t="shared" si="35"/>
        <v>0</v>
      </c>
      <c r="AQ22" s="7">
        <f t="shared" si="36"/>
        <v>0</v>
      </c>
      <c r="AR22" s="9">
        <f t="shared" si="20"/>
        <v>1</v>
      </c>
      <c r="AS22" s="9">
        <f t="shared" si="21"/>
        <v>0</v>
      </c>
      <c r="AT22" s="9">
        <f t="shared" si="22"/>
        <v>0</v>
      </c>
      <c r="AU22" s="9">
        <f t="shared" si="23"/>
        <v>0</v>
      </c>
      <c r="AV22" s="9">
        <f t="shared" si="24"/>
        <v>1</v>
      </c>
      <c r="AW22" s="9">
        <f t="shared" si="25"/>
        <v>1</v>
      </c>
      <c r="AX22" s="9">
        <f t="shared" si="26"/>
        <v>0</v>
      </c>
      <c r="AY22" s="9">
        <f t="shared" si="27"/>
        <v>0</v>
      </c>
      <c r="AZ22" s="9">
        <f t="shared" si="28"/>
        <v>0</v>
      </c>
      <c r="BA22" s="9">
        <f t="shared" si="29"/>
        <v>0</v>
      </c>
      <c r="BB22" s="9">
        <f t="shared" si="30"/>
        <v>0</v>
      </c>
      <c r="BC22" s="9">
        <f t="shared" si="31"/>
        <v>0</v>
      </c>
      <c r="BD22" s="9">
        <f t="shared" si="32"/>
        <v>0</v>
      </c>
      <c r="BE22" s="9">
        <f t="shared" si="37"/>
        <v>0</v>
      </c>
      <c r="BF22" s="9">
        <f t="shared" si="38"/>
        <v>0</v>
      </c>
      <c r="BG22" s="9">
        <f t="shared" si="39"/>
        <v>0</v>
      </c>
      <c r="BH22" s="9">
        <f t="shared" si="40"/>
        <v>0</v>
      </c>
    </row>
    <row r="23" spans="1:60" x14ac:dyDescent="0.25">
      <c r="A23" s="24">
        <f>Data!A22</f>
        <v>620</v>
      </c>
      <c r="B23" s="26" t="str">
        <f>Data!B22</f>
        <v>Goats</v>
      </c>
      <c r="C23" s="27" t="str">
        <f>Data!H22</f>
        <v>Steve</v>
      </c>
      <c r="D23" s="25" t="str">
        <f>Data!I22</f>
        <v>Evan</v>
      </c>
      <c r="E23" s="22">
        <f>IF(Data!J22=Data!$G22,1,0)</f>
        <v>1</v>
      </c>
      <c r="F23" s="22">
        <f>IF(Data!K22=Data!$G22,1,0)</f>
        <v>1</v>
      </c>
      <c r="G23" s="22">
        <f>IF(Data!L22=Data!$G22,1,0)</f>
        <v>1</v>
      </c>
      <c r="H23" s="22">
        <f>IF(Data!M22=Data!$G22,1,0)</f>
        <v>1</v>
      </c>
      <c r="I23" s="22" t="e">
        <f>IF(Data!N22=Data!$G22,1,0)</f>
        <v>#N/A</v>
      </c>
      <c r="J23" s="22" t="e">
        <f>IF(Data!O22=Data!$G22,1,0)</f>
        <v>#N/A</v>
      </c>
      <c r="K23" s="22" t="e">
        <f>IF(Data!P22=Data!$G22,1,0)</f>
        <v>#N/A</v>
      </c>
      <c r="L23" s="22" t="e">
        <f>IF(Data!Q22=Data!$G22,1,0)</f>
        <v>#N/A</v>
      </c>
      <c r="M23" s="22" t="e">
        <f>IF(Data!R22=Data!$G22,1,0)</f>
        <v>#N/A</v>
      </c>
      <c r="N23" s="22" t="e">
        <f>IF(Data!S22=Data!$G22,1,0)</f>
        <v>#N/A</v>
      </c>
      <c r="O23" s="22" t="e">
        <f>IF(Data!T22=Data!$G22,1,0)</f>
        <v>#N/A</v>
      </c>
      <c r="P23" s="22" t="e">
        <f>IF(Data!U22=Data!$G22,1,0)</f>
        <v>#N/A</v>
      </c>
      <c r="Q23" s="22" t="e">
        <f>IF(Data!V22=Data!$G22,1,0)</f>
        <v>#N/A</v>
      </c>
      <c r="R23" s="22" t="e">
        <f>IF(Data!W22=Data!$G22,1,0)</f>
        <v>#N/A</v>
      </c>
      <c r="S23" s="22" t="e">
        <f>IF(Data!X22=Data!$G22,1,0)</f>
        <v>#N/A</v>
      </c>
      <c r="T23" s="22" t="e">
        <f>IF(Data!Y22=Data!$G22,1,0)</f>
        <v>#N/A</v>
      </c>
      <c r="U23" s="22" t="e">
        <f>IF(Data!Z22=Data!$G22,1,0)</f>
        <v>#N/A</v>
      </c>
      <c r="V23" s="22">
        <f t="shared" si="2"/>
        <v>4</v>
      </c>
      <c r="W23" s="22">
        <f t="shared" si="3"/>
        <v>4</v>
      </c>
      <c r="X23" s="22">
        <f t="shared" si="4"/>
        <v>0</v>
      </c>
      <c r="Y23" s="22">
        <f t="shared" si="41"/>
        <v>1</v>
      </c>
      <c r="Z23" s="22" t="e">
        <f t="shared" si="6"/>
        <v>#N/A</v>
      </c>
      <c r="AA23" s="7">
        <f t="shared" si="7"/>
        <v>1</v>
      </c>
      <c r="AB23" s="7">
        <f t="shared" si="8"/>
        <v>3</v>
      </c>
      <c r="AC23" s="7">
        <f t="shared" si="9"/>
        <v>2</v>
      </c>
      <c r="AD23" s="7">
        <f t="shared" si="10"/>
        <v>5</v>
      </c>
      <c r="AE23" s="7">
        <f t="shared" si="11"/>
        <v>0</v>
      </c>
      <c r="AF23" s="7">
        <f t="shared" si="12"/>
        <v>0</v>
      </c>
      <c r="AG23" s="7">
        <f t="shared" si="13"/>
        <v>0</v>
      </c>
      <c r="AH23" s="7">
        <f t="shared" si="14"/>
        <v>0</v>
      </c>
      <c r="AI23" s="7">
        <f t="shared" si="15"/>
        <v>0</v>
      </c>
      <c r="AJ23" s="7">
        <f t="shared" si="16"/>
        <v>0</v>
      </c>
      <c r="AK23" s="7">
        <f t="shared" si="17"/>
        <v>0</v>
      </c>
      <c r="AL23" s="7">
        <f t="shared" si="18"/>
        <v>0</v>
      </c>
      <c r="AM23" s="7">
        <f t="shared" si="19"/>
        <v>0</v>
      </c>
      <c r="AN23" s="7">
        <f t="shared" si="33"/>
        <v>0</v>
      </c>
      <c r="AO23" s="7">
        <f t="shared" si="34"/>
        <v>0</v>
      </c>
      <c r="AP23" s="7">
        <f t="shared" si="35"/>
        <v>0</v>
      </c>
      <c r="AQ23" s="7">
        <f t="shared" si="36"/>
        <v>0</v>
      </c>
      <c r="AR23" s="9">
        <f t="shared" si="20"/>
        <v>0</v>
      </c>
      <c r="AS23" s="9">
        <f t="shared" si="21"/>
        <v>0</v>
      </c>
      <c r="AT23" s="9">
        <f t="shared" si="22"/>
        <v>0</v>
      </c>
      <c r="AU23" s="9">
        <f t="shared" si="23"/>
        <v>0</v>
      </c>
      <c r="AV23" s="9">
        <f t="shared" si="24"/>
        <v>1</v>
      </c>
      <c r="AW23" s="9">
        <f t="shared" si="25"/>
        <v>1</v>
      </c>
      <c r="AX23" s="9">
        <f t="shared" si="26"/>
        <v>0</v>
      </c>
      <c r="AY23" s="9">
        <f t="shared" si="27"/>
        <v>0</v>
      </c>
      <c r="AZ23" s="9">
        <f t="shared" si="28"/>
        <v>0</v>
      </c>
      <c r="BA23" s="9">
        <f t="shared" si="29"/>
        <v>0</v>
      </c>
      <c r="BB23" s="9">
        <f t="shared" si="30"/>
        <v>0</v>
      </c>
      <c r="BC23" s="9">
        <f t="shared" si="31"/>
        <v>0</v>
      </c>
      <c r="BD23" s="9">
        <f t="shared" si="32"/>
        <v>0</v>
      </c>
      <c r="BE23" s="9">
        <f t="shared" si="37"/>
        <v>0</v>
      </c>
      <c r="BF23" s="9">
        <f t="shared" si="38"/>
        <v>0</v>
      </c>
      <c r="BG23" s="9">
        <f t="shared" si="39"/>
        <v>0</v>
      </c>
      <c r="BH23" s="9">
        <f t="shared" si="40"/>
        <v>0</v>
      </c>
    </row>
    <row r="24" spans="1:60" x14ac:dyDescent="0.25">
      <c r="A24" s="24">
        <f>Data!A23</f>
        <v>621</v>
      </c>
      <c r="B24" s="26" t="e">
        <f>Data!B23</f>
        <v>#N/A</v>
      </c>
      <c r="C24" s="27" t="str">
        <f>Data!H23</f>
        <v>Steve</v>
      </c>
      <c r="D24" s="25" t="str">
        <f>Data!I23</f>
        <v>Cara</v>
      </c>
      <c r="E24" s="22">
        <f>IF(Data!J23=Data!$G23,1,0)</f>
        <v>1</v>
      </c>
      <c r="F24" s="22">
        <f>IF(Data!K23=Data!$G23,1,0)</f>
        <v>1</v>
      </c>
      <c r="G24" s="22">
        <f>IF(Data!L23=Data!$G23,1,0)</f>
        <v>0</v>
      </c>
      <c r="H24" s="22">
        <f>IF(Data!M23=Data!$G23,1,0)</f>
        <v>0</v>
      </c>
      <c r="I24" s="22" t="e">
        <f>IF(Data!N23=Data!$G23,1,0)</f>
        <v>#N/A</v>
      </c>
      <c r="J24" s="22" t="e">
        <f>IF(Data!O23=Data!$G23,1,0)</f>
        <v>#N/A</v>
      </c>
      <c r="K24" s="22" t="e">
        <f>IF(Data!P23=Data!$G23,1,0)</f>
        <v>#N/A</v>
      </c>
      <c r="L24" s="22" t="e">
        <f>IF(Data!Q23=Data!$G23,1,0)</f>
        <v>#N/A</v>
      </c>
      <c r="M24" s="22" t="e">
        <f>IF(Data!R23=Data!$G23,1,0)</f>
        <v>#N/A</v>
      </c>
      <c r="N24" s="22" t="e">
        <f>IF(Data!S23=Data!$G23,1,0)</f>
        <v>#N/A</v>
      </c>
      <c r="O24" s="22" t="e">
        <f>IF(Data!T23=Data!$G23,1,0)</f>
        <v>#N/A</v>
      </c>
      <c r="P24" s="22" t="e">
        <f>IF(Data!U23=Data!$G23,1,0)</f>
        <v>#N/A</v>
      </c>
      <c r="Q24" s="22" t="e">
        <f>IF(Data!V23=Data!$G23,1,0)</f>
        <v>#N/A</v>
      </c>
      <c r="R24" s="22" t="e">
        <f>IF(Data!W23=Data!$G23,1,0)</f>
        <v>#N/A</v>
      </c>
      <c r="S24" s="22" t="e">
        <f>IF(Data!X23=Data!$G23,1,0)</f>
        <v>#N/A</v>
      </c>
      <c r="T24" s="22" t="e">
        <f>IF(Data!Y23=Data!$G23,1,0)</f>
        <v>#N/A</v>
      </c>
      <c r="U24" s="22" t="e">
        <f>IF(Data!Z23=Data!$G23,1,0)</f>
        <v>#N/A</v>
      </c>
      <c r="V24" s="22">
        <f t="shared" si="2"/>
        <v>4</v>
      </c>
      <c r="W24" s="22">
        <f t="shared" si="3"/>
        <v>2</v>
      </c>
      <c r="X24" s="22">
        <f t="shared" si="4"/>
        <v>0</v>
      </c>
      <c r="Y24" s="22">
        <f t="shared" si="41"/>
        <v>0</v>
      </c>
      <c r="Z24" s="22" t="e">
        <f t="shared" si="6"/>
        <v>#N/A</v>
      </c>
      <c r="AA24" s="7">
        <f t="shared" si="7"/>
        <v>2</v>
      </c>
      <c r="AB24" s="7">
        <f t="shared" si="8"/>
        <v>4</v>
      </c>
      <c r="AC24" s="7">
        <f t="shared" si="9"/>
        <v>0</v>
      </c>
      <c r="AD24" s="7">
        <f t="shared" si="10"/>
        <v>0</v>
      </c>
      <c r="AE24" s="7">
        <f t="shared" si="11"/>
        <v>0</v>
      </c>
      <c r="AF24" s="7">
        <f t="shared" si="12"/>
        <v>0</v>
      </c>
      <c r="AG24" s="7">
        <f t="shared" si="13"/>
        <v>0</v>
      </c>
      <c r="AH24" s="7">
        <f t="shared" si="14"/>
        <v>0</v>
      </c>
      <c r="AI24" s="7">
        <f t="shared" si="15"/>
        <v>0</v>
      </c>
      <c r="AJ24" s="7">
        <f t="shared" si="16"/>
        <v>0</v>
      </c>
      <c r="AK24" s="7">
        <f t="shared" si="17"/>
        <v>0</v>
      </c>
      <c r="AL24" s="7">
        <f t="shared" si="18"/>
        <v>0</v>
      </c>
      <c r="AM24" s="7">
        <f t="shared" si="19"/>
        <v>0</v>
      </c>
      <c r="AN24" s="7">
        <f t="shared" si="33"/>
        <v>0</v>
      </c>
      <c r="AO24" s="7">
        <f t="shared" si="34"/>
        <v>0</v>
      </c>
      <c r="AP24" s="7">
        <f t="shared" si="35"/>
        <v>0</v>
      </c>
      <c r="AQ24" s="7">
        <f t="shared" si="36"/>
        <v>0</v>
      </c>
      <c r="AR24" s="9">
        <f t="shared" si="20"/>
        <v>0</v>
      </c>
      <c r="AS24" s="9">
        <f t="shared" si="21"/>
        <v>0</v>
      </c>
      <c r="AT24" s="9">
        <f t="shared" si="22"/>
        <v>1</v>
      </c>
      <c r="AU24" s="9">
        <f t="shared" si="23"/>
        <v>1</v>
      </c>
      <c r="AV24" s="9">
        <f t="shared" si="24"/>
        <v>1</v>
      </c>
      <c r="AW24" s="9">
        <f t="shared" si="25"/>
        <v>1</v>
      </c>
      <c r="AX24" s="9">
        <f t="shared" si="26"/>
        <v>0</v>
      </c>
      <c r="AY24" s="9">
        <f t="shared" si="27"/>
        <v>0</v>
      </c>
      <c r="AZ24" s="9">
        <f t="shared" si="28"/>
        <v>0</v>
      </c>
      <c r="BA24" s="9">
        <f t="shared" si="29"/>
        <v>0</v>
      </c>
      <c r="BB24" s="9">
        <f t="shared" si="30"/>
        <v>0</v>
      </c>
      <c r="BC24" s="9">
        <f t="shared" si="31"/>
        <v>0</v>
      </c>
      <c r="BD24" s="9">
        <f t="shared" si="32"/>
        <v>0</v>
      </c>
      <c r="BE24" s="9">
        <f t="shared" si="37"/>
        <v>0</v>
      </c>
      <c r="BF24" s="9">
        <f t="shared" si="38"/>
        <v>0</v>
      </c>
      <c r="BG24" s="9">
        <f t="shared" si="39"/>
        <v>0</v>
      </c>
      <c r="BH24" s="9">
        <f t="shared" si="40"/>
        <v>0</v>
      </c>
    </row>
    <row r="25" spans="1:60" x14ac:dyDescent="0.25">
      <c r="A25" s="24">
        <f>Data!A24</f>
        <v>622</v>
      </c>
      <c r="B25" s="26" t="str">
        <f>Data!B24</f>
        <v>Trees</v>
      </c>
      <c r="C25" s="27" t="str">
        <f>Data!H24</f>
        <v>Steve</v>
      </c>
      <c r="D25" s="25" t="str">
        <f>Data!I24</f>
        <v>Evan</v>
      </c>
      <c r="E25" s="22">
        <f>IF(Data!J24=Data!$G24,1,0)</f>
        <v>0</v>
      </c>
      <c r="F25" s="22">
        <f>IF(Data!K24=Data!$G24,1,0)</f>
        <v>1</v>
      </c>
      <c r="G25" s="22">
        <f>IF(Data!L24=Data!$G24,1,0)</f>
        <v>1</v>
      </c>
      <c r="H25" s="22">
        <f>IF(Data!M24=Data!$G24,1,0)</f>
        <v>0</v>
      </c>
      <c r="I25" s="22" t="e">
        <f>IF(Data!N24=Data!$G24,1,0)</f>
        <v>#N/A</v>
      </c>
      <c r="J25" s="22" t="e">
        <f>IF(Data!O24=Data!$G24,1,0)</f>
        <v>#N/A</v>
      </c>
      <c r="K25" s="22" t="e">
        <f>IF(Data!P24=Data!$G24,1,0)</f>
        <v>#N/A</v>
      </c>
      <c r="L25" s="22" t="e">
        <f>IF(Data!Q24=Data!$G24,1,0)</f>
        <v>#N/A</v>
      </c>
      <c r="M25" s="22" t="e">
        <f>IF(Data!R24=Data!$G24,1,0)</f>
        <v>#N/A</v>
      </c>
      <c r="N25" s="22" t="e">
        <f>IF(Data!S24=Data!$G24,1,0)</f>
        <v>#N/A</v>
      </c>
      <c r="O25" s="22" t="e">
        <f>IF(Data!T24=Data!$G24,1,0)</f>
        <v>#N/A</v>
      </c>
      <c r="P25" s="22" t="e">
        <f>IF(Data!U24=Data!$G24,1,0)</f>
        <v>#N/A</v>
      </c>
      <c r="Q25" s="22" t="e">
        <f>IF(Data!V24=Data!$G24,1,0)</f>
        <v>#N/A</v>
      </c>
      <c r="R25" s="22" t="e">
        <f>IF(Data!W24=Data!$G24,1,0)</f>
        <v>#N/A</v>
      </c>
      <c r="S25" s="22" t="e">
        <f>IF(Data!X24=Data!$G24,1,0)</f>
        <v>#N/A</v>
      </c>
      <c r="T25" s="22" t="e">
        <f>IF(Data!Y24=Data!$G24,1,0)</f>
        <v>#N/A</v>
      </c>
      <c r="U25" s="22" t="e">
        <f>IF(Data!Z24=Data!$G24,1,0)</f>
        <v>#N/A</v>
      </c>
      <c r="V25" s="22">
        <f t="shared" si="2"/>
        <v>4</v>
      </c>
      <c r="W25" s="22">
        <f t="shared" si="3"/>
        <v>2</v>
      </c>
      <c r="X25" s="22">
        <f t="shared" si="4"/>
        <v>0</v>
      </c>
      <c r="Y25" s="22">
        <f t="shared" si="41"/>
        <v>0</v>
      </c>
      <c r="Z25" s="22" t="e">
        <f t="shared" si="6"/>
        <v>#N/A</v>
      </c>
      <c r="AA25" s="7">
        <f t="shared" si="7"/>
        <v>0</v>
      </c>
      <c r="AB25" s="7">
        <f t="shared" si="8"/>
        <v>5</v>
      </c>
      <c r="AC25" s="7">
        <f t="shared" si="9"/>
        <v>1</v>
      </c>
      <c r="AD25" s="7">
        <f t="shared" si="10"/>
        <v>0</v>
      </c>
      <c r="AE25" s="7">
        <f t="shared" si="11"/>
        <v>0</v>
      </c>
      <c r="AF25" s="7">
        <f t="shared" si="12"/>
        <v>0</v>
      </c>
      <c r="AG25" s="7">
        <f t="shared" si="13"/>
        <v>0</v>
      </c>
      <c r="AH25" s="7">
        <f t="shared" si="14"/>
        <v>0</v>
      </c>
      <c r="AI25" s="7">
        <f t="shared" si="15"/>
        <v>0</v>
      </c>
      <c r="AJ25" s="7">
        <f t="shared" si="16"/>
        <v>0</v>
      </c>
      <c r="AK25" s="7">
        <f t="shared" si="17"/>
        <v>0</v>
      </c>
      <c r="AL25" s="7">
        <f t="shared" si="18"/>
        <v>0</v>
      </c>
      <c r="AM25" s="7">
        <f t="shared" si="19"/>
        <v>0</v>
      </c>
      <c r="AN25" s="7">
        <f t="shared" si="33"/>
        <v>0</v>
      </c>
      <c r="AO25" s="7">
        <f t="shared" si="34"/>
        <v>0</v>
      </c>
      <c r="AP25" s="7">
        <f t="shared" si="35"/>
        <v>0</v>
      </c>
      <c r="AQ25" s="7">
        <f t="shared" si="36"/>
        <v>0</v>
      </c>
      <c r="AR25" s="9">
        <f t="shared" si="20"/>
        <v>1</v>
      </c>
      <c r="AS25" s="9">
        <f t="shared" si="21"/>
        <v>0</v>
      </c>
      <c r="AT25" s="9">
        <f t="shared" si="22"/>
        <v>0</v>
      </c>
      <c r="AU25" s="9">
        <f t="shared" si="23"/>
        <v>2</v>
      </c>
      <c r="AV25" s="9">
        <f t="shared" si="24"/>
        <v>1</v>
      </c>
      <c r="AW25" s="9">
        <f t="shared" si="25"/>
        <v>1</v>
      </c>
      <c r="AX25" s="9">
        <f t="shared" si="26"/>
        <v>0</v>
      </c>
      <c r="AY25" s="9">
        <f t="shared" si="27"/>
        <v>0</v>
      </c>
      <c r="AZ25" s="9">
        <f t="shared" si="28"/>
        <v>0</v>
      </c>
      <c r="BA25" s="9">
        <f t="shared" si="29"/>
        <v>0</v>
      </c>
      <c r="BB25" s="9">
        <f t="shared" si="30"/>
        <v>0</v>
      </c>
      <c r="BC25" s="9">
        <f t="shared" si="31"/>
        <v>0</v>
      </c>
      <c r="BD25" s="9">
        <f t="shared" si="32"/>
        <v>0</v>
      </c>
      <c r="BE25" s="9">
        <f t="shared" si="37"/>
        <v>0</v>
      </c>
      <c r="BF25" s="9">
        <f t="shared" si="38"/>
        <v>0</v>
      </c>
      <c r="BG25" s="9">
        <f t="shared" si="39"/>
        <v>0</v>
      </c>
      <c r="BH25" s="9">
        <f t="shared" si="40"/>
        <v>0</v>
      </c>
    </row>
    <row r="26" spans="1:60" x14ac:dyDescent="0.25">
      <c r="A26" s="24">
        <f>Data!A25</f>
        <v>623</v>
      </c>
      <c r="B26" s="26" t="str">
        <f>Data!B25</f>
        <v>Vienna</v>
      </c>
      <c r="C26" s="27" t="str">
        <f>Data!H25</f>
        <v>Steve</v>
      </c>
      <c r="D26" s="25" t="str">
        <f>Data!I25</f>
        <v>Cara</v>
      </c>
      <c r="E26" s="22">
        <f>IF(Data!J25=Data!$G25,1,0)</f>
        <v>1</v>
      </c>
      <c r="F26" s="22">
        <f>IF(Data!K25=Data!$G25,1,0)</f>
        <v>1</v>
      </c>
      <c r="G26" s="22">
        <f>IF(Data!L25=Data!$G25,1,0)</f>
        <v>1</v>
      </c>
      <c r="H26" s="22">
        <f>IF(Data!M25=Data!$G25,1,0)</f>
        <v>1</v>
      </c>
      <c r="I26" s="22" t="e">
        <f>IF(Data!N25=Data!$G25,1,0)</f>
        <v>#N/A</v>
      </c>
      <c r="J26" s="22" t="e">
        <f>IF(Data!O25=Data!$G25,1,0)</f>
        <v>#N/A</v>
      </c>
      <c r="K26" s="22" t="e">
        <f>IF(Data!P25=Data!$G25,1,0)</f>
        <v>#N/A</v>
      </c>
      <c r="L26" s="22" t="e">
        <f>IF(Data!Q25=Data!$G25,1,0)</f>
        <v>#N/A</v>
      </c>
      <c r="M26" s="22" t="e">
        <f>IF(Data!R25=Data!$G25,1,0)</f>
        <v>#N/A</v>
      </c>
      <c r="N26" s="22" t="e">
        <f>IF(Data!S25=Data!$G25,1,0)</f>
        <v>#N/A</v>
      </c>
      <c r="O26" s="22" t="e">
        <f>IF(Data!T25=Data!$G25,1,0)</f>
        <v>#N/A</v>
      </c>
      <c r="P26" s="22" t="e">
        <f>IF(Data!U25=Data!$G25,1,0)</f>
        <v>#N/A</v>
      </c>
      <c r="Q26" s="22" t="e">
        <f>IF(Data!V25=Data!$G25,1,0)</f>
        <v>#N/A</v>
      </c>
      <c r="R26" s="22" t="e">
        <f>IF(Data!W25=Data!$G25,1,0)</f>
        <v>#N/A</v>
      </c>
      <c r="S26" s="22" t="e">
        <f>IF(Data!X25=Data!$G25,1,0)</f>
        <v>#N/A</v>
      </c>
      <c r="T26" s="22" t="e">
        <f>IF(Data!Y25=Data!$G25,1,0)</f>
        <v>#N/A</v>
      </c>
      <c r="U26" s="22" t="e">
        <f>IF(Data!Z25=Data!$G25,1,0)</f>
        <v>#N/A</v>
      </c>
      <c r="V26" s="22">
        <f t="shared" si="2"/>
        <v>4</v>
      </c>
      <c r="W26" s="22">
        <f t="shared" si="3"/>
        <v>4</v>
      </c>
      <c r="X26" s="22">
        <f t="shared" si="4"/>
        <v>0</v>
      </c>
      <c r="Y26" s="22">
        <f t="shared" si="41"/>
        <v>1</v>
      </c>
      <c r="Z26" s="22" t="e">
        <f t="shared" si="6"/>
        <v>#N/A</v>
      </c>
      <c r="AA26" s="7">
        <f t="shared" ref="AA26:AG31" si="42">IF(ISNA(E26),AA25,IF(E26=1,AA25+1,0))</f>
        <v>1</v>
      </c>
      <c r="AB26" s="7">
        <f t="shared" si="42"/>
        <v>6</v>
      </c>
      <c r="AC26" s="7">
        <f t="shared" si="42"/>
        <v>2</v>
      </c>
      <c r="AD26" s="7">
        <f t="shared" si="42"/>
        <v>1</v>
      </c>
      <c r="AE26" s="7">
        <f t="shared" si="42"/>
        <v>0</v>
      </c>
      <c r="AF26" s="7">
        <f t="shared" si="42"/>
        <v>0</v>
      </c>
      <c r="AG26" s="7">
        <f t="shared" si="42"/>
        <v>0</v>
      </c>
      <c r="AH26" s="7">
        <f t="shared" si="14"/>
        <v>0</v>
      </c>
      <c r="AI26" s="7">
        <f t="shared" si="15"/>
        <v>0</v>
      </c>
      <c r="AJ26" s="7">
        <f t="shared" si="16"/>
        <v>0</v>
      </c>
      <c r="AK26" s="7">
        <f t="shared" si="17"/>
        <v>0</v>
      </c>
      <c r="AL26" s="7">
        <f t="shared" si="18"/>
        <v>0</v>
      </c>
      <c r="AM26" s="7">
        <f t="shared" si="19"/>
        <v>0</v>
      </c>
      <c r="AN26" s="7">
        <f t="shared" si="33"/>
        <v>0</v>
      </c>
      <c r="AO26" s="7">
        <f t="shared" si="34"/>
        <v>0</v>
      </c>
      <c r="AP26" s="7">
        <f t="shared" si="35"/>
        <v>0</v>
      </c>
      <c r="AQ26" s="7">
        <f t="shared" si="36"/>
        <v>0</v>
      </c>
      <c r="AR26" s="9">
        <f t="shared" si="20"/>
        <v>0</v>
      </c>
      <c r="AS26" s="9">
        <f t="shared" si="21"/>
        <v>0</v>
      </c>
      <c r="AT26" s="9">
        <f t="shared" si="22"/>
        <v>0</v>
      </c>
      <c r="AU26" s="9">
        <f t="shared" si="23"/>
        <v>0</v>
      </c>
      <c r="AV26" s="9">
        <f t="shared" si="24"/>
        <v>1</v>
      </c>
      <c r="AW26" s="9">
        <f t="shared" si="25"/>
        <v>1</v>
      </c>
      <c r="AX26" s="9">
        <f t="shared" si="26"/>
        <v>0</v>
      </c>
      <c r="AY26" s="9">
        <f t="shared" si="27"/>
        <v>0</v>
      </c>
      <c r="AZ26" s="9">
        <f t="shared" si="28"/>
        <v>0</v>
      </c>
      <c r="BA26" s="9">
        <f t="shared" si="29"/>
        <v>0</v>
      </c>
      <c r="BB26" s="9">
        <f t="shared" si="30"/>
        <v>0</v>
      </c>
      <c r="BC26" s="9">
        <f t="shared" si="31"/>
        <v>0</v>
      </c>
      <c r="BD26" s="9">
        <f t="shared" si="32"/>
        <v>0</v>
      </c>
      <c r="BE26" s="9">
        <f t="shared" si="37"/>
        <v>0</v>
      </c>
      <c r="BF26" s="9">
        <f t="shared" si="38"/>
        <v>0</v>
      </c>
      <c r="BG26" s="9">
        <f t="shared" si="39"/>
        <v>0</v>
      </c>
      <c r="BH26" s="9">
        <f t="shared" si="40"/>
        <v>0</v>
      </c>
    </row>
    <row r="27" spans="1:60" x14ac:dyDescent="0.25">
      <c r="A27" s="24">
        <f>Data!A26</f>
        <v>624</v>
      </c>
      <c r="B27" s="26" t="e">
        <f>Data!B26</f>
        <v>#N/A</v>
      </c>
      <c r="C27" s="27" t="str">
        <f>Data!H26</f>
        <v>Steve</v>
      </c>
      <c r="D27" s="25" t="str">
        <f>Data!I26</f>
        <v>Bob</v>
      </c>
      <c r="E27" s="22">
        <f>IF(Data!J26=Data!$G26,1,0)</f>
        <v>0</v>
      </c>
      <c r="F27" s="22">
        <f>IF(Data!K26=Data!$G26,1,0)</f>
        <v>0</v>
      </c>
      <c r="G27" s="22">
        <f>IF(Data!L26=Data!$G26,1,0)</f>
        <v>0</v>
      </c>
      <c r="H27" s="22">
        <f>IF(Data!M26=Data!$G26,1,0)</f>
        <v>1</v>
      </c>
      <c r="I27" s="22" t="e">
        <f>IF(Data!N26=Data!$G26,1,0)</f>
        <v>#N/A</v>
      </c>
      <c r="J27" s="22" t="e">
        <f>IF(Data!O26=Data!$G26,1,0)</f>
        <v>#N/A</v>
      </c>
      <c r="K27" s="22" t="e">
        <f>IF(Data!P26=Data!$G26,1,0)</f>
        <v>#N/A</v>
      </c>
      <c r="L27" s="22" t="e">
        <f>IF(Data!Q26=Data!$G26,1,0)</f>
        <v>#N/A</v>
      </c>
      <c r="M27" s="22" t="e">
        <f>IF(Data!R26=Data!$G26,1,0)</f>
        <v>#N/A</v>
      </c>
      <c r="N27" s="22" t="e">
        <f>IF(Data!S26=Data!$G26,1,0)</f>
        <v>#N/A</v>
      </c>
      <c r="O27" s="22" t="e">
        <f>IF(Data!T26=Data!$G26,1,0)</f>
        <v>#N/A</v>
      </c>
      <c r="P27" s="22" t="e">
        <f>IF(Data!U26=Data!$G26,1,0)</f>
        <v>#N/A</v>
      </c>
      <c r="Q27" s="22" t="e">
        <f>IF(Data!V26=Data!$G26,1,0)</f>
        <v>#N/A</v>
      </c>
      <c r="R27" s="22" t="e">
        <f>IF(Data!W26=Data!$G26,1,0)</f>
        <v>#N/A</v>
      </c>
      <c r="S27" s="22" t="e">
        <f>IF(Data!X26=Data!$G26,1,0)</f>
        <v>#N/A</v>
      </c>
      <c r="T27" s="22" t="e">
        <f>IF(Data!Y26=Data!$G26,1,0)</f>
        <v>#N/A</v>
      </c>
      <c r="U27" s="22" t="e">
        <f>IF(Data!Z26=Data!$G26,1,0)</f>
        <v>#N/A</v>
      </c>
      <c r="V27" s="22">
        <f t="shared" si="2"/>
        <v>4</v>
      </c>
      <c r="W27" s="22">
        <f t="shared" si="3"/>
        <v>1</v>
      </c>
      <c r="X27" s="22">
        <f t="shared" si="4"/>
        <v>0</v>
      </c>
      <c r="Y27" s="22">
        <f t="shared" si="41"/>
        <v>0</v>
      </c>
      <c r="Z27" s="22" t="str">
        <f t="shared" si="6"/>
        <v>Evan</v>
      </c>
      <c r="AA27" s="7">
        <f t="shared" si="42"/>
        <v>0</v>
      </c>
      <c r="AB27" s="7">
        <f t="shared" si="42"/>
        <v>0</v>
      </c>
      <c r="AC27" s="7">
        <f t="shared" si="42"/>
        <v>0</v>
      </c>
      <c r="AD27" s="7">
        <f t="shared" si="42"/>
        <v>2</v>
      </c>
      <c r="AE27" s="7">
        <f t="shared" si="42"/>
        <v>0</v>
      </c>
      <c r="AF27" s="7">
        <f t="shared" si="42"/>
        <v>0</v>
      </c>
      <c r="AG27" s="7">
        <f t="shared" si="42"/>
        <v>0</v>
      </c>
      <c r="AH27" s="7">
        <f t="shared" si="14"/>
        <v>0</v>
      </c>
      <c r="AI27" s="7">
        <f t="shared" si="15"/>
        <v>0</v>
      </c>
      <c r="AJ27" s="7">
        <f t="shared" si="16"/>
        <v>0</v>
      </c>
      <c r="AK27" s="7">
        <f t="shared" si="17"/>
        <v>0</v>
      </c>
      <c r="AL27" s="7">
        <f t="shared" si="18"/>
        <v>0</v>
      </c>
      <c r="AM27" s="7">
        <f t="shared" si="19"/>
        <v>0</v>
      </c>
      <c r="AN27" s="7">
        <f t="shared" si="33"/>
        <v>0</v>
      </c>
      <c r="AO27" s="7">
        <f t="shared" si="34"/>
        <v>0</v>
      </c>
      <c r="AP27" s="7">
        <f t="shared" si="35"/>
        <v>0</v>
      </c>
      <c r="AQ27" s="7">
        <f t="shared" si="36"/>
        <v>0</v>
      </c>
      <c r="AR27" s="9">
        <f t="shared" si="20"/>
        <v>1</v>
      </c>
      <c r="AS27" s="9">
        <f t="shared" si="21"/>
        <v>1</v>
      </c>
      <c r="AT27" s="9">
        <f t="shared" si="22"/>
        <v>1</v>
      </c>
      <c r="AU27" s="9">
        <f t="shared" si="23"/>
        <v>0</v>
      </c>
      <c r="AV27" s="9">
        <f t="shared" si="24"/>
        <v>1</v>
      </c>
      <c r="AW27" s="9">
        <f t="shared" si="25"/>
        <v>1</v>
      </c>
      <c r="AX27" s="9">
        <f t="shared" si="26"/>
        <v>0</v>
      </c>
      <c r="AY27" s="9">
        <f t="shared" si="27"/>
        <v>0</v>
      </c>
      <c r="AZ27" s="9">
        <f t="shared" si="28"/>
        <v>0</v>
      </c>
      <c r="BA27" s="9">
        <f t="shared" si="29"/>
        <v>0</v>
      </c>
      <c r="BB27" s="9">
        <f t="shared" si="30"/>
        <v>0</v>
      </c>
      <c r="BC27" s="9">
        <f t="shared" si="31"/>
        <v>0</v>
      </c>
      <c r="BD27" s="9">
        <f t="shared" si="32"/>
        <v>0</v>
      </c>
      <c r="BE27" s="9">
        <f t="shared" si="37"/>
        <v>0</v>
      </c>
      <c r="BF27" s="9">
        <f t="shared" si="38"/>
        <v>0</v>
      </c>
      <c r="BG27" s="9">
        <f t="shared" si="39"/>
        <v>0</v>
      </c>
      <c r="BH27" s="9">
        <f t="shared" si="40"/>
        <v>0</v>
      </c>
    </row>
    <row r="28" spans="1:60" x14ac:dyDescent="0.25">
      <c r="A28" s="24">
        <f>Data!A27</f>
        <v>625</v>
      </c>
      <c r="B28" s="26" t="e">
        <f>Data!B27</f>
        <v>#N/A</v>
      </c>
      <c r="C28" s="27" t="str">
        <f>Data!H27</f>
        <v>Steve</v>
      </c>
      <c r="D28" s="25" t="str">
        <f>Data!I27</f>
        <v>Kavin</v>
      </c>
      <c r="E28" s="22">
        <f>IF(Data!J27=Data!$G27,1,0)</f>
        <v>0</v>
      </c>
      <c r="F28" s="22" t="e">
        <f>IF(Data!K27=Data!$G27,1,0)</f>
        <v>#N/A</v>
      </c>
      <c r="G28" s="22">
        <f>IF(Data!L27=Data!$G27,1,0)</f>
        <v>1</v>
      </c>
      <c r="H28" s="22">
        <f>IF(Data!M27=Data!$G27,1,0)</f>
        <v>0</v>
      </c>
      <c r="I28" s="22" t="e">
        <f>IF(Data!N27=Data!$G27,1,0)</f>
        <v>#N/A</v>
      </c>
      <c r="J28" s="22" t="e">
        <f>IF(Data!O27=Data!$G27,1,0)</f>
        <v>#N/A</v>
      </c>
      <c r="K28" s="22">
        <f>IF(Data!P27=Data!$G27,1,0)</f>
        <v>0</v>
      </c>
      <c r="L28" s="22" t="e">
        <f>IF(Data!Q27=Data!$G27,1,0)</f>
        <v>#N/A</v>
      </c>
      <c r="M28" s="22" t="e">
        <f>IF(Data!R27=Data!$G27,1,0)</f>
        <v>#N/A</v>
      </c>
      <c r="N28" s="22" t="e">
        <f>IF(Data!S27=Data!$G27,1,0)</f>
        <v>#N/A</v>
      </c>
      <c r="O28" s="22" t="e">
        <f>IF(Data!T27=Data!$G27,1,0)</f>
        <v>#N/A</v>
      </c>
      <c r="P28" s="22" t="e">
        <f>IF(Data!U27=Data!$G27,1,0)</f>
        <v>#N/A</v>
      </c>
      <c r="Q28" s="22" t="e">
        <f>IF(Data!V27=Data!$G27,1,0)</f>
        <v>#N/A</v>
      </c>
      <c r="R28" s="22" t="e">
        <f>IF(Data!W27=Data!$G27,1,0)</f>
        <v>#N/A</v>
      </c>
      <c r="S28" s="22" t="e">
        <f>IF(Data!X27=Data!$G27,1,0)</f>
        <v>#N/A</v>
      </c>
      <c r="T28" s="22" t="e">
        <f>IF(Data!Y27=Data!$G27,1,0)</f>
        <v>#N/A</v>
      </c>
      <c r="U28" s="22" t="e">
        <f>IF(Data!Z27=Data!$G27,1,0)</f>
        <v>#N/A</v>
      </c>
      <c r="V28" s="22">
        <f t="shared" si="2"/>
        <v>4</v>
      </c>
      <c r="W28" s="22">
        <f t="shared" si="3"/>
        <v>1</v>
      </c>
      <c r="X28" s="22">
        <f t="shared" si="4"/>
        <v>0</v>
      </c>
      <c r="Y28" s="22">
        <f t="shared" si="41"/>
        <v>0</v>
      </c>
      <c r="Z28" s="22" t="str">
        <f t="shared" si="6"/>
        <v>Jay</v>
      </c>
      <c r="AA28" s="7">
        <f t="shared" si="42"/>
        <v>0</v>
      </c>
      <c r="AB28" s="7">
        <f t="shared" si="42"/>
        <v>0</v>
      </c>
      <c r="AC28" s="7">
        <f t="shared" si="42"/>
        <v>1</v>
      </c>
      <c r="AD28" s="7">
        <f t="shared" si="42"/>
        <v>0</v>
      </c>
      <c r="AE28" s="7">
        <f t="shared" si="42"/>
        <v>0</v>
      </c>
      <c r="AF28" s="7">
        <f t="shared" si="42"/>
        <v>0</v>
      </c>
      <c r="AG28" s="7">
        <f t="shared" si="42"/>
        <v>0</v>
      </c>
      <c r="AH28" s="7">
        <f t="shared" si="14"/>
        <v>0</v>
      </c>
      <c r="AI28" s="7">
        <f t="shared" si="15"/>
        <v>0</v>
      </c>
      <c r="AJ28" s="7">
        <f t="shared" si="16"/>
        <v>0</v>
      </c>
      <c r="AK28" s="7">
        <f t="shared" si="17"/>
        <v>0</v>
      </c>
      <c r="AL28" s="7">
        <f t="shared" si="18"/>
        <v>0</v>
      </c>
      <c r="AM28" s="7">
        <f t="shared" si="19"/>
        <v>0</v>
      </c>
      <c r="AN28" s="7">
        <f t="shared" si="33"/>
        <v>0</v>
      </c>
      <c r="AO28" s="7">
        <f t="shared" si="34"/>
        <v>0</v>
      </c>
      <c r="AP28" s="7">
        <f t="shared" si="35"/>
        <v>0</v>
      </c>
      <c r="AQ28" s="7">
        <f t="shared" si="36"/>
        <v>0</v>
      </c>
      <c r="AR28" s="9">
        <f t="shared" si="20"/>
        <v>2</v>
      </c>
      <c r="AS28" s="9">
        <f t="shared" si="21"/>
        <v>1</v>
      </c>
      <c r="AT28" s="9">
        <f t="shared" si="22"/>
        <v>0</v>
      </c>
      <c r="AU28" s="9">
        <f t="shared" si="23"/>
        <v>1</v>
      </c>
      <c r="AV28" s="9">
        <f t="shared" si="24"/>
        <v>1</v>
      </c>
      <c r="AW28" s="9">
        <f t="shared" si="25"/>
        <v>1</v>
      </c>
      <c r="AX28" s="9">
        <f t="shared" si="26"/>
        <v>1</v>
      </c>
      <c r="AY28" s="9">
        <f t="shared" si="27"/>
        <v>0</v>
      </c>
      <c r="AZ28" s="9">
        <f t="shared" si="28"/>
        <v>0</v>
      </c>
      <c r="BA28" s="9">
        <f t="shared" si="29"/>
        <v>0</v>
      </c>
      <c r="BB28" s="9">
        <f t="shared" si="30"/>
        <v>0</v>
      </c>
      <c r="BC28" s="9">
        <f t="shared" si="31"/>
        <v>0</v>
      </c>
      <c r="BD28" s="9">
        <f t="shared" si="32"/>
        <v>0</v>
      </c>
      <c r="BE28" s="9">
        <f t="shared" si="37"/>
        <v>0</v>
      </c>
      <c r="BF28" s="9">
        <f t="shared" si="38"/>
        <v>0</v>
      </c>
      <c r="BG28" s="9">
        <f t="shared" si="39"/>
        <v>0</v>
      </c>
      <c r="BH28" s="9">
        <f t="shared" si="40"/>
        <v>0</v>
      </c>
    </row>
    <row r="29" spans="1:60" x14ac:dyDescent="0.25">
      <c r="A29" s="24">
        <f>Data!A28</f>
        <v>626</v>
      </c>
      <c r="B29" s="26" t="str">
        <f>Data!B28</f>
        <v>Mark Twain</v>
      </c>
      <c r="C29" s="27" t="str">
        <f>Data!H28</f>
        <v>Evan</v>
      </c>
      <c r="D29" s="25" t="str">
        <f>Data!I28</f>
        <v>Jay</v>
      </c>
      <c r="E29" s="22">
        <f>IF(Data!J28=Data!$G28,1,0)</f>
        <v>0</v>
      </c>
      <c r="F29" s="22">
        <f>IF(Data!K28=Data!$G28,1,0)</f>
        <v>0</v>
      </c>
      <c r="G29" s="22">
        <f>IF(Data!L28=Data!$G28,1,0)</f>
        <v>0</v>
      </c>
      <c r="H29" s="22" t="e">
        <f>IF(Data!M28=Data!$G28,1,0)</f>
        <v>#N/A</v>
      </c>
      <c r="I29" s="22">
        <f>IF(Data!N28=Data!$G28,1,0)</f>
        <v>0</v>
      </c>
      <c r="J29" s="22">
        <f>IF(Data!O28=Data!$G28,1,0)</f>
        <v>0</v>
      </c>
      <c r="K29" s="22" t="e">
        <f>IF(Data!P28=Data!$G28,1,0)</f>
        <v>#N/A</v>
      </c>
      <c r="L29" s="22" t="e">
        <f>IF(Data!Q28=Data!$G28,1,0)</f>
        <v>#N/A</v>
      </c>
      <c r="M29" s="22" t="e">
        <f>IF(Data!R28=Data!$G28,1,0)</f>
        <v>#N/A</v>
      </c>
      <c r="N29" s="22" t="e">
        <f>IF(Data!S28=Data!$G28,1,0)</f>
        <v>#N/A</v>
      </c>
      <c r="O29" s="22" t="e">
        <f>IF(Data!T28=Data!$G28,1,0)</f>
        <v>#N/A</v>
      </c>
      <c r="P29" s="22" t="e">
        <f>IF(Data!U28=Data!$G28,1,0)</f>
        <v>#N/A</v>
      </c>
      <c r="Q29" s="22" t="e">
        <f>IF(Data!V28=Data!$G28,1,0)</f>
        <v>#N/A</v>
      </c>
      <c r="R29" s="22" t="e">
        <f>IF(Data!W28=Data!$G28,1,0)</f>
        <v>#N/A</v>
      </c>
      <c r="S29" s="22" t="e">
        <f>IF(Data!X28=Data!$G28,1,0)</f>
        <v>#N/A</v>
      </c>
      <c r="T29" s="22" t="e">
        <f>IF(Data!Y28=Data!$G28,1,0)</f>
        <v>#N/A</v>
      </c>
      <c r="U29" s="22" t="e">
        <f>IF(Data!Z28=Data!$G28,1,0)</f>
        <v>#N/A</v>
      </c>
      <c r="V29" s="22">
        <f t="shared" si="2"/>
        <v>5</v>
      </c>
      <c r="W29" s="22">
        <f t="shared" si="3"/>
        <v>0</v>
      </c>
      <c r="X29" s="22">
        <f t="shared" si="4"/>
        <v>1</v>
      </c>
      <c r="Y29" s="22">
        <f t="shared" si="41"/>
        <v>0</v>
      </c>
      <c r="Z29" s="22" t="e">
        <f t="shared" si="6"/>
        <v>#N/A</v>
      </c>
      <c r="AA29" s="7">
        <f t="shared" si="42"/>
        <v>0</v>
      </c>
      <c r="AB29" s="7">
        <f t="shared" si="42"/>
        <v>0</v>
      </c>
      <c r="AC29" s="7">
        <f t="shared" si="42"/>
        <v>0</v>
      </c>
      <c r="AD29" s="7">
        <f t="shared" si="42"/>
        <v>0</v>
      </c>
      <c r="AE29" s="7">
        <f t="shared" si="42"/>
        <v>0</v>
      </c>
      <c r="AF29" s="7">
        <f t="shared" si="42"/>
        <v>0</v>
      </c>
      <c r="AG29" s="7">
        <f t="shared" si="42"/>
        <v>0</v>
      </c>
      <c r="AH29" s="7">
        <f t="shared" si="14"/>
        <v>0</v>
      </c>
      <c r="AI29" s="7">
        <f t="shared" si="15"/>
        <v>0</v>
      </c>
      <c r="AJ29" s="7">
        <f t="shared" si="16"/>
        <v>0</v>
      </c>
      <c r="AK29" s="7">
        <f t="shared" si="17"/>
        <v>0</v>
      </c>
      <c r="AL29" s="7">
        <f t="shared" si="18"/>
        <v>0</v>
      </c>
      <c r="AM29" s="7">
        <f t="shared" si="19"/>
        <v>0</v>
      </c>
      <c r="AN29" s="7">
        <f t="shared" si="33"/>
        <v>0</v>
      </c>
      <c r="AO29" s="7">
        <f t="shared" si="34"/>
        <v>0</v>
      </c>
      <c r="AP29" s="7">
        <f t="shared" si="35"/>
        <v>0</v>
      </c>
      <c r="AQ29" s="7">
        <f t="shared" si="36"/>
        <v>0</v>
      </c>
      <c r="AR29" s="9">
        <f t="shared" si="20"/>
        <v>3</v>
      </c>
      <c r="AS29" s="9">
        <f t="shared" si="21"/>
        <v>2</v>
      </c>
      <c r="AT29" s="9">
        <f t="shared" si="22"/>
        <v>1</v>
      </c>
      <c r="AU29" s="9">
        <f t="shared" si="23"/>
        <v>1</v>
      </c>
      <c r="AV29" s="9">
        <f t="shared" si="24"/>
        <v>2</v>
      </c>
      <c r="AW29" s="9">
        <f t="shared" si="25"/>
        <v>2</v>
      </c>
      <c r="AX29" s="9">
        <f t="shared" si="26"/>
        <v>1</v>
      </c>
      <c r="AY29" s="9">
        <f t="shared" si="27"/>
        <v>0</v>
      </c>
      <c r="AZ29" s="9">
        <f t="shared" si="28"/>
        <v>0</v>
      </c>
      <c r="BA29" s="9">
        <f t="shared" si="29"/>
        <v>0</v>
      </c>
      <c r="BB29" s="9">
        <f t="shared" si="30"/>
        <v>0</v>
      </c>
      <c r="BC29" s="9">
        <f t="shared" si="31"/>
        <v>0</v>
      </c>
      <c r="BD29" s="9">
        <f t="shared" si="32"/>
        <v>0</v>
      </c>
      <c r="BE29" s="9">
        <f t="shared" si="37"/>
        <v>0</v>
      </c>
      <c r="BF29" s="9">
        <f t="shared" si="38"/>
        <v>0</v>
      </c>
      <c r="BG29" s="9">
        <f t="shared" si="39"/>
        <v>0</v>
      </c>
      <c r="BH29" s="9">
        <f t="shared" si="40"/>
        <v>0</v>
      </c>
    </row>
    <row r="30" spans="1:60" x14ac:dyDescent="0.25">
      <c r="A30" s="24">
        <f>Data!A29</f>
        <v>627</v>
      </c>
      <c r="B30" s="26" t="e">
        <f>Data!B29</f>
        <v>#N/A</v>
      </c>
      <c r="C30" s="27" t="str">
        <f>Data!H29</f>
        <v>Steve</v>
      </c>
      <c r="D30" s="25" t="str">
        <f>Data!I29</f>
        <v>Richard</v>
      </c>
      <c r="E30" s="22">
        <f>IF(Data!J29=Data!$G29,1,0)</f>
        <v>0</v>
      </c>
      <c r="F30" s="22">
        <f>IF(Data!K29=Data!$G29,1,0)</f>
        <v>0</v>
      </c>
      <c r="G30" s="22">
        <f>IF(Data!L29=Data!$G29,1,0)</f>
        <v>0</v>
      </c>
      <c r="H30" s="22">
        <f>IF(Data!M29=Data!$G29,1,0)</f>
        <v>1</v>
      </c>
      <c r="I30" s="22" t="e">
        <f>IF(Data!N29=Data!$G29,1,0)</f>
        <v>#N/A</v>
      </c>
      <c r="J30" s="22" t="e">
        <f>IF(Data!O29=Data!$G29,1,0)</f>
        <v>#N/A</v>
      </c>
      <c r="K30" s="22" t="e">
        <f>IF(Data!P29=Data!$G29,1,0)</f>
        <v>#N/A</v>
      </c>
      <c r="L30" s="22">
        <f>IF(Data!Q29=Data!$G29,1,0)</f>
        <v>1</v>
      </c>
      <c r="M30" s="22" t="e">
        <f>IF(Data!R29=Data!$G29,1,0)</f>
        <v>#N/A</v>
      </c>
      <c r="N30" s="22" t="e">
        <f>IF(Data!S29=Data!$G29,1,0)</f>
        <v>#N/A</v>
      </c>
      <c r="O30" s="22" t="e">
        <f>IF(Data!T29=Data!$G29,1,0)</f>
        <v>#N/A</v>
      </c>
      <c r="P30" s="22" t="e">
        <f>IF(Data!U29=Data!$G29,1,0)</f>
        <v>#N/A</v>
      </c>
      <c r="Q30" s="22" t="e">
        <f>IF(Data!V29=Data!$G29,1,0)</f>
        <v>#N/A</v>
      </c>
      <c r="R30" s="22" t="e">
        <f>IF(Data!W29=Data!$G29,1,0)</f>
        <v>#N/A</v>
      </c>
      <c r="S30" s="22" t="e">
        <f>IF(Data!X29=Data!$G29,1,0)</f>
        <v>#N/A</v>
      </c>
      <c r="T30" s="22" t="e">
        <f>IF(Data!Y29=Data!$G29,1,0)</f>
        <v>#N/A</v>
      </c>
      <c r="U30" s="22" t="e">
        <f>IF(Data!Z29=Data!$G29,1,0)</f>
        <v>#N/A</v>
      </c>
      <c r="V30" s="22">
        <f t="shared" si="2"/>
        <v>5</v>
      </c>
      <c r="W30" s="22">
        <f t="shared" si="3"/>
        <v>2</v>
      </c>
      <c r="X30" s="22">
        <f t="shared" si="4"/>
        <v>0</v>
      </c>
      <c r="Y30" s="22">
        <f t="shared" si="41"/>
        <v>0</v>
      </c>
      <c r="Z30" s="22" t="e">
        <f t="shared" si="6"/>
        <v>#N/A</v>
      </c>
      <c r="AA30" s="7">
        <f t="shared" si="42"/>
        <v>0</v>
      </c>
      <c r="AB30" s="7">
        <f t="shared" si="42"/>
        <v>0</v>
      </c>
      <c r="AC30" s="7">
        <f t="shared" si="42"/>
        <v>0</v>
      </c>
      <c r="AD30" s="7">
        <f t="shared" si="42"/>
        <v>1</v>
      </c>
      <c r="AE30" s="7">
        <f t="shared" si="42"/>
        <v>0</v>
      </c>
      <c r="AF30" s="7">
        <f t="shared" si="42"/>
        <v>0</v>
      </c>
      <c r="AG30" s="7">
        <f t="shared" si="42"/>
        <v>0</v>
      </c>
      <c r="AH30" s="7">
        <f t="shared" si="14"/>
        <v>1</v>
      </c>
      <c r="AI30" s="7">
        <f t="shared" si="15"/>
        <v>0</v>
      </c>
      <c r="AJ30" s="7">
        <f t="shared" si="16"/>
        <v>0</v>
      </c>
      <c r="AK30" s="7">
        <f t="shared" si="17"/>
        <v>0</v>
      </c>
      <c r="AL30" s="7">
        <f t="shared" si="18"/>
        <v>0</v>
      </c>
      <c r="AM30" s="7">
        <f t="shared" si="19"/>
        <v>0</v>
      </c>
      <c r="AN30" s="7">
        <f t="shared" si="33"/>
        <v>0</v>
      </c>
      <c r="AO30" s="7">
        <f t="shared" si="34"/>
        <v>0</v>
      </c>
      <c r="AP30" s="7">
        <f t="shared" si="35"/>
        <v>0</v>
      </c>
      <c r="AQ30" s="7">
        <f t="shared" si="36"/>
        <v>0</v>
      </c>
      <c r="AR30" s="9">
        <f t="shared" si="20"/>
        <v>4</v>
      </c>
      <c r="AS30" s="9">
        <f t="shared" si="21"/>
        <v>3</v>
      </c>
      <c r="AT30" s="9">
        <f t="shared" si="22"/>
        <v>2</v>
      </c>
      <c r="AU30" s="9">
        <f t="shared" si="23"/>
        <v>0</v>
      </c>
      <c r="AV30" s="9">
        <f t="shared" si="24"/>
        <v>2</v>
      </c>
      <c r="AW30" s="9">
        <f t="shared" si="25"/>
        <v>2</v>
      </c>
      <c r="AX30" s="9">
        <f t="shared" si="26"/>
        <v>1</v>
      </c>
      <c r="AY30" s="9">
        <f t="shared" si="27"/>
        <v>0</v>
      </c>
      <c r="AZ30" s="9">
        <f t="shared" si="28"/>
        <v>0</v>
      </c>
      <c r="BA30" s="9">
        <f t="shared" si="29"/>
        <v>0</v>
      </c>
      <c r="BB30" s="9">
        <f t="shared" si="30"/>
        <v>0</v>
      </c>
      <c r="BC30" s="9">
        <f t="shared" si="31"/>
        <v>0</v>
      </c>
      <c r="BD30" s="9">
        <f t="shared" si="32"/>
        <v>0</v>
      </c>
      <c r="BE30" s="9">
        <f t="shared" si="37"/>
        <v>0</v>
      </c>
      <c r="BF30" s="9">
        <f t="shared" si="38"/>
        <v>0</v>
      </c>
      <c r="BG30" s="9">
        <f t="shared" si="39"/>
        <v>0</v>
      </c>
      <c r="BH30" s="9">
        <f t="shared" si="40"/>
        <v>0</v>
      </c>
    </row>
    <row r="31" spans="1:60" x14ac:dyDescent="0.25">
      <c r="A31" s="24">
        <f>Data!A30</f>
        <v>629</v>
      </c>
      <c r="B31" s="26" t="e">
        <f>Data!B30</f>
        <v>#N/A</v>
      </c>
      <c r="C31" s="27" t="str">
        <f>Data!H30</f>
        <v>Steve</v>
      </c>
      <c r="D31" s="25" t="str">
        <f>Data!I30</f>
        <v>Jay</v>
      </c>
      <c r="E31" s="22">
        <f>IF(Data!J30=Data!$G30,1,0)</f>
        <v>1</v>
      </c>
      <c r="F31" s="22">
        <f>IF(Data!K30=Data!$G30,1,0)</f>
        <v>1</v>
      </c>
      <c r="G31" s="22">
        <f>IF(Data!L30=Data!$G30,1,0)</f>
        <v>0</v>
      </c>
      <c r="H31" s="22">
        <f>IF(Data!M30=Data!$G30,1,0)</f>
        <v>1</v>
      </c>
      <c r="I31" s="22" t="e">
        <f>IF(Data!N30=Data!$G30,1,0)</f>
        <v>#N/A</v>
      </c>
      <c r="J31" s="22" t="e">
        <f>IF(Data!O30=Data!$G30,1,0)</f>
        <v>#N/A</v>
      </c>
      <c r="K31" s="22" t="e">
        <f>IF(Data!P30=Data!$G30,1,0)</f>
        <v>#N/A</v>
      </c>
      <c r="L31" s="22" t="e">
        <f>IF(Data!Q30=Data!$G30,1,0)</f>
        <v>#N/A</v>
      </c>
      <c r="M31" s="22" t="e">
        <f>IF(Data!R30=Data!$G30,1,0)</f>
        <v>#N/A</v>
      </c>
      <c r="N31" s="22" t="e">
        <f>IF(Data!S30=Data!$G30,1,0)</f>
        <v>#N/A</v>
      </c>
      <c r="O31" s="22" t="e">
        <f>IF(Data!T30=Data!$G30,1,0)</f>
        <v>#N/A</v>
      </c>
      <c r="P31" s="22" t="e">
        <f>IF(Data!U30=Data!$G30,1,0)</f>
        <v>#N/A</v>
      </c>
      <c r="Q31" s="22" t="e">
        <f>IF(Data!V30=Data!$G30,1,0)</f>
        <v>#N/A</v>
      </c>
      <c r="R31" s="22" t="e">
        <f>IF(Data!W30=Data!$G30,1,0)</f>
        <v>#N/A</v>
      </c>
      <c r="S31" s="22" t="e">
        <f>IF(Data!X30=Data!$G30,1,0)</f>
        <v>#N/A</v>
      </c>
      <c r="T31" s="22" t="e">
        <f>IF(Data!Y30=Data!$G30,1,0)</f>
        <v>#N/A</v>
      </c>
      <c r="U31" s="22" t="e">
        <f>IF(Data!Z30=Data!$G30,1,0)</f>
        <v>#N/A</v>
      </c>
      <c r="V31" s="22">
        <f t="shared" si="2"/>
        <v>4</v>
      </c>
      <c r="W31" s="22">
        <f t="shared" si="3"/>
        <v>3</v>
      </c>
      <c r="X31" s="22">
        <f t="shared" si="4"/>
        <v>0</v>
      </c>
      <c r="Y31" s="22">
        <f t="shared" si="41"/>
        <v>0</v>
      </c>
      <c r="Z31" s="22" t="e">
        <f t="shared" si="6"/>
        <v>#N/A</v>
      </c>
      <c r="AA31" s="7">
        <f t="shared" si="42"/>
        <v>1</v>
      </c>
      <c r="AB31" s="7">
        <f t="shared" si="42"/>
        <v>1</v>
      </c>
      <c r="AC31" s="7">
        <f t="shared" si="42"/>
        <v>0</v>
      </c>
      <c r="AD31" s="7">
        <f t="shared" si="42"/>
        <v>2</v>
      </c>
      <c r="AE31" s="7">
        <f t="shared" si="42"/>
        <v>0</v>
      </c>
      <c r="AF31" s="7">
        <f t="shared" si="42"/>
        <v>0</v>
      </c>
      <c r="AG31" s="7">
        <f t="shared" si="42"/>
        <v>0</v>
      </c>
      <c r="AH31" s="7">
        <f t="shared" si="14"/>
        <v>1</v>
      </c>
      <c r="AI31" s="7">
        <f t="shared" si="15"/>
        <v>0</v>
      </c>
      <c r="AJ31" s="7">
        <f t="shared" si="16"/>
        <v>0</v>
      </c>
      <c r="AK31" s="7">
        <f t="shared" si="17"/>
        <v>0</v>
      </c>
      <c r="AL31" s="7">
        <f t="shared" si="18"/>
        <v>0</v>
      </c>
      <c r="AM31" s="7">
        <f t="shared" si="19"/>
        <v>0</v>
      </c>
      <c r="AN31" s="7">
        <f t="shared" si="33"/>
        <v>0</v>
      </c>
      <c r="AO31" s="7">
        <f t="shared" si="34"/>
        <v>0</v>
      </c>
      <c r="AP31" s="7">
        <f t="shared" si="35"/>
        <v>0</v>
      </c>
      <c r="AQ31" s="7">
        <f t="shared" si="36"/>
        <v>0</v>
      </c>
      <c r="AR31" s="9">
        <f t="shared" si="20"/>
        <v>0</v>
      </c>
      <c r="AS31" s="9">
        <f t="shared" si="21"/>
        <v>0</v>
      </c>
      <c r="AT31" s="9">
        <f t="shared" si="22"/>
        <v>3</v>
      </c>
      <c r="AU31" s="9">
        <f t="shared" si="23"/>
        <v>0</v>
      </c>
      <c r="AV31" s="9">
        <f t="shared" si="24"/>
        <v>2</v>
      </c>
      <c r="AW31" s="9">
        <f t="shared" si="25"/>
        <v>2</v>
      </c>
      <c r="AX31" s="9">
        <f t="shared" si="26"/>
        <v>1</v>
      </c>
      <c r="AY31" s="9">
        <f t="shared" si="27"/>
        <v>0</v>
      </c>
      <c r="AZ31" s="9">
        <f t="shared" si="28"/>
        <v>0</v>
      </c>
      <c r="BA31" s="9">
        <f t="shared" si="29"/>
        <v>0</v>
      </c>
      <c r="BB31" s="9">
        <f t="shared" si="30"/>
        <v>0</v>
      </c>
      <c r="BC31" s="9">
        <f t="shared" si="31"/>
        <v>0</v>
      </c>
      <c r="BD31" s="9">
        <f t="shared" si="32"/>
        <v>0</v>
      </c>
      <c r="BE31" s="9">
        <f t="shared" si="37"/>
        <v>0</v>
      </c>
      <c r="BF31" s="9">
        <f t="shared" si="38"/>
        <v>0</v>
      </c>
      <c r="BG31" s="9">
        <f t="shared" si="39"/>
        <v>0</v>
      </c>
      <c r="BH31" s="9">
        <f t="shared" si="40"/>
        <v>0</v>
      </c>
    </row>
    <row r="32" spans="1:60" x14ac:dyDescent="0.25">
      <c r="A32" s="24">
        <f>Data!A31</f>
        <v>630</v>
      </c>
      <c r="B32" s="26" t="e">
        <f>Data!B31</f>
        <v>#N/A</v>
      </c>
      <c r="C32" s="27" t="str">
        <f>Data!H31</f>
        <v>Steve</v>
      </c>
      <c r="D32" s="25" t="str">
        <f>Data!I31</f>
        <v>Cara</v>
      </c>
      <c r="E32" s="22">
        <f>IF(Data!J31=Data!$G31,1,0)</f>
        <v>1</v>
      </c>
      <c r="F32" s="22">
        <f>IF(Data!K31=Data!$G31,1,0)</f>
        <v>0</v>
      </c>
      <c r="G32" s="22">
        <f>IF(Data!L31=Data!$G31,1,0)</f>
        <v>0</v>
      </c>
      <c r="H32" s="22">
        <f>IF(Data!M31=Data!$G31,1,0)</f>
        <v>1</v>
      </c>
      <c r="I32" s="22" t="e">
        <f>IF(Data!N31=Data!$G31,1,0)</f>
        <v>#N/A</v>
      </c>
      <c r="J32" s="22" t="e">
        <f>IF(Data!O31=Data!$G31,1,0)</f>
        <v>#N/A</v>
      </c>
      <c r="K32" s="22" t="e">
        <f>IF(Data!P31=Data!$G31,1,0)</f>
        <v>#N/A</v>
      </c>
      <c r="L32" s="22" t="e">
        <f>IF(Data!Q31=Data!$G31,1,0)</f>
        <v>#N/A</v>
      </c>
      <c r="M32" s="22" t="e">
        <f>IF(Data!R31=Data!$G31,1,0)</f>
        <v>#N/A</v>
      </c>
      <c r="N32" s="22" t="e">
        <f>IF(Data!S31=Data!$G31,1,0)</f>
        <v>#N/A</v>
      </c>
      <c r="O32" s="22" t="e">
        <f>IF(Data!T31=Data!$G31,1,0)</f>
        <v>#N/A</v>
      </c>
      <c r="P32" s="22" t="e">
        <f>IF(Data!U31=Data!$G31,1,0)</f>
        <v>#N/A</v>
      </c>
      <c r="Q32" s="22" t="e">
        <f>IF(Data!V31=Data!$G31,1,0)</f>
        <v>#N/A</v>
      </c>
      <c r="R32" s="22" t="e">
        <f>IF(Data!W31=Data!$G31,1,0)</f>
        <v>#N/A</v>
      </c>
      <c r="S32" s="22" t="e">
        <f>IF(Data!X31=Data!$G31,1,0)</f>
        <v>#N/A</v>
      </c>
      <c r="T32" s="22" t="e">
        <f>IF(Data!Y31=Data!$G31,1,0)</f>
        <v>#N/A</v>
      </c>
      <c r="U32" s="22" t="e">
        <f>IF(Data!Z31=Data!$G31,1,0)</f>
        <v>#N/A</v>
      </c>
      <c r="V32" s="22">
        <f t="shared" si="2"/>
        <v>4</v>
      </c>
      <c r="W32" s="22">
        <f t="shared" si="3"/>
        <v>2</v>
      </c>
      <c r="X32" s="22">
        <f t="shared" si="4"/>
        <v>0</v>
      </c>
      <c r="Y32" s="22">
        <f t="shared" ref="Y32:Y63" si="43">IF(V32=W32,1,0)</f>
        <v>0</v>
      </c>
      <c r="Z32" s="22" t="e">
        <f t="shared" si="6"/>
        <v>#N/A</v>
      </c>
      <c r="AA32" s="7">
        <f t="shared" ref="AA32:AA53" si="44">IF(ISNA(E32),AA31,IF(E32=1,AA31+1,0))</f>
        <v>2</v>
      </c>
      <c r="AB32" s="7">
        <f t="shared" ref="AB32:AB53" si="45">IF(ISNA(F32),AB31,IF(F32=1,AB31+1,0))</f>
        <v>0</v>
      </c>
      <c r="AC32" s="7">
        <f t="shared" ref="AC32:AC53" si="46">IF(ISNA(G32),AC31,IF(G32=1,AC31+1,0))</f>
        <v>0</v>
      </c>
      <c r="AD32" s="7">
        <f t="shared" ref="AD32:AD53" si="47">IF(ISNA(H32),AD31,IF(H32=1,AD31+1,0))</f>
        <v>3</v>
      </c>
      <c r="AE32" s="7">
        <f t="shared" ref="AE32:AE53" si="48">IF(ISNA(I32),AE31,IF(I32=1,AE31+1,0))</f>
        <v>0</v>
      </c>
      <c r="AF32" s="7">
        <f t="shared" ref="AF32:AF53" si="49">IF(ISNA(J32),AF31,IF(J32=1,AF31+1,0))</f>
        <v>0</v>
      </c>
      <c r="AG32" s="7">
        <f t="shared" ref="AG32:AG53" si="50">IF(ISNA(K32),AG31,IF(K32=1,AG31+1,0))</f>
        <v>0</v>
      </c>
      <c r="AH32" s="7">
        <f t="shared" si="14"/>
        <v>1</v>
      </c>
      <c r="AI32" s="7">
        <f t="shared" si="15"/>
        <v>0</v>
      </c>
      <c r="AJ32" s="7">
        <f t="shared" si="16"/>
        <v>0</v>
      </c>
      <c r="AK32" s="7">
        <f t="shared" si="17"/>
        <v>0</v>
      </c>
      <c r="AL32" s="7">
        <f t="shared" si="18"/>
        <v>0</v>
      </c>
      <c r="AM32" s="7">
        <f t="shared" si="19"/>
        <v>0</v>
      </c>
      <c r="AN32" s="7">
        <f t="shared" si="33"/>
        <v>0</v>
      </c>
      <c r="AO32" s="7">
        <f t="shared" si="34"/>
        <v>0</v>
      </c>
      <c r="AP32" s="7">
        <f t="shared" si="35"/>
        <v>0</v>
      </c>
      <c r="AQ32" s="7">
        <f t="shared" si="36"/>
        <v>0</v>
      </c>
      <c r="AR32" s="9">
        <f t="shared" si="20"/>
        <v>0</v>
      </c>
      <c r="AS32" s="9">
        <f t="shared" si="21"/>
        <v>1</v>
      </c>
      <c r="AT32" s="9">
        <f t="shared" si="22"/>
        <v>4</v>
      </c>
      <c r="AU32" s="9">
        <f t="shared" si="23"/>
        <v>0</v>
      </c>
      <c r="AV32" s="9">
        <f t="shared" si="24"/>
        <v>2</v>
      </c>
      <c r="AW32" s="9">
        <f t="shared" si="25"/>
        <v>2</v>
      </c>
      <c r="AX32" s="9">
        <f t="shared" si="26"/>
        <v>1</v>
      </c>
      <c r="AY32" s="9">
        <f t="shared" si="27"/>
        <v>0</v>
      </c>
      <c r="AZ32" s="9">
        <f t="shared" si="28"/>
        <v>0</v>
      </c>
      <c r="BA32" s="9">
        <f t="shared" si="29"/>
        <v>0</v>
      </c>
      <c r="BB32" s="9">
        <f t="shared" si="30"/>
        <v>0</v>
      </c>
      <c r="BC32" s="9">
        <f t="shared" si="31"/>
        <v>0</v>
      </c>
      <c r="BD32" s="9">
        <f t="shared" si="32"/>
        <v>0</v>
      </c>
      <c r="BE32" s="9">
        <f t="shared" si="37"/>
        <v>0</v>
      </c>
      <c r="BF32" s="9">
        <f t="shared" si="38"/>
        <v>0</v>
      </c>
      <c r="BG32" s="9">
        <f t="shared" si="39"/>
        <v>0</v>
      </c>
      <c r="BH32" s="9">
        <f t="shared" si="40"/>
        <v>0</v>
      </c>
    </row>
    <row r="33" spans="1:60" x14ac:dyDescent="0.25">
      <c r="A33" s="24">
        <f>Data!A32</f>
        <v>631</v>
      </c>
      <c r="B33" s="26" t="e">
        <f>Data!B32</f>
        <v>#N/A</v>
      </c>
      <c r="C33" s="27" t="str">
        <f>Data!H32</f>
        <v>Steve</v>
      </c>
      <c r="D33" s="25" t="str">
        <f>Data!I32</f>
        <v>Evan</v>
      </c>
      <c r="E33" s="22">
        <f>IF(Data!J32=Data!$G32,1,0)</f>
        <v>0</v>
      </c>
      <c r="F33" s="22">
        <f>IF(Data!K32=Data!$G32,1,0)</f>
        <v>0</v>
      </c>
      <c r="G33" s="22">
        <f>IF(Data!L32=Data!$G32,1,0)</f>
        <v>0</v>
      </c>
      <c r="H33" s="22">
        <f>IF(Data!M32=Data!$G32,1,0)</f>
        <v>0</v>
      </c>
      <c r="I33" s="22" t="e">
        <f>IF(Data!N32=Data!$G32,1,0)</f>
        <v>#N/A</v>
      </c>
      <c r="J33" s="22" t="e">
        <f>IF(Data!O32=Data!$G32,1,0)</f>
        <v>#N/A</v>
      </c>
      <c r="K33" s="22" t="e">
        <f>IF(Data!P32=Data!$G32,1,0)</f>
        <v>#N/A</v>
      </c>
      <c r="L33" s="22" t="e">
        <f>IF(Data!Q32=Data!$G32,1,0)</f>
        <v>#N/A</v>
      </c>
      <c r="M33" s="22" t="e">
        <f>IF(Data!R32=Data!$G32,1,0)</f>
        <v>#N/A</v>
      </c>
      <c r="N33" s="22" t="e">
        <f>IF(Data!S32=Data!$G32,1,0)</f>
        <v>#N/A</v>
      </c>
      <c r="O33" s="22" t="e">
        <f>IF(Data!T32=Data!$G32,1,0)</f>
        <v>#N/A</v>
      </c>
      <c r="P33" s="22" t="e">
        <f>IF(Data!U32=Data!$G32,1,0)</f>
        <v>#N/A</v>
      </c>
      <c r="Q33" s="22" t="e">
        <f>IF(Data!V32=Data!$G32,1,0)</f>
        <v>#N/A</v>
      </c>
      <c r="R33" s="22" t="e">
        <f>IF(Data!W32=Data!$G32,1,0)</f>
        <v>#N/A</v>
      </c>
      <c r="S33" s="22" t="e">
        <f>IF(Data!X32=Data!$G32,1,0)</f>
        <v>#N/A</v>
      </c>
      <c r="T33" s="22" t="e">
        <f>IF(Data!Y32=Data!$G32,1,0)</f>
        <v>#N/A</v>
      </c>
      <c r="U33" s="22" t="e">
        <f>IF(Data!Z32=Data!$G32,1,0)</f>
        <v>#N/A</v>
      </c>
      <c r="V33" s="22">
        <f t="shared" si="2"/>
        <v>4</v>
      </c>
      <c r="W33" s="22">
        <f t="shared" si="3"/>
        <v>0</v>
      </c>
      <c r="X33" s="22">
        <f t="shared" si="4"/>
        <v>1</v>
      </c>
      <c r="Y33" s="22">
        <f t="shared" si="43"/>
        <v>0</v>
      </c>
      <c r="Z33" s="22" t="e">
        <f t="shared" si="6"/>
        <v>#N/A</v>
      </c>
      <c r="AA33" s="7">
        <f t="shared" si="44"/>
        <v>0</v>
      </c>
      <c r="AB33" s="7">
        <f t="shared" si="45"/>
        <v>0</v>
      </c>
      <c r="AC33" s="7">
        <f t="shared" si="46"/>
        <v>0</v>
      </c>
      <c r="AD33" s="7">
        <f t="shared" si="47"/>
        <v>0</v>
      </c>
      <c r="AE33" s="7">
        <f t="shared" si="48"/>
        <v>0</v>
      </c>
      <c r="AF33" s="7">
        <f t="shared" si="49"/>
        <v>0</v>
      </c>
      <c r="AG33" s="7">
        <f t="shared" si="50"/>
        <v>0</v>
      </c>
      <c r="AH33" s="7">
        <f t="shared" ref="AH33:AH53" si="51">IF(ISNA(L33),AH32,IF(L33=1,AH32+1,0))</f>
        <v>1</v>
      </c>
      <c r="AI33" s="7">
        <f t="shared" ref="AI33:AJ35" si="52">IF(ISNA(M33),AI32,IF(M33=1,AI32+1,0))</f>
        <v>0</v>
      </c>
      <c r="AJ33" s="7">
        <f t="shared" si="52"/>
        <v>0</v>
      </c>
      <c r="AK33" s="7">
        <f t="shared" si="17"/>
        <v>0</v>
      </c>
      <c r="AL33" s="7">
        <f t="shared" si="18"/>
        <v>0</v>
      </c>
      <c r="AM33" s="7">
        <f t="shared" si="19"/>
        <v>0</v>
      </c>
      <c r="AN33" s="7">
        <f t="shared" si="33"/>
        <v>0</v>
      </c>
      <c r="AO33" s="7">
        <f t="shared" si="34"/>
        <v>0</v>
      </c>
      <c r="AP33" s="7">
        <f t="shared" si="35"/>
        <v>0</v>
      </c>
      <c r="AQ33" s="7">
        <f t="shared" si="36"/>
        <v>0</v>
      </c>
      <c r="AR33" s="9">
        <f t="shared" si="20"/>
        <v>1</v>
      </c>
      <c r="AS33" s="9">
        <f t="shared" si="21"/>
        <v>2</v>
      </c>
      <c r="AT33" s="9">
        <f t="shared" si="22"/>
        <v>5</v>
      </c>
      <c r="AU33" s="9">
        <f t="shared" si="23"/>
        <v>1</v>
      </c>
      <c r="AV33" s="9">
        <f t="shared" si="24"/>
        <v>2</v>
      </c>
      <c r="AW33" s="9">
        <f t="shared" si="25"/>
        <v>2</v>
      </c>
      <c r="AX33" s="9">
        <f t="shared" si="26"/>
        <v>1</v>
      </c>
      <c r="AY33" s="9">
        <f t="shared" si="27"/>
        <v>0</v>
      </c>
      <c r="AZ33" s="9">
        <f t="shared" si="28"/>
        <v>0</v>
      </c>
      <c r="BA33" s="9">
        <f t="shared" si="29"/>
        <v>0</v>
      </c>
      <c r="BB33" s="9">
        <f t="shared" si="30"/>
        <v>0</v>
      </c>
      <c r="BC33" s="9">
        <f t="shared" si="31"/>
        <v>0</v>
      </c>
      <c r="BD33" s="9">
        <f t="shared" si="32"/>
        <v>0</v>
      </c>
      <c r="BE33" s="9">
        <f t="shared" si="37"/>
        <v>0</v>
      </c>
      <c r="BF33" s="9">
        <f t="shared" si="38"/>
        <v>0</v>
      </c>
      <c r="BG33" s="9">
        <f t="shared" si="39"/>
        <v>0</v>
      </c>
      <c r="BH33" s="9">
        <f t="shared" si="40"/>
        <v>0</v>
      </c>
    </row>
    <row r="34" spans="1:60" x14ac:dyDescent="0.25">
      <c r="A34" s="24">
        <f>Data!A33</f>
        <v>632</v>
      </c>
      <c r="B34" s="26" t="str">
        <f>Data!B33</f>
        <v>Anatomical Imaging</v>
      </c>
      <c r="C34" s="27" t="str">
        <f>Data!H33</f>
        <v>Steve</v>
      </c>
      <c r="D34" s="25" t="str">
        <f>Data!I33</f>
        <v>Bob</v>
      </c>
      <c r="E34" s="22">
        <f>IF(Data!J33=Data!$G33,1,0)</f>
        <v>0</v>
      </c>
      <c r="F34" s="22">
        <f>IF(Data!K33=Data!$G33,1,0)</f>
        <v>1</v>
      </c>
      <c r="G34" s="22">
        <f>IF(Data!L33=Data!$G33,1,0)</f>
        <v>1</v>
      </c>
      <c r="H34" s="22">
        <f>IF(Data!M33=Data!$G33,1,0)</f>
        <v>1</v>
      </c>
      <c r="I34" s="22" t="e">
        <f>IF(Data!N33=Data!$G33,1,0)</f>
        <v>#N/A</v>
      </c>
      <c r="J34" s="22" t="e">
        <f>IF(Data!O33=Data!$G33,1,0)</f>
        <v>#N/A</v>
      </c>
      <c r="K34" s="22" t="e">
        <f>IF(Data!P33=Data!$G33,1,0)</f>
        <v>#N/A</v>
      </c>
      <c r="L34" s="22" t="e">
        <f>IF(Data!Q33=Data!$G33,1,0)</f>
        <v>#N/A</v>
      </c>
      <c r="M34" s="22" t="e">
        <f>IF(Data!R33=Data!$G33,1,0)</f>
        <v>#N/A</v>
      </c>
      <c r="N34" s="22" t="e">
        <f>IF(Data!S33=Data!$G33,1,0)</f>
        <v>#N/A</v>
      </c>
      <c r="O34" s="22" t="e">
        <f>IF(Data!T33=Data!$G33,1,0)</f>
        <v>#N/A</v>
      </c>
      <c r="P34" s="22" t="e">
        <f>IF(Data!U33=Data!$G33,1,0)</f>
        <v>#N/A</v>
      </c>
      <c r="Q34" s="22" t="e">
        <f>IF(Data!V33=Data!$G33,1,0)</f>
        <v>#N/A</v>
      </c>
      <c r="R34" s="22" t="e">
        <f>IF(Data!W33=Data!$G33,1,0)</f>
        <v>#N/A</v>
      </c>
      <c r="S34" s="22" t="e">
        <f>IF(Data!X33=Data!$G33,1,0)</f>
        <v>#N/A</v>
      </c>
      <c r="T34" s="22" t="e">
        <f>IF(Data!Y33=Data!$G33,1,0)</f>
        <v>#N/A</v>
      </c>
      <c r="U34" s="22" t="e">
        <f>IF(Data!Z33=Data!$G33,1,0)</f>
        <v>#N/A</v>
      </c>
      <c r="V34" s="22">
        <f t="shared" si="2"/>
        <v>4</v>
      </c>
      <c r="W34" s="22">
        <f t="shared" si="3"/>
        <v>3</v>
      </c>
      <c r="X34" s="22">
        <f t="shared" si="4"/>
        <v>0</v>
      </c>
      <c r="Y34" s="22">
        <f t="shared" si="43"/>
        <v>0</v>
      </c>
      <c r="Z34" s="22" t="e">
        <f t="shared" si="6"/>
        <v>#N/A</v>
      </c>
      <c r="AA34" s="7">
        <f t="shared" si="44"/>
        <v>0</v>
      </c>
      <c r="AB34" s="7">
        <f t="shared" si="45"/>
        <v>1</v>
      </c>
      <c r="AC34" s="7">
        <f t="shared" si="46"/>
        <v>1</v>
      </c>
      <c r="AD34" s="7">
        <f t="shared" si="47"/>
        <v>1</v>
      </c>
      <c r="AE34" s="7">
        <f t="shared" si="48"/>
        <v>0</v>
      </c>
      <c r="AF34" s="7">
        <f t="shared" si="49"/>
        <v>0</v>
      </c>
      <c r="AG34" s="7">
        <f t="shared" si="50"/>
        <v>0</v>
      </c>
      <c r="AH34" s="7">
        <f t="shared" si="51"/>
        <v>1</v>
      </c>
      <c r="AI34" s="7">
        <f t="shared" si="52"/>
        <v>0</v>
      </c>
      <c r="AJ34" s="7">
        <f t="shared" si="52"/>
        <v>0</v>
      </c>
      <c r="AK34" s="7">
        <f t="shared" si="17"/>
        <v>0</v>
      </c>
      <c r="AL34" s="7">
        <f t="shared" si="18"/>
        <v>0</v>
      </c>
      <c r="AM34" s="7">
        <f t="shared" si="19"/>
        <v>0</v>
      </c>
      <c r="AN34" s="7">
        <f t="shared" si="33"/>
        <v>0</v>
      </c>
      <c r="AO34" s="7">
        <f t="shared" si="34"/>
        <v>0</v>
      </c>
      <c r="AP34" s="7">
        <f t="shared" si="35"/>
        <v>0</v>
      </c>
      <c r="AQ34" s="7">
        <f t="shared" si="36"/>
        <v>0</v>
      </c>
      <c r="AR34" s="9">
        <f t="shared" si="20"/>
        <v>2</v>
      </c>
      <c r="AS34" s="9">
        <f t="shared" si="21"/>
        <v>0</v>
      </c>
      <c r="AT34" s="9">
        <f t="shared" si="22"/>
        <v>0</v>
      </c>
      <c r="AU34" s="9">
        <f t="shared" si="23"/>
        <v>0</v>
      </c>
      <c r="AV34" s="9">
        <f t="shared" si="24"/>
        <v>2</v>
      </c>
      <c r="AW34" s="9">
        <f t="shared" si="25"/>
        <v>2</v>
      </c>
      <c r="AX34" s="9">
        <f t="shared" si="26"/>
        <v>1</v>
      </c>
      <c r="AY34" s="9">
        <f t="shared" si="27"/>
        <v>0</v>
      </c>
      <c r="AZ34" s="9">
        <f t="shared" si="28"/>
        <v>0</v>
      </c>
      <c r="BA34" s="9">
        <f t="shared" si="29"/>
        <v>0</v>
      </c>
      <c r="BB34" s="9">
        <f t="shared" si="30"/>
        <v>0</v>
      </c>
      <c r="BC34" s="9">
        <f t="shared" si="31"/>
        <v>0</v>
      </c>
      <c r="BD34" s="9">
        <f t="shared" si="32"/>
        <v>0</v>
      </c>
      <c r="BE34" s="9">
        <f t="shared" si="37"/>
        <v>0</v>
      </c>
      <c r="BF34" s="9">
        <f t="shared" si="38"/>
        <v>0</v>
      </c>
      <c r="BG34" s="9">
        <f t="shared" si="39"/>
        <v>0</v>
      </c>
      <c r="BH34" s="9">
        <f t="shared" si="40"/>
        <v>0</v>
      </c>
    </row>
    <row r="35" spans="1:60" x14ac:dyDescent="0.25">
      <c r="A35" s="24">
        <f>Data!A34</f>
        <v>633</v>
      </c>
      <c r="B35" s="26" t="str">
        <f>Data!B34</f>
        <v>Internet Hoaxes</v>
      </c>
      <c r="C35" s="27" t="str">
        <f>Data!H34</f>
        <v>Steve</v>
      </c>
      <c r="D35" s="25" t="str">
        <f>Data!I34</f>
        <v>Eran</v>
      </c>
      <c r="E35" s="22">
        <f>IF(Data!J34=Data!$G34,1,0)</f>
        <v>1</v>
      </c>
      <c r="F35" s="22">
        <f>IF(Data!K34=Data!$G34,1,0)</f>
        <v>1</v>
      </c>
      <c r="G35" s="22">
        <f>IF(Data!L34=Data!$G34,1,0)</f>
        <v>1</v>
      </c>
      <c r="H35" s="22">
        <f>IF(Data!M34=Data!$G34,1,0)</f>
        <v>0</v>
      </c>
      <c r="I35" s="22" t="e">
        <f>IF(Data!N34=Data!$G34,1,0)</f>
        <v>#N/A</v>
      </c>
      <c r="J35" s="22" t="e">
        <f>IF(Data!O34=Data!$G34,1,0)</f>
        <v>#N/A</v>
      </c>
      <c r="K35" s="22" t="e">
        <f>IF(Data!P34=Data!$G34,1,0)</f>
        <v>#N/A</v>
      </c>
      <c r="L35" s="22" t="e">
        <f>IF(Data!Q34=Data!$G34,1,0)</f>
        <v>#N/A</v>
      </c>
      <c r="M35" s="22">
        <f>IF(Data!R34=Data!$G34,1,0)</f>
        <v>0</v>
      </c>
      <c r="N35" s="22" t="e">
        <f>IF(Data!S34=Data!$G34,1,0)</f>
        <v>#N/A</v>
      </c>
      <c r="O35" s="22" t="e">
        <f>IF(Data!T34=Data!$G34,1,0)</f>
        <v>#N/A</v>
      </c>
      <c r="P35" s="22" t="e">
        <f>IF(Data!U34=Data!$G34,1,0)</f>
        <v>#N/A</v>
      </c>
      <c r="Q35" s="22" t="e">
        <f>IF(Data!V34=Data!$G34,1,0)</f>
        <v>#N/A</v>
      </c>
      <c r="R35" s="22" t="e">
        <f>IF(Data!W34=Data!$G34,1,0)</f>
        <v>#N/A</v>
      </c>
      <c r="S35" s="22" t="e">
        <f>IF(Data!X34=Data!$G34,1,0)</f>
        <v>#N/A</v>
      </c>
      <c r="T35" s="22" t="e">
        <f>IF(Data!Y34=Data!$G34,1,0)</f>
        <v>#N/A</v>
      </c>
      <c r="U35" s="22" t="e">
        <f>IF(Data!Z34=Data!$G34,1,0)</f>
        <v>#N/A</v>
      </c>
      <c r="V35" s="22">
        <f t="shared" si="2"/>
        <v>5</v>
      </c>
      <c r="W35" s="22">
        <f t="shared" si="3"/>
        <v>3</v>
      </c>
      <c r="X35" s="22">
        <f t="shared" si="4"/>
        <v>0</v>
      </c>
      <c r="Y35" s="22">
        <f t="shared" si="43"/>
        <v>0</v>
      </c>
      <c r="Z35" s="22" t="e">
        <f t="shared" si="6"/>
        <v>#N/A</v>
      </c>
      <c r="AA35" s="7">
        <f t="shared" si="44"/>
        <v>1</v>
      </c>
      <c r="AB35" s="7">
        <f t="shared" si="45"/>
        <v>2</v>
      </c>
      <c r="AC35" s="7">
        <f t="shared" si="46"/>
        <v>2</v>
      </c>
      <c r="AD35" s="7">
        <f t="shared" si="47"/>
        <v>0</v>
      </c>
      <c r="AE35" s="7">
        <f t="shared" si="48"/>
        <v>0</v>
      </c>
      <c r="AF35" s="7">
        <f t="shared" si="49"/>
        <v>0</v>
      </c>
      <c r="AG35" s="7">
        <f t="shared" si="50"/>
        <v>0</v>
      </c>
      <c r="AH35" s="7">
        <f t="shared" si="51"/>
        <v>1</v>
      </c>
      <c r="AI35" s="7">
        <f t="shared" si="52"/>
        <v>0</v>
      </c>
      <c r="AJ35" s="7">
        <f t="shared" si="52"/>
        <v>0</v>
      </c>
      <c r="AK35" s="7">
        <f t="shared" si="17"/>
        <v>0</v>
      </c>
      <c r="AL35" s="7">
        <f t="shared" si="18"/>
        <v>0</v>
      </c>
      <c r="AM35" s="7">
        <f t="shared" si="19"/>
        <v>0</v>
      </c>
      <c r="AN35" s="7">
        <f t="shared" si="33"/>
        <v>0</v>
      </c>
      <c r="AO35" s="7">
        <f t="shared" si="34"/>
        <v>0</v>
      </c>
      <c r="AP35" s="7">
        <f t="shared" si="35"/>
        <v>0</v>
      </c>
      <c r="AQ35" s="7">
        <f t="shared" si="36"/>
        <v>0</v>
      </c>
      <c r="AR35" s="9">
        <f t="shared" si="20"/>
        <v>0</v>
      </c>
      <c r="AS35" s="9">
        <f t="shared" si="21"/>
        <v>0</v>
      </c>
      <c r="AT35" s="9">
        <f t="shared" si="22"/>
        <v>0</v>
      </c>
      <c r="AU35" s="9">
        <f t="shared" si="23"/>
        <v>1</v>
      </c>
      <c r="AV35" s="9">
        <f t="shared" si="24"/>
        <v>2</v>
      </c>
      <c r="AW35" s="9">
        <f t="shared" si="25"/>
        <v>2</v>
      </c>
      <c r="AX35" s="9">
        <f t="shared" si="26"/>
        <v>1</v>
      </c>
      <c r="AY35" s="9">
        <f t="shared" si="27"/>
        <v>0</v>
      </c>
      <c r="AZ35" s="9">
        <f t="shared" si="28"/>
        <v>1</v>
      </c>
      <c r="BA35" s="9">
        <f t="shared" si="29"/>
        <v>0</v>
      </c>
      <c r="BB35" s="9">
        <f t="shared" si="30"/>
        <v>0</v>
      </c>
      <c r="BC35" s="9">
        <f t="shared" si="31"/>
        <v>0</v>
      </c>
      <c r="BD35" s="9">
        <f t="shared" si="32"/>
        <v>0</v>
      </c>
      <c r="BE35" s="9">
        <f t="shared" si="37"/>
        <v>0</v>
      </c>
      <c r="BF35" s="9">
        <f t="shared" si="38"/>
        <v>0</v>
      </c>
      <c r="BG35" s="9">
        <f t="shared" si="39"/>
        <v>0</v>
      </c>
      <c r="BH35" s="9">
        <f t="shared" si="40"/>
        <v>0</v>
      </c>
    </row>
    <row r="36" spans="1:60" x14ac:dyDescent="0.25">
      <c r="A36" s="24">
        <f>Data!A35</f>
        <v>634</v>
      </c>
      <c r="B36" s="26" t="e">
        <f>Data!B35</f>
        <v>#N/A</v>
      </c>
      <c r="C36" s="27" t="str">
        <f>Data!H35</f>
        <v>Steve</v>
      </c>
      <c r="D36" s="25" t="str">
        <f>Data!I35</f>
        <v>Bob</v>
      </c>
      <c r="E36" s="22">
        <f>IF(Data!J35=Data!$G35,1,0)</f>
        <v>0</v>
      </c>
      <c r="F36" s="22">
        <f>IF(Data!K35=Data!$G35,1,0)</f>
        <v>1</v>
      </c>
      <c r="G36" s="22">
        <f>IF(Data!L35=Data!$G35,1,0)</f>
        <v>1</v>
      </c>
      <c r="H36" s="22">
        <f>IF(Data!M35=Data!$G35,1,0)</f>
        <v>0</v>
      </c>
      <c r="I36" s="22" t="e">
        <f>IF(Data!N35=Data!$G35,1,0)</f>
        <v>#N/A</v>
      </c>
      <c r="J36" s="22" t="e">
        <f>IF(Data!O35=Data!$G35,1,0)</f>
        <v>#N/A</v>
      </c>
      <c r="K36" s="22" t="e">
        <f>IF(Data!P35=Data!$G35,1,0)</f>
        <v>#N/A</v>
      </c>
      <c r="L36" s="22" t="e">
        <f>IF(Data!Q35=Data!$G35,1,0)</f>
        <v>#N/A</v>
      </c>
      <c r="M36" s="22" t="e">
        <f>IF(Data!R35=Data!$G35,1,0)</f>
        <v>#N/A</v>
      </c>
      <c r="N36" s="22" t="e">
        <f>IF(Data!S35=Data!$G35,1,0)</f>
        <v>#N/A</v>
      </c>
      <c r="O36" s="22" t="e">
        <f>IF(Data!T35=Data!$G35,1,0)</f>
        <v>#N/A</v>
      </c>
      <c r="P36" s="22" t="e">
        <f>IF(Data!U35=Data!$G35,1,0)</f>
        <v>#N/A</v>
      </c>
      <c r="Q36" s="22" t="e">
        <f>IF(Data!V35=Data!$G35,1,0)</f>
        <v>#N/A</v>
      </c>
      <c r="R36" s="22" t="e">
        <f>IF(Data!W35=Data!$G35,1,0)</f>
        <v>#N/A</v>
      </c>
      <c r="S36" s="22" t="e">
        <f>IF(Data!X35=Data!$G35,1,0)</f>
        <v>#N/A</v>
      </c>
      <c r="T36" s="22" t="e">
        <f>IF(Data!Y35=Data!$G35,1,0)</f>
        <v>#N/A</v>
      </c>
      <c r="U36" s="22" t="e">
        <f>IF(Data!Z35=Data!$G35,1,0)</f>
        <v>#N/A</v>
      </c>
      <c r="V36" s="22">
        <f t="shared" si="2"/>
        <v>4</v>
      </c>
      <c r="W36" s="22">
        <f t="shared" si="3"/>
        <v>2</v>
      </c>
      <c r="X36" s="22">
        <f t="shared" si="4"/>
        <v>0</v>
      </c>
      <c r="Y36" s="22">
        <f t="shared" si="43"/>
        <v>0</v>
      </c>
      <c r="Z36" s="22" t="e">
        <f t="shared" si="6"/>
        <v>#N/A</v>
      </c>
      <c r="AA36" s="7">
        <f t="shared" si="44"/>
        <v>0</v>
      </c>
      <c r="AB36" s="7">
        <f t="shared" si="45"/>
        <v>3</v>
      </c>
      <c r="AC36" s="7">
        <f t="shared" si="46"/>
        <v>3</v>
      </c>
      <c r="AD36" s="7">
        <f t="shared" si="47"/>
        <v>0</v>
      </c>
      <c r="AE36" s="7">
        <f t="shared" si="48"/>
        <v>0</v>
      </c>
      <c r="AF36" s="7">
        <f t="shared" si="49"/>
        <v>0</v>
      </c>
      <c r="AG36" s="7">
        <f t="shared" si="50"/>
        <v>0</v>
      </c>
      <c r="AH36" s="7">
        <f t="shared" si="51"/>
        <v>1</v>
      </c>
      <c r="AI36" s="7">
        <f t="shared" ref="AI36:AI53" si="53">IF(ISNA(M36),AI35,IF(M36=1,AI35+1,0))</f>
        <v>0</v>
      </c>
      <c r="AJ36" s="7">
        <f t="shared" ref="AJ36:AJ53" si="54">IF(ISNA(N36),AJ35,IF(N36=1,AJ35+1,0))</f>
        <v>0</v>
      </c>
      <c r="AK36" s="7">
        <f t="shared" si="17"/>
        <v>0</v>
      </c>
      <c r="AL36" s="7">
        <f t="shared" ref="AL36:AL53" si="55">IF(ISNA(P36),AL35,IF(P36=1,AL35+1,0))</f>
        <v>0</v>
      </c>
      <c r="AM36" s="7">
        <f t="shared" ref="AM36:AM53" si="56">IF(ISNA(Q36),AM35,IF(Q36=1,AM35+1,0))</f>
        <v>0</v>
      </c>
      <c r="AN36" s="7">
        <f t="shared" si="33"/>
        <v>0</v>
      </c>
      <c r="AO36" s="7">
        <f t="shared" si="34"/>
        <v>0</v>
      </c>
      <c r="AP36" s="7">
        <f t="shared" si="35"/>
        <v>0</v>
      </c>
      <c r="AQ36" s="7">
        <f t="shared" si="36"/>
        <v>0</v>
      </c>
      <c r="AR36" s="9">
        <f t="shared" si="20"/>
        <v>1</v>
      </c>
      <c r="AS36" s="9">
        <f t="shared" si="21"/>
        <v>0</v>
      </c>
      <c r="AT36" s="9">
        <f t="shared" si="22"/>
        <v>0</v>
      </c>
      <c r="AU36" s="9">
        <f t="shared" si="23"/>
        <v>2</v>
      </c>
      <c r="AV36" s="9">
        <f t="shared" si="24"/>
        <v>2</v>
      </c>
      <c r="AW36" s="9">
        <f t="shared" si="25"/>
        <v>2</v>
      </c>
      <c r="AX36" s="9">
        <f t="shared" si="26"/>
        <v>1</v>
      </c>
      <c r="AY36" s="9">
        <f t="shared" si="27"/>
        <v>0</v>
      </c>
      <c r="AZ36" s="9">
        <f t="shared" si="28"/>
        <v>1</v>
      </c>
      <c r="BA36" s="9">
        <f t="shared" si="29"/>
        <v>0</v>
      </c>
      <c r="BB36" s="9">
        <f t="shared" si="30"/>
        <v>0</v>
      </c>
      <c r="BC36" s="9">
        <f t="shared" si="31"/>
        <v>0</v>
      </c>
      <c r="BD36" s="9">
        <f t="shared" si="32"/>
        <v>0</v>
      </c>
      <c r="BE36" s="9">
        <f t="shared" si="37"/>
        <v>0</v>
      </c>
      <c r="BF36" s="9">
        <f t="shared" si="38"/>
        <v>0</v>
      </c>
      <c r="BG36" s="9">
        <f t="shared" si="39"/>
        <v>0</v>
      </c>
      <c r="BH36" s="9">
        <f t="shared" si="40"/>
        <v>0</v>
      </c>
    </row>
    <row r="37" spans="1:60" x14ac:dyDescent="0.25">
      <c r="A37" s="24">
        <f>Data!A36</f>
        <v>635</v>
      </c>
      <c r="B37" s="26" t="str">
        <f>Data!B36</f>
        <v>Science Fiction Technology that has made its way into reality</v>
      </c>
      <c r="C37" s="27" t="str">
        <f>Data!H36</f>
        <v>Steve</v>
      </c>
      <c r="D37" s="25" t="str">
        <f>Data!I36</f>
        <v>Brian</v>
      </c>
      <c r="E37" s="22">
        <f>IF(Data!J36=Data!$G36,1,0)</f>
        <v>1</v>
      </c>
      <c r="F37" s="22">
        <f>IF(Data!K36=Data!$G36,1,0)</f>
        <v>1</v>
      </c>
      <c r="G37" s="22">
        <f>IF(Data!L36=Data!$G36,1,0)</f>
        <v>1</v>
      </c>
      <c r="H37" s="22">
        <f>IF(Data!M36=Data!$G36,1,0)</f>
        <v>1</v>
      </c>
      <c r="I37" s="22" t="e">
        <f>IF(Data!N36=Data!$G36,1,0)</f>
        <v>#N/A</v>
      </c>
      <c r="J37" s="22" t="e">
        <f>IF(Data!O36=Data!$G36,1,0)</f>
        <v>#N/A</v>
      </c>
      <c r="K37" s="22" t="e">
        <f>IF(Data!P36=Data!$G36,1,0)</f>
        <v>#N/A</v>
      </c>
      <c r="L37" s="22" t="e">
        <f>IF(Data!Q36=Data!$G36,1,0)</f>
        <v>#N/A</v>
      </c>
      <c r="M37" s="22" t="e">
        <f>IF(Data!R36=Data!$G36,1,0)</f>
        <v>#N/A</v>
      </c>
      <c r="N37" s="22">
        <f>IF(Data!S36=Data!$G36,1,0)</f>
        <v>1</v>
      </c>
      <c r="O37" s="22" t="e">
        <f>IF(Data!T36=Data!$G36,1,0)</f>
        <v>#N/A</v>
      </c>
      <c r="P37" s="22" t="e">
        <f>IF(Data!U36=Data!$G36,1,0)</f>
        <v>#N/A</v>
      </c>
      <c r="Q37" s="22" t="e">
        <f>IF(Data!V36=Data!$G36,1,0)</f>
        <v>#N/A</v>
      </c>
      <c r="R37" s="22" t="e">
        <f>IF(Data!W36=Data!$G36,1,0)</f>
        <v>#N/A</v>
      </c>
      <c r="S37" s="22" t="e">
        <f>IF(Data!X36=Data!$G36,1,0)</f>
        <v>#N/A</v>
      </c>
      <c r="T37" s="22" t="e">
        <f>IF(Data!Y36=Data!$G36,1,0)</f>
        <v>#N/A</v>
      </c>
      <c r="U37" s="22" t="e">
        <f>IF(Data!Z36=Data!$G36,1,0)</f>
        <v>#N/A</v>
      </c>
      <c r="V37" s="22">
        <f t="shared" si="2"/>
        <v>5</v>
      </c>
      <c r="W37" s="22">
        <f t="shared" si="3"/>
        <v>5</v>
      </c>
      <c r="X37" s="22">
        <f t="shared" si="4"/>
        <v>0</v>
      </c>
      <c r="Y37" s="22">
        <f t="shared" si="43"/>
        <v>1</v>
      </c>
      <c r="Z37" s="22" t="e">
        <f t="shared" si="6"/>
        <v>#N/A</v>
      </c>
      <c r="AA37" s="7">
        <f t="shared" si="44"/>
        <v>1</v>
      </c>
      <c r="AB37" s="7">
        <f t="shared" si="45"/>
        <v>4</v>
      </c>
      <c r="AC37" s="7">
        <f t="shared" si="46"/>
        <v>4</v>
      </c>
      <c r="AD37" s="7">
        <f t="shared" si="47"/>
        <v>1</v>
      </c>
      <c r="AE37" s="7">
        <f t="shared" si="48"/>
        <v>0</v>
      </c>
      <c r="AF37" s="7">
        <f t="shared" si="49"/>
        <v>0</v>
      </c>
      <c r="AG37" s="7">
        <f t="shared" si="50"/>
        <v>0</v>
      </c>
      <c r="AH37" s="7">
        <f t="shared" si="51"/>
        <v>1</v>
      </c>
      <c r="AI37" s="7">
        <f t="shared" si="53"/>
        <v>0</v>
      </c>
      <c r="AJ37" s="7">
        <f t="shared" si="54"/>
        <v>1</v>
      </c>
      <c r="AK37" s="7">
        <f t="shared" si="17"/>
        <v>0</v>
      </c>
      <c r="AL37" s="7">
        <f t="shared" si="55"/>
        <v>0</v>
      </c>
      <c r="AM37" s="7">
        <f t="shared" si="56"/>
        <v>0</v>
      </c>
      <c r="AN37" s="7">
        <f t="shared" si="33"/>
        <v>0</v>
      </c>
      <c r="AO37" s="7">
        <f t="shared" ref="AO37:AO68" si="57">IF(ISNA(S37),AO36,IF(S37=1,AO36+1,0))</f>
        <v>0</v>
      </c>
      <c r="AP37" s="7">
        <f t="shared" si="35"/>
        <v>0</v>
      </c>
      <c r="AQ37" s="7">
        <f t="shared" si="36"/>
        <v>0</v>
      </c>
      <c r="AR37" s="9">
        <f t="shared" si="20"/>
        <v>0</v>
      </c>
      <c r="AS37" s="9">
        <f t="shared" si="21"/>
        <v>0</v>
      </c>
      <c r="AT37" s="9">
        <f t="shared" si="22"/>
        <v>0</v>
      </c>
      <c r="AU37" s="9">
        <f t="shared" si="23"/>
        <v>0</v>
      </c>
      <c r="AV37" s="9">
        <f t="shared" si="24"/>
        <v>2</v>
      </c>
      <c r="AW37" s="9">
        <f t="shared" si="25"/>
        <v>2</v>
      </c>
      <c r="AX37" s="9">
        <f t="shared" si="26"/>
        <v>1</v>
      </c>
      <c r="AY37" s="9">
        <f t="shared" si="27"/>
        <v>0</v>
      </c>
      <c r="AZ37" s="9">
        <f t="shared" si="28"/>
        <v>1</v>
      </c>
      <c r="BA37" s="9">
        <f t="shared" si="29"/>
        <v>0</v>
      </c>
      <c r="BB37" s="9">
        <f t="shared" si="30"/>
        <v>0</v>
      </c>
      <c r="BC37" s="9">
        <f t="shared" si="31"/>
        <v>0</v>
      </c>
      <c r="BD37" s="9">
        <f t="shared" si="32"/>
        <v>0</v>
      </c>
      <c r="BE37" s="9">
        <f t="shared" si="37"/>
        <v>0</v>
      </c>
      <c r="BF37" s="9">
        <f t="shared" ref="BF37:BF68" si="58">IF(ISNA(S37),BF36,IF(S37=0,BF36+1,0))</f>
        <v>0</v>
      </c>
      <c r="BG37" s="9">
        <f t="shared" si="39"/>
        <v>0</v>
      </c>
      <c r="BH37" s="9">
        <f t="shared" si="40"/>
        <v>0</v>
      </c>
    </row>
    <row r="38" spans="1:60" x14ac:dyDescent="0.25">
      <c r="A38" s="24">
        <f>Data!A37</f>
        <v>636</v>
      </c>
      <c r="B38" s="26" t="e">
        <f>Data!B37</f>
        <v>#N/A</v>
      </c>
      <c r="C38" s="27" t="str">
        <f>Data!H37</f>
        <v>Steve</v>
      </c>
      <c r="D38" s="25" t="str">
        <f>Data!I37</f>
        <v>Jay</v>
      </c>
      <c r="E38" s="22">
        <f>IF(Data!J37=Data!$G37,1,0)</f>
        <v>1</v>
      </c>
      <c r="F38" s="22">
        <f>IF(Data!K37=Data!$G37,1,0)</f>
        <v>1</v>
      </c>
      <c r="G38" s="22">
        <f>IF(Data!L37=Data!$G37,1,0)</f>
        <v>0</v>
      </c>
      <c r="H38" s="22">
        <f>IF(Data!M37=Data!$G37,1,0)</f>
        <v>1</v>
      </c>
      <c r="I38" s="22" t="e">
        <f>IF(Data!N37=Data!$G37,1,0)</f>
        <v>#N/A</v>
      </c>
      <c r="J38" s="22" t="e">
        <f>IF(Data!O37=Data!$G37,1,0)</f>
        <v>#N/A</v>
      </c>
      <c r="K38" s="22" t="e">
        <f>IF(Data!P37=Data!$G37,1,0)</f>
        <v>#N/A</v>
      </c>
      <c r="L38" s="22" t="e">
        <f>IF(Data!Q37=Data!$G37,1,0)</f>
        <v>#N/A</v>
      </c>
      <c r="M38" s="22" t="e">
        <f>IF(Data!R37=Data!$G37,1,0)</f>
        <v>#N/A</v>
      </c>
      <c r="N38" s="22" t="e">
        <f>IF(Data!S37=Data!$G37,1,0)</f>
        <v>#N/A</v>
      </c>
      <c r="O38" s="22" t="e">
        <f>IF(Data!T37=Data!$G37,1,0)</f>
        <v>#N/A</v>
      </c>
      <c r="P38" s="22" t="e">
        <f>IF(Data!U37=Data!$G37,1,0)</f>
        <v>#N/A</v>
      </c>
      <c r="Q38" s="22" t="e">
        <f>IF(Data!V37=Data!$G37,1,0)</f>
        <v>#N/A</v>
      </c>
      <c r="R38" s="22" t="e">
        <f>IF(Data!W37=Data!$G37,1,0)</f>
        <v>#N/A</v>
      </c>
      <c r="S38" s="22" t="e">
        <f>IF(Data!X37=Data!$G37,1,0)</f>
        <v>#N/A</v>
      </c>
      <c r="T38" s="22" t="e">
        <f>IF(Data!Y37=Data!$G37,1,0)</f>
        <v>#N/A</v>
      </c>
      <c r="U38" s="22" t="e">
        <f>IF(Data!Z37=Data!$G37,1,0)</f>
        <v>#N/A</v>
      </c>
      <c r="V38" s="22">
        <f t="shared" si="2"/>
        <v>4</v>
      </c>
      <c r="W38" s="22">
        <f t="shared" si="3"/>
        <v>3</v>
      </c>
      <c r="X38" s="22">
        <f t="shared" si="4"/>
        <v>0</v>
      </c>
      <c r="Y38" s="22">
        <f t="shared" si="43"/>
        <v>0</v>
      </c>
      <c r="Z38" s="22" t="e">
        <f t="shared" si="6"/>
        <v>#N/A</v>
      </c>
      <c r="AA38" s="7">
        <f t="shared" si="44"/>
        <v>2</v>
      </c>
      <c r="AB38" s="7">
        <f t="shared" si="45"/>
        <v>5</v>
      </c>
      <c r="AC38" s="7">
        <f t="shared" si="46"/>
        <v>0</v>
      </c>
      <c r="AD38" s="7">
        <f t="shared" si="47"/>
        <v>2</v>
      </c>
      <c r="AE38" s="7">
        <f t="shared" si="48"/>
        <v>0</v>
      </c>
      <c r="AF38" s="7">
        <f t="shared" si="49"/>
        <v>0</v>
      </c>
      <c r="AG38" s="7">
        <f t="shared" si="50"/>
        <v>0</v>
      </c>
      <c r="AH38" s="7">
        <f t="shared" si="51"/>
        <v>1</v>
      </c>
      <c r="AI38" s="7">
        <f t="shared" si="53"/>
        <v>0</v>
      </c>
      <c r="AJ38" s="7">
        <f t="shared" si="54"/>
        <v>1</v>
      </c>
      <c r="AK38" s="7">
        <f t="shared" si="17"/>
        <v>0</v>
      </c>
      <c r="AL38" s="7">
        <f t="shared" si="55"/>
        <v>0</v>
      </c>
      <c r="AM38" s="7">
        <f t="shared" si="56"/>
        <v>0</v>
      </c>
      <c r="AN38" s="7">
        <f t="shared" si="33"/>
        <v>0</v>
      </c>
      <c r="AO38" s="7">
        <f t="shared" si="57"/>
        <v>0</v>
      </c>
      <c r="AP38" s="7">
        <f t="shared" si="35"/>
        <v>0</v>
      </c>
      <c r="AQ38" s="7">
        <f t="shared" si="36"/>
        <v>0</v>
      </c>
      <c r="AR38" s="9">
        <f t="shared" si="20"/>
        <v>0</v>
      </c>
      <c r="AS38" s="9">
        <f t="shared" si="21"/>
        <v>0</v>
      </c>
      <c r="AT38" s="9">
        <f t="shared" si="22"/>
        <v>1</v>
      </c>
      <c r="AU38" s="9">
        <f t="shared" si="23"/>
        <v>0</v>
      </c>
      <c r="AV38" s="9">
        <f t="shared" si="24"/>
        <v>2</v>
      </c>
      <c r="AW38" s="9">
        <f t="shared" si="25"/>
        <v>2</v>
      </c>
      <c r="AX38" s="9">
        <f t="shared" si="26"/>
        <v>1</v>
      </c>
      <c r="AY38" s="9">
        <f t="shared" si="27"/>
        <v>0</v>
      </c>
      <c r="AZ38" s="9">
        <f t="shared" si="28"/>
        <v>1</v>
      </c>
      <c r="BA38" s="9">
        <f t="shared" si="29"/>
        <v>0</v>
      </c>
      <c r="BB38" s="9">
        <f t="shared" si="30"/>
        <v>0</v>
      </c>
      <c r="BC38" s="9">
        <f t="shared" si="31"/>
        <v>0</v>
      </c>
      <c r="BD38" s="9">
        <f t="shared" si="32"/>
        <v>0</v>
      </c>
      <c r="BE38" s="9">
        <f t="shared" si="37"/>
        <v>0</v>
      </c>
      <c r="BF38" s="9">
        <f t="shared" si="58"/>
        <v>0</v>
      </c>
      <c r="BG38" s="9">
        <f t="shared" si="39"/>
        <v>0</v>
      </c>
      <c r="BH38" s="9">
        <f t="shared" si="40"/>
        <v>0</v>
      </c>
    </row>
    <row r="39" spans="1:60" x14ac:dyDescent="0.25">
      <c r="A39" s="24">
        <f>Data!A38</f>
        <v>637</v>
      </c>
      <c r="B39" s="26" t="e">
        <f>Data!B38</f>
        <v>#N/A</v>
      </c>
      <c r="C39" s="27" t="str">
        <f>Data!H38</f>
        <v>Steve</v>
      </c>
      <c r="D39" s="25" t="str">
        <f>Data!I38</f>
        <v>Cara</v>
      </c>
      <c r="E39" s="22">
        <f>IF(Data!J38=Data!$G38,1,0)</f>
        <v>0</v>
      </c>
      <c r="F39" s="22">
        <f>IF(Data!K38=Data!$G38,1,0)</f>
        <v>0</v>
      </c>
      <c r="G39" s="22">
        <f>IF(Data!L38=Data!$G38,1,0)</f>
        <v>0</v>
      </c>
      <c r="H39" s="22">
        <f>IF(Data!M38=Data!$G38,1,0)</f>
        <v>1</v>
      </c>
      <c r="I39" s="22" t="e">
        <f>IF(Data!N38=Data!$G38,1,0)</f>
        <v>#N/A</v>
      </c>
      <c r="J39" s="22" t="e">
        <f>IF(Data!O38=Data!$G38,1,0)</f>
        <v>#N/A</v>
      </c>
      <c r="K39" s="22" t="e">
        <f>IF(Data!P38=Data!$G38,1,0)</f>
        <v>#N/A</v>
      </c>
      <c r="L39" s="22" t="e">
        <f>IF(Data!Q38=Data!$G38,1,0)</f>
        <v>#N/A</v>
      </c>
      <c r="M39" s="22" t="e">
        <f>IF(Data!R38=Data!$G38,1,0)</f>
        <v>#N/A</v>
      </c>
      <c r="N39" s="22" t="e">
        <f>IF(Data!S38=Data!$G38,1,0)</f>
        <v>#N/A</v>
      </c>
      <c r="O39" s="22" t="e">
        <f>IF(Data!T38=Data!$G38,1,0)</f>
        <v>#N/A</v>
      </c>
      <c r="P39" s="22" t="e">
        <f>IF(Data!U38=Data!$G38,1,0)</f>
        <v>#N/A</v>
      </c>
      <c r="Q39" s="22" t="e">
        <f>IF(Data!V38=Data!$G38,1,0)</f>
        <v>#N/A</v>
      </c>
      <c r="R39" s="22" t="e">
        <f>IF(Data!W38=Data!$G38,1,0)</f>
        <v>#N/A</v>
      </c>
      <c r="S39" s="22" t="e">
        <f>IF(Data!X38=Data!$G38,1,0)</f>
        <v>#N/A</v>
      </c>
      <c r="T39" s="22" t="e">
        <f>IF(Data!Y38=Data!$G38,1,0)</f>
        <v>#N/A</v>
      </c>
      <c r="U39" s="22" t="e">
        <f>IF(Data!Z38=Data!$G38,1,0)</f>
        <v>#N/A</v>
      </c>
      <c r="V39" s="22">
        <f t="shared" si="2"/>
        <v>4</v>
      </c>
      <c r="W39" s="22">
        <f t="shared" si="3"/>
        <v>1</v>
      </c>
      <c r="X39" s="22">
        <f t="shared" si="4"/>
        <v>0</v>
      </c>
      <c r="Y39" s="22">
        <f t="shared" si="43"/>
        <v>0</v>
      </c>
      <c r="Z39" s="22" t="str">
        <f t="shared" si="6"/>
        <v>Evan</v>
      </c>
      <c r="AA39" s="7">
        <f t="shared" si="44"/>
        <v>0</v>
      </c>
      <c r="AB39" s="7">
        <f t="shared" si="45"/>
        <v>0</v>
      </c>
      <c r="AC39" s="7">
        <f t="shared" si="46"/>
        <v>0</v>
      </c>
      <c r="AD39" s="7">
        <f t="shared" si="47"/>
        <v>3</v>
      </c>
      <c r="AE39" s="7">
        <f t="shared" si="48"/>
        <v>0</v>
      </c>
      <c r="AF39" s="7">
        <f t="shared" si="49"/>
        <v>0</v>
      </c>
      <c r="AG39" s="7">
        <f t="shared" si="50"/>
        <v>0</v>
      </c>
      <c r="AH39" s="7">
        <f t="shared" si="51"/>
        <v>1</v>
      </c>
      <c r="AI39" s="7">
        <f t="shared" si="53"/>
        <v>0</v>
      </c>
      <c r="AJ39" s="7">
        <f t="shared" si="54"/>
        <v>1</v>
      </c>
      <c r="AK39" s="7">
        <f t="shared" si="17"/>
        <v>0</v>
      </c>
      <c r="AL39" s="7">
        <f t="shared" si="55"/>
        <v>0</v>
      </c>
      <c r="AM39" s="7">
        <f t="shared" si="56"/>
        <v>0</v>
      </c>
      <c r="AN39" s="7">
        <f t="shared" si="33"/>
        <v>0</v>
      </c>
      <c r="AO39" s="7">
        <f t="shared" si="57"/>
        <v>0</v>
      </c>
      <c r="AP39" s="7">
        <f t="shared" si="35"/>
        <v>0</v>
      </c>
      <c r="AQ39" s="7">
        <f t="shared" si="36"/>
        <v>0</v>
      </c>
      <c r="AR39" s="9">
        <f t="shared" si="20"/>
        <v>1</v>
      </c>
      <c r="AS39" s="9">
        <f t="shared" si="21"/>
        <v>1</v>
      </c>
      <c r="AT39" s="9">
        <f t="shared" si="22"/>
        <v>2</v>
      </c>
      <c r="AU39" s="9">
        <f t="shared" si="23"/>
        <v>0</v>
      </c>
      <c r="AV39" s="9">
        <f t="shared" si="24"/>
        <v>2</v>
      </c>
      <c r="AW39" s="9">
        <f t="shared" si="25"/>
        <v>2</v>
      </c>
      <c r="AX39" s="9">
        <f t="shared" si="26"/>
        <v>1</v>
      </c>
      <c r="AY39" s="9">
        <f t="shared" si="27"/>
        <v>0</v>
      </c>
      <c r="AZ39" s="9">
        <f t="shared" si="28"/>
        <v>1</v>
      </c>
      <c r="BA39" s="9">
        <f t="shared" si="29"/>
        <v>0</v>
      </c>
      <c r="BB39" s="9">
        <f t="shared" si="30"/>
        <v>0</v>
      </c>
      <c r="BC39" s="9">
        <f t="shared" si="31"/>
        <v>0</v>
      </c>
      <c r="BD39" s="9">
        <f t="shared" si="32"/>
        <v>0</v>
      </c>
      <c r="BE39" s="9">
        <f t="shared" si="37"/>
        <v>0</v>
      </c>
      <c r="BF39" s="9">
        <f t="shared" si="58"/>
        <v>0</v>
      </c>
      <c r="BG39" s="9">
        <f t="shared" si="39"/>
        <v>0</v>
      </c>
      <c r="BH39" s="9">
        <f t="shared" si="40"/>
        <v>0</v>
      </c>
    </row>
    <row r="40" spans="1:60" x14ac:dyDescent="0.25">
      <c r="A40" s="24">
        <f>Data!A39</f>
        <v>638</v>
      </c>
      <c r="B40" s="26" t="str">
        <f>Data!B39</f>
        <v xml:space="preserve">Things we learned about Saturn from Cassini 
</v>
      </c>
      <c r="C40" s="27" t="str">
        <f>Data!H39</f>
        <v>Steve</v>
      </c>
      <c r="D40" s="25" t="str">
        <f>Data!I39</f>
        <v>Evan</v>
      </c>
      <c r="E40" s="22">
        <f>IF(Data!J39=Data!$G39,1,0)</f>
        <v>1</v>
      </c>
      <c r="F40" s="22">
        <f>IF(Data!K39=Data!$G39,1,0)</f>
        <v>0</v>
      </c>
      <c r="G40" s="22">
        <f>IF(Data!L39=Data!$G39,1,0)</f>
        <v>0</v>
      </c>
      <c r="H40" s="22">
        <f>IF(Data!M39=Data!$G39,1,0)</f>
        <v>0</v>
      </c>
      <c r="I40" s="22" t="e">
        <f>IF(Data!N39=Data!$G39,1,0)</f>
        <v>#N/A</v>
      </c>
      <c r="J40" s="22" t="e">
        <f>IF(Data!O39=Data!$G39,1,0)</f>
        <v>#N/A</v>
      </c>
      <c r="K40" s="22" t="e">
        <f>IF(Data!P39=Data!$G39,1,0)</f>
        <v>#N/A</v>
      </c>
      <c r="L40" s="22" t="e">
        <f>IF(Data!Q39=Data!$G39,1,0)</f>
        <v>#N/A</v>
      </c>
      <c r="M40" s="22" t="e">
        <f>IF(Data!R39=Data!$G39,1,0)</f>
        <v>#N/A</v>
      </c>
      <c r="N40" s="22" t="e">
        <f>IF(Data!S39=Data!$G39,1,0)</f>
        <v>#N/A</v>
      </c>
      <c r="O40" s="22" t="e">
        <f>IF(Data!T39=Data!$G39,1,0)</f>
        <v>#N/A</v>
      </c>
      <c r="P40" s="22" t="e">
        <f>IF(Data!U39=Data!$G39,1,0)</f>
        <v>#N/A</v>
      </c>
      <c r="Q40" s="22" t="e">
        <f>IF(Data!V39=Data!$G39,1,0)</f>
        <v>#N/A</v>
      </c>
      <c r="R40" s="22" t="e">
        <f>IF(Data!W39=Data!$G39,1,0)</f>
        <v>#N/A</v>
      </c>
      <c r="S40" s="22" t="e">
        <f>IF(Data!X39=Data!$G39,1,0)</f>
        <v>#N/A</v>
      </c>
      <c r="T40" s="22" t="e">
        <f>IF(Data!Y39=Data!$G39,1,0)</f>
        <v>#N/A</v>
      </c>
      <c r="U40" s="22" t="e">
        <f>IF(Data!Z39=Data!$G39,1,0)</f>
        <v>#N/A</v>
      </c>
      <c r="V40" s="22">
        <f t="shared" si="2"/>
        <v>4</v>
      </c>
      <c r="W40" s="22">
        <f t="shared" si="3"/>
        <v>1</v>
      </c>
      <c r="X40" s="22">
        <f t="shared" si="4"/>
        <v>0</v>
      </c>
      <c r="Y40" s="22">
        <f t="shared" si="43"/>
        <v>0</v>
      </c>
      <c r="Z40" s="22" t="str">
        <f t="shared" si="6"/>
        <v>Bob</v>
      </c>
      <c r="AA40" s="7">
        <f t="shared" si="44"/>
        <v>1</v>
      </c>
      <c r="AB40" s="7">
        <f t="shared" si="45"/>
        <v>0</v>
      </c>
      <c r="AC40" s="7">
        <f t="shared" si="46"/>
        <v>0</v>
      </c>
      <c r="AD40" s="7">
        <f t="shared" si="47"/>
        <v>0</v>
      </c>
      <c r="AE40" s="7">
        <f t="shared" si="48"/>
        <v>0</v>
      </c>
      <c r="AF40" s="7">
        <f t="shared" si="49"/>
        <v>0</v>
      </c>
      <c r="AG40" s="7">
        <f t="shared" si="50"/>
        <v>0</v>
      </c>
      <c r="AH40" s="7">
        <f t="shared" si="51"/>
        <v>1</v>
      </c>
      <c r="AI40" s="7">
        <f t="shared" si="53"/>
        <v>0</v>
      </c>
      <c r="AJ40" s="7">
        <f t="shared" si="54"/>
        <v>1</v>
      </c>
      <c r="AK40" s="7">
        <f t="shared" ref="AK40:AK53" si="59">IF(ISNA(O40),AK39,IF(O40=1,AK39+1,0))</f>
        <v>0</v>
      </c>
      <c r="AL40" s="7">
        <f t="shared" si="55"/>
        <v>0</v>
      </c>
      <c r="AM40" s="7">
        <f t="shared" si="56"/>
        <v>0</v>
      </c>
      <c r="AN40" s="7">
        <f t="shared" si="33"/>
        <v>0</v>
      </c>
      <c r="AO40" s="7">
        <f t="shared" si="57"/>
        <v>0</v>
      </c>
      <c r="AP40" s="7">
        <f t="shared" si="35"/>
        <v>0</v>
      </c>
      <c r="AQ40" s="7">
        <f t="shared" si="36"/>
        <v>0</v>
      </c>
      <c r="AR40" s="9">
        <f t="shared" ref="AR40:AR53" si="60">IF(ISNA(E40),AR39,IF(E40=0,AR39+1,0))</f>
        <v>0</v>
      </c>
      <c r="AS40" s="9">
        <f t="shared" ref="AS40:AS53" si="61">IF(ISNA(F40),AS39,IF(F40=0,AS39+1,0))</f>
        <v>2</v>
      </c>
      <c r="AT40" s="9">
        <f t="shared" ref="AT40:AT53" si="62">IF(ISNA(G40),AT39,IF(G40=0,AT39+1,0))</f>
        <v>3</v>
      </c>
      <c r="AU40" s="9">
        <f t="shared" ref="AU40:AU53" si="63">IF(ISNA(H40),AU39,IF(H40=0,AU39+1,0))</f>
        <v>1</v>
      </c>
      <c r="AV40" s="9">
        <f t="shared" ref="AV40:AV53" si="64">IF(ISNA(I40),AV39,IF(I40=0,AV39+1,0))</f>
        <v>2</v>
      </c>
      <c r="AW40" s="9">
        <f t="shared" ref="AW40:AW53" si="65">IF(ISNA(J40),AW39,IF(J40=0,AW39+1,0))</f>
        <v>2</v>
      </c>
      <c r="AX40" s="9">
        <f t="shared" ref="AX40:AX53" si="66">IF(ISNA(K40),AX39,IF(K40=0,AX39+1,0))</f>
        <v>1</v>
      </c>
      <c r="AY40" s="9">
        <f t="shared" ref="AY40:AY53" si="67">IF(ISNA(L40),AY39,IF(L40=0,AY39+1,0))</f>
        <v>0</v>
      </c>
      <c r="AZ40" s="9">
        <f t="shared" ref="AZ40:AZ53" si="68">IF(ISNA(M40),AZ39,IF(M40=0,AZ39+1,0))</f>
        <v>1</v>
      </c>
      <c r="BA40" s="9">
        <f t="shared" ref="BA40:BA53" si="69">IF(ISNA(N40),BA39,IF(N40=0,BA39+1,0))</f>
        <v>0</v>
      </c>
      <c r="BB40" s="9">
        <f t="shared" ref="BB40:BB53" si="70">IF(ISNA(O40),BB39,IF(O40=0,BB39+1,0))</f>
        <v>0</v>
      </c>
      <c r="BC40" s="9">
        <f t="shared" ref="BC40:BC53" si="71">IF(ISNA(P40),BC39,IF(P40=0,BC39+1,0))</f>
        <v>0</v>
      </c>
      <c r="BD40" s="9">
        <f t="shared" ref="BD40:BD53" si="72">IF(ISNA(Q40),BD39,IF(Q40=0,BD39+1,0))</f>
        <v>0</v>
      </c>
      <c r="BE40" s="9">
        <f t="shared" si="37"/>
        <v>0</v>
      </c>
      <c r="BF40" s="9">
        <f t="shared" si="58"/>
        <v>0</v>
      </c>
      <c r="BG40" s="9">
        <f t="shared" si="39"/>
        <v>0</v>
      </c>
      <c r="BH40" s="9">
        <f t="shared" si="40"/>
        <v>0</v>
      </c>
    </row>
    <row r="41" spans="1:60" x14ac:dyDescent="0.25">
      <c r="A41" s="24">
        <f>Data!A40</f>
        <v>639</v>
      </c>
      <c r="B41" s="26" t="e">
        <f>Data!B40</f>
        <v>#N/A</v>
      </c>
      <c r="C41" s="27" t="str">
        <f>Data!H40</f>
        <v>Steve</v>
      </c>
      <c r="D41" s="25" t="str">
        <f>Data!I40</f>
        <v>Pamela</v>
      </c>
      <c r="E41" s="22">
        <f>IF(Data!J40=Data!$G40,1,0)</f>
        <v>1</v>
      </c>
      <c r="F41" s="22" t="e">
        <f>IF(Data!K40=Data!$G40,1,0)</f>
        <v>#N/A</v>
      </c>
      <c r="G41" s="22" t="e">
        <f>IF(Data!L40=Data!$G40,1,0)</f>
        <v>#N/A</v>
      </c>
      <c r="H41" s="22">
        <f>IF(Data!M40=Data!$G40,1,0)</f>
        <v>1</v>
      </c>
      <c r="I41" s="22" t="e">
        <f>IF(Data!N40=Data!$G40,1,0)</f>
        <v>#N/A</v>
      </c>
      <c r="J41" s="22" t="e">
        <f>IF(Data!O40=Data!$G40,1,0)</f>
        <v>#N/A</v>
      </c>
      <c r="K41" s="22" t="e">
        <f>IF(Data!P40=Data!$G40,1,0)</f>
        <v>#N/A</v>
      </c>
      <c r="L41" s="22" t="e">
        <f>IF(Data!Q40=Data!$G40,1,0)</f>
        <v>#N/A</v>
      </c>
      <c r="M41" s="22" t="e">
        <f>IF(Data!R40=Data!$G40,1,0)</f>
        <v>#N/A</v>
      </c>
      <c r="N41" s="22" t="e">
        <f>IF(Data!S40=Data!$G40,1,0)</f>
        <v>#N/A</v>
      </c>
      <c r="O41" s="22">
        <f>IF(Data!T40=Data!$G40,1,0)</f>
        <v>0</v>
      </c>
      <c r="P41" s="22" t="e">
        <f>IF(Data!U40=Data!$G40,1,0)</f>
        <v>#N/A</v>
      </c>
      <c r="Q41" s="22" t="e">
        <f>IF(Data!V40=Data!$G40,1,0)</f>
        <v>#N/A</v>
      </c>
      <c r="R41" s="22" t="e">
        <f>IF(Data!W40=Data!$G40,1,0)</f>
        <v>#N/A</v>
      </c>
      <c r="S41" s="22" t="e">
        <f>IF(Data!X40=Data!$G40,1,0)</f>
        <v>#N/A</v>
      </c>
      <c r="T41" s="22" t="e">
        <f>IF(Data!Y40=Data!$G40,1,0)</f>
        <v>#N/A</v>
      </c>
      <c r="U41" s="22" t="e">
        <f>IF(Data!Z40=Data!$G40,1,0)</f>
        <v>#N/A</v>
      </c>
      <c r="V41" s="22">
        <f t="shared" si="2"/>
        <v>3</v>
      </c>
      <c r="W41" s="22">
        <f t="shared" si="3"/>
        <v>2</v>
      </c>
      <c r="X41" s="22">
        <f t="shared" si="4"/>
        <v>0</v>
      </c>
      <c r="Y41" s="22">
        <f t="shared" si="43"/>
        <v>0</v>
      </c>
      <c r="Z41" s="22" t="e">
        <f t="shared" si="6"/>
        <v>#N/A</v>
      </c>
      <c r="AA41" s="7">
        <f t="shared" si="44"/>
        <v>2</v>
      </c>
      <c r="AB41" s="7">
        <f t="shared" si="45"/>
        <v>0</v>
      </c>
      <c r="AC41" s="7">
        <f t="shared" si="46"/>
        <v>0</v>
      </c>
      <c r="AD41" s="7">
        <f t="shared" si="47"/>
        <v>1</v>
      </c>
      <c r="AE41" s="7">
        <f t="shared" si="48"/>
        <v>0</v>
      </c>
      <c r="AF41" s="7">
        <f t="shared" si="49"/>
        <v>0</v>
      </c>
      <c r="AG41" s="7">
        <f t="shared" si="50"/>
        <v>0</v>
      </c>
      <c r="AH41" s="7">
        <f t="shared" si="51"/>
        <v>1</v>
      </c>
      <c r="AI41" s="7">
        <f t="shared" si="53"/>
        <v>0</v>
      </c>
      <c r="AJ41" s="7">
        <f t="shared" si="54"/>
        <v>1</v>
      </c>
      <c r="AK41" s="7">
        <f t="shared" si="59"/>
        <v>0</v>
      </c>
      <c r="AL41" s="7">
        <f t="shared" si="55"/>
        <v>0</v>
      </c>
      <c r="AM41" s="7">
        <f t="shared" si="56"/>
        <v>0</v>
      </c>
      <c r="AN41" s="7">
        <f t="shared" si="33"/>
        <v>0</v>
      </c>
      <c r="AO41" s="7">
        <f t="shared" si="57"/>
        <v>0</v>
      </c>
      <c r="AP41" s="7">
        <f t="shared" si="35"/>
        <v>0</v>
      </c>
      <c r="AQ41" s="7">
        <f t="shared" si="36"/>
        <v>0</v>
      </c>
      <c r="AR41" s="9">
        <f t="shared" si="60"/>
        <v>0</v>
      </c>
      <c r="AS41" s="9">
        <f t="shared" si="61"/>
        <v>2</v>
      </c>
      <c r="AT41" s="9">
        <f t="shared" si="62"/>
        <v>3</v>
      </c>
      <c r="AU41" s="9">
        <f t="shared" si="63"/>
        <v>0</v>
      </c>
      <c r="AV41" s="9">
        <f t="shared" si="64"/>
        <v>2</v>
      </c>
      <c r="AW41" s="9">
        <f t="shared" si="65"/>
        <v>2</v>
      </c>
      <c r="AX41" s="9">
        <f t="shared" si="66"/>
        <v>1</v>
      </c>
      <c r="AY41" s="9">
        <f t="shared" si="67"/>
        <v>0</v>
      </c>
      <c r="AZ41" s="9">
        <f t="shared" si="68"/>
        <v>1</v>
      </c>
      <c r="BA41" s="9">
        <f t="shared" si="69"/>
        <v>0</v>
      </c>
      <c r="BB41" s="9">
        <f t="shared" si="70"/>
        <v>1</v>
      </c>
      <c r="BC41" s="9">
        <f t="shared" si="71"/>
        <v>0</v>
      </c>
      <c r="BD41" s="9">
        <f t="shared" si="72"/>
        <v>0</v>
      </c>
      <c r="BE41" s="9">
        <f t="shared" si="37"/>
        <v>0</v>
      </c>
      <c r="BF41" s="9">
        <f t="shared" si="58"/>
        <v>0</v>
      </c>
      <c r="BG41" s="9">
        <f t="shared" si="39"/>
        <v>0</v>
      </c>
      <c r="BH41" s="9">
        <f t="shared" si="40"/>
        <v>0</v>
      </c>
    </row>
    <row r="42" spans="1:60" x14ac:dyDescent="0.25">
      <c r="A42" s="24">
        <f>Data!A41</f>
        <v>640</v>
      </c>
      <c r="B42" s="26" t="str">
        <f>Data!B41</f>
        <v>Batteries</v>
      </c>
      <c r="C42" s="27" t="str">
        <f>Data!H41</f>
        <v>Steve</v>
      </c>
      <c r="D42" s="25" t="str">
        <f>Data!I41</f>
        <v>Evan</v>
      </c>
      <c r="E42" s="22">
        <f>IF(Data!J41=Data!$G41,1,0)</f>
        <v>0</v>
      </c>
      <c r="F42" s="22" t="e">
        <f>IF(Data!K41=Data!$G41,1,0)</f>
        <v>#N/A</v>
      </c>
      <c r="G42" s="22">
        <f>IF(Data!L41=Data!$G41,1,0)</f>
        <v>0</v>
      </c>
      <c r="H42" s="22">
        <f>IF(Data!M41=Data!$G41,1,0)</f>
        <v>1</v>
      </c>
      <c r="I42" s="22" t="e">
        <f>IF(Data!N41=Data!$G41,1,0)</f>
        <v>#N/A</v>
      </c>
      <c r="J42" s="22" t="e">
        <f>IF(Data!O41=Data!$G41,1,0)</f>
        <v>#N/A</v>
      </c>
      <c r="K42" s="22" t="e">
        <f>IF(Data!P41=Data!$G41,1,0)</f>
        <v>#N/A</v>
      </c>
      <c r="L42" s="22" t="e">
        <f>IF(Data!Q41=Data!$G41,1,0)</f>
        <v>#N/A</v>
      </c>
      <c r="M42" s="22" t="e">
        <f>IF(Data!R41=Data!$G41,1,0)</f>
        <v>#N/A</v>
      </c>
      <c r="N42" s="22" t="e">
        <f>IF(Data!S41=Data!$G41,1,0)</f>
        <v>#N/A</v>
      </c>
      <c r="O42" s="22" t="e">
        <f>IF(Data!T41=Data!$G41,1,0)</f>
        <v>#N/A</v>
      </c>
      <c r="P42" s="22" t="e">
        <f>IF(Data!U41=Data!$G41,1,0)</f>
        <v>#N/A</v>
      </c>
      <c r="Q42" s="22" t="e">
        <f>IF(Data!V41=Data!$G41,1,0)</f>
        <v>#N/A</v>
      </c>
      <c r="R42" s="22" t="e">
        <f>IF(Data!W41=Data!$G41,1,0)</f>
        <v>#N/A</v>
      </c>
      <c r="S42" s="22" t="e">
        <f>IF(Data!X41=Data!$G41,1,0)</f>
        <v>#N/A</v>
      </c>
      <c r="T42" s="22" t="e">
        <f>IF(Data!Y41=Data!$G41,1,0)</f>
        <v>#N/A</v>
      </c>
      <c r="U42" s="22" t="e">
        <f>IF(Data!Z41=Data!$G41,1,0)</f>
        <v>#N/A</v>
      </c>
      <c r="V42" s="22">
        <f t="shared" si="2"/>
        <v>3</v>
      </c>
      <c r="W42" s="22">
        <f t="shared" si="3"/>
        <v>1</v>
      </c>
      <c r="X42" s="22">
        <f t="shared" si="4"/>
        <v>0</v>
      </c>
      <c r="Y42" s="22">
        <f t="shared" si="43"/>
        <v>0</v>
      </c>
      <c r="Z42" s="22" t="str">
        <f t="shared" si="6"/>
        <v>Evan</v>
      </c>
      <c r="AA42" s="7">
        <f t="shared" si="44"/>
        <v>0</v>
      </c>
      <c r="AB42" s="7">
        <f t="shared" si="45"/>
        <v>0</v>
      </c>
      <c r="AC42" s="7">
        <f t="shared" si="46"/>
        <v>0</v>
      </c>
      <c r="AD42" s="7">
        <f t="shared" si="47"/>
        <v>2</v>
      </c>
      <c r="AE42" s="7">
        <f t="shared" si="48"/>
        <v>0</v>
      </c>
      <c r="AF42" s="7">
        <f t="shared" si="49"/>
        <v>0</v>
      </c>
      <c r="AG42" s="7">
        <f t="shared" si="50"/>
        <v>0</v>
      </c>
      <c r="AH42" s="7">
        <f t="shared" si="51"/>
        <v>1</v>
      </c>
      <c r="AI42" s="7">
        <f t="shared" si="53"/>
        <v>0</v>
      </c>
      <c r="AJ42" s="7">
        <f t="shared" si="54"/>
        <v>1</v>
      </c>
      <c r="AK42" s="7">
        <f t="shared" si="59"/>
        <v>0</v>
      </c>
      <c r="AL42" s="7">
        <f t="shared" si="55"/>
        <v>0</v>
      </c>
      <c r="AM42" s="7">
        <f t="shared" si="56"/>
        <v>0</v>
      </c>
      <c r="AN42" s="7">
        <f t="shared" si="33"/>
        <v>0</v>
      </c>
      <c r="AO42" s="7">
        <f t="shared" si="57"/>
        <v>0</v>
      </c>
      <c r="AP42" s="7">
        <f t="shared" si="35"/>
        <v>0</v>
      </c>
      <c r="AQ42" s="7">
        <f t="shared" si="36"/>
        <v>0</v>
      </c>
      <c r="AR42" s="9">
        <f t="shared" si="60"/>
        <v>1</v>
      </c>
      <c r="AS42" s="9">
        <f t="shared" si="61"/>
        <v>2</v>
      </c>
      <c r="AT42" s="9">
        <f t="shared" si="62"/>
        <v>4</v>
      </c>
      <c r="AU42" s="9">
        <f t="shared" si="63"/>
        <v>0</v>
      </c>
      <c r="AV42" s="9">
        <f t="shared" si="64"/>
        <v>2</v>
      </c>
      <c r="AW42" s="9">
        <f t="shared" si="65"/>
        <v>2</v>
      </c>
      <c r="AX42" s="9">
        <f t="shared" si="66"/>
        <v>1</v>
      </c>
      <c r="AY42" s="9">
        <f t="shared" si="67"/>
        <v>0</v>
      </c>
      <c r="AZ42" s="9">
        <f t="shared" si="68"/>
        <v>1</v>
      </c>
      <c r="BA42" s="9">
        <f t="shared" si="69"/>
        <v>0</v>
      </c>
      <c r="BB42" s="9">
        <f t="shared" si="70"/>
        <v>1</v>
      </c>
      <c r="BC42" s="9">
        <f t="shared" si="71"/>
        <v>0</v>
      </c>
      <c r="BD42" s="9">
        <f t="shared" si="72"/>
        <v>0</v>
      </c>
      <c r="BE42" s="9">
        <f t="shared" si="37"/>
        <v>0</v>
      </c>
      <c r="BF42" s="9">
        <f t="shared" si="58"/>
        <v>0</v>
      </c>
      <c r="BG42" s="9">
        <f t="shared" si="39"/>
        <v>0</v>
      </c>
      <c r="BH42" s="9">
        <f t="shared" si="40"/>
        <v>0</v>
      </c>
    </row>
    <row r="43" spans="1:60" x14ac:dyDescent="0.25">
      <c r="A43" s="24">
        <f>Data!A42</f>
        <v>641</v>
      </c>
      <c r="B43" s="26" t="str">
        <f>Data!B42</f>
        <v>Coral</v>
      </c>
      <c r="C43" s="27" t="str">
        <f>Data!H42</f>
        <v>Steve</v>
      </c>
      <c r="D43" s="25" t="str">
        <f>Data!I42</f>
        <v>Cara</v>
      </c>
      <c r="E43" s="22">
        <f>IF(Data!J42=Data!$G42,1,0)</f>
        <v>0</v>
      </c>
      <c r="F43" s="22">
        <f>IF(Data!K42=Data!$G42,1,0)</f>
        <v>0</v>
      </c>
      <c r="G43" s="22" t="e">
        <f>IF(Data!L42=Data!$G42,1,0)</f>
        <v>#N/A</v>
      </c>
      <c r="H43" s="22">
        <f>IF(Data!M42=Data!$G42,1,0)</f>
        <v>0</v>
      </c>
      <c r="I43" s="22" t="e">
        <f>IF(Data!N42=Data!$G42,1,0)</f>
        <v>#N/A</v>
      </c>
      <c r="J43" s="22" t="e">
        <f>IF(Data!O42=Data!$G42,1,0)</f>
        <v>#N/A</v>
      </c>
      <c r="K43" s="22" t="e">
        <f>IF(Data!P42=Data!$G42,1,0)</f>
        <v>#N/A</v>
      </c>
      <c r="L43" s="22" t="e">
        <f>IF(Data!Q42=Data!$G42,1,0)</f>
        <v>#N/A</v>
      </c>
      <c r="M43" s="22" t="e">
        <f>IF(Data!R42=Data!$G42,1,0)</f>
        <v>#N/A</v>
      </c>
      <c r="N43" s="22" t="e">
        <f>IF(Data!S42=Data!$G42,1,0)</f>
        <v>#N/A</v>
      </c>
      <c r="O43" s="22" t="e">
        <f>IF(Data!T42=Data!$G42,1,0)</f>
        <v>#N/A</v>
      </c>
      <c r="P43" s="22" t="e">
        <f>IF(Data!U42=Data!$G42,1,0)</f>
        <v>#N/A</v>
      </c>
      <c r="Q43" s="22" t="e">
        <f>IF(Data!V42=Data!$G42,1,0)</f>
        <v>#N/A</v>
      </c>
      <c r="R43" s="22" t="e">
        <f>IF(Data!W42=Data!$G42,1,0)</f>
        <v>#N/A</v>
      </c>
      <c r="S43" s="22" t="e">
        <f>IF(Data!X42=Data!$G42,1,0)</f>
        <v>#N/A</v>
      </c>
      <c r="T43" s="22" t="e">
        <f>IF(Data!Y42=Data!$G42,1,0)</f>
        <v>#N/A</v>
      </c>
      <c r="U43" s="22" t="e">
        <f>IF(Data!Z42=Data!$G42,1,0)</f>
        <v>#N/A</v>
      </c>
      <c r="V43" s="22">
        <f t="shared" si="2"/>
        <v>3</v>
      </c>
      <c r="W43" s="22">
        <f t="shared" si="3"/>
        <v>0</v>
      </c>
      <c r="X43" s="22">
        <f t="shared" si="4"/>
        <v>1</v>
      </c>
      <c r="Y43" s="22">
        <f t="shared" si="43"/>
        <v>0</v>
      </c>
      <c r="Z43" s="22" t="e">
        <f t="shared" si="6"/>
        <v>#N/A</v>
      </c>
      <c r="AA43" s="7">
        <f t="shared" si="44"/>
        <v>0</v>
      </c>
      <c r="AB43" s="7">
        <f t="shared" si="45"/>
        <v>0</v>
      </c>
      <c r="AC43" s="7">
        <f t="shared" si="46"/>
        <v>0</v>
      </c>
      <c r="AD43" s="7">
        <f t="shared" si="47"/>
        <v>0</v>
      </c>
      <c r="AE43" s="7">
        <f t="shared" si="48"/>
        <v>0</v>
      </c>
      <c r="AF43" s="7">
        <f t="shared" si="49"/>
        <v>0</v>
      </c>
      <c r="AG43" s="7">
        <f t="shared" si="50"/>
        <v>0</v>
      </c>
      <c r="AH43" s="7">
        <f t="shared" si="51"/>
        <v>1</v>
      </c>
      <c r="AI43" s="7">
        <f t="shared" si="53"/>
        <v>0</v>
      </c>
      <c r="AJ43" s="7">
        <f t="shared" si="54"/>
        <v>1</v>
      </c>
      <c r="AK43" s="7">
        <f t="shared" si="59"/>
        <v>0</v>
      </c>
      <c r="AL43" s="7">
        <f t="shared" si="55"/>
        <v>0</v>
      </c>
      <c r="AM43" s="7">
        <f t="shared" si="56"/>
        <v>0</v>
      </c>
      <c r="AN43" s="7">
        <f t="shared" si="33"/>
        <v>0</v>
      </c>
      <c r="AO43" s="7">
        <f t="shared" si="57"/>
        <v>0</v>
      </c>
      <c r="AP43" s="7">
        <f t="shared" si="35"/>
        <v>0</v>
      </c>
      <c r="AQ43" s="7">
        <f t="shared" si="36"/>
        <v>0</v>
      </c>
      <c r="AR43" s="9">
        <f t="shared" si="60"/>
        <v>2</v>
      </c>
      <c r="AS43" s="9">
        <f t="shared" si="61"/>
        <v>3</v>
      </c>
      <c r="AT43" s="9">
        <f t="shared" si="62"/>
        <v>4</v>
      </c>
      <c r="AU43" s="9">
        <f t="shared" si="63"/>
        <v>1</v>
      </c>
      <c r="AV43" s="9">
        <f t="shared" si="64"/>
        <v>2</v>
      </c>
      <c r="AW43" s="9">
        <f t="shared" si="65"/>
        <v>2</v>
      </c>
      <c r="AX43" s="9">
        <f t="shared" si="66"/>
        <v>1</v>
      </c>
      <c r="AY43" s="9">
        <f t="shared" si="67"/>
        <v>0</v>
      </c>
      <c r="AZ43" s="9">
        <f t="shared" si="68"/>
        <v>1</v>
      </c>
      <c r="BA43" s="9">
        <f t="shared" si="69"/>
        <v>0</v>
      </c>
      <c r="BB43" s="9">
        <f t="shared" si="70"/>
        <v>1</v>
      </c>
      <c r="BC43" s="9">
        <f t="shared" si="71"/>
        <v>0</v>
      </c>
      <c r="BD43" s="9">
        <f t="shared" si="72"/>
        <v>0</v>
      </c>
      <c r="BE43" s="9">
        <f t="shared" si="37"/>
        <v>0</v>
      </c>
      <c r="BF43" s="9">
        <f t="shared" si="58"/>
        <v>0</v>
      </c>
      <c r="BG43" s="9">
        <f t="shared" si="39"/>
        <v>0</v>
      </c>
      <c r="BH43" s="9">
        <f t="shared" si="40"/>
        <v>0</v>
      </c>
    </row>
    <row r="44" spans="1:60" x14ac:dyDescent="0.25">
      <c r="A44" s="24">
        <f>Data!A43</f>
        <v>642</v>
      </c>
      <c r="B44" s="26" t="str">
        <f>Data!B43</f>
        <v>DragonCon</v>
      </c>
      <c r="C44" s="27" t="str">
        <f>Data!H43</f>
        <v>Bob</v>
      </c>
      <c r="D44" s="25" t="str">
        <f>Data!I43</f>
        <v>Evan</v>
      </c>
      <c r="E44" s="22" t="e">
        <f>IF(Data!J43=Data!$G43,1,0)</f>
        <v>#N/A</v>
      </c>
      <c r="F44" s="22">
        <f>IF(Data!K43=Data!$G43,1,0)</f>
        <v>1</v>
      </c>
      <c r="G44" s="22">
        <f>IF(Data!L43=Data!$G43,1,0)</f>
        <v>1</v>
      </c>
      <c r="H44" s="22">
        <f>IF(Data!M43=Data!$G43,1,0)</f>
        <v>0</v>
      </c>
      <c r="I44" s="22" t="e">
        <f>IF(Data!N43=Data!$G43,1,0)</f>
        <v>#N/A</v>
      </c>
      <c r="J44" s="22">
        <f>IF(Data!O43=Data!$G43,1,0)</f>
        <v>1</v>
      </c>
      <c r="K44" s="22" t="e">
        <f>IF(Data!P43=Data!$G43,1,0)</f>
        <v>#N/A</v>
      </c>
      <c r="L44" s="22" t="e">
        <f>IF(Data!Q43=Data!$G43,1,0)</f>
        <v>#N/A</v>
      </c>
      <c r="M44" s="22" t="e">
        <f>IF(Data!R43=Data!$G43,1,0)</f>
        <v>#N/A</v>
      </c>
      <c r="N44" s="22" t="e">
        <f>IF(Data!S43=Data!$G43,1,0)</f>
        <v>#N/A</v>
      </c>
      <c r="O44" s="22" t="e">
        <f>IF(Data!T43=Data!$G43,1,0)</f>
        <v>#N/A</v>
      </c>
      <c r="P44" s="22" t="e">
        <f>IF(Data!U43=Data!$G43,1,0)</f>
        <v>#N/A</v>
      </c>
      <c r="Q44" s="22" t="e">
        <f>IF(Data!V43=Data!$G43,1,0)</f>
        <v>#N/A</v>
      </c>
      <c r="R44" s="22" t="e">
        <f>IF(Data!W43=Data!$G43,1,0)</f>
        <v>#N/A</v>
      </c>
      <c r="S44" s="22" t="e">
        <f>IF(Data!X43=Data!$G43,1,0)</f>
        <v>#N/A</v>
      </c>
      <c r="T44" s="22" t="e">
        <f>IF(Data!Y43=Data!$G43,1,0)</f>
        <v>#N/A</v>
      </c>
      <c r="U44" s="22" t="e">
        <f>IF(Data!Z43=Data!$G43,1,0)</f>
        <v>#N/A</v>
      </c>
      <c r="V44" s="22">
        <f t="shared" ref="V44:V53" si="73">COUNTIF(E44:P44,"&lt;&gt;#N/A")</f>
        <v>4</v>
      </c>
      <c r="W44" s="22">
        <f t="shared" ref="W44:W53" si="74">SUMIF(E44:P44,"&lt;&gt;#N/A")</f>
        <v>3</v>
      </c>
      <c r="X44" s="22">
        <f t="shared" ref="X44:X63" si="75">IF(W44=0,1,0)</f>
        <v>0</v>
      </c>
      <c r="Y44" s="22">
        <f t="shared" si="43"/>
        <v>0</v>
      </c>
      <c r="Z44" s="22" t="e">
        <f t="shared" ref="Z44:Z63" si="76">IF(W44=1,INDEX($E$2:$P$2,1,MATCH(1,E44:P44,0)),NA())</f>
        <v>#N/A</v>
      </c>
      <c r="AA44" s="7">
        <f t="shared" si="44"/>
        <v>0</v>
      </c>
      <c r="AB44" s="7">
        <f t="shared" si="45"/>
        <v>1</v>
      </c>
      <c r="AC44" s="7">
        <f t="shared" si="46"/>
        <v>1</v>
      </c>
      <c r="AD44" s="7">
        <f t="shared" si="47"/>
        <v>0</v>
      </c>
      <c r="AE44" s="7">
        <f t="shared" si="48"/>
        <v>0</v>
      </c>
      <c r="AF44" s="7">
        <f t="shared" si="49"/>
        <v>1</v>
      </c>
      <c r="AG44" s="7">
        <f t="shared" si="50"/>
        <v>0</v>
      </c>
      <c r="AH44" s="7">
        <f t="shared" si="51"/>
        <v>1</v>
      </c>
      <c r="AI44" s="7">
        <f t="shared" si="53"/>
        <v>0</v>
      </c>
      <c r="AJ44" s="7">
        <f t="shared" si="54"/>
        <v>1</v>
      </c>
      <c r="AK44" s="7">
        <f t="shared" si="59"/>
        <v>0</v>
      </c>
      <c r="AL44" s="7">
        <f t="shared" si="55"/>
        <v>0</v>
      </c>
      <c r="AM44" s="7">
        <f t="shared" si="56"/>
        <v>0</v>
      </c>
      <c r="AN44" s="7">
        <f t="shared" si="33"/>
        <v>0</v>
      </c>
      <c r="AO44" s="7">
        <f t="shared" si="57"/>
        <v>0</v>
      </c>
      <c r="AP44" s="7">
        <f t="shared" si="35"/>
        <v>0</v>
      </c>
      <c r="AQ44" s="7">
        <f t="shared" si="36"/>
        <v>0</v>
      </c>
      <c r="AR44" s="9">
        <f t="shared" si="60"/>
        <v>2</v>
      </c>
      <c r="AS44" s="9">
        <f t="shared" si="61"/>
        <v>0</v>
      </c>
      <c r="AT44" s="9">
        <f t="shared" si="62"/>
        <v>0</v>
      </c>
      <c r="AU44" s="9">
        <f t="shared" si="63"/>
        <v>2</v>
      </c>
      <c r="AV44" s="9">
        <f t="shared" si="64"/>
        <v>2</v>
      </c>
      <c r="AW44" s="9">
        <f t="shared" si="65"/>
        <v>0</v>
      </c>
      <c r="AX44" s="9">
        <f t="shared" si="66"/>
        <v>1</v>
      </c>
      <c r="AY44" s="9">
        <f t="shared" si="67"/>
        <v>0</v>
      </c>
      <c r="AZ44" s="9">
        <f t="shared" si="68"/>
        <v>1</v>
      </c>
      <c r="BA44" s="9">
        <f t="shared" si="69"/>
        <v>0</v>
      </c>
      <c r="BB44" s="9">
        <f t="shared" si="70"/>
        <v>1</v>
      </c>
      <c r="BC44" s="9">
        <f t="shared" si="71"/>
        <v>0</v>
      </c>
      <c r="BD44" s="9">
        <f t="shared" si="72"/>
        <v>0</v>
      </c>
      <c r="BE44" s="9">
        <f t="shared" si="37"/>
        <v>0</v>
      </c>
      <c r="BF44" s="9">
        <f t="shared" si="58"/>
        <v>0</v>
      </c>
      <c r="BG44" s="9">
        <f t="shared" si="39"/>
        <v>0</v>
      </c>
      <c r="BH44" s="9">
        <f t="shared" si="40"/>
        <v>0</v>
      </c>
    </row>
    <row r="45" spans="1:60" x14ac:dyDescent="0.25">
      <c r="A45" s="24">
        <f>Data!A44</f>
        <v>643</v>
      </c>
      <c r="B45" s="26" t="str">
        <f>Data!B44</f>
        <v>Las Vegas</v>
      </c>
      <c r="C45" s="27" t="str">
        <f>Data!H44</f>
        <v>Steve</v>
      </c>
      <c r="D45" s="25" t="str">
        <f>Data!I44</f>
        <v>Rachael</v>
      </c>
      <c r="E45" s="22">
        <f>IF(Data!J44=Data!$G44,1,0)</f>
        <v>1</v>
      </c>
      <c r="F45" s="22">
        <f>IF(Data!K44=Data!$G44,1,0)</f>
        <v>1</v>
      </c>
      <c r="G45" s="22">
        <f>IF(Data!L44=Data!$G44,1,0)</f>
        <v>1</v>
      </c>
      <c r="H45" s="22">
        <f>IF(Data!M44=Data!$G44,1,0)</f>
        <v>0</v>
      </c>
      <c r="I45" s="22" t="e">
        <f>IF(Data!N44=Data!$G44,1,0)</f>
        <v>#N/A</v>
      </c>
      <c r="J45" s="22" t="e">
        <f>IF(Data!O44=Data!$G44,1,0)</f>
        <v>#N/A</v>
      </c>
      <c r="K45" s="22" t="e">
        <f>IF(Data!P44=Data!$G44,1,0)</f>
        <v>#N/A</v>
      </c>
      <c r="L45" s="22" t="e">
        <f>IF(Data!Q44=Data!$G44,1,0)</f>
        <v>#N/A</v>
      </c>
      <c r="M45" s="22" t="e">
        <f>IF(Data!R44=Data!$G44,1,0)</f>
        <v>#N/A</v>
      </c>
      <c r="N45" s="22" t="e">
        <f>IF(Data!S44=Data!$G44,1,0)</f>
        <v>#N/A</v>
      </c>
      <c r="O45" s="22" t="e">
        <f>IF(Data!T44=Data!$G44,1,0)</f>
        <v>#N/A</v>
      </c>
      <c r="P45" s="22">
        <f>IF(Data!U44=Data!$G44,1,0)</f>
        <v>1</v>
      </c>
      <c r="Q45" s="22" t="e">
        <f>IF(Data!V44=Data!$G44,1,0)</f>
        <v>#N/A</v>
      </c>
      <c r="R45" s="22" t="e">
        <f>IF(Data!W44=Data!$G44,1,0)</f>
        <v>#N/A</v>
      </c>
      <c r="S45" s="22" t="e">
        <f>IF(Data!X44=Data!$G44,1,0)</f>
        <v>#N/A</v>
      </c>
      <c r="T45" s="22" t="e">
        <f>IF(Data!Y44=Data!$G44,1,0)</f>
        <v>#N/A</v>
      </c>
      <c r="U45" s="22" t="e">
        <f>IF(Data!Z44=Data!$G44,1,0)</f>
        <v>#N/A</v>
      </c>
      <c r="V45" s="22">
        <f t="shared" si="73"/>
        <v>5</v>
      </c>
      <c r="W45" s="22">
        <f t="shared" si="74"/>
        <v>4</v>
      </c>
      <c r="X45" s="22">
        <f t="shared" si="75"/>
        <v>0</v>
      </c>
      <c r="Y45" s="22">
        <f t="shared" si="43"/>
        <v>0</v>
      </c>
      <c r="Z45" s="22" t="e">
        <f t="shared" si="76"/>
        <v>#N/A</v>
      </c>
      <c r="AA45" s="7">
        <f t="shared" si="44"/>
        <v>1</v>
      </c>
      <c r="AB45" s="7">
        <f t="shared" si="45"/>
        <v>2</v>
      </c>
      <c r="AC45" s="7">
        <f t="shared" si="46"/>
        <v>2</v>
      </c>
      <c r="AD45" s="7">
        <f t="shared" si="47"/>
        <v>0</v>
      </c>
      <c r="AE45" s="7">
        <f t="shared" si="48"/>
        <v>0</v>
      </c>
      <c r="AF45" s="7">
        <f t="shared" si="49"/>
        <v>1</v>
      </c>
      <c r="AG45" s="7">
        <f t="shared" si="50"/>
        <v>0</v>
      </c>
      <c r="AH45" s="7">
        <f t="shared" si="51"/>
        <v>1</v>
      </c>
      <c r="AI45" s="7">
        <f t="shared" si="53"/>
        <v>0</v>
      </c>
      <c r="AJ45" s="7">
        <f t="shared" si="54"/>
        <v>1</v>
      </c>
      <c r="AK45" s="7">
        <f t="shared" si="59"/>
        <v>0</v>
      </c>
      <c r="AL45" s="7">
        <f t="shared" si="55"/>
        <v>1</v>
      </c>
      <c r="AM45" s="7">
        <f t="shared" si="56"/>
        <v>0</v>
      </c>
      <c r="AN45" s="7">
        <f t="shared" si="33"/>
        <v>0</v>
      </c>
      <c r="AO45" s="7">
        <f t="shared" si="57"/>
        <v>0</v>
      </c>
      <c r="AP45" s="7">
        <f t="shared" si="35"/>
        <v>0</v>
      </c>
      <c r="AQ45" s="7">
        <f t="shared" si="36"/>
        <v>0</v>
      </c>
      <c r="AR45" s="9">
        <f t="shared" si="60"/>
        <v>0</v>
      </c>
      <c r="AS45" s="9">
        <f t="shared" si="61"/>
        <v>0</v>
      </c>
      <c r="AT45" s="9">
        <f t="shared" si="62"/>
        <v>0</v>
      </c>
      <c r="AU45" s="9">
        <f t="shared" si="63"/>
        <v>3</v>
      </c>
      <c r="AV45" s="9">
        <f t="shared" si="64"/>
        <v>2</v>
      </c>
      <c r="AW45" s="9">
        <f t="shared" si="65"/>
        <v>0</v>
      </c>
      <c r="AX45" s="9">
        <f t="shared" si="66"/>
        <v>1</v>
      </c>
      <c r="AY45" s="9">
        <f t="shared" si="67"/>
        <v>0</v>
      </c>
      <c r="AZ45" s="9">
        <f t="shared" si="68"/>
        <v>1</v>
      </c>
      <c r="BA45" s="9">
        <f t="shared" si="69"/>
        <v>0</v>
      </c>
      <c r="BB45" s="9">
        <f t="shared" si="70"/>
        <v>1</v>
      </c>
      <c r="BC45" s="9">
        <f t="shared" si="71"/>
        <v>0</v>
      </c>
      <c r="BD45" s="9">
        <f t="shared" si="72"/>
        <v>0</v>
      </c>
      <c r="BE45" s="9">
        <f t="shared" si="37"/>
        <v>0</v>
      </c>
      <c r="BF45" s="9">
        <f t="shared" si="58"/>
        <v>0</v>
      </c>
      <c r="BG45" s="9">
        <f t="shared" si="39"/>
        <v>0</v>
      </c>
      <c r="BH45" s="9">
        <f t="shared" si="40"/>
        <v>0</v>
      </c>
    </row>
    <row r="46" spans="1:60" x14ac:dyDescent="0.25">
      <c r="A46" s="24">
        <f>Data!A45</f>
        <v>644</v>
      </c>
      <c r="B46" s="26" t="e">
        <f>Data!B45</f>
        <v>#N/A</v>
      </c>
      <c r="C46" s="27" t="str">
        <f>Data!H45</f>
        <v>Steve</v>
      </c>
      <c r="D46" s="25" t="str">
        <f>Data!I45</f>
        <v>Jay</v>
      </c>
      <c r="E46" s="22">
        <f>IF(Data!J45=Data!$G45,1,0)</f>
        <v>1</v>
      </c>
      <c r="F46" s="22">
        <f>IF(Data!K45=Data!$G45,1,0)</f>
        <v>1</v>
      </c>
      <c r="G46" s="22">
        <f>IF(Data!L45=Data!$G45,1,0)</f>
        <v>0</v>
      </c>
      <c r="H46" s="22">
        <f>IF(Data!M45=Data!$G45,1,0)</f>
        <v>1</v>
      </c>
      <c r="I46" s="22" t="e">
        <f>IF(Data!N45=Data!$G45,1,0)</f>
        <v>#N/A</v>
      </c>
      <c r="J46" s="22" t="e">
        <f>IF(Data!O45=Data!$G45,1,0)</f>
        <v>#N/A</v>
      </c>
      <c r="K46" s="22" t="e">
        <f>IF(Data!P45=Data!$G45,1,0)</f>
        <v>#N/A</v>
      </c>
      <c r="L46" s="22" t="e">
        <f>IF(Data!Q45=Data!$G45,1,0)</f>
        <v>#N/A</v>
      </c>
      <c r="M46" s="22" t="e">
        <f>IF(Data!R45=Data!$G45,1,0)</f>
        <v>#N/A</v>
      </c>
      <c r="N46" s="22" t="e">
        <f>IF(Data!S45=Data!$G45,1,0)</f>
        <v>#N/A</v>
      </c>
      <c r="O46" s="22" t="e">
        <f>IF(Data!T45=Data!$G45,1,0)</f>
        <v>#N/A</v>
      </c>
      <c r="P46" s="22" t="e">
        <f>IF(Data!U45=Data!$G45,1,0)</f>
        <v>#N/A</v>
      </c>
      <c r="Q46" s="22" t="e">
        <f>IF(Data!V45=Data!$G45,1,0)</f>
        <v>#N/A</v>
      </c>
      <c r="R46" s="22" t="e">
        <f>IF(Data!W45=Data!$G45,1,0)</f>
        <v>#N/A</v>
      </c>
      <c r="S46" s="22" t="e">
        <f>IF(Data!X45=Data!$G45,1,0)</f>
        <v>#N/A</v>
      </c>
      <c r="T46" s="22" t="e">
        <f>IF(Data!Y45=Data!$G45,1,0)</f>
        <v>#N/A</v>
      </c>
      <c r="U46" s="22" t="e">
        <f>IF(Data!Z45=Data!$G45,1,0)</f>
        <v>#N/A</v>
      </c>
      <c r="V46" s="22">
        <f t="shared" si="73"/>
        <v>4</v>
      </c>
      <c r="W46" s="22">
        <f t="shared" si="74"/>
        <v>3</v>
      </c>
      <c r="X46" s="22">
        <f t="shared" si="75"/>
        <v>0</v>
      </c>
      <c r="Y46" s="22">
        <f t="shared" si="43"/>
        <v>0</v>
      </c>
      <c r="Z46" s="22" t="e">
        <f t="shared" si="76"/>
        <v>#N/A</v>
      </c>
      <c r="AA46" s="7">
        <f t="shared" si="44"/>
        <v>2</v>
      </c>
      <c r="AB46" s="7">
        <f t="shared" si="45"/>
        <v>3</v>
      </c>
      <c r="AC46" s="7">
        <f t="shared" si="46"/>
        <v>0</v>
      </c>
      <c r="AD46" s="7">
        <f t="shared" si="47"/>
        <v>1</v>
      </c>
      <c r="AE46" s="7">
        <f t="shared" si="48"/>
        <v>0</v>
      </c>
      <c r="AF46" s="7">
        <f t="shared" si="49"/>
        <v>1</v>
      </c>
      <c r="AG46" s="7">
        <f t="shared" si="50"/>
        <v>0</v>
      </c>
      <c r="AH46" s="7">
        <f t="shared" si="51"/>
        <v>1</v>
      </c>
      <c r="AI46" s="7">
        <f t="shared" si="53"/>
        <v>0</v>
      </c>
      <c r="AJ46" s="7">
        <f t="shared" si="54"/>
        <v>1</v>
      </c>
      <c r="AK46" s="7">
        <f t="shared" si="59"/>
        <v>0</v>
      </c>
      <c r="AL46" s="7">
        <f t="shared" si="55"/>
        <v>1</v>
      </c>
      <c r="AM46" s="7">
        <f t="shared" si="56"/>
        <v>0</v>
      </c>
      <c r="AN46" s="7">
        <f t="shared" si="33"/>
        <v>0</v>
      </c>
      <c r="AO46" s="7">
        <f t="shared" si="57"/>
        <v>0</v>
      </c>
      <c r="AP46" s="7">
        <f t="shared" si="35"/>
        <v>0</v>
      </c>
      <c r="AQ46" s="7">
        <f t="shared" si="36"/>
        <v>0</v>
      </c>
      <c r="AR46" s="9">
        <f t="shared" si="60"/>
        <v>0</v>
      </c>
      <c r="AS46" s="9">
        <f t="shared" si="61"/>
        <v>0</v>
      </c>
      <c r="AT46" s="9">
        <f t="shared" si="62"/>
        <v>1</v>
      </c>
      <c r="AU46" s="9">
        <f t="shared" si="63"/>
        <v>0</v>
      </c>
      <c r="AV46" s="9">
        <f t="shared" si="64"/>
        <v>2</v>
      </c>
      <c r="AW46" s="9">
        <f t="shared" si="65"/>
        <v>0</v>
      </c>
      <c r="AX46" s="9">
        <f t="shared" si="66"/>
        <v>1</v>
      </c>
      <c r="AY46" s="9">
        <f t="shared" si="67"/>
        <v>0</v>
      </c>
      <c r="AZ46" s="9">
        <f t="shared" si="68"/>
        <v>1</v>
      </c>
      <c r="BA46" s="9">
        <f t="shared" si="69"/>
        <v>0</v>
      </c>
      <c r="BB46" s="9">
        <f t="shared" si="70"/>
        <v>1</v>
      </c>
      <c r="BC46" s="9">
        <f t="shared" si="71"/>
        <v>0</v>
      </c>
      <c r="BD46" s="9">
        <f t="shared" si="72"/>
        <v>0</v>
      </c>
      <c r="BE46" s="9">
        <f t="shared" si="37"/>
        <v>0</v>
      </c>
      <c r="BF46" s="9">
        <f t="shared" si="58"/>
        <v>0</v>
      </c>
      <c r="BG46" s="9">
        <f t="shared" si="39"/>
        <v>0</v>
      </c>
      <c r="BH46" s="9">
        <f t="shared" si="40"/>
        <v>0</v>
      </c>
    </row>
    <row r="47" spans="1:60" x14ac:dyDescent="0.25">
      <c r="A47" s="24">
        <f>Data!A46</f>
        <v>645</v>
      </c>
      <c r="B47" s="26" t="str">
        <f>Data!B46</f>
        <v>Early Settlers</v>
      </c>
      <c r="C47" s="27" t="str">
        <f>Data!H46</f>
        <v>Steve</v>
      </c>
      <c r="D47" s="25" t="str">
        <f>Data!I46</f>
        <v>Bob</v>
      </c>
      <c r="E47" s="22">
        <f>IF(Data!J46=Data!$G46,1,0)</f>
        <v>0</v>
      </c>
      <c r="F47" s="22" t="e">
        <f>IF(Data!K46=Data!$G46,1,0)</f>
        <v>#N/A</v>
      </c>
      <c r="G47" s="22">
        <f>IF(Data!L46=Data!$G46,1,0)</f>
        <v>0</v>
      </c>
      <c r="H47" s="22">
        <f>IF(Data!M46=Data!$G46,1,0)</f>
        <v>0</v>
      </c>
      <c r="I47" s="22" t="e">
        <f>IF(Data!N46=Data!$G46,1,0)</f>
        <v>#N/A</v>
      </c>
      <c r="J47" s="22" t="e">
        <f>IF(Data!O46=Data!$G46,1,0)</f>
        <v>#N/A</v>
      </c>
      <c r="K47" s="22" t="e">
        <f>IF(Data!P46=Data!$G46,1,0)</f>
        <v>#N/A</v>
      </c>
      <c r="L47" s="22" t="e">
        <f>IF(Data!Q46=Data!$G46,1,0)</f>
        <v>#N/A</v>
      </c>
      <c r="M47" s="22" t="e">
        <f>IF(Data!R46=Data!$G46,1,0)</f>
        <v>#N/A</v>
      </c>
      <c r="N47" s="22" t="e">
        <f>IF(Data!S46=Data!$G46,1,0)</f>
        <v>#N/A</v>
      </c>
      <c r="O47" s="22" t="e">
        <f>IF(Data!T46=Data!$G46,1,0)</f>
        <v>#N/A</v>
      </c>
      <c r="P47" s="22" t="e">
        <f>IF(Data!U46=Data!$G46,1,0)</f>
        <v>#N/A</v>
      </c>
      <c r="Q47" s="22" t="e">
        <f>IF(Data!V46=Data!$G46,1,0)</f>
        <v>#N/A</v>
      </c>
      <c r="R47" s="22" t="e">
        <f>IF(Data!W46=Data!$G46,1,0)</f>
        <v>#N/A</v>
      </c>
      <c r="S47" s="22" t="e">
        <f>IF(Data!X46=Data!$G46,1,0)</f>
        <v>#N/A</v>
      </c>
      <c r="T47" s="22" t="e">
        <f>IF(Data!Y46=Data!$G46,1,0)</f>
        <v>#N/A</v>
      </c>
      <c r="U47" s="22" t="e">
        <f>IF(Data!Z46=Data!$G46,1,0)</f>
        <v>#N/A</v>
      </c>
      <c r="V47" s="22">
        <f t="shared" si="73"/>
        <v>3</v>
      </c>
      <c r="W47" s="22">
        <f t="shared" si="74"/>
        <v>0</v>
      </c>
      <c r="X47" s="22">
        <f t="shared" si="75"/>
        <v>1</v>
      </c>
      <c r="Y47" s="22">
        <f t="shared" si="43"/>
        <v>0</v>
      </c>
      <c r="Z47" s="22" t="e">
        <f t="shared" si="76"/>
        <v>#N/A</v>
      </c>
      <c r="AA47" s="7">
        <f t="shared" si="44"/>
        <v>0</v>
      </c>
      <c r="AB47" s="7">
        <f t="shared" si="45"/>
        <v>3</v>
      </c>
      <c r="AC47" s="7">
        <f t="shared" si="46"/>
        <v>0</v>
      </c>
      <c r="AD47" s="7">
        <f t="shared" si="47"/>
        <v>0</v>
      </c>
      <c r="AE47" s="7">
        <f t="shared" si="48"/>
        <v>0</v>
      </c>
      <c r="AF47" s="7">
        <f t="shared" si="49"/>
        <v>1</v>
      </c>
      <c r="AG47" s="7">
        <f t="shared" si="50"/>
        <v>0</v>
      </c>
      <c r="AH47" s="7">
        <f t="shared" si="51"/>
        <v>1</v>
      </c>
      <c r="AI47" s="7">
        <f t="shared" si="53"/>
        <v>0</v>
      </c>
      <c r="AJ47" s="7">
        <f t="shared" si="54"/>
        <v>1</v>
      </c>
      <c r="AK47" s="7">
        <f t="shared" si="59"/>
        <v>0</v>
      </c>
      <c r="AL47" s="7">
        <f t="shared" si="55"/>
        <v>1</v>
      </c>
      <c r="AM47" s="7">
        <f t="shared" si="56"/>
        <v>0</v>
      </c>
      <c r="AN47" s="7">
        <f t="shared" si="33"/>
        <v>0</v>
      </c>
      <c r="AO47" s="7">
        <f t="shared" si="57"/>
        <v>0</v>
      </c>
      <c r="AP47" s="7">
        <f t="shared" si="35"/>
        <v>0</v>
      </c>
      <c r="AQ47" s="7">
        <f t="shared" si="36"/>
        <v>0</v>
      </c>
      <c r="AR47" s="9">
        <f t="shared" si="60"/>
        <v>1</v>
      </c>
      <c r="AS47" s="9">
        <f t="shared" si="61"/>
        <v>0</v>
      </c>
      <c r="AT47" s="9">
        <f t="shared" si="62"/>
        <v>2</v>
      </c>
      <c r="AU47" s="9">
        <f t="shared" si="63"/>
        <v>1</v>
      </c>
      <c r="AV47" s="9">
        <f t="shared" si="64"/>
        <v>2</v>
      </c>
      <c r="AW47" s="9">
        <f t="shared" si="65"/>
        <v>0</v>
      </c>
      <c r="AX47" s="9">
        <f t="shared" si="66"/>
        <v>1</v>
      </c>
      <c r="AY47" s="9">
        <f t="shared" si="67"/>
        <v>0</v>
      </c>
      <c r="AZ47" s="9">
        <f t="shared" si="68"/>
        <v>1</v>
      </c>
      <c r="BA47" s="9">
        <f t="shared" si="69"/>
        <v>0</v>
      </c>
      <c r="BB47" s="9">
        <f t="shared" si="70"/>
        <v>1</v>
      </c>
      <c r="BC47" s="9">
        <f t="shared" si="71"/>
        <v>0</v>
      </c>
      <c r="BD47" s="9">
        <f t="shared" si="72"/>
        <v>0</v>
      </c>
      <c r="BE47" s="9">
        <f t="shared" si="37"/>
        <v>0</v>
      </c>
      <c r="BF47" s="9">
        <f t="shared" si="58"/>
        <v>0</v>
      </c>
      <c r="BG47" s="9">
        <f t="shared" si="39"/>
        <v>0</v>
      </c>
      <c r="BH47" s="9">
        <f t="shared" si="40"/>
        <v>0</v>
      </c>
    </row>
    <row r="48" spans="1:60" x14ac:dyDescent="0.25">
      <c r="A48" s="24">
        <f>Data!A47</f>
        <v>646</v>
      </c>
      <c r="B48" s="26" t="str">
        <f>Data!B47</f>
        <v>CSI</v>
      </c>
      <c r="C48" s="27" t="str">
        <f>Data!H47</f>
        <v>Evan</v>
      </c>
      <c r="D48" s="25" t="str">
        <f>Data!I47</f>
        <v>Bob</v>
      </c>
      <c r="E48" s="22">
        <f>IF(Data!J47=Data!$G47,1,0)</f>
        <v>0</v>
      </c>
      <c r="F48" s="22">
        <f>IF(Data!K47=Data!$G47,1,0)</f>
        <v>1</v>
      </c>
      <c r="G48" s="22">
        <f>IF(Data!L47=Data!$G47,1,0)</f>
        <v>1</v>
      </c>
      <c r="H48" s="22" t="e">
        <f>IF(Data!M47=Data!$G47,1,0)</f>
        <v>#N/A</v>
      </c>
      <c r="I48" s="22">
        <f>IF(Data!N47=Data!$G47,1,0)</f>
        <v>1</v>
      </c>
      <c r="J48" s="22">
        <f>IF(Data!O47=Data!$G47,1,0)</f>
        <v>1</v>
      </c>
      <c r="K48" s="22" t="e">
        <f>IF(Data!P47=Data!$G47,1,0)</f>
        <v>#N/A</v>
      </c>
      <c r="L48" s="22" t="e">
        <f>IF(Data!Q47=Data!$G47,1,0)</f>
        <v>#N/A</v>
      </c>
      <c r="M48" s="22" t="e">
        <f>IF(Data!R47=Data!$G47,1,0)</f>
        <v>#N/A</v>
      </c>
      <c r="N48" s="22" t="e">
        <f>IF(Data!S47=Data!$G47,1,0)</f>
        <v>#N/A</v>
      </c>
      <c r="O48" s="22" t="e">
        <f>IF(Data!T47=Data!$G47,1,0)</f>
        <v>#N/A</v>
      </c>
      <c r="P48" s="22" t="e">
        <f>IF(Data!U47=Data!$G47,1,0)</f>
        <v>#N/A</v>
      </c>
      <c r="Q48" s="22" t="e">
        <f>IF(Data!V47=Data!$G47,1,0)</f>
        <v>#N/A</v>
      </c>
      <c r="R48" s="22" t="e">
        <f>IF(Data!W47=Data!$G47,1,0)</f>
        <v>#N/A</v>
      </c>
      <c r="S48" s="22" t="e">
        <f>IF(Data!X47=Data!$G47,1,0)</f>
        <v>#N/A</v>
      </c>
      <c r="T48" s="22" t="e">
        <f>IF(Data!Y47=Data!$G47,1,0)</f>
        <v>#N/A</v>
      </c>
      <c r="U48" s="22" t="e">
        <f>IF(Data!Z47=Data!$G47,1,0)</f>
        <v>#N/A</v>
      </c>
      <c r="V48" s="22">
        <f t="shared" si="73"/>
        <v>5</v>
      </c>
      <c r="W48" s="22">
        <f t="shared" si="74"/>
        <v>4</v>
      </c>
      <c r="X48" s="22">
        <f t="shared" si="75"/>
        <v>0</v>
      </c>
      <c r="Y48" s="22">
        <f t="shared" si="43"/>
        <v>0</v>
      </c>
      <c r="Z48" s="22" t="e">
        <f t="shared" si="76"/>
        <v>#N/A</v>
      </c>
      <c r="AA48" s="7">
        <f t="shared" si="44"/>
        <v>0</v>
      </c>
      <c r="AB48" s="7">
        <f t="shared" si="45"/>
        <v>4</v>
      </c>
      <c r="AC48" s="7">
        <f t="shared" si="46"/>
        <v>1</v>
      </c>
      <c r="AD48" s="7">
        <f t="shared" si="47"/>
        <v>0</v>
      </c>
      <c r="AE48" s="7">
        <f t="shared" si="48"/>
        <v>1</v>
      </c>
      <c r="AF48" s="7">
        <f t="shared" si="49"/>
        <v>2</v>
      </c>
      <c r="AG48" s="7">
        <f t="shared" si="50"/>
        <v>0</v>
      </c>
      <c r="AH48" s="7">
        <f t="shared" si="51"/>
        <v>1</v>
      </c>
      <c r="AI48" s="7">
        <f t="shared" si="53"/>
        <v>0</v>
      </c>
      <c r="AJ48" s="7">
        <f t="shared" si="54"/>
        <v>1</v>
      </c>
      <c r="AK48" s="7">
        <f t="shared" si="59"/>
        <v>0</v>
      </c>
      <c r="AL48" s="7">
        <f t="shared" si="55"/>
        <v>1</v>
      </c>
      <c r="AM48" s="7">
        <f t="shared" si="56"/>
        <v>0</v>
      </c>
      <c r="AN48" s="7">
        <f t="shared" si="33"/>
        <v>0</v>
      </c>
      <c r="AO48" s="7">
        <f t="shared" si="57"/>
        <v>0</v>
      </c>
      <c r="AP48" s="7">
        <f t="shared" si="35"/>
        <v>0</v>
      </c>
      <c r="AQ48" s="7">
        <f t="shared" si="36"/>
        <v>0</v>
      </c>
      <c r="AR48" s="9">
        <f t="shared" si="60"/>
        <v>2</v>
      </c>
      <c r="AS48" s="9">
        <f t="shared" si="61"/>
        <v>0</v>
      </c>
      <c r="AT48" s="9">
        <f t="shared" si="62"/>
        <v>0</v>
      </c>
      <c r="AU48" s="9">
        <f t="shared" si="63"/>
        <v>1</v>
      </c>
      <c r="AV48" s="9">
        <f t="shared" si="64"/>
        <v>0</v>
      </c>
      <c r="AW48" s="9">
        <f t="shared" si="65"/>
        <v>0</v>
      </c>
      <c r="AX48" s="9">
        <f t="shared" si="66"/>
        <v>1</v>
      </c>
      <c r="AY48" s="9">
        <f t="shared" si="67"/>
        <v>0</v>
      </c>
      <c r="AZ48" s="9">
        <f t="shared" si="68"/>
        <v>1</v>
      </c>
      <c r="BA48" s="9">
        <f t="shared" si="69"/>
        <v>0</v>
      </c>
      <c r="BB48" s="9">
        <f t="shared" si="70"/>
        <v>1</v>
      </c>
      <c r="BC48" s="9">
        <f t="shared" si="71"/>
        <v>0</v>
      </c>
      <c r="BD48" s="9">
        <f t="shared" si="72"/>
        <v>0</v>
      </c>
      <c r="BE48" s="9">
        <f t="shared" si="37"/>
        <v>0</v>
      </c>
      <c r="BF48" s="9">
        <f t="shared" si="58"/>
        <v>0</v>
      </c>
      <c r="BG48" s="9">
        <f t="shared" si="39"/>
        <v>0</v>
      </c>
      <c r="BH48" s="9">
        <f t="shared" si="40"/>
        <v>0</v>
      </c>
    </row>
    <row r="49" spans="1:60" x14ac:dyDescent="0.25">
      <c r="A49" s="24">
        <f>Data!A48</f>
        <v>647</v>
      </c>
      <c r="B49" s="26" t="str">
        <f>Data!B48</f>
        <v>How Smart are Carnivores</v>
      </c>
      <c r="C49" s="27" t="str">
        <f>Data!H48</f>
        <v>Steve</v>
      </c>
      <c r="D49" s="25" t="str">
        <f>Data!I48</f>
        <v>Bob</v>
      </c>
      <c r="E49" s="22">
        <f>IF(Data!J48=Data!$G48,1,0)</f>
        <v>0</v>
      </c>
      <c r="F49" s="22" t="e">
        <f>IF(Data!K48=Data!$G48,1,0)</f>
        <v>#N/A</v>
      </c>
      <c r="G49" s="22">
        <f>IF(Data!L48=Data!$G48,1,0)</f>
        <v>0</v>
      </c>
      <c r="H49" s="22">
        <f>IF(Data!M48=Data!$G48,1,0)</f>
        <v>0</v>
      </c>
      <c r="I49" s="22" t="e">
        <f>IF(Data!N48=Data!$G48,1,0)</f>
        <v>#N/A</v>
      </c>
      <c r="J49" s="22" t="e">
        <f>IF(Data!O48=Data!$G48,1,0)</f>
        <v>#N/A</v>
      </c>
      <c r="K49" s="22" t="e">
        <f>IF(Data!P48=Data!$G48,1,0)</f>
        <v>#N/A</v>
      </c>
      <c r="L49" s="22" t="e">
        <f>IF(Data!Q48=Data!$G48,1,0)</f>
        <v>#N/A</v>
      </c>
      <c r="M49" s="22" t="e">
        <f>IF(Data!R48=Data!$G48,1,0)</f>
        <v>#N/A</v>
      </c>
      <c r="N49" s="22" t="e">
        <f>IF(Data!S48=Data!$G48,1,0)</f>
        <v>#N/A</v>
      </c>
      <c r="O49" s="22" t="e">
        <f>IF(Data!T48=Data!$G48,1,0)</f>
        <v>#N/A</v>
      </c>
      <c r="P49" s="22" t="e">
        <f>IF(Data!U48=Data!$G48,1,0)</f>
        <v>#N/A</v>
      </c>
      <c r="Q49" s="22" t="e">
        <f>IF(Data!V48=Data!$G48,1,0)</f>
        <v>#N/A</v>
      </c>
      <c r="R49" s="22" t="e">
        <f>IF(Data!W48=Data!$G48,1,0)</f>
        <v>#N/A</v>
      </c>
      <c r="S49" s="22" t="e">
        <f>IF(Data!X48=Data!$G48,1,0)</f>
        <v>#N/A</v>
      </c>
      <c r="T49" s="22" t="e">
        <f>IF(Data!Y48=Data!$G48,1,0)</f>
        <v>#N/A</v>
      </c>
      <c r="U49" s="22" t="e">
        <f>IF(Data!Z48=Data!$G48,1,0)</f>
        <v>#N/A</v>
      </c>
      <c r="V49" s="22">
        <f t="shared" si="73"/>
        <v>3</v>
      </c>
      <c r="W49" s="22">
        <f t="shared" si="74"/>
        <v>0</v>
      </c>
      <c r="X49" s="22">
        <f t="shared" si="75"/>
        <v>1</v>
      </c>
      <c r="Y49" s="22">
        <f t="shared" si="43"/>
        <v>0</v>
      </c>
      <c r="Z49" s="22" t="e">
        <f t="shared" si="76"/>
        <v>#N/A</v>
      </c>
      <c r="AA49" s="7">
        <f t="shared" si="44"/>
        <v>0</v>
      </c>
      <c r="AB49" s="7">
        <f t="shared" si="45"/>
        <v>4</v>
      </c>
      <c r="AC49" s="7">
        <f t="shared" si="46"/>
        <v>0</v>
      </c>
      <c r="AD49" s="7">
        <f t="shared" si="47"/>
        <v>0</v>
      </c>
      <c r="AE49" s="7">
        <f t="shared" si="48"/>
        <v>1</v>
      </c>
      <c r="AF49" s="7">
        <f t="shared" si="49"/>
        <v>2</v>
      </c>
      <c r="AG49" s="7">
        <f t="shared" si="50"/>
        <v>0</v>
      </c>
      <c r="AH49" s="7">
        <f t="shared" si="51"/>
        <v>1</v>
      </c>
      <c r="AI49" s="7">
        <f t="shared" si="53"/>
        <v>0</v>
      </c>
      <c r="AJ49" s="7">
        <f t="shared" si="54"/>
        <v>1</v>
      </c>
      <c r="AK49" s="7">
        <f t="shared" si="59"/>
        <v>0</v>
      </c>
      <c r="AL49" s="7">
        <f t="shared" si="55"/>
        <v>1</v>
      </c>
      <c r="AM49" s="7">
        <f t="shared" si="56"/>
        <v>0</v>
      </c>
      <c r="AN49" s="7">
        <f t="shared" si="33"/>
        <v>0</v>
      </c>
      <c r="AO49" s="7">
        <f t="shared" si="57"/>
        <v>0</v>
      </c>
      <c r="AP49" s="7">
        <f t="shared" si="35"/>
        <v>0</v>
      </c>
      <c r="AQ49" s="7">
        <f t="shared" si="36"/>
        <v>0</v>
      </c>
      <c r="AR49" s="9">
        <f t="shared" si="60"/>
        <v>3</v>
      </c>
      <c r="AS49" s="9">
        <f t="shared" si="61"/>
        <v>0</v>
      </c>
      <c r="AT49" s="9">
        <f t="shared" si="62"/>
        <v>1</v>
      </c>
      <c r="AU49" s="9">
        <f t="shared" si="63"/>
        <v>2</v>
      </c>
      <c r="AV49" s="9">
        <f t="shared" si="64"/>
        <v>0</v>
      </c>
      <c r="AW49" s="9">
        <f t="shared" si="65"/>
        <v>0</v>
      </c>
      <c r="AX49" s="9">
        <f t="shared" si="66"/>
        <v>1</v>
      </c>
      <c r="AY49" s="9">
        <f t="shared" si="67"/>
        <v>0</v>
      </c>
      <c r="AZ49" s="9">
        <f t="shared" si="68"/>
        <v>1</v>
      </c>
      <c r="BA49" s="9">
        <f t="shared" si="69"/>
        <v>0</v>
      </c>
      <c r="BB49" s="9">
        <f t="shared" si="70"/>
        <v>1</v>
      </c>
      <c r="BC49" s="9">
        <f t="shared" si="71"/>
        <v>0</v>
      </c>
      <c r="BD49" s="9">
        <f t="shared" si="72"/>
        <v>0</v>
      </c>
      <c r="BE49" s="9">
        <f t="shared" si="37"/>
        <v>0</v>
      </c>
      <c r="BF49" s="9">
        <f t="shared" si="58"/>
        <v>0</v>
      </c>
      <c r="BG49" s="9">
        <f t="shared" si="39"/>
        <v>0</v>
      </c>
      <c r="BH49" s="9">
        <f t="shared" si="40"/>
        <v>0</v>
      </c>
    </row>
    <row r="50" spans="1:60" x14ac:dyDescent="0.25">
      <c r="A50" s="24">
        <f>Data!A49</f>
        <v>648</v>
      </c>
      <c r="B50" s="26" t="e">
        <f>Data!B49</f>
        <v>#N/A</v>
      </c>
      <c r="C50" s="27" t="str">
        <f>Data!H49</f>
        <v>Steve</v>
      </c>
      <c r="D50" s="25" t="str">
        <f>Data!I49</f>
        <v>Cara</v>
      </c>
      <c r="E50" s="22">
        <f>IF(Data!J49=Data!$G49,1,0)</f>
        <v>1</v>
      </c>
      <c r="F50" s="22">
        <f>IF(Data!K49=Data!$G49,1,0)</f>
        <v>0</v>
      </c>
      <c r="G50" s="22">
        <f>IF(Data!L49=Data!$G49,1,0)</f>
        <v>1</v>
      </c>
      <c r="H50" s="22">
        <f>IF(Data!M49=Data!$G49,1,0)</f>
        <v>0</v>
      </c>
      <c r="I50" s="22" t="e">
        <f>IF(Data!N49=Data!$G49,1,0)</f>
        <v>#N/A</v>
      </c>
      <c r="J50" s="22" t="e">
        <f>IF(Data!O49=Data!$G49,1,0)</f>
        <v>#N/A</v>
      </c>
      <c r="K50" s="22" t="e">
        <f>IF(Data!P49=Data!$G49,1,0)</f>
        <v>#N/A</v>
      </c>
      <c r="L50" s="22" t="e">
        <f>IF(Data!Q49=Data!$G49,1,0)</f>
        <v>#N/A</v>
      </c>
      <c r="M50" s="22" t="e">
        <f>IF(Data!R49=Data!$G49,1,0)</f>
        <v>#N/A</v>
      </c>
      <c r="N50" s="22" t="e">
        <f>IF(Data!S49=Data!$G49,1,0)</f>
        <v>#N/A</v>
      </c>
      <c r="O50" s="22" t="e">
        <f>IF(Data!T49=Data!$G49,1,0)</f>
        <v>#N/A</v>
      </c>
      <c r="P50" s="22" t="e">
        <f>IF(Data!U49=Data!$G49,1,0)</f>
        <v>#N/A</v>
      </c>
      <c r="Q50" s="22" t="e">
        <f>IF(Data!V49=Data!$G49,1,0)</f>
        <v>#N/A</v>
      </c>
      <c r="R50" s="22" t="e">
        <f>IF(Data!W49=Data!$G49,1,0)</f>
        <v>#N/A</v>
      </c>
      <c r="S50" s="22" t="e">
        <f>IF(Data!X49=Data!$G49,1,0)</f>
        <v>#N/A</v>
      </c>
      <c r="T50" s="22" t="e">
        <f>IF(Data!Y49=Data!$G49,1,0)</f>
        <v>#N/A</v>
      </c>
      <c r="U50" s="22" t="e">
        <f>IF(Data!Z49=Data!$G49,1,0)</f>
        <v>#N/A</v>
      </c>
      <c r="V50" s="22">
        <f t="shared" si="73"/>
        <v>4</v>
      </c>
      <c r="W50" s="22">
        <f t="shared" si="74"/>
        <v>2</v>
      </c>
      <c r="X50" s="22">
        <f t="shared" si="75"/>
        <v>0</v>
      </c>
      <c r="Y50" s="22">
        <f t="shared" si="43"/>
        <v>0</v>
      </c>
      <c r="Z50" s="22" t="e">
        <f t="shared" si="76"/>
        <v>#N/A</v>
      </c>
      <c r="AA50" s="7">
        <f t="shared" si="44"/>
        <v>1</v>
      </c>
      <c r="AB50" s="7">
        <f t="shared" si="45"/>
        <v>0</v>
      </c>
      <c r="AC50" s="7">
        <f t="shared" si="46"/>
        <v>1</v>
      </c>
      <c r="AD50" s="7">
        <f t="shared" si="47"/>
        <v>0</v>
      </c>
      <c r="AE50" s="7">
        <f t="shared" si="48"/>
        <v>1</v>
      </c>
      <c r="AF50" s="7">
        <f t="shared" si="49"/>
        <v>2</v>
      </c>
      <c r="AG50" s="7">
        <f t="shared" si="50"/>
        <v>0</v>
      </c>
      <c r="AH50" s="7">
        <f t="shared" si="51"/>
        <v>1</v>
      </c>
      <c r="AI50" s="7">
        <f t="shared" si="53"/>
        <v>0</v>
      </c>
      <c r="AJ50" s="7">
        <f t="shared" si="54"/>
        <v>1</v>
      </c>
      <c r="AK50" s="7">
        <f t="shared" si="59"/>
        <v>0</v>
      </c>
      <c r="AL50" s="7">
        <f t="shared" si="55"/>
        <v>1</v>
      </c>
      <c r="AM50" s="7">
        <f t="shared" si="56"/>
        <v>0</v>
      </c>
      <c r="AN50" s="7">
        <f t="shared" si="33"/>
        <v>0</v>
      </c>
      <c r="AO50" s="7">
        <f t="shared" si="57"/>
        <v>0</v>
      </c>
      <c r="AP50" s="7">
        <f t="shared" si="35"/>
        <v>0</v>
      </c>
      <c r="AQ50" s="7">
        <f t="shared" si="36"/>
        <v>0</v>
      </c>
      <c r="AR50" s="9">
        <f t="shared" si="60"/>
        <v>0</v>
      </c>
      <c r="AS50" s="9">
        <f t="shared" si="61"/>
        <v>1</v>
      </c>
      <c r="AT50" s="9">
        <f t="shared" si="62"/>
        <v>0</v>
      </c>
      <c r="AU50" s="9">
        <f t="shared" si="63"/>
        <v>3</v>
      </c>
      <c r="AV50" s="9">
        <f t="shared" si="64"/>
        <v>0</v>
      </c>
      <c r="AW50" s="9">
        <f t="shared" si="65"/>
        <v>0</v>
      </c>
      <c r="AX50" s="9">
        <f t="shared" si="66"/>
        <v>1</v>
      </c>
      <c r="AY50" s="9">
        <f t="shared" si="67"/>
        <v>0</v>
      </c>
      <c r="AZ50" s="9">
        <f t="shared" si="68"/>
        <v>1</v>
      </c>
      <c r="BA50" s="9">
        <f t="shared" si="69"/>
        <v>0</v>
      </c>
      <c r="BB50" s="9">
        <f t="shared" si="70"/>
        <v>1</v>
      </c>
      <c r="BC50" s="9">
        <f t="shared" si="71"/>
        <v>0</v>
      </c>
      <c r="BD50" s="9">
        <f t="shared" si="72"/>
        <v>0</v>
      </c>
      <c r="BE50" s="9">
        <f t="shared" si="37"/>
        <v>0</v>
      </c>
      <c r="BF50" s="9">
        <f t="shared" si="58"/>
        <v>0</v>
      </c>
      <c r="BG50" s="9">
        <f t="shared" si="39"/>
        <v>0</v>
      </c>
      <c r="BH50" s="9">
        <f t="shared" si="40"/>
        <v>0</v>
      </c>
    </row>
    <row r="51" spans="1:60" x14ac:dyDescent="0.25">
      <c r="A51" s="24">
        <f>Data!A50</f>
        <v>649</v>
      </c>
      <c r="B51" s="26" t="e">
        <f>Data!B50</f>
        <v>#N/A</v>
      </c>
      <c r="C51" s="27" t="str">
        <f>Data!H50</f>
        <v>Steve</v>
      </c>
      <c r="D51" s="25" t="str">
        <f>Data!I50</f>
        <v>Bob</v>
      </c>
      <c r="E51" s="22">
        <f>IF(Data!J50=Data!$G50,1,0)</f>
        <v>1</v>
      </c>
      <c r="F51" s="22">
        <f>IF(Data!K50=Data!$G50,1,0)</f>
        <v>1</v>
      </c>
      <c r="G51" s="22">
        <f>IF(Data!L50=Data!$G50,1,0)</f>
        <v>1</v>
      </c>
      <c r="H51" s="22">
        <f>IF(Data!M50=Data!$G50,1,0)</f>
        <v>1</v>
      </c>
      <c r="I51" s="22" t="e">
        <f>IF(Data!N50=Data!$G50,1,0)</f>
        <v>#N/A</v>
      </c>
      <c r="J51" s="22" t="e">
        <f>IF(Data!O50=Data!$G50,1,0)</f>
        <v>#N/A</v>
      </c>
      <c r="K51" s="22" t="e">
        <f>IF(Data!P50=Data!$G50,1,0)</f>
        <v>#N/A</v>
      </c>
      <c r="L51" s="22" t="e">
        <f>IF(Data!Q50=Data!$G50,1,0)</f>
        <v>#N/A</v>
      </c>
      <c r="M51" s="22" t="e">
        <f>IF(Data!R50=Data!$G50,1,0)</f>
        <v>#N/A</v>
      </c>
      <c r="N51" s="22" t="e">
        <f>IF(Data!S50=Data!$G50,1,0)</f>
        <v>#N/A</v>
      </c>
      <c r="O51" s="22" t="e">
        <f>IF(Data!T50=Data!$G50,1,0)</f>
        <v>#N/A</v>
      </c>
      <c r="P51" s="22" t="e">
        <f>IF(Data!U50=Data!$G50,1,0)</f>
        <v>#N/A</v>
      </c>
      <c r="Q51" s="22" t="e">
        <f>IF(Data!V50=Data!$G50,1,0)</f>
        <v>#N/A</v>
      </c>
      <c r="R51" s="22" t="e">
        <f>IF(Data!W50=Data!$G50,1,0)</f>
        <v>#N/A</v>
      </c>
      <c r="S51" s="22" t="e">
        <f>IF(Data!X50=Data!$G50,1,0)</f>
        <v>#N/A</v>
      </c>
      <c r="T51" s="22" t="e">
        <f>IF(Data!Y50=Data!$G50,1,0)</f>
        <v>#N/A</v>
      </c>
      <c r="U51" s="22" t="e">
        <f>IF(Data!Z50=Data!$G50,1,0)</f>
        <v>#N/A</v>
      </c>
      <c r="V51" s="22">
        <f t="shared" si="73"/>
        <v>4</v>
      </c>
      <c r="W51" s="22">
        <f t="shared" si="74"/>
        <v>4</v>
      </c>
      <c r="X51" s="22">
        <f t="shared" si="75"/>
        <v>0</v>
      </c>
      <c r="Y51" s="22">
        <f t="shared" si="43"/>
        <v>1</v>
      </c>
      <c r="Z51" s="22" t="e">
        <f t="shared" si="76"/>
        <v>#N/A</v>
      </c>
      <c r="AA51" s="7">
        <f t="shared" si="44"/>
        <v>2</v>
      </c>
      <c r="AB51" s="7">
        <f t="shared" si="45"/>
        <v>1</v>
      </c>
      <c r="AC51" s="7">
        <f t="shared" si="46"/>
        <v>2</v>
      </c>
      <c r="AD51" s="7">
        <f t="shared" si="47"/>
        <v>1</v>
      </c>
      <c r="AE51" s="7">
        <f t="shared" si="48"/>
        <v>1</v>
      </c>
      <c r="AF51" s="7">
        <f t="shared" si="49"/>
        <v>2</v>
      </c>
      <c r="AG51" s="7">
        <f t="shared" si="50"/>
        <v>0</v>
      </c>
      <c r="AH51" s="7">
        <f t="shared" si="51"/>
        <v>1</v>
      </c>
      <c r="AI51" s="7">
        <f t="shared" si="53"/>
        <v>0</v>
      </c>
      <c r="AJ51" s="7">
        <f t="shared" si="54"/>
        <v>1</v>
      </c>
      <c r="AK51" s="7">
        <f t="shared" si="59"/>
        <v>0</v>
      </c>
      <c r="AL51" s="7">
        <f t="shared" si="55"/>
        <v>1</v>
      </c>
      <c r="AM51" s="7">
        <f t="shared" si="56"/>
        <v>0</v>
      </c>
      <c r="AN51" s="7">
        <f t="shared" si="33"/>
        <v>0</v>
      </c>
      <c r="AO51" s="7">
        <f t="shared" si="57"/>
        <v>0</v>
      </c>
      <c r="AP51" s="7">
        <f t="shared" si="35"/>
        <v>0</v>
      </c>
      <c r="AQ51" s="7">
        <f t="shared" si="36"/>
        <v>0</v>
      </c>
      <c r="AR51" s="9">
        <f t="shared" si="60"/>
        <v>0</v>
      </c>
      <c r="AS51" s="9">
        <f t="shared" si="61"/>
        <v>0</v>
      </c>
      <c r="AT51" s="9">
        <f t="shared" si="62"/>
        <v>0</v>
      </c>
      <c r="AU51" s="9">
        <f t="shared" si="63"/>
        <v>0</v>
      </c>
      <c r="AV51" s="9">
        <f t="shared" si="64"/>
        <v>0</v>
      </c>
      <c r="AW51" s="9">
        <f t="shared" si="65"/>
        <v>0</v>
      </c>
      <c r="AX51" s="9">
        <f t="shared" si="66"/>
        <v>1</v>
      </c>
      <c r="AY51" s="9">
        <f t="shared" si="67"/>
        <v>0</v>
      </c>
      <c r="AZ51" s="9">
        <f t="shared" si="68"/>
        <v>1</v>
      </c>
      <c r="BA51" s="9">
        <f t="shared" si="69"/>
        <v>0</v>
      </c>
      <c r="BB51" s="9">
        <f t="shared" si="70"/>
        <v>1</v>
      </c>
      <c r="BC51" s="9">
        <f t="shared" si="71"/>
        <v>0</v>
      </c>
      <c r="BD51" s="9">
        <f t="shared" si="72"/>
        <v>0</v>
      </c>
      <c r="BE51" s="9">
        <f t="shared" si="37"/>
        <v>0</v>
      </c>
      <c r="BF51" s="9">
        <f t="shared" si="58"/>
        <v>0</v>
      </c>
      <c r="BG51" s="9">
        <f t="shared" si="39"/>
        <v>0</v>
      </c>
      <c r="BH51" s="9">
        <f t="shared" si="40"/>
        <v>0</v>
      </c>
    </row>
    <row r="52" spans="1:60" x14ac:dyDescent="0.25">
      <c r="A52" s="24">
        <f>Data!A51</f>
        <v>650</v>
      </c>
      <c r="B52" s="26" t="e">
        <f>Data!B51</f>
        <v>#N/A</v>
      </c>
      <c r="C52" s="27" t="str">
        <f>Data!H51</f>
        <v>Steve</v>
      </c>
      <c r="D52" s="25" t="str">
        <f>Data!I51</f>
        <v>Evan</v>
      </c>
      <c r="E52" s="22">
        <f>IF(Data!J51=Data!$G51,1,0)</f>
        <v>0</v>
      </c>
      <c r="F52" s="22">
        <f>IF(Data!K51=Data!$G51,1,0)</f>
        <v>1</v>
      </c>
      <c r="G52" s="22">
        <f>IF(Data!L51=Data!$G51,1,0)</f>
        <v>0</v>
      </c>
      <c r="H52" s="22">
        <f>IF(Data!M51=Data!$G51,1,0)</f>
        <v>1</v>
      </c>
      <c r="I52" s="22" t="e">
        <f>IF(Data!N51=Data!$G51,1,0)</f>
        <v>#N/A</v>
      </c>
      <c r="J52" s="22" t="e">
        <f>IF(Data!O51=Data!$G51,1,0)</f>
        <v>#N/A</v>
      </c>
      <c r="K52" s="22" t="e">
        <f>IF(Data!P51=Data!$G51,1,0)</f>
        <v>#N/A</v>
      </c>
      <c r="L52" s="22" t="e">
        <f>IF(Data!Q51=Data!$G51,1,0)</f>
        <v>#N/A</v>
      </c>
      <c r="M52" s="22" t="e">
        <f>IF(Data!R51=Data!$G51,1,0)</f>
        <v>#N/A</v>
      </c>
      <c r="N52" s="22" t="e">
        <f>IF(Data!S51=Data!$G51,1,0)</f>
        <v>#N/A</v>
      </c>
      <c r="O52" s="22" t="e">
        <f>IF(Data!T51=Data!$G51,1,0)</f>
        <v>#N/A</v>
      </c>
      <c r="P52" s="22" t="e">
        <f>IF(Data!U51=Data!$G51,1,0)</f>
        <v>#N/A</v>
      </c>
      <c r="Q52" s="22" t="e">
        <f>IF(Data!V51=Data!$G51,1,0)</f>
        <v>#N/A</v>
      </c>
      <c r="R52" s="22" t="e">
        <f>IF(Data!W51=Data!$G51,1,0)</f>
        <v>#N/A</v>
      </c>
      <c r="S52" s="22" t="e">
        <f>IF(Data!X51=Data!$G51,1,0)</f>
        <v>#N/A</v>
      </c>
      <c r="T52" s="22" t="e">
        <f>IF(Data!Y51=Data!$G51,1,0)</f>
        <v>#N/A</v>
      </c>
      <c r="U52" s="22" t="e">
        <f>IF(Data!Z51=Data!$G51,1,0)</f>
        <v>#N/A</v>
      </c>
      <c r="V52" s="22">
        <f t="shared" si="73"/>
        <v>4</v>
      </c>
      <c r="W52" s="22">
        <f t="shared" si="74"/>
        <v>2</v>
      </c>
      <c r="X52" s="22">
        <f t="shared" si="75"/>
        <v>0</v>
      </c>
      <c r="Y52" s="22">
        <f t="shared" si="43"/>
        <v>0</v>
      </c>
      <c r="Z52" s="22" t="e">
        <f t="shared" si="76"/>
        <v>#N/A</v>
      </c>
      <c r="AA52" s="7">
        <f t="shared" si="44"/>
        <v>0</v>
      </c>
      <c r="AB52" s="7">
        <f t="shared" si="45"/>
        <v>2</v>
      </c>
      <c r="AC52" s="7">
        <f t="shared" si="46"/>
        <v>0</v>
      </c>
      <c r="AD52" s="7">
        <f t="shared" si="47"/>
        <v>2</v>
      </c>
      <c r="AE52" s="7">
        <f t="shared" si="48"/>
        <v>1</v>
      </c>
      <c r="AF52" s="7">
        <f t="shared" si="49"/>
        <v>2</v>
      </c>
      <c r="AG52" s="7">
        <f t="shared" si="50"/>
        <v>0</v>
      </c>
      <c r="AH52" s="7">
        <f t="shared" si="51"/>
        <v>1</v>
      </c>
      <c r="AI52" s="7">
        <f t="shared" si="53"/>
        <v>0</v>
      </c>
      <c r="AJ52" s="7">
        <f t="shared" si="54"/>
        <v>1</v>
      </c>
      <c r="AK52" s="7">
        <f t="shared" si="59"/>
        <v>0</v>
      </c>
      <c r="AL52" s="7">
        <f t="shared" si="55"/>
        <v>1</v>
      </c>
      <c r="AM52" s="7">
        <f t="shared" si="56"/>
        <v>0</v>
      </c>
      <c r="AN52" s="7">
        <f t="shared" si="33"/>
        <v>0</v>
      </c>
      <c r="AO52" s="7">
        <f t="shared" si="57"/>
        <v>0</v>
      </c>
      <c r="AP52" s="7">
        <f t="shared" si="35"/>
        <v>0</v>
      </c>
      <c r="AQ52" s="7">
        <f t="shared" si="36"/>
        <v>0</v>
      </c>
      <c r="AR52" s="9">
        <f t="shared" si="60"/>
        <v>1</v>
      </c>
      <c r="AS52" s="9">
        <f t="shared" si="61"/>
        <v>0</v>
      </c>
      <c r="AT52" s="9">
        <f t="shared" si="62"/>
        <v>1</v>
      </c>
      <c r="AU52" s="9">
        <f t="shared" si="63"/>
        <v>0</v>
      </c>
      <c r="AV52" s="9">
        <f t="shared" si="64"/>
        <v>0</v>
      </c>
      <c r="AW52" s="9">
        <f t="shared" si="65"/>
        <v>0</v>
      </c>
      <c r="AX52" s="9">
        <f t="shared" si="66"/>
        <v>1</v>
      </c>
      <c r="AY52" s="9">
        <f t="shared" si="67"/>
        <v>0</v>
      </c>
      <c r="AZ52" s="9">
        <f t="shared" si="68"/>
        <v>1</v>
      </c>
      <c r="BA52" s="9">
        <f t="shared" si="69"/>
        <v>0</v>
      </c>
      <c r="BB52" s="9">
        <f t="shared" si="70"/>
        <v>1</v>
      </c>
      <c r="BC52" s="9">
        <f t="shared" si="71"/>
        <v>0</v>
      </c>
      <c r="BD52" s="9">
        <f t="shared" si="72"/>
        <v>0</v>
      </c>
      <c r="BE52" s="9">
        <f t="shared" si="37"/>
        <v>0</v>
      </c>
      <c r="BF52" s="9">
        <f t="shared" si="58"/>
        <v>0</v>
      </c>
      <c r="BG52" s="9">
        <f t="shared" si="39"/>
        <v>0</v>
      </c>
      <c r="BH52" s="9">
        <f t="shared" si="40"/>
        <v>0</v>
      </c>
    </row>
    <row r="53" spans="1:60" x14ac:dyDescent="0.25">
      <c r="A53" s="24">
        <f>Data!A52</f>
        <v>651</v>
      </c>
      <c r="B53" s="26" t="str">
        <f>Data!B52</f>
        <v>Science News Stories You May Have Missed</v>
      </c>
      <c r="C53" s="27" t="str">
        <f>Data!H52</f>
        <v>Steve</v>
      </c>
      <c r="D53" s="25" t="str">
        <f>Data!I52</f>
        <v>Jay</v>
      </c>
      <c r="E53" s="22">
        <f>IF(Data!J52=Data!$G52,1,0)</f>
        <v>1</v>
      </c>
      <c r="F53" s="22">
        <f>IF(Data!K52=Data!$G52,1,0)</f>
        <v>0</v>
      </c>
      <c r="G53" s="22">
        <f>IF(Data!L52=Data!$G52,1,0)</f>
        <v>0</v>
      </c>
      <c r="H53" s="22">
        <f>IF(Data!M52=Data!$G52,1,0)</f>
        <v>0</v>
      </c>
      <c r="I53" s="22" t="e">
        <f>IF(Data!N52=Data!$G52,1,0)</f>
        <v>#N/A</v>
      </c>
      <c r="J53" s="22" t="e">
        <f>IF(Data!O52=Data!$G52,1,0)</f>
        <v>#N/A</v>
      </c>
      <c r="K53" s="22" t="e">
        <f>IF(Data!P52=Data!$G52,1,0)</f>
        <v>#N/A</v>
      </c>
      <c r="L53" s="22" t="e">
        <f>IF(Data!Q52=Data!$G52,1,0)</f>
        <v>#N/A</v>
      </c>
      <c r="M53" s="22" t="e">
        <f>IF(Data!R52=Data!$G52,1,0)</f>
        <v>#N/A</v>
      </c>
      <c r="N53" s="22" t="e">
        <f>IF(Data!S52=Data!$G52,1,0)</f>
        <v>#N/A</v>
      </c>
      <c r="O53" s="22" t="e">
        <f>IF(Data!T52=Data!$G52,1,0)</f>
        <v>#N/A</v>
      </c>
      <c r="P53" s="22" t="e">
        <f>IF(Data!U52=Data!$G52,1,0)</f>
        <v>#N/A</v>
      </c>
      <c r="Q53" s="22" t="e">
        <f>IF(Data!V52=Data!$G52,1,0)</f>
        <v>#N/A</v>
      </c>
      <c r="R53" s="22" t="e">
        <f>IF(Data!W52=Data!$G52,1,0)</f>
        <v>#N/A</v>
      </c>
      <c r="S53" s="22" t="e">
        <f>IF(Data!X52=Data!$G52,1,0)</f>
        <v>#N/A</v>
      </c>
      <c r="T53" s="22" t="e">
        <f>IF(Data!Y52=Data!$G52,1,0)</f>
        <v>#N/A</v>
      </c>
      <c r="U53" s="22" t="e">
        <f>IF(Data!Z52=Data!$G52,1,0)</f>
        <v>#N/A</v>
      </c>
      <c r="V53" s="22">
        <f t="shared" si="73"/>
        <v>4</v>
      </c>
      <c r="W53" s="22">
        <f t="shared" si="74"/>
        <v>1</v>
      </c>
      <c r="X53" s="22">
        <f t="shared" si="75"/>
        <v>0</v>
      </c>
      <c r="Y53" s="22">
        <f t="shared" si="43"/>
        <v>0</v>
      </c>
      <c r="Z53" s="22" t="str">
        <f t="shared" si="76"/>
        <v>Bob</v>
      </c>
      <c r="AA53" s="7">
        <f t="shared" si="44"/>
        <v>1</v>
      </c>
      <c r="AB53" s="7">
        <f t="shared" si="45"/>
        <v>0</v>
      </c>
      <c r="AC53" s="7">
        <f t="shared" si="46"/>
        <v>0</v>
      </c>
      <c r="AD53" s="7">
        <f t="shared" si="47"/>
        <v>0</v>
      </c>
      <c r="AE53" s="7">
        <f t="shared" si="48"/>
        <v>1</v>
      </c>
      <c r="AF53" s="7">
        <f t="shared" si="49"/>
        <v>2</v>
      </c>
      <c r="AG53" s="7">
        <f t="shared" si="50"/>
        <v>0</v>
      </c>
      <c r="AH53" s="7">
        <f t="shared" si="51"/>
        <v>1</v>
      </c>
      <c r="AI53" s="7">
        <f t="shared" si="53"/>
        <v>0</v>
      </c>
      <c r="AJ53" s="7">
        <f t="shared" si="54"/>
        <v>1</v>
      </c>
      <c r="AK53" s="7">
        <f t="shared" si="59"/>
        <v>0</v>
      </c>
      <c r="AL53" s="7">
        <f t="shared" si="55"/>
        <v>1</v>
      </c>
      <c r="AM53" s="7">
        <f t="shared" si="56"/>
        <v>0</v>
      </c>
      <c r="AN53" s="7">
        <f t="shared" si="33"/>
        <v>0</v>
      </c>
      <c r="AO53" s="7">
        <f t="shared" si="57"/>
        <v>0</v>
      </c>
      <c r="AP53" s="7">
        <f t="shared" si="35"/>
        <v>0</v>
      </c>
      <c r="AQ53" s="7">
        <f t="shared" si="36"/>
        <v>0</v>
      </c>
      <c r="AR53" s="9">
        <f t="shared" si="60"/>
        <v>0</v>
      </c>
      <c r="AS53" s="9">
        <f t="shared" si="61"/>
        <v>1</v>
      </c>
      <c r="AT53" s="9">
        <f t="shared" si="62"/>
        <v>2</v>
      </c>
      <c r="AU53" s="9">
        <f t="shared" si="63"/>
        <v>1</v>
      </c>
      <c r="AV53" s="9">
        <f t="shared" si="64"/>
        <v>0</v>
      </c>
      <c r="AW53" s="9">
        <f t="shared" si="65"/>
        <v>0</v>
      </c>
      <c r="AX53" s="9">
        <f t="shared" si="66"/>
        <v>1</v>
      </c>
      <c r="AY53" s="9">
        <f t="shared" si="67"/>
        <v>0</v>
      </c>
      <c r="AZ53" s="9">
        <f t="shared" si="68"/>
        <v>1</v>
      </c>
      <c r="BA53" s="9">
        <f t="shared" si="69"/>
        <v>0</v>
      </c>
      <c r="BB53" s="9">
        <f t="shared" si="70"/>
        <v>1</v>
      </c>
      <c r="BC53" s="9">
        <f t="shared" si="71"/>
        <v>0</v>
      </c>
      <c r="BD53" s="9">
        <f t="shared" si="72"/>
        <v>0</v>
      </c>
      <c r="BE53" s="9">
        <f t="shared" si="37"/>
        <v>0</v>
      </c>
      <c r="BF53" s="9">
        <f t="shared" si="58"/>
        <v>0</v>
      </c>
      <c r="BG53" s="9">
        <f t="shared" si="39"/>
        <v>0</v>
      </c>
      <c r="BH53" s="9">
        <f t="shared" si="40"/>
        <v>0</v>
      </c>
    </row>
    <row r="54" spans="1:60" x14ac:dyDescent="0.25">
      <c r="A54" s="24">
        <f>Data!A53</f>
        <v>652</v>
      </c>
      <c r="B54" s="26" t="e">
        <f>Data!B53</f>
        <v>#N/A</v>
      </c>
      <c r="C54" s="27" t="str">
        <f>Data!H53</f>
        <v>Steve</v>
      </c>
      <c r="D54" s="25" t="str">
        <f>Data!I53</f>
        <v>Cara</v>
      </c>
      <c r="E54" s="22">
        <f>IF(Data!J53=Data!$G53,1,0)</f>
        <v>0</v>
      </c>
      <c r="F54" s="22">
        <f>IF(Data!K53=Data!$G53,1,0)</f>
        <v>1</v>
      </c>
      <c r="G54" s="22" t="e">
        <f>IF(Data!L53=Data!$G53,1,0)</f>
        <v>#N/A</v>
      </c>
      <c r="H54" s="22">
        <f>IF(Data!M53=Data!$G53,1,0)</f>
        <v>1</v>
      </c>
      <c r="I54" s="22" t="e">
        <f>IF(Data!N53=Data!$G53,1,0)</f>
        <v>#N/A</v>
      </c>
      <c r="J54" s="22" t="e">
        <f>IF(Data!O53=Data!$G53,1,0)</f>
        <v>#N/A</v>
      </c>
      <c r="K54" s="22" t="e">
        <f>IF(Data!P53=Data!$G53,1,0)</f>
        <v>#N/A</v>
      </c>
      <c r="L54" s="22" t="e">
        <f>IF(Data!Q53=Data!$G53,1,0)</f>
        <v>#N/A</v>
      </c>
      <c r="M54" s="22" t="e">
        <f>IF(Data!R53=Data!$G53,1,0)</f>
        <v>#N/A</v>
      </c>
      <c r="N54" s="22" t="e">
        <f>IF(Data!S53=Data!$G53,1,0)</f>
        <v>#N/A</v>
      </c>
      <c r="O54" s="22" t="e">
        <f>IF(Data!T53=Data!$G53,1,0)</f>
        <v>#N/A</v>
      </c>
      <c r="P54" s="22" t="e">
        <f>IF(Data!U53=Data!$G53,1,0)</f>
        <v>#N/A</v>
      </c>
      <c r="Q54" s="22" t="e">
        <f>IF(Data!V53=Data!$G53,1,0)</f>
        <v>#N/A</v>
      </c>
      <c r="R54" s="22" t="e">
        <f>IF(Data!W53=Data!$G53,1,0)</f>
        <v>#N/A</v>
      </c>
      <c r="S54" s="22" t="e">
        <f>IF(Data!X53=Data!$G53,1,0)</f>
        <v>#N/A</v>
      </c>
      <c r="T54" s="22" t="e">
        <f>IF(Data!Y53=Data!$G53,1,0)</f>
        <v>#N/A</v>
      </c>
      <c r="U54" s="22" t="e">
        <f>IF(Data!Z53=Data!$G53,1,0)</f>
        <v>#N/A</v>
      </c>
      <c r="V54" s="22">
        <f>COUNTIF(E54:S54,"&lt;&gt;#N/A")</f>
        <v>3</v>
      </c>
      <c r="W54" s="22">
        <f t="shared" ref="W54:W97" si="77">SUMIF(E54:S54,"&lt;&gt;#N/A")</f>
        <v>2</v>
      </c>
      <c r="X54" s="22">
        <f t="shared" si="75"/>
        <v>0</v>
      </c>
      <c r="Y54" s="22">
        <f t="shared" si="43"/>
        <v>0</v>
      </c>
      <c r="Z54" s="22" t="e">
        <f t="shared" si="76"/>
        <v>#N/A</v>
      </c>
      <c r="AA54" s="7">
        <f t="shared" ref="AA54:AM54" si="78">IF(ISNA(E54),0,IF(E54=1,1,0))</f>
        <v>0</v>
      </c>
      <c r="AB54" s="7">
        <f t="shared" si="78"/>
        <v>1</v>
      </c>
      <c r="AC54" s="7">
        <f t="shared" si="78"/>
        <v>0</v>
      </c>
      <c r="AD54" s="7">
        <f t="shared" si="78"/>
        <v>1</v>
      </c>
      <c r="AE54" s="7">
        <f t="shared" si="78"/>
        <v>0</v>
      </c>
      <c r="AF54" s="7">
        <f t="shared" si="78"/>
        <v>0</v>
      </c>
      <c r="AG54" s="7">
        <f t="shared" si="78"/>
        <v>0</v>
      </c>
      <c r="AH54" s="7">
        <f t="shared" si="78"/>
        <v>0</v>
      </c>
      <c r="AI54" s="7">
        <f t="shared" si="78"/>
        <v>0</v>
      </c>
      <c r="AJ54" s="7">
        <f t="shared" si="78"/>
        <v>0</v>
      </c>
      <c r="AK54" s="7">
        <f t="shared" si="78"/>
        <v>0</v>
      </c>
      <c r="AL54" s="7">
        <f t="shared" si="78"/>
        <v>0</v>
      </c>
      <c r="AM54" s="7">
        <f t="shared" si="78"/>
        <v>0</v>
      </c>
      <c r="AN54" s="7">
        <f t="shared" si="33"/>
        <v>0</v>
      </c>
      <c r="AO54" s="7">
        <f t="shared" si="57"/>
        <v>0</v>
      </c>
      <c r="AP54" s="7">
        <f t="shared" si="35"/>
        <v>0</v>
      </c>
      <c r="AQ54" s="7">
        <f t="shared" si="36"/>
        <v>0</v>
      </c>
      <c r="AR54" s="9">
        <f t="shared" ref="AR54:BD54" si="79">IF(ISNA(E54),0,IF(E54=0,1,0))</f>
        <v>1</v>
      </c>
      <c r="AS54" s="9">
        <f t="shared" si="79"/>
        <v>0</v>
      </c>
      <c r="AT54" s="9">
        <f t="shared" si="79"/>
        <v>0</v>
      </c>
      <c r="AU54" s="9">
        <f t="shared" si="79"/>
        <v>0</v>
      </c>
      <c r="AV54" s="9">
        <f t="shared" si="79"/>
        <v>0</v>
      </c>
      <c r="AW54" s="9">
        <f t="shared" si="79"/>
        <v>0</v>
      </c>
      <c r="AX54" s="9">
        <f t="shared" si="79"/>
        <v>0</v>
      </c>
      <c r="AY54" s="9">
        <f t="shared" si="79"/>
        <v>0</v>
      </c>
      <c r="AZ54" s="9">
        <f t="shared" si="79"/>
        <v>0</v>
      </c>
      <c r="BA54" s="9">
        <f t="shared" si="79"/>
        <v>0</v>
      </c>
      <c r="BB54" s="9">
        <f t="shared" si="79"/>
        <v>0</v>
      </c>
      <c r="BC54" s="9">
        <f t="shared" si="79"/>
        <v>0</v>
      </c>
      <c r="BD54" s="9">
        <f t="shared" si="79"/>
        <v>0</v>
      </c>
      <c r="BE54" s="9">
        <f t="shared" si="37"/>
        <v>0</v>
      </c>
      <c r="BF54" s="9">
        <f t="shared" si="58"/>
        <v>0</v>
      </c>
      <c r="BG54" s="9">
        <f t="shared" si="39"/>
        <v>0</v>
      </c>
      <c r="BH54" s="9">
        <f t="shared" si="40"/>
        <v>0</v>
      </c>
    </row>
    <row r="55" spans="1:60" x14ac:dyDescent="0.25">
      <c r="A55" s="24">
        <f>Data!A54</f>
        <v>653</v>
      </c>
      <c r="B55" s="26" t="str">
        <f>Data!B54</f>
        <v>Robots</v>
      </c>
      <c r="C55" s="27" t="str">
        <f>Data!H54</f>
        <v>Steve</v>
      </c>
      <c r="D55" s="25" t="str">
        <f>Data!I54</f>
        <v>Jay</v>
      </c>
      <c r="E55" s="22">
        <f>IF(Data!J54=Data!$G54,1,0)</f>
        <v>0</v>
      </c>
      <c r="F55" s="22">
        <f>IF(Data!K54=Data!$G54,1,0)</f>
        <v>0</v>
      </c>
      <c r="G55" s="22">
        <f>IF(Data!L54=Data!$G54,1,0)</f>
        <v>0</v>
      </c>
      <c r="H55" s="22">
        <f>IF(Data!M54=Data!$G54,1,0)</f>
        <v>1</v>
      </c>
      <c r="I55" s="22" t="e">
        <f>IF(Data!N54=Data!$G54,1,0)</f>
        <v>#N/A</v>
      </c>
      <c r="J55" s="22" t="e">
        <f>IF(Data!O54=Data!$G54,1,0)</f>
        <v>#N/A</v>
      </c>
      <c r="K55" s="22" t="e">
        <f>IF(Data!P54=Data!$G54,1,0)</f>
        <v>#N/A</v>
      </c>
      <c r="L55" s="22" t="e">
        <f>IF(Data!Q54=Data!$G54,1,0)</f>
        <v>#N/A</v>
      </c>
      <c r="M55" s="22" t="e">
        <f>IF(Data!R54=Data!$G54,1,0)</f>
        <v>#N/A</v>
      </c>
      <c r="N55" s="22" t="e">
        <f>IF(Data!S54=Data!$G54,1,0)</f>
        <v>#N/A</v>
      </c>
      <c r="O55" s="22" t="e">
        <f>IF(Data!T54=Data!$G54,1,0)</f>
        <v>#N/A</v>
      </c>
      <c r="P55" s="22" t="e">
        <f>IF(Data!U54=Data!$G54,1,0)</f>
        <v>#N/A</v>
      </c>
      <c r="Q55" s="22" t="e">
        <f>IF(Data!V54=Data!$G54,1,0)</f>
        <v>#N/A</v>
      </c>
      <c r="R55" s="22" t="e">
        <f>IF(Data!W54=Data!$G54,1,0)</f>
        <v>#N/A</v>
      </c>
      <c r="S55" s="22" t="e">
        <f>IF(Data!X54=Data!$G54,1,0)</f>
        <v>#N/A</v>
      </c>
      <c r="T55" s="22" t="e">
        <f>IF(Data!Y54=Data!$G54,1,0)</f>
        <v>#N/A</v>
      </c>
      <c r="U55" s="22" t="e">
        <f>IF(Data!Z54=Data!$G54,1,0)</f>
        <v>#N/A</v>
      </c>
      <c r="V55" s="22">
        <f t="shared" ref="V55:V98" si="80">COUNTIF(E55:S55,"&lt;&gt;#N/A")</f>
        <v>4</v>
      </c>
      <c r="W55" s="22">
        <f t="shared" si="77"/>
        <v>1</v>
      </c>
      <c r="X55" s="22">
        <f t="shared" si="75"/>
        <v>0</v>
      </c>
      <c r="Y55" s="22">
        <f t="shared" si="43"/>
        <v>0</v>
      </c>
      <c r="Z55" s="22" t="str">
        <f t="shared" si="76"/>
        <v>Evan</v>
      </c>
      <c r="AA55" s="7">
        <f t="shared" ref="AA55:AA63" si="81">IF(ISNA(E55),AA54,IF(E55=1,AA54+1,0))</f>
        <v>0</v>
      </c>
      <c r="AB55" s="7">
        <f t="shared" ref="AB55:AB63" si="82">IF(ISNA(F55),AB54,IF(F55=1,AB54+1,0))</f>
        <v>0</v>
      </c>
      <c r="AC55" s="7">
        <f t="shared" ref="AC55:AC63" si="83">IF(ISNA(G55),AC54,IF(G55=1,AC54+1,0))</f>
        <v>0</v>
      </c>
      <c r="AD55" s="7">
        <f t="shared" ref="AD55:AD63" si="84">IF(ISNA(H55),AD54,IF(H55=1,AD54+1,0))</f>
        <v>2</v>
      </c>
      <c r="AE55" s="7">
        <f t="shared" ref="AE55:AE63" si="85">IF(ISNA(I55),AE54,IF(I55=1,AE54+1,0))</f>
        <v>0</v>
      </c>
      <c r="AF55" s="7">
        <f t="shared" ref="AF55:AF63" si="86">IF(ISNA(J55),AF54,IF(J55=1,AF54+1,0))</f>
        <v>0</v>
      </c>
      <c r="AG55" s="7">
        <f t="shared" ref="AG55:AG63" si="87">IF(ISNA(K55),AG54,IF(K55=1,AG54+1,0))</f>
        <v>0</v>
      </c>
      <c r="AH55" s="7">
        <f t="shared" ref="AH55:AH63" si="88">IF(ISNA(L55),AH54,IF(L55=1,AH54+1,0))</f>
        <v>0</v>
      </c>
      <c r="AI55" s="7">
        <f t="shared" ref="AI55:AI63" si="89">IF(ISNA(M55),AI54,IF(M55=1,AI54+1,0))</f>
        <v>0</v>
      </c>
      <c r="AJ55" s="7">
        <f t="shared" ref="AJ55:AJ63" si="90">IF(ISNA(N55),AJ54,IF(N55=1,AJ54+1,0))</f>
        <v>0</v>
      </c>
      <c r="AK55" s="7">
        <f t="shared" ref="AK55:AK63" si="91">IF(ISNA(O55),AK54,IF(O55=1,AK54+1,0))</f>
        <v>0</v>
      </c>
      <c r="AL55" s="7">
        <f t="shared" ref="AL55:AL77" si="92">IF(ISNA(P55),AL54,IF(P55=1,AL54+1,0))</f>
        <v>0</v>
      </c>
      <c r="AM55" s="7">
        <f t="shared" ref="AM55:AM77" si="93">IF(ISNA(Q55),AM54,IF(Q55=1,AM54+1,0))</f>
        <v>0</v>
      </c>
      <c r="AN55" s="7">
        <f t="shared" si="33"/>
        <v>0</v>
      </c>
      <c r="AO55" s="7">
        <f t="shared" si="57"/>
        <v>0</v>
      </c>
      <c r="AP55" s="7">
        <f t="shared" si="35"/>
        <v>0</v>
      </c>
      <c r="AQ55" s="7">
        <f t="shared" si="36"/>
        <v>0</v>
      </c>
      <c r="AR55" s="9">
        <f t="shared" ref="AR55:AR63" si="94">IF(ISNA(E55),AR54,IF(E55=0,AR54+1,0))</f>
        <v>2</v>
      </c>
      <c r="AS55" s="9">
        <f t="shared" ref="AS55:AS63" si="95">IF(ISNA(F55),AS54,IF(F55=0,AS54+1,0))</f>
        <v>1</v>
      </c>
      <c r="AT55" s="9">
        <f t="shared" ref="AT55:AT63" si="96">IF(ISNA(G55),AT54,IF(G55=0,AT54+1,0))</f>
        <v>1</v>
      </c>
      <c r="AU55" s="9">
        <f t="shared" ref="AU55:AU63" si="97">IF(ISNA(H55),AU54,IF(H55=0,AU54+1,0))</f>
        <v>0</v>
      </c>
      <c r="AV55" s="9">
        <f t="shared" ref="AV55:AV63" si="98">IF(ISNA(I55),AV54,IF(I55=0,AV54+1,0))</f>
        <v>0</v>
      </c>
      <c r="AW55" s="9">
        <f t="shared" ref="AW55:AW63" si="99">IF(ISNA(J55),AW54,IF(J55=0,AW54+1,0))</f>
        <v>0</v>
      </c>
      <c r="AX55" s="9">
        <f t="shared" ref="AX55:AX63" si="100">IF(ISNA(K55),AX54,IF(K55=0,AX54+1,0))</f>
        <v>0</v>
      </c>
      <c r="AY55" s="9">
        <f t="shared" ref="AY55:AY63" si="101">IF(ISNA(L55),AY54,IF(L55=0,AY54+1,0))</f>
        <v>0</v>
      </c>
      <c r="AZ55" s="9">
        <f t="shared" ref="AZ55:AZ63" si="102">IF(ISNA(M55),AZ54,IF(M55=0,AZ54+1,0))</f>
        <v>0</v>
      </c>
      <c r="BA55" s="9">
        <f t="shared" ref="BA55:BA63" si="103">IF(ISNA(N55),BA54,IF(N55=0,BA54+1,0))</f>
        <v>0</v>
      </c>
      <c r="BB55" s="9">
        <f t="shared" ref="BB55:BB63" si="104">IF(ISNA(O55),BB54,IF(O55=0,BB54+1,0))</f>
        <v>0</v>
      </c>
      <c r="BC55" s="9">
        <f t="shared" ref="BC55:BC77" si="105">IF(ISNA(P55),BC54,IF(P55=0,BC54+1,0))</f>
        <v>0</v>
      </c>
      <c r="BD55" s="9">
        <f t="shared" ref="BD55:BD77" si="106">IF(ISNA(Q55),BD54,IF(Q55=0,BD54+1,0))</f>
        <v>0</v>
      </c>
      <c r="BE55" s="9">
        <f t="shared" si="37"/>
        <v>0</v>
      </c>
      <c r="BF55" s="9">
        <f t="shared" si="58"/>
        <v>0</v>
      </c>
      <c r="BG55" s="9">
        <f t="shared" si="39"/>
        <v>0</v>
      </c>
      <c r="BH55" s="9">
        <f t="shared" si="40"/>
        <v>0</v>
      </c>
    </row>
    <row r="56" spans="1:60" x14ac:dyDescent="0.25">
      <c r="A56" s="24">
        <f>Data!A55</f>
        <v>654</v>
      </c>
      <c r="B56" s="26" t="e">
        <f>Data!B55</f>
        <v>#N/A</v>
      </c>
      <c r="C56" s="27" t="str">
        <f>Data!H55</f>
        <v>Steve</v>
      </c>
      <c r="D56" s="25" t="str">
        <f>Data!I55</f>
        <v>Cara</v>
      </c>
      <c r="E56" s="22">
        <f>IF(Data!J55=Data!$G55,1,0)</f>
        <v>1</v>
      </c>
      <c r="F56" s="22">
        <f>IF(Data!K55=Data!$G55,1,0)</f>
        <v>1</v>
      </c>
      <c r="G56" s="22">
        <f>IF(Data!L55=Data!$G55,1,0)</f>
        <v>1</v>
      </c>
      <c r="H56" s="22">
        <f>IF(Data!M55=Data!$G55,1,0)</f>
        <v>1</v>
      </c>
      <c r="I56" s="22" t="e">
        <f>IF(Data!N55=Data!$G55,1,0)</f>
        <v>#N/A</v>
      </c>
      <c r="J56" s="22" t="e">
        <f>IF(Data!O55=Data!$G55,1,0)</f>
        <v>#N/A</v>
      </c>
      <c r="K56" s="22" t="e">
        <f>IF(Data!P55=Data!$G55,1,0)</f>
        <v>#N/A</v>
      </c>
      <c r="L56" s="22" t="e">
        <f>IF(Data!Q55=Data!$G55,1,0)</f>
        <v>#N/A</v>
      </c>
      <c r="M56" s="22" t="e">
        <f>IF(Data!R55=Data!$G55,1,0)</f>
        <v>#N/A</v>
      </c>
      <c r="N56" s="22" t="e">
        <f>IF(Data!S55=Data!$G55,1,0)</f>
        <v>#N/A</v>
      </c>
      <c r="O56" s="22" t="e">
        <f>IF(Data!T55=Data!$G55,1,0)</f>
        <v>#N/A</v>
      </c>
      <c r="P56" s="22" t="e">
        <f>IF(Data!U55=Data!$G55,1,0)</f>
        <v>#N/A</v>
      </c>
      <c r="Q56" s="22" t="e">
        <f>IF(Data!V55=Data!$G55,1,0)</f>
        <v>#N/A</v>
      </c>
      <c r="R56" s="22" t="e">
        <f>IF(Data!W55=Data!$G55,1,0)</f>
        <v>#N/A</v>
      </c>
      <c r="S56" s="22" t="e">
        <f>IF(Data!X55=Data!$G55,1,0)</f>
        <v>#N/A</v>
      </c>
      <c r="T56" s="22" t="e">
        <f>IF(Data!Y55=Data!$G55,1,0)</f>
        <v>#N/A</v>
      </c>
      <c r="U56" s="22" t="e">
        <f>IF(Data!Z55=Data!$G55,1,0)</f>
        <v>#N/A</v>
      </c>
      <c r="V56" s="22">
        <f t="shared" si="80"/>
        <v>4</v>
      </c>
      <c r="W56" s="22">
        <f t="shared" si="77"/>
        <v>4</v>
      </c>
      <c r="X56" s="22">
        <f t="shared" si="75"/>
        <v>0</v>
      </c>
      <c r="Y56" s="22">
        <f t="shared" si="43"/>
        <v>1</v>
      </c>
      <c r="Z56" s="22" t="e">
        <f t="shared" si="76"/>
        <v>#N/A</v>
      </c>
      <c r="AA56" s="7">
        <f t="shared" si="81"/>
        <v>1</v>
      </c>
      <c r="AB56" s="7">
        <f t="shared" si="82"/>
        <v>1</v>
      </c>
      <c r="AC56" s="7">
        <f t="shared" si="83"/>
        <v>1</v>
      </c>
      <c r="AD56" s="7">
        <f t="shared" si="84"/>
        <v>3</v>
      </c>
      <c r="AE56" s="7">
        <f t="shared" si="85"/>
        <v>0</v>
      </c>
      <c r="AF56" s="7">
        <f t="shared" si="86"/>
        <v>0</v>
      </c>
      <c r="AG56" s="7">
        <f t="shared" si="87"/>
        <v>0</v>
      </c>
      <c r="AH56" s="7">
        <f t="shared" si="88"/>
        <v>0</v>
      </c>
      <c r="AI56" s="7">
        <f t="shared" si="89"/>
        <v>0</v>
      </c>
      <c r="AJ56" s="7">
        <f t="shared" si="90"/>
        <v>0</v>
      </c>
      <c r="AK56" s="7">
        <f t="shared" si="91"/>
        <v>0</v>
      </c>
      <c r="AL56" s="7">
        <f t="shared" si="92"/>
        <v>0</v>
      </c>
      <c r="AM56" s="7">
        <f t="shared" si="93"/>
        <v>0</v>
      </c>
      <c r="AN56" s="7">
        <f t="shared" si="33"/>
        <v>0</v>
      </c>
      <c r="AO56" s="7">
        <f t="shared" si="57"/>
        <v>0</v>
      </c>
      <c r="AP56" s="7">
        <f t="shared" si="35"/>
        <v>0</v>
      </c>
      <c r="AQ56" s="7">
        <f t="shared" si="36"/>
        <v>0</v>
      </c>
      <c r="AR56" s="9">
        <f t="shared" si="94"/>
        <v>0</v>
      </c>
      <c r="AS56" s="9">
        <f t="shared" si="95"/>
        <v>0</v>
      </c>
      <c r="AT56" s="9">
        <f t="shared" si="96"/>
        <v>0</v>
      </c>
      <c r="AU56" s="9">
        <f t="shared" si="97"/>
        <v>0</v>
      </c>
      <c r="AV56" s="9">
        <f t="shared" si="98"/>
        <v>0</v>
      </c>
      <c r="AW56" s="9">
        <f t="shared" si="99"/>
        <v>0</v>
      </c>
      <c r="AX56" s="9">
        <f t="shared" si="100"/>
        <v>0</v>
      </c>
      <c r="AY56" s="9">
        <f t="shared" si="101"/>
        <v>0</v>
      </c>
      <c r="AZ56" s="9">
        <f t="shared" si="102"/>
        <v>0</v>
      </c>
      <c r="BA56" s="9">
        <f t="shared" si="103"/>
        <v>0</v>
      </c>
      <c r="BB56" s="9">
        <f t="shared" si="104"/>
        <v>0</v>
      </c>
      <c r="BC56" s="9">
        <f t="shared" si="105"/>
        <v>0</v>
      </c>
      <c r="BD56" s="9">
        <f t="shared" si="106"/>
        <v>0</v>
      </c>
      <c r="BE56" s="9">
        <f t="shared" si="37"/>
        <v>0</v>
      </c>
      <c r="BF56" s="9">
        <f t="shared" si="58"/>
        <v>0</v>
      </c>
      <c r="BG56" s="9">
        <f t="shared" si="39"/>
        <v>0</v>
      </c>
      <c r="BH56" s="9">
        <f t="shared" si="40"/>
        <v>0</v>
      </c>
    </row>
    <row r="57" spans="1:60" x14ac:dyDescent="0.25">
      <c r="A57" s="24">
        <f>Data!A56</f>
        <v>655</v>
      </c>
      <c r="B57" s="26" t="str">
        <f>Data!B56</f>
        <v>The Milky Way Galaxy</v>
      </c>
      <c r="C57" s="27" t="str">
        <f>Data!H56</f>
        <v>Steve</v>
      </c>
      <c r="D57" s="25" t="str">
        <f>Data!I56</f>
        <v>Evan</v>
      </c>
      <c r="E57" s="22">
        <f>IF(Data!J56=Data!$G56,1,0)</f>
        <v>0</v>
      </c>
      <c r="F57" s="22">
        <f>IF(Data!K56=Data!$G56,1,0)</f>
        <v>1</v>
      </c>
      <c r="G57" s="22">
        <f>IF(Data!L56=Data!$G56,1,0)</f>
        <v>0</v>
      </c>
      <c r="H57" s="22">
        <f>IF(Data!M56=Data!$G56,1,0)</f>
        <v>0</v>
      </c>
      <c r="I57" s="22" t="e">
        <f>IF(Data!N56=Data!$G56,1,0)</f>
        <v>#N/A</v>
      </c>
      <c r="J57" s="22" t="e">
        <f>IF(Data!O56=Data!$G56,1,0)</f>
        <v>#N/A</v>
      </c>
      <c r="K57" s="22" t="e">
        <f>IF(Data!P56=Data!$G56,1,0)</f>
        <v>#N/A</v>
      </c>
      <c r="L57" s="22" t="e">
        <f>IF(Data!Q56=Data!$G56,1,0)</f>
        <v>#N/A</v>
      </c>
      <c r="M57" s="22" t="e">
        <f>IF(Data!R56=Data!$G56,1,0)</f>
        <v>#N/A</v>
      </c>
      <c r="N57" s="22" t="e">
        <f>IF(Data!S56=Data!$G56,1,0)</f>
        <v>#N/A</v>
      </c>
      <c r="O57" s="22" t="e">
        <f>IF(Data!T56=Data!$G56,1,0)</f>
        <v>#N/A</v>
      </c>
      <c r="P57" s="22" t="e">
        <f>IF(Data!U56=Data!$G56,1,0)</f>
        <v>#N/A</v>
      </c>
      <c r="Q57" s="22" t="e">
        <f>IF(Data!V56=Data!$G56,1,0)</f>
        <v>#N/A</v>
      </c>
      <c r="R57" s="22" t="e">
        <f>IF(Data!W56=Data!$G56,1,0)</f>
        <v>#N/A</v>
      </c>
      <c r="S57" s="22" t="e">
        <f>IF(Data!X56=Data!$G56,1,0)</f>
        <v>#N/A</v>
      </c>
      <c r="T57" s="22" t="e">
        <f>IF(Data!Y56=Data!$G56,1,0)</f>
        <v>#N/A</v>
      </c>
      <c r="U57" s="22" t="e">
        <f>IF(Data!Z56=Data!$G56,1,0)</f>
        <v>#N/A</v>
      </c>
      <c r="V57" s="22">
        <f t="shared" si="80"/>
        <v>4</v>
      </c>
      <c r="W57" s="22">
        <f t="shared" si="77"/>
        <v>1</v>
      </c>
      <c r="X57" s="22">
        <f t="shared" si="75"/>
        <v>0</v>
      </c>
      <c r="Y57" s="22">
        <f t="shared" si="43"/>
        <v>0</v>
      </c>
      <c r="Z57" s="22" t="str">
        <f t="shared" si="76"/>
        <v>Cara</v>
      </c>
      <c r="AA57" s="7">
        <f t="shared" si="81"/>
        <v>0</v>
      </c>
      <c r="AB57" s="7">
        <f t="shared" si="82"/>
        <v>2</v>
      </c>
      <c r="AC57" s="7">
        <f t="shared" si="83"/>
        <v>0</v>
      </c>
      <c r="AD57" s="7">
        <f t="shared" si="84"/>
        <v>0</v>
      </c>
      <c r="AE57" s="7">
        <f t="shared" si="85"/>
        <v>0</v>
      </c>
      <c r="AF57" s="7">
        <f t="shared" si="86"/>
        <v>0</v>
      </c>
      <c r="AG57" s="7">
        <f t="shared" si="87"/>
        <v>0</v>
      </c>
      <c r="AH57" s="7">
        <f t="shared" si="88"/>
        <v>0</v>
      </c>
      <c r="AI57" s="7">
        <f t="shared" si="89"/>
        <v>0</v>
      </c>
      <c r="AJ57" s="7">
        <f t="shared" si="90"/>
        <v>0</v>
      </c>
      <c r="AK57" s="7">
        <f t="shared" si="91"/>
        <v>0</v>
      </c>
      <c r="AL57" s="7">
        <f t="shared" si="92"/>
        <v>0</v>
      </c>
      <c r="AM57" s="7">
        <f t="shared" si="93"/>
        <v>0</v>
      </c>
      <c r="AN57" s="7">
        <f t="shared" si="33"/>
        <v>0</v>
      </c>
      <c r="AO57" s="7">
        <f t="shared" si="57"/>
        <v>0</v>
      </c>
      <c r="AP57" s="7">
        <f t="shared" si="35"/>
        <v>0</v>
      </c>
      <c r="AQ57" s="7">
        <f t="shared" si="36"/>
        <v>0</v>
      </c>
      <c r="AR57" s="9">
        <f t="shared" si="94"/>
        <v>1</v>
      </c>
      <c r="AS57" s="9">
        <f t="shared" si="95"/>
        <v>0</v>
      </c>
      <c r="AT57" s="9">
        <f t="shared" si="96"/>
        <v>1</v>
      </c>
      <c r="AU57" s="9">
        <f t="shared" si="97"/>
        <v>1</v>
      </c>
      <c r="AV57" s="9">
        <f t="shared" si="98"/>
        <v>0</v>
      </c>
      <c r="AW57" s="9">
        <f t="shared" si="99"/>
        <v>0</v>
      </c>
      <c r="AX57" s="9">
        <f t="shared" si="100"/>
        <v>0</v>
      </c>
      <c r="AY57" s="9">
        <f t="shared" si="101"/>
        <v>0</v>
      </c>
      <c r="AZ57" s="9">
        <f t="shared" si="102"/>
        <v>0</v>
      </c>
      <c r="BA57" s="9">
        <f t="shared" si="103"/>
        <v>0</v>
      </c>
      <c r="BB57" s="9">
        <f t="shared" si="104"/>
        <v>0</v>
      </c>
      <c r="BC57" s="9">
        <f t="shared" si="105"/>
        <v>0</v>
      </c>
      <c r="BD57" s="9">
        <f t="shared" si="106"/>
        <v>0</v>
      </c>
      <c r="BE57" s="9">
        <f t="shared" si="37"/>
        <v>0</v>
      </c>
      <c r="BF57" s="9">
        <f t="shared" si="58"/>
        <v>0</v>
      </c>
      <c r="BG57" s="9">
        <f t="shared" si="39"/>
        <v>0</v>
      </c>
      <c r="BH57" s="9">
        <f t="shared" si="40"/>
        <v>0</v>
      </c>
    </row>
    <row r="58" spans="1:60" x14ac:dyDescent="0.25">
      <c r="A58" s="24">
        <f>Data!A57</f>
        <v>656</v>
      </c>
      <c r="B58" s="26" t="str">
        <f>Data!B57</f>
        <v>Hawaii</v>
      </c>
      <c r="C58" s="27" t="str">
        <f>Data!H57</f>
        <v>Steve</v>
      </c>
      <c r="D58" s="25" t="str">
        <f>Data!I57</f>
        <v>Jay</v>
      </c>
      <c r="E58" s="22">
        <f>IF(Data!J57=Data!$G57,1,0)</f>
        <v>1</v>
      </c>
      <c r="F58" s="22" t="e">
        <f>IF(Data!K57=Data!$G57,1,0)</f>
        <v>#N/A</v>
      </c>
      <c r="G58" s="22">
        <f>IF(Data!L57=Data!$G57,1,0)</f>
        <v>1</v>
      </c>
      <c r="H58" s="22">
        <f>IF(Data!M57=Data!$G57,1,0)</f>
        <v>1</v>
      </c>
      <c r="I58" s="22" t="e">
        <f>IF(Data!N57=Data!$G57,1,0)</f>
        <v>#N/A</v>
      </c>
      <c r="J58" s="22" t="e">
        <f>IF(Data!O57=Data!$G57,1,0)</f>
        <v>#N/A</v>
      </c>
      <c r="K58" s="22" t="e">
        <f>IF(Data!P57=Data!$G57,1,0)</f>
        <v>#N/A</v>
      </c>
      <c r="L58" s="22" t="e">
        <f>IF(Data!Q57=Data!$G57,1,0)</f>
        <v>#N/A</v>
      </c>
      <c r="M58" s="22" t="e">
        <f>IF(Data!R57=Data!$G57,1,0)</f>
        <v>#N/A</v>
      </c>
      <c r="N58" s="22" t="e">
        <f>IF(Data!S57=Data!$G57,1,0)</f>
        <v>#N/A</v>
      </c>
      <c r="O58" s="22" t="e">
        <f>IF(Data!T57=Data!$G57,1,0)</f>
        <v>#N/A</v>
      </c>
      <c r="P58" s="22" t="e">
        <f>IF(Data!U57=Data!$G57,1,0)</f>
        <v>#N/A</v>
      </c>
      <c r="Q58" s="22" t="e">
        <f>IF(Data!V57=Data!$G57,1,0)</f>
        <v>#N/A</v>
      </c>
      <c r="R58" s="22" t="e">
        <f>IF(Data!W57=Data!$G57,1,0)</f>
        <v>#N/A</v>
      </c>
      <c r="S58" s="22" t="e">
        <f>IF(Data!X57=Data!$G57,1,0)</f>
        <v>#N/A</v>
      </c>
      <c r="T58" s="22" t="e">
        <f>IF(Data!Y57=Data!$G57,1,0)</f>
        <v>#N/A</v>
      </c>
      <c r="U58" s="22" t="e">
        <f>IF(Data!Z57=Data!$G57,1,0)</f>
        <v>#N/A</v>
      </c>
      <c r="V58" s="22">
        <f t="shared" si="80"/>
        <v>3</v>
      </c>
      <c r="W58" s="22">
        <f t="shared" si="77"/>
        <v>3</v>
      </c>
      <c r="X58" s="22">
        <f t="shared" si="75"/>
        <v>0</v>
      </c>
      <c r="Y58" s="22">
        <f t="shared" si="43"/>
        <v>1</v>
      </c>
      <c r="Z58" s="22" t="e">
        <f t="shared" si="76"/>
        <v>#N/A</v>
      </c>
      <c r="AA58" s="7">
        <f t="shared" si="81"/>
        <v>1</v>
      </c>
      <c r="AB58" s="7">
        <f t="shared" si="82"/>
        <v>2</v>
      </c>
      <c r="AC58" s="7">
        <f t="shared" si="83"/>
        <v>1</v>
      </c>
      <c r="AD58" s="7">
        <f t="shared" si="84"/>
        <v>1</v>
      </c>
      <c r="AE58" s="7">
        <f t="shared" si="85"/>
        <v>0</v>
      </c>
      <c r="AF58" s="7">
        <f t="shared" si="86"/>
        <v>0</v>
      </c>
      <c r="AG58" s="7">
        <f t="shared" si="87"/>
        <v>0</v>
      </c>
      <c r="AH58" s="7">
        <f t="shared" si="88"/>
        <v>0</v>
      </c>
      <c r="AI58" s="7">
        <f t="shared" si="89"/>
        <v>0</v>
      </c>
      <c r="AJ58" s="7">
        <f t="shared" si="90"/>
        <v>0</v>
      </c>
      <c r="AK58" s="7">
        <f t="shared" si="91"/>
        <v>0</v>
      </c>
      <c r="AL58" s="7">
        <f t="shared" si="92"/>
        <v>0</v>
      </c>
      <c r="AM58" s="7">
        <f t="shared" si="93"/>
        <v>0</v>
      </c>
      <c r="AN58" s="7">
        <f t="shared" si="33"/>
        <v>0</v>
      </c>
      <c r="AO58" s="7">
        <f t="shared" si="57"/>
        <v>0</v>
      </c>
      <c r="AP58" s="7">
        <f t="shared" si="35"/>
        <v>0</v>
      </c>
      <c r="AQ58" s="7">
        <f t="shared" si="36"/>
        <v>0</v>
      </c>
      <c r="AR58" s="9">
        <f t="shared" si="94"/>
        <v>0</v>
      </c>
      <c r="AS58" s="9">
        <f t="shared" si="95"/>
        <v>0</v>
      </c>
      <c r="AT58" s="9">
        <f t="shared" si="96"/>
        <v>0</v>
      </c>
      <c r="AU58" s="9">
        <f t="shared" si="97"/>
        <v>0</v>
      </c>
      <c r="AV58" s="9">
        <f t="shared" si="98"/>
        <v>0</v>
      </c>
      <c r="AW58" s="9">
        <f t="shared" si="99"/>
        <v>0</v>
      </c>
      <c r="AX58" s="9">
        <f t="shared" si="100"/>
        <v>0</v>
      </c>
      <c r="AY58" s="9">
        <f t="shared" si="101"/>
        <v>0</v>
      </c>
      <c r="AZ58" s="9">
        <f t="shared" si="102"/>
        <v>0</v>
      </c>
      <c r="BA58" s="9">
        <f t="shared" si="103"/>
        <v>0</v>
      </c>
      <c r="BB58" s="9">
        <f t="shared" si="104"/>
        <v>0</v>
      </c>
      <c r="BC58" s="9">
        <f t="shared" si="105"/>
        <v>0</v>
      </c>
      <c r="BD58" s="9">
        <f t="shared" si="106"/>
        <v>0</v>
      </c>
      <c r="BE58" s="9">
        <f t="shared" si="37"/>
        <v>0</v>
      </c>
      <c r="BF58" s="9">
        <f t="shared" si="58"/>
        <v>0</v>
      </c>
      <c r="BG58" s="9">
        <f t="shared" si="39"/>
        <v>0</v>
      </c>
      <c r="BH58" s="9">
        <f t="shared" si="40"/>
        <v>0</v>
      </c>
    </row>
    <row r="59" spans="1:60" x14ac:dyDescent="0.25">
      <c r="A59" s="24">
        <f>Data!A58</f>
        <v>657</v>
      </c>
      <c r="B59" s="26" t="e">
        <f>Data!B58</f>
        <v>#N/A</v>
      </c>
      <c r="C59" s="27" t="str">
        <f>Data!H58</f>
        <v>Steve</v>
      </c>
      <c r="D59" s="25" t="str">
        <f>Data!I58</f>
        <v>Cara</v>
      </c>
      <c r="E59" s="22">
        <f>IF(Data!J58=Data!$G58,1,0)</f>
        <v>1</v>
      </c>
      <c r="F59" s="22">
        <f>IF(Data!K58=Data!$G58,1,0)</f>
        <v>0</v>
      </c>
      <c r="G59" s="22">
        <f>IF(Data!L58=Data!$G58,1,0)</f>
        <v>1</v>
      </c>
      <c r="H59" s="22">
        <f>IF(Data!M58=Data!$G58,1,0)</f>
        <v>1</v>
      </c>
      <c r="I59" s="22" t="e">
        <f>IF(Data!N58=Data!$G58,1,0)</f>
        <v>#N/A</v>
      </c>
      <c r="J59" s="22" t="e">
        <f>IF(Data!O58=Data!$G58,1,0)</f>
        <v>#N/A</v>
      </c>
      <c r="K59" s="22" t="e">
        <f>IF(Data!P58=Data!$G58,1,0)</f>
        <v>#N/A</v>
      </c>
      <c r="L59" s="22" t="e">
        <f>IF(Data!Q58=Data!$G58,1,0)</f>
        <v>#N/A</v>
      </c>
      <c r="M59" s="22" t="e">
        <f>IF(Data!R58=Data!$G58,1,0)</f>
        <v>#N/A</v>
      </c>
      <c r="N59" s="22" t="e">
        <f>IF(Data!S58=Data!$G58,1,0)</f>
        <v>#N/A</v>
      </c>
      <c r="O59" s="22" t="e">
        <f>IF(Data!T58=Data!$G58,1,0)</f>
        <v>#N/A</v>
      </c>
      <c r="P59" s="22" t="e">
        <f>IF(Data!U58=Data!$G58,1,0)</f>
        <v>#N/A</v>
      </c>
      <c r="Q59" s="22" t="e">
        <f>IF(Data!V58=Data!$G58,1,0)</f>
        <v>#N/A</v>
      </c>
      <c r="R59" s="22" t="e">
        <f>IF(Data!W58=Data!$G58,1,0)</f>
        <v>#N/A</v>
      </c>
      <c r="S59" s="22" t="e">
        <f>IF(Data!X58=Data!$G58,1,0)</f>
        <v>#N/A</v>
      </c>
      <c r="T59" s="22" t="e">
        <f>IF(Data!Y58=Data!$G58,1,0)</f>
        <v>#N/A</v>
      </c>
      <c r="U59" s="22" t="e">
        <f>IF(Data!Z58=Data!$G58,1,0)</f>
        <v>#N/A</v>
      </c>
      <c r="V59" s="22">
        <f t="shared" si="80"/>
        <v>4</v>
      </c>
      <c r="W59" s="22">
        <f t="shared" si="77"/>
        <v>3</v>
      </c>
      <c r="X59" s="22">
        <f t="shared" si="75"/>
        <v>0</v>
      </c>
      <c r="Y59" s="22">
        <f t="shared" si="43"/>
        <v>0</v>
      </c>
      <c r="Z59" s="22" t="e">
        <f t="shared" si="76"/>
        <v>#N/A</v>
      </c>
      <c r="AA59" s="7">
        <f t="shared" si="81"/>
        <v>2</v>
      </c>
      <c r="AB59" s="7">
        <f t="shared" si="82"/>
        <v>0</v>
      </c>
      <c r="AC59" s="7">
        <f t="shared" si="83"/>
        <v>2</v>
      </c>
      <c r="AD59" s="7">
        <f t="shared" si="84"/>
        <v>2</v>
      </c>
      <c r="AE59" s="7">
        <f t="shared" si="85"/>
        <v>0</v>
      </c>
      <c r="AF59" s="7">
        <f t="shared" si="86"/>
        <v>0</v>
      </c>
      <c r="AG59" s="7">
        <f t="shared" si="87"/>
        <v>0</v>
      </c>
      <c r="AH59" s="7">
        <f t="shared" si="88"/>
        <v>0</v>
      </c>
      <c r="AI59" s="7">
        <f t="shared" si="89"/>
        <v>0</v>
      </c>
      <c r="AJ59" s="7">
        <f t="shared" si="90"/>
        <v>0</v>
      </c>
      <c r="AK59" s="7">
        <f t="shared" si="91"/>
        <v>0</v>
      </c>
      <c r="AL59" s="7">
        <f t="shared" si="92"/>
        <v>0</v>
      </c>
      <c r="AM59" s="7">
        <f t="shared" si="93"/>
        <v>0</v>
      </c>
      <c r="AN59" s="7">
        <f t="shared" si="33"/>
        <v>0</v>
      </c>
      <c r="AO59" s="7">
        <f t="shared" si="57"/>
        <v>0</v>
      </c>
      <c r="AP59" s="7">
        <f t="shared" si="35"/>
        <v>0</v>
      </c>
      <c r="AQ59" s="7">
        <f t="shared" si="36"/>
        <v>0</v>
      </c>
      <c r="AR59" s="9">
        <f t="shared" si="94"/>
        <v>0</v>
      </c>
      <c r="AS59" s="9">
        <f t="shared" si="95"/>
        <v>1</v>
      </c>
      <c r="AT59" s="9">
        <f t="shared" si="96"/>
        <v>0</v>
      </c>
      <c r="AU59" s="9">
        <f t="shared" si="97"/>
        <v>0</v>
      </c>
      <c r="AV59" s="9">
        <f t="shared" si="98"/>
        <v>0</v>
      </c>
      <c r="AW59" s="9">
        <f t="shared" si="99"/>
        <v>0</v>
      </c>
      <c r="AX59" s="9">
        <f t="shared" si="100"/>
        <v>0</v>
      </c>
      <c r="AY59" s="9">
        <f t="shared" si="101"/>
        <v>0</v>
      </c>
      <c r="AZ59" s="9">
        <f t="shared" si="102"/>
        <v>0</v>
      </c>
      <c r="BA59" s="9">
        <f t="shared" si="103"/>
        <v>0</v>
      </c>
      <c r="BB59" s="9">
        <f t="shared" si="104"/>
        <v>0</v>
      </c>
      <c r="BC59" s="9">
        <f t="shared" si="105"/>
        <v>0</v>
      </c>
      <c r="BD59" s="9">
        <f t="shared" si="106"/>
        <v>0</v>
      </c>
      <c r="BE59" s="9">
        <f t="shared" si="37"/>
        <v>0</v>
      </c>
      <c r="BF59" s="9">
        <f t="shared" si="58"/>
        <v>0</v>
      </c>
      <c r="BG59" s="9">
        <f t="shared" si="39"/>
        <v>0</v>
      </c>
      <c r="BH59" s="9">
        <f t="shared" si="40"/>
        <v>0</v>
      </c>
    </row>
    <row r="60" spans="1:60" x14ac:dyDescent="0.25">
      <c r="A60" s="24">
        <f>Data!A59</f>
        <v>658</v>
      </c>
      <c r="B60" s="26" t="e">
        <f>Data!B59</f>
        <v>#N/A</v>
      </c>
      <c r="C60" s="27" t="str">
        <f>Data!H59</f>
        <v>Steve</v>
      </c>
      <c r="D60" s="25" t="str">
        <f>Data!I59</f>
        <v>Evan</v>
      </c>
      <c r="E60" s="22">
        <f>IF(Data!J59=Data!$G59,1,0)</f>
        <v>0</v>
      </c>
      <c r="F60" s="22">
        <f>IF(Data!K59=Data!$G59,1,0)</f>
        <v>0</v>
      </c>
      <c r="G60" s="22">
        <f>IF(Data!L59=Data!$G59,1,0)</f>
        <v>0</v>
      </c>
      <c r="H60" s="22">
        <f>IF(Data!M59=Data!$G59,1,0)</f>
        <v>0</v>
      </c>
      <c r="I60" s="22" t="e">
        <f>IF(Data!N59=Data!$G59,1,0)</f>
        <v>#N/A</v>
      </c>
      <c r="J60" s="22" t="e">
        <f>IF(Data!O59=Data!$G59,1,0)</f>
        <v>#N/A</v>
      </c>
      <c r="K60" s="22" t="e">
        <f>IF(Data!P59=Data!$G59,1,0)</f>
        <v>#N/A</v>
      </c>
      <c r="L60" s="22" t="e">
        <f>IF(Data!Q59=Data!$G59,1,0)</f>
        <v>#N/A</v>
      </c>
      <c r="M60" s="22" t="e">
        <f>IF(Data!R59=Data!$G59,1,0)</f>
        <v>#N/A</v>
      </c>
      <c r="N60" s="22" t="e">
        <f>IF(Data!S59=Data!$G59,1,0)</f>
        <v>#N/A</v>
      </c>
      <c r="O60" s="22" t="e">
        <f>IF(Data!T59=Data!$G59,1,0)</f>
        <v>#N/A</v>
      </c>
      <c r="P60" s="22" t="e">
        <f>IF(Data!U59=Data!$G59,1,0)</f>
        <v>#N/A</v>
      </c>
      <c r="Q60" s="22" t="e">
        <f>IF(Data!V59=Data!$G59,1,0)</f>
        <v>#N/A</v>
      </c>
      <c r="R60" s="22" t="e">
        <f>IF(Data!W59=Data!$G59,1,0)</f>
        <v>#N/A</v>
      </c>
      <c r="S60" s="22" t="e">
        <f>IF(Data!X59=Data!$G59,1,0)</f>
        <v>#N/A</v>
      </c>
      <c r="T60" s="22" t="e">
        <f>IF(Data!Y59=Data!$G59,1,0)</f>
        <v>#N/A</v>
      </c>
      <c r="U60" s="22" t="e">
        <f>IF(Data!Z59=Data!$G59,1,0)</f>
        <v>#N/A</v>
      </c>
      <c r="V60" s="22">
        <f t="shared" si="80"/>
        <v>4</v>
      </c>
      <c r="W60" s="22">
        <f t="shared" si="77"/>
        <v>0</v>
      </c>
      <c r="X60" s="22">
        <f t="shared" si="75"/>
        <v>1</v>
      </c>
      <c r="Y60" s="22">
        <f t="shared" si="43"/>
        <v>0</v>
      </c>
      <c r="Z60" s="22" t="e">
        <f t="shared" si="76"/>
        <v>#N/A</v>
      </c>
      <c r="AA60" s="7">
        <f t="shared" si="81"/>
        <v>0</v>
      </c>
      <c r="AB60" s="7">
        <f t="shared" si="82"/>
        <v>0</v>
      </c>
      <c r="AC60" s="7">
        <f t="shared" si="83"/>
        <v>0</v>
      </c>
      <c r="AD60" s="7">
        <f t="shared" si="84"/>
        <v>0</v>
      </c>
      <c r="AE60" s="7">
        <f t="shared" si="85"/>
        <v>0</v>
      </c>
      <c r="AF60" s="7">
        <f t="shared" si="86"/>
        <v>0</v>
      </c>
      <c r="AG60" s="7">
        <f t="shared" si="87"/>
        <v>0</v>
      </c>
      <c r="AH60" s="7">
        <f t="shared" si="88"/>
        <v>0</v>
      </c>
      <c r="AI60" s="7">
        <f t="shared" si="89"/>
        <v>0</v>
      </c>
      <c r="AJ60" s="7">
        <f t="shared" si="90"/>
        <v>0</v>
      </c>
      <c r="AK60" s="7">
        <f t="shared" si="91"/>
        <v>0</v>
      </c>
      <c r="AL60" s="7">
        <f t="shared" si="92"/>
        <v>0</v>
      </c>
      <c r="AM60" s="7">
        <f t="shared" si="93"/>
        <v>0</v>
      </c>
      <c r="AN60" s="7">
        <f t="shared" si="33"/>
        <v>0</v>
      </c>
      <c r="AO60" s="7">
        <f t="shared" si="57"/>
        <v>0</v>
      </c>
      <c r="AP60" s="7">
        <f t="shared" si="35"/>
        <v>0</v>
      </c>
      <c r="AQ60" s="7">
        <f t="shared" si="36"/>
        <v>0</v>
      </c>
      <c r="AR60" s="9">
        <f t="shared" si="94"/>
        <v>1</v>
      </c>
      <c r="AS60" s="9">
        <f t="shared" si="95"/>
        <v>2</v>
      </c>
      <c r="AT60" s="9">
        <f t="shared" si="96"/>
        <v>1</v>
      </c>
      <c r="AU60" s="9">
        <f t="shared" si="97"/>
        <v>1</v>
      </c>
      <c r="AV60" s="9">
        <f t="shared" si="98"/>
        <v>0</v>
      </c>
      <c r="AW60" s="9">
        <f t="shared" si="99"/>
        <v>0</v>
      </c>
      <c r="AX60" s="9">
        <f t="shared" si="100"/>
        <v>0</v>
      </c>
      <c r="AY60" s="9">
        <f t="shared" si="101"/>
        <v>0</v>
      </c>
      <c r="AZ60" s="9">
        <f t="shared" si="102"/>
        <v>0</v>
      </c>
      <c r="BA60" s="9">
        <f t="shared" si="103"/>
        <v>0</v>
      </c>
      <c r="BB60" s="9">
        <f t="shared" si="104"/>
        <v>0</v>
      </c>
      <c r="BC60" s="9">
        <f t="shared" si="105"/>
        <v>0</v>
      </c>
      <c r="BD60" s="9">
        <f t="shared" si="106"/>
        <v>0</v>
      </c>
      <c r="BE60" s="9">
        <f t="shared" si="37"/>
        <v>0</v>
      </c>
      <c r="BF60" s="9">
        <f t="shared" si="58"/>
        <v>0</v>
      </c>
      <c r="BG60" s="9">
        <f t="shared" si="39"/>
        <v>0</v>
      </c>
      <c r="BH60" s="9">
        <f t="shared" si="40"/>
        <v>0</v>
      </c>
    </row>
    <row r="61" spans="1:60" x14ac:dyDescent="0.25">
      <c r="A61" s="24">
        <f>Data!A60</f>
        <v>659</v>
      </c>
      <c r="B61" s="26" t="str">
        <f>Data!B60</f>
        <v>Water</v>
      </c>
      <c r="C61" s="27" t="str">
        <f>Data!H60</f>
        <v>Steve</v>
      </c>
      <c r="D61" s="25" t="str">
        <f>Data!I60</f>
        <v>Bob</v>
      </c>
      <c r="E61" s="22">
        <f>IF(Data!J60=Data!$G60,1,0)</f>
        <v>0</v>
      </c>
      <c r="F61" s="22">
        <f>IF(Data!K60=Data!$G60,1,0)</f>
        <v>0</v>
      </c>
      <c r="G61" s="22">
        <f>IF(Data!L60=Data!$G60,1,0)</f>
        <v>1</v>
      </c>
      <c r="H61" s="22">
        <f>IF(Data!M60=Data!$G60,1,0)</f>
        <v>0</v>
      </c>
      <c r="I61" s="22" t="e">
        <f>IF(Data!N60=Data!$G60,1,0)</f>
        <v>#N/A</v>
      </c>
      <c r="J61" s="22" t="e">
        <f>IF(Data!O60=Data!$G60,1,0)</f>
        <v>#N/A</v>
      </c>
      <c r="K61" s="22" t="e">
        <f>IF(Data!P60=Data!$G60,1,0)</f>
        <v>#N/A</v>
      </c>
      <c r="L61" s="22" t="e">
        <f>IF(Data!Q60=Data!$G60,1,0)</f>
        <v>#N/A</v>
      </c>
      <c r="M61" s="22" t="e">
        <f>IF(Data!R60=Data!$G60,1,0)</f>
        <v>#N/A</v>
      </c>
      <c r="N61" s="22" t="e">
        <f>IF(Data!S60=Data!$G60,1,0)</f>
        <v>#N/A</v>
      </c>
      <c r="O61" s="22" t="e">
        <f>IF(Data!T60=Data!$G60,1,0)</f>
        <v>#N/A</v>
      </c>
      <c r="P61" s="22" t="e">
        <f>IF(Data!U60=Data!$G60,1,0)</f>
        <v>#N/A</v>
      </c>
      <c r="Q61" s="22" t="e">
        <f>IF(Data!V60=Data!$G60,1,0)</f>
        <v>#N/A</v>
      </c>
      <c r="R61" s="22" t="e">
        <f>IF(Data!W60=Data!$G60,1,0)</f>
        <v>#N/A</v>
      </c>
      <c r="S61" s="22" t="e">
        <f>IF(Data!X60=Data!$G60,1,0)</f>
        <v>#N/A</v>
      </c>
      <c r="T61" s="22" t="e">
        <f>IF(Data!Y60=Data!$G60,1,0)</f>
        <v>#N/A</v>
      </c>
      <c r="U61" s="22" t="e">
        <f>IF(Data!Z60=Data!$G60,1,0)</f>
        <v>#N/A</v>
      </c>
      <c r="V61" s="22">
        <f t="shared" si="80"/>
        <v>4</v>
      </c>
      <c r="W61" s="22">
        <f t="shared" si="77"/>
        <v>1</v>
      </c>
      <c r="X61" s="22">
        <f t="shared" si="75"/>
        <v>0</v>
      </c>
      <c r="Y61" s="22">
        <f t="shared" si="43"/>
        <v>0</v>
      </c>
      <c r="Z61" s="22" t="str">
        <f t="shared" si="76"/>
        <v>Jay</v>
      </c>
      <c r="AA61" s="7">
        <f t="shared" si="81"/>
        <v>0</v>
      </c>
      <c r="AB61" s="7">
        <f t="shared" si="82"/>
        <v>0</v>
      </c>
      <c r="AC61" s="7">
        <f t="shared" si="83"/>
        <v>1</v>
      </c>
      <c r="AD61" s="7">
        <f t="shared" si="84"/>
        <v>0</v>
      </c>
      <c r="AE61" s="7">
        <f t="shared" si="85"/>
        <v>0</v>
      </c>
      <c r="AF61" s="7">
        <f t="shared" si="86"/>
        <v>0</v>
      </c>
      <c r="AG61" s="7">
        <f t="shared" si="87"/>
        <v>0</v>
      </c>
      <c r="AH61" s="7">
        <f t="shared" si="88"/>
        <v>0</v>
      </c>
      <c r="AI61" s="7">
        <f t="shared" si="89"/>
        <v>0</v>
      </c>
      <c r="AJ61" s="7">
        <f t="shared" si="90"/>
        <v>0</v>
      </c>
      <c r="AK61" s="7">
        <f t="shared" si="91"/>
        <v>0</v>
      </c>
      <c r="AL61" s="7">
        <f t="shared" si="92"/>
        <v>0</v>
      </c>
      <c r="AM61" s="7">
        <f t="shared" si="93"/>
        <v>0</v>
      </c>
      <c r="AN61" s="7">
        <f t="shared" si="33"/>
        <v>0</v>
      </c>
      <c r="AO61" s="7">
        <f t="shared" si="57"/>
        <v>0</v>
      </c>
      <c r="AP61" s="7">
        <f t="shared" si="35"/>
        <v>0</v>
      </c>
      <c r="AQ61" s="7">
        <f t="shared" si="36"/>
        <v>0</v>
      </c>
      <c r="AR61" s="9">
        <f t="shared" si="94"/>
        <v>2</v>
      </c>
      <c r="AS61" s="9">
        <f t="shared" si="95"/>
        <v>3</v>
      </c>
      <c r="AT61" s="9">
        <f t="shared" si="96"/>
        <v>0</v>
      </c>
      <c r="AU61" s="9">
        <f t="shared" si="97"/>
        <v>2</v>
      </c>
      <c r="AV61" s="9">
        <f t="shared" si="98"/>
        <v>0</v>
      </c>
      <c r="AW61" s="9">
        <f t="shared" si="99"/>
        <v>0</v>
      </c>
      <c r="AX61" s="9">
        <f t="shared" si="100"/>
        <v>0</v>
      </c>
      <c r="AY61" s="9">
        <f t="shared" si="101"/>
        <v>0</v>
      </c>
      <c r="AZ61" s="9">
        <f t="shared" si="102"/>
        <v>0</v>
      </c>
      <c r="BA61" s="9">
        <f t="shared" si="103"/>
        <v>0</v>
      </c>
      <c r="BB61" s="9">
        <f t="shared" si="104"/>
        <v>0</v>
      </c>
      <c r="BC61" s="9">
        <f t="shared" si="105"/>
        <v>0</v>
      </c>
      <c r="BD61" s="9">
        <f t="shared" si="106"/>
        <v>0</v>
      </c>
      <c r="BE61" s="9">
        <f t="shared" si="37"/>
        <v>0</v>
      </c>
      <c r="BF61" s="9">
        <f t="shared" si="58"/>
        <v>0</v>
      </c>
      <c r="BG61" s="9">
        <f t="shared" si="39"/>
        <v>0</v>
      </c>
      <c r="BH61" s="9">
        <f t="shared" si="40"/>
        <v>0</v>
      </c>
    </row>
    <row r="62" spans="1:60" x14ac:dyDescent="0.25">
      <c r="A62" s="24">
        <f>Data!A61</f>
        <v>660</v>
      </c>
      <c r="B62" s="26" t="e">
        <f>Data!B61</f>
        <v>#N/A</v>
      </c>
      <c r="C62" s="27" t="str">
        <f>Data!H61</f>
        <v>Steve</v>
      </c>
      <c r="D62" s="25" t="str">
        <f>Data!I61</f>
        <v>Jay</v>
      </c>
      <c r="E62" s="22">
        <f>IF(Data!J61=Data!$G61,1,0)</f>
        <v>1</v>
      </c>
      <c r="F62" s="22" t="e">
        <f>IF(Data!K61=Data!$G61,1,0)</f>
        <v>#N/A</v>
      </c>
      <c r="G62" s="22">
        <f>IF(Data!L61=Data!$G61,1,0)</f>
        <v>0</v>
      </c>
      <c r="H62" s="22">
        <f>IF(Data!M61=Data!$G61,1,0)</f>
        <v>1</v>
      </c>
      <c r="I62" s="22" t="e">
        <f>IF(Data!N61=Data!$G61,1,0)</f>
        <v>#N/A</v>
      </c>
      <c r="J62" s="22" t="e">
        <f>IF(Data!O61=Data!$G61,1,0)</f>
        <v>#N/A</v>
      </c>
      <c r="K62" s="22" t="e">
        <f>IF(Data!P61=Data!$G61,1,0)</f>
        <v>#N/A</v>
      </c>
      <c r="L62" s="22" t="e">
        <f>IF(Data!Q61=Data!$G61,1,0)</f>
        <v>#N/A</v>
      </c>
      <c r="M62" s="22" t="e">
        <f>IF(Data!R61=Data!$G61,1,0)</f>
        <v>#N/A</v>
      </c>
      <c r="N62" s="22" t="e">
        <f>IF(Data!S61=Data!$G61,1,0)</f>
        <v>#N/A</v>
      </c>
      <c r="O62" s="22" t="e">
        <f>IF(Data!T61=Data!$G61,1,0)</f>
        <v>#N/A</v>
      </c>
      <c r="P62" s="22" t="e">
        <f>IF(Data!U61=Data!$G61,1,0)</f>
        <v>#N/A</v>
      </c>
      <c r="Q62" s="22" t="e">
        <f>IF(Data!V61=Data!$G61,1,0)</f>
        <v>#N/A</v>
      </c>
      <c r="R62" s="22" t="e">
        <f>IF(Data!W61=Data!$G61,1,0)</f>
        <v>#N/A</v>
      </c>
      <c r="S62" s="22" t="e">
        <f>IF(Data!X61=Data!$G61,1,0)</f>
        <v>#N/A</v>
      </c>
      <c r="T62" s="22" t="e">
        <f>IF(Data!Y61=Data!$G61,1,0)</f>
        <v>#N/A</v>
      </c>
      <c r="U62" s="22" t="e">
        <f>IF(Data!Z61=Data!$G61,1,0)</f>
        <v>#N/A</v>
      </c>
      <c r="V62" s="22">
        <f t="shared" si="80"/>
        <v>3</v>
      </c>
      <c r="W62" s="22">
        <f t="shared" si="77"/>
        <v>2</v>
      </c>
      <c r="X62" s="22">
        <f t="shared" si="75"/>
        <v>0</v>
      </c>
      <c r="Y62" s="22">
        <f t="shared" si="43"/>
        <v>0</v>
      </c>
      <c r="Z62" s="22" t="e">
        <f t="shared" si="76"/>
        <v>#N/A</v>
      </c>
      <c r="AA62" s="7">
        <f t="shared" si="81"/>
        <v>1</v>
      </c>
      <c r="AB62" s="7">
        <f t="shared" si="82"/>
        <v>0</v>
      </c>
      <c r="AC62" s="7">
        <f t="shared" si="83"/>
        <v>0</v>
      </c>
      <c r="AD62" s="7">
        <f t="shared" si="84"/>
        <v>1</v>
      </c>
      <c r="AE62" s="7">
        <f t="shared" si="85"/>
        <v>0</v>
      </c>
      <c r="AF62" s="7">
        <f t="shared" si="86"/>
        <v>0</v>
      </c>
      <c r="AG62" s="7">
        <f t="shared" si="87"/>
        <v>0</v>
      </c>
      <c r="AH62" s="7">
        <f t="shared" si="88"/>
        <v>0</v>
      </c>
      <c r="AI62" s="7">
        <f t="shared" si="89"/>
        <v>0</v>
      </c>
      <c r="AJ62" s="7">
        <f t="shared" si="90"/>
        <v>0</v>
      </c>
      <c r="AK62" s="7">
        <f t="shared" si="91"/>
        <v>0</v>
      </c>
      <c r="AL62" s="7">
        <f t="shared" si="92"/>
        <v>0</v>
      </c>
      <c r="AM62" s="7">
        <f t="shared" si="93"/>
        <v>0</v>
      </c>
      <c r="AN62" s="7">
        <f t="shared" si="33"/>
        <v>0</v>
      </c>
      <c r="AO62" s="7">
        <f t="shared" si="57"/>
        <v>0</v>
      </c>
      <c r="AP62" s="7">
        <f t="shared" si="35"/>
        <v>0</v>
      </c>
      <c r="AQ62" s="7">
        <f t="shared" si="36"/>
        <v>0</v>
      </c>
      <c r="AR62" s="9">
        <f t="shared" si="94"/>
        <v>0</v>
      </c>
      <c r="AS62" s="9">
        <f t="shared" si="95"/>
        <v>3</v>
      </c>
      <c r="AT62" s="9">
        <f t="shared" si="96"/>
        <v>1</v>
      </c>
      <c r="AU62" s="9">
        <f t="shared" si="97"/>
        <v>0</v>
      </c>
      <c r="AV62" s="9">
        <f t="shared" si="98"/>
        <v>0</v>
      </c>
      <c r="AW62" s="9">
        <f t="shared" si="99"/>
        <v>0</v>
      </c>
      <c r="AX62" s="9">
        <f t="shared" si="100"/>
        <v>0</v>
      </c>
      <c r="AY62" s="9">
        <f t="shared" si="101"/>
        <v>0</v>
      </c>
      <c r="AZ62" s="9">
        <f t="shared" si="102"/>
        <v>0</v>
      </c>
      <c r="BA62" s="9">
        <f t="shared" si="103"/>
        <v>0</v>
      </c>
      <c r="BB62" s="9">
        <f t="shared" si="104"/>
        <v>0</v>
      </c>
      <c r="BC62" s="9">
        <f t="shared" si="105"/>
        <v>0</v>
      </c>
      <c r="BD62" s="9">
        <f t="shared" si="106"/>
        <v>0</v>
      </c>
      <c r="BE62" s="9">
        <f t="shared" si="37"/>
        <v>0</v>
      </c>
      <c r="BF62" s="9">
        <f t="shared" si="58"/>
        <v>0</v>
      </c>
      <c r="BG62" s="9">
        <f t="shared" si="39"/>
        <v>0</v>
      </c>
      <c r="BH62" s="9">
        <f t="shared" si="40"/>
        <v>0</v>
      </c>
    </row>
    <row r="63" spans="1:60" x14ac:dyDescent="0.25">
      <c r="A63" s="24">
        <f>Data!A62</f>
        <v>661</v>
      </c>
      <c r="B63" s="26" t="e">
        <f>Data!B62</f>
        <v>#N/A</v>
      </c>
      <c r="C63" s="27" t="str">
        <f>Data!H62</f>
        <v>Steve</v>
      </c>
      <c r="D63" s="25" t="str">
        <f>Data!I62</f>
        <v>Bob</v>
      </c>
      <c r="E63" s="22">
        <f>IF(Data!J62=Data!$G62,1,0)</f>
        <v>1</v>
      </c>
      <c r="F63" s="22">
        <f>IF(Data!K62=Data!$G62,1,0)</f>
        <v>1</v>
      </c>
      <c r="G63" s="22">
        <f>IF(Data!L62=Data!$G62,1,0)</f>
        <v>1</v>
      </c>
      <c r="H63" s="22" t="e">
        <f>IF(Data!M62=Data!$G62,1,0)</f>
        <v>#N/A</v>
      </c>
      <c r="I63" s="22" t="e">
        <f>IF(Data!N62=Data!$G62,1,0)</f>
        <v>#N/A</v>
      </c>
      <c r="J63" s="22" t="e">
        <f>IF(Data!O62=Data!$G62,1,0)</f>
        <v>#N/A</v>
      </c>
      <c r="K63" s="22" t="e">
        <f>IF(Data!P62=Data!$G62,1,0)</f>
        <v>#N/A</v>
      </c>
      <c r="L63" s="22" t="e">
        <f>IF(Data!Q62=Data!$G62,1,0)</f>
        <v>#N/A</v>
      </c>
      <c r="M63" s="22" t="e">
        <f>IF(Data!R62=Data!$G62,1,0)</f>
        <v>#N/A</v>
      </c>
      <c r="N63" s="22" t="e">
        <f>IF(Data!S62=Data!$G62,1,0)</f>
        <v>#N/A</v>
      </c>
      <c r="O63" s="22" t="e">
        <f>IF(Data!T62=Data!$G62,1,0)</f>
        <v>#N/A</v>
      </c>
      <c r="P63" s="22" t="e">
        <f>IF(Data!U62=Data!$G62,1,0)</f>
        <v>#N/A</v>
      </c>
      <c r="Q63" s="22" t="e">
        <f>IF(Data!V62=Data!$G62,1,0)</f>
        <v>#N/A</v>
      </c>
      <c r="R63" s="22" t="e">
        <f>IF(Data!W62=Data!$G62,1,0)</f>
        <v>#N/A</v>
      </c>
      <c r="S63" s="22" t="e">
        <f>IF(Data!X62=Data!$G62,1,0)</f>
        <v>#N/A</v>
      </c>
      <c r="T63" s="22" t="e">
        <f>IF(Data!Y62=Data!$G62,1,0)</f>
        <v>#N/A</v>
      </c>
      <c r="U63" s="22" t="e">
        <f>IF(Data!Z62=Data!$G62,1,0)</f>
        <v>#N/A</v>
      </c>
      <c r="V63" s="22">
        <f t="shared" si="80"/>
        <v>3</v>
      </c>
      <c r="W63" s="22">
        <f t="shared" si="77"/>
        <v>3</v>
      </c>
      <c r="X63" s="22">
        <f t="shared" si="75"/>
        <v>0</v>
      </c>
      <c r="Y63" s="22">
        <f t="shared" si="43"/>
        <v>1</v>
      </c>
      <c r="Z63" s="22" t="e">
        <f t="shared" si="76"/>
        <v>#N/A</v>
      </c>
      <c r="AA63" s="7">
        <f t="shared" si="81"/>
        <v>2</v>
      </c>
      <c r="AB63" s="7">
        <f t="shared" si="82"/>
        <v>1</v>
      </c>
      <c r="AC63" s="7">
        <f t="shared" si="83"/>
        <v>1</v>
      </c>
      <c r="AD63" s="7">
        <f t="shared" si="84"/>
        <v>1</v>
      </c>
      <c r="AE63" s="7">
        <f t="shared" si="85"/>
        <v>0</v>
      </c>
      <c r="AF63" s="7">
        <f t="shared" si="86"/>
        <v>0</v>
      </c>
      <c r="AG63" s="7">
        <f t="shared" si="87"/>
        <v>0</v>
      </c>
      <c r="AH63" s="7">
        <f t="shared" si="88"/>
        <v>0</v>
      </c>
      <c r="AI63" s="7">
        <f t="shared" si="89"/>
        <v>0</v>
      </c>
      <c r="AJ63" s="7">
        <f t="shared" si="90"/>
        <v>0</v>
      </c>
      <c r="AK63" s="7">
        <f t="shared" si="91"/>
        <v>0</v>
      </c>
      <c r="AL63" s="7">
        <f t="shared" si="92"/>
        <v>0</v>
      </c>
      <c r="AM63" s="7">
        <f t="shared" si="93"/>
        <v>0</v>
      </c>
      <c r="AN63" s="7">
        <f t="shared" si="33"/>
        <v>0</v>
      </c>
      <c r="AO63" s="7">
        <f t="shared" si="57"/>
        <v>0</v>
      </c>
      <c r="AP63" s="7">
        <f t="shared" si="35"/>
        <v>0</v>
      </c>
      <c r="AQ63" s="7">
        <f t="shared" si="36"/>
        <v>0</v>
      </c>
      <c r="AR63" s="9">
        <f t="shared" si="94"/>
        <v>0</v>
      </c>
      <c r="AS63" s="9">
        <f t="shared" si="95"/>
        <v>0</v>
      </c>
      <c r="AT63" s="9">
        <f t="shared" si="96"/>
        <v>0</v>
      </c>
      <c r="AU63" s="9">
        <f t="shared" si="97"/>
        <v>0</v>
      </c>
      <c r="AV63" s="9">
        <f t="shared" si="98"/>
        <v>0</v>
      </c>
      <c r="AW63" s="9">
        <f t="shared" si="99"/>
        <v>0</v>
      </c>
      <c r="AX63" s="9">
        <f t="shared" si="100"/>
        <v>0</v>
      </c>
      <c r="AY63" s="9">
        <f t="shared" si="101"/>
        <v>0</v>
      </c>
      <c r="AZ63" s="9">
        <f t="shared" si="102"/>
        <v>0</v>
      </c>
      <c r="BA63" s="9">
        <f t="shared" si="103"/>
        <v>0</v>
      </c>
      <c r="BB63" s="9">
        <f t="shared" si="104"/>
        <v>0</v>
      </c>
      <c r="BC63" s="9">
        <f t="shared" si="105"/>
        <v>0</v>
      </c>
      <c r="BD63" s="9">
        <f t="shared" si="106"/>
        <v>0</v>
      </c>
      <c r="BE63" s="9">
        <f t="shared" si="37"/>
        <v>0</v>
      </c>
      <c r="BF63" s="9">
        <f t="shared" si="58"/>
        <v>0</v>
      </c>
      <c r="BG63" s="9">
        <f t="shared" si="39"/>
        <v>0</v>
      </c>
      <c r="BH63" s="9">
        <f t="shared" si="40"/>
        <v>0</v>
      </c>
    </row>
    <row r="64" spans="1:60" x14ac:dyDescent="0.25">
      <c r="A64" s="24">
        <f>Data!A63</f>
        <v>662</v>
      </c>
      <c r="B64" s="26" t="str">
        <f>Data!B63</f>
        <v xml:space="preserve">Stephen Hawking </v>
      </c>
      <c r="C64" s="27" t="str">
        <f>Data!H63</f>
        <v>Steve</v>
      </c>
      <c r="D64" s="25" t="str">
        <f>Data!I63</f>
        <v>Jay</v>
      </c>
      <c r="E64" s="22">
        <f>IF(Data!J63=Data!$G63,1,0)</f>
        <v>1</v>
      </c>
      <c r="F64" s="22">
        <f>IF(Data!K63=Data!$G63,1,0)</f>
        <v>1</v>
      </c>
      <c r="G64" s="22">
        <f>IF(Data!L63=Data!$G63,1,0)</f>
        <v>1</v>
      </c>
      <c r="H64" s="22">
        <f>IF(Data!M63=Data!$G63,1,0)</f>
        <v>1</v>
      </c>
      <c r="I64" s="22" t="e">
        <f>IF(Data!N63=Data!$G63,1,0)</f>
        <v>#N/A</v>
      </c>
      <c r="J64" s="22" t="e">
        <f>IF(Data!O63=Data!$G63,1,0)</f>
        <v>#N/A</v>
      </c>
      <c r="K64" s="22" t="e">
        <f>IF(Data!P63=Data!$G63,1,0)</f>
        <v>#N/A</v>
      </c>
      <c r="L64" s="22" t="e">
        <f>IF(Data!Q63=Data!$G63,1,0)</f>
        <v>#N/A</v>
      </c>
      <c r="M64" s="22" t="e">
        <f>IF(Data!R63=Data!$G63,1,0)</f>
        <v>#N/A</v>
      </c>
      <c r="N64" s="22" t="e">
        <f>IF(Data!S63=Data!$G63,1,0)</f>
        <v>#N/A</v>
      </c>
      <c r="O64" s="22" t="e">
        <f>IF(Data!T63=Data!$G63,1,0)</f>
        <v>#N/A</v>
      </c>
      <c r="P64" s="22" t="e">
        <f>IF(Data!U63=Data!$G63,1,0)</f>
        <v>#N/A</v>
      </c>
      <c r="Q64" s="22" t="e">
        <f>IF(Data!V63=Data!$G63,1,0)</f>
        <v>#N/A</v>
      </c>
      <c r="R64" s="22" t="e">
        <f>IF(Data!W63=Data!$G63,1,0)</f>
        <v>#N/A</v>
      </c>
      <c r="S64" s="22" t="e">
        <f>IF(Data!X63=Data!$G63,1,0)</f>
        <v>#N/A</v>
      </c>
      <c r="T64" s="22" t="e">
        <f>IF(Data!Y63=Data!$G63,1,0)</f>
        <v>#N/A</v>
      </c>
      <c r="U64" s="22" t="e">
        <f>IF(Data!Z63=Data!$G63,1,0)</f>
        <v>#N/A</v>
      </c>
      <c r="V64" s="22">
        <f t="shared" si="80"/>
        <v>4</v>
      </c>
      <c r="W64" s="22">
        <f t="shared" si="77"/>
        <v>4</v>
      </c>
      <c r="X64" s="22">
        <f t="shared" ref="X64:X77" si="107">IF(W64=0,1,0)</f>
        <v>0</v>
      </c>
      <c r="Y64" s="22">
        <f t="shared" ref="Y64:Y77" si="108">IF(V64=W64,1,0)</f>
        <v>1</v>
      </c>
      <c r="Z64" s="22" t="e">
        <f t="shared" ref="Z64:Z77" si="109">IF(W64=1,INDEX($E$2:$P$2,1,MATCH(1,E64:P64,0)),NA())</f>
        <v>#N/A</v>
      </c>
      <c r="AA64" s="7">
        <f t="shared" ref="AA64:AA77" si="110">IF(ISNA(E64),AA63,IF(E64=1,AA63+1,0))</f>
        <v>3</v>
      </c>
      <c r="AB64" s="7">
        <f t="shared" ref="AB64:AB77" si="111">IF(ISNA(F64),AB63,IF(F64=1,AB63+1,0))</f>
        <v>2</v>
      </c>
      <c r="AC64" s="7">
        <f t="shared" ref="AC64:AC77" si="112">IF(ISNA(G64),AC63,IF(G64=1,AC63+1,0))</f>
        <v>2</v>
      </c>
      <c r="AD64" s="7">
        <f t="shared" ref="AD64:AD77" si="113">IF(ISNA(H64),AD63,IF(H64=1,AD63+1,0))</f>
        <v>2</v>
      </c>
      <c r="AE64" s="7">
        <f t="shared" ref="AE64:AE77" si="114">IF(ISNA(I64),AE63,IF(I64=1,AE63+1,0))</f>
        <v>0</v>
      </c>
      <c r="AF64" s="7">
        <f t="shared" ref="AF64:AF77" si="115">IF(ISNA(J64),AF63,IF(J64=1,AF63+1,0))</f>
        <v>0</v>
      </c>
      <c r="AG64" s="7">
        <f t="shared" ref="AG64:AG77" si="116">IF(ISNA(K64),AG63,IF(K64=1,AG63+1,0))</f>
        <v>0</v>
      </c>
      <c r="AH64" s="7">
        <f t="shared" ref="AH64:AH77" si="117">IF(ISNA(L64),AH63,IF(L64=1,AH63+1,0))</f>
        <v>0</v>
      </c>
      <c r="AI64" s="7">
        <f t="shared" ref="AI64:AI77" si="118">IF(ISNA(M64),AI63,IF(M64=1,AI63+1,0))</f>
        <v>0</v>
      </c>
      <c r="AJ64" s="7">
        <f t="shared" ref="AJ64:AJ77" si="119">IF(ISNA(N64),AJ63,IF(N64=1,AJ63+1,0))</f>
        <v>0</v>
      </c>
      <c r="AK64" s="7">
        <f t="shared" ref="AK64:AK77" si="120">IF(ISNA(O64),AK63,IF(O64=1,AK63+1,0))</f>
        <v>0</v>
      </c>
      <c r="AL64" s="7">
        <f t="shared" si="92"/>
        <v>0</v>
      </c>
      <c r="AM64" s="7">
        <f t="shared" si="93"/>
        <v>0</v>
      </c>
      <c r="AN64" s="7">
        <f t="shared" si="33"/>
        <v>0</v>
      </c>
      <c r="AO64" s="7">
        <f t="shared" si="57"/>
        <v>0</v>
      </c>
      <c r="AP64" s="7">
        <f t="shared" si="35"/>
        <v>0</v>
      </c>
      <c r="AQ64" s="7">
        <f t="shared" si="36"/>
        <v>0</v>
      </c>
      <c r="AR64" s="9">
        <f t="shared" ref="AR64:AR77" si="121">IF(ISNA(E64),AR63,IF(E64=0,AR63+1,0))</f>
        <v>0</v>
      </c>
      <c r="AS64" s="9">
        <f t="shared" ref="AS64:AS77" si="122">IF(ISNA(F64),AS63,IF(F64=0,AS63+1,0))</f>
        <v>0</v>
      </c>
      <c r="AT64" s="9">
        <f t="shared" ref="AT64:AT77" si="123">IF(ISNA(G64),AT63,IF(G64=0,AT63+1,0))</f>
        <v>0</v>
      </c>
      <c r="AU64" s="9">
        <f t="shared" ref="AU64:AU77" si="124">IF(ISNA(H64),AU63,IF(H64=0,AU63+1,0))</f>
        <v>0</v>
      </c>
      <c r="AV64" s="9">
        <f t="shared" ref="AV64:AV77" si="125">IF(ISNA(I64),AV63,IF(I64=0,AV63+1,0))</f>
        <v>0</v>
      </c>
      <c r="AW64" s="9">
        <f t="shared" ref="AW64:AW77" si="126">IF(ISNA(J64),AW63,IF(J64=0,AW63+1,0))</f>
        <v>0</v>
      </c>
      <c r="AX64" s="9">
        <f t="shared" ref="AX64:AX77" si="127">IF(ISNA(K64),AX63,IF(K64=0,AX63+1,0))</f>
        <v>0</v>
      </c>
      <c r="AY64" s="9">
        <f t="shared" ref="AY64:AY77" si="128">IF(ISNA(L64),AY63,IF(L64=0,AY63+1,0))</f>
        <v>0</v>
      </c>
      <c r="AZ64" s="9">
        <f t="shared" ref="AZ64:AZ77" si="129">IF(ISNA(M64),AZ63,IF(M64=0,AZ63+1,0))</f>
        <v>0</v>
      </c>
      <c r="BA64" s="9">
        <f t="shared" ref="BA64:BA77" si="130">IF(ISNA(N64),BA63,IF(N64=0,BA63+1,0))</f>
        <v>0</v>
      </c>
      <c r="BB64" s="9">
        <f t="shared" ref="BB64:BB77" si="131">IF(ISNA(O64),BB63,IF(O64=0,BB63+1,0))</f>
        <v>0</v>
      </c>
      <c r="BC64" s="9">
        <f t="shared" si="105"/>
        <v>0</v>
      </c>
      <c r="BD64" s="9">
        <f t="shared" si="106"/>
        <v>0</v>
      </c>
      <c r="BE64" s="9">
        <f t="shared" si="37"/>
        <v>0</v>
      </c>
      <c r="BF64" s="9">
        <f t="shared" si="58"/>
        <v>0</v>
      </c>
      <c r="BG64" s="9">
        <f t="shared" si="39"/>
        <v>0</v>
      </c>
      <c r="BH64" s="9">
        <f t="shared" si="40"/>
        <v>0</v>
      </c>
    </row>
    <row r="65" spans="1:60" x14ac:dyDescent="0.25">
      <c r="A65" s="24">
        <f>Data!A64</f>
        <v>663</v>
      </c>
      <c r="B65" s="26" t="e">
        <f>Data!B64</f>
        <v>#N/A</v>
      </c>
      <c r="C65" s="27" t="str">
        <f>Data!H64</f>
        <v>Steve</v>
      </c>
      <c r="D65" s="25" t="str">
        <f>Data!I64</f>
        <v>Bob</v>
      </c>
      <c r="E65" s="22">
        <f>IF(Data!J64=Data!$G64,1,0)</f>
        <v>1</v>
      </c>
      <c r="F65" s="22">
        <f>IF(Data!K64=Data!$G64,1,0)</f>
        <v>1</v>
      </c>
      <c r="G65" s="22">
        <f>IF(Data!L64=Data!$G64,1,0)</f>
        <v>0</v>
      </c>
      <c r="H65" s="22">
        <f>IF(Data!M64=Data!$G64,1,0)</f>
        <v>1</v>
      </c>
      <c r="I65" s="22" t="e">
        <f>IF(Data!N64=Data!$G64,1,0)</f>
        <v>#N/A</v>
      </c>
      <c r="J65" s="22" t="e">
        <f>IF(Data!O64=Data!$G64,1,0)</f>
        <v>#N/A</v>
      </c>
      <c r="K65" s="22" t="e">
        <f>IF(Data!P64=Data!$G64,1,0)</f>
        <v>#N/A</v>
      </c>
      <c r="L65" s="22" t="e">
        <f>IF(Data!Q64=Data!$G64,1,0)</f>
        <v>#N/A</v>
      </c>
      <c r="M65" s="22" t="e">
        <f>IF(Data!R64=Data!$G64,1,0)</f>
        <v>#N/A</v>
      </c>
      <c r="N65" s="22" t="e">
        <f>IF(Data!S64=Data!$G64,1,0)</f>
        <v>#N/A</v>
      </c>
      <c r="O65" s="22" t="e">
        <f>IF(Data!T64=Data!$G64,1,0)</f>
        <v>#N/A</v>
      </c>
      <c r="P65" s="22" t="e">
        <f>IF(Data!U64=Data!$G64,1,0)</f>
        <v>#N/A</v>
      </c>
      <c r="Q65" s="22" t="e">
        <f>IF(Data!V64=Data!$G64,1,0)</f>
        <v>#N/A</v>
      </c>
      <c r="R65" s="22" t="e">
        <f>IF(Data!W64=Data!$G64,1,0)</f>
        <v>#N/A</v>
      </c>
      <c r="S65" s="22" t="e">
        <f>IF(Data!X64=Data!$G64,1,0)</f>
        <v>#N/A</v>
      </c>
      <c r="T65" s="22" t="e">
        <f>IF(Data!Y64=Data!$G64,1,0)</f>
        <v>#N/A</v>
      </c>
      <c r="U65" s="22" t="e">
        <f>IF(Data!Z64=Data!$G64,1,0)</f>
        <v>#N/A</v>
      </c>
      <c r="V65" s="22">
        <f t="shared" si="80"/>
        <v>4</v>
      </c>
      <c r="W65" s="22">
        <f t="shared" si="77"/>
        <v>3</v>
      </c>
      <c r="X65" s="22">
        <f t="shared" si="107"/>
        <v>0</v>
      </c>
      <c r="Y65" s="22">
        <f t="shared" si="108"/>
        <v>0</v>
      </c>
      <c r="Z65" s="22" t="e">
        <f t="shared" si="109"/>
        <v>#N/A</v>
      </c>
      <c r="AA65" s="7">
        <f t="shared" si="110"/>
        <v>4</v>
      </c>
      <c r="AB65" s="7">
        <f t="shared" si="111"/>
        <v>3</v>
      </c>
      <c r="AC65" s="7">
        <f t="shared" si="112"/>
        <v>0</v>
      </c>
      <c r="AD65" s="7">
        <f t="shared" si="113"/>
        <v>3</v>
      </c>
      <c r="AE65" s="7">
        <f t="shared" si="114"/>
        <v>0</v>
      </c>
      <c r="AF65" s="7">
        <f t="shared" si="115"/>
        <v>0</v>
      </c>
      <c r="AG65" s="7">
        <f t="shared" si="116"/>
        <v>0</v>
      </c>
      <c r="AH65" s="7">
        <f t="shared" si="117"/>
        <v>0</v>
      </c>
      <c r="AI65" s="7">
        <f t="shared" si="118"/>
        <v>0</v>
      </c>
      <c r="AJ65" s="7">
        <f t="shared" si="119"/>
        <v>0</v>
      </c>
      <c r="AK65" s="7">
        <f t="shared" si="120"/>
        <v>0</v>
      </c>
      <c r="AL65" s="7">
        <f t="shared" si="92"/>
        <v>0</v>
      </c>
      <c r="AM65" s="7">
        <f t="shared" si="93"/>
        <v>0</v>
      </c>
      <c r="AN65" s="7">
        <f t="shared" si="33"/>
        <v>0</v>
      </c>
      <c r="AO65" s="7">
        <f t="shared" si="57"/>
        <v>0</v>
      </c>
      <c r="AP65" s="7">
        <f t="shared" si="35"/>
        <v>0</v>
      </c>
      <c r="AQ65" s="7">
        <f t="shared" si="36"/>
        <v>0</v>
      </c>
      <c r="AR65" s="9">
        <f t="shared" si="121"/>
        <v>0</v>
      </c>
      <c r="AS65" s="9">
        <f t="shared" si="122"/>
        <v>0</v>
      </c>
      <c r="AT65" s="9">
        <f t="shared" si="123"/>
        <v>1</v>
      </c>
      <c r="AU65" s="9">
        <f t="shared" si="124"/>
        <v>0</v>
      </c>
      <c r="AV65" s="9">
        <f t="shared" si="125"/>
        <v>0</v>
      </c>
      <c r="AW65" s="9">
        <f t="shared" si="126"/>
        <v>0</v>
      </c>
      <c r="AX65" s="9">
        <f t="shared" si="127"/>
        <v>0</v>
      </c>
      <c r="AY65" s="9">
        <f t="shared" si="128"/>
        <v>0</v>
      </c>
      <c r="AZ65" s="9">
        <f t="shared" si="129"/>
        <v>0</v>
      </c>
      <c r="BA65" s="9">
        <f t="shared" si="130"/>
        <v>0</v>
      </c>
      <c r="BB65" s="9">
        <f t="shared" si="131"/>
        <v>0</v>
      </c>
      <c r="BC65" s="9">
        <f t="shared" si="105"/>
        <v>0</v>
      </c>
      <c r="BD65" s="9">
        <f t="shared" si="106"/>
        <v>0</v>
      </c>
      <c r="BE65" s="9">
        <f t="shared" si="37"/>
        <v>0</v>
      </c>
      <c r="BF65" s="9">
        <f t="shared" si="58"/>
        <v>0</v>
      </c>
      <c r="BG65" s="9">
        <f t="shared" si="39"/>
        <v>0</v>
      </c>
      <c r="BH65" s="9">
        <f t="shared" si="40"/>
        <v>0</v>
      </c>
    </row>
    <row r="66" spans="1:60" x14ac:dyDescent="0.25">
      <c r="A66" s="24">
        <f>Data!A65</f>
        <v>664</v>
      </c>
      <c r="B66" s="26" t="e">
        <f>Data!B65</f>
        <v>#N/A</v>
      </c>
      <c r="C66" s="27" t="str">
        <f>Data!H65</f>
        <v>Steve</v>
      </c>
      <c r="D66" s="25" t="str">
        <f>Data!I65</f>
        <v>Evan</v>
      </c>
      <c r="E66" s="22">
        <f>IF(Data!J65=Data!$G65,1,0)</f>
        <v>1</v>
      </c>
      <c r="F66" s="22" t="e">
        <f>IF(Data!K65=Data!$G65,1,0)</f>
        <v>#N/A</v>
      </c>
      <c r="G66" s="22">
        <f>IF(Data!L65=Data!$G65,1,0)</f>
        <v>0</v>
      </c>
      <c r="H66" s="22">
        <f>IF(Data!M65=Data!$G65,1,0)</f>
        <v>1</v>
      </c>
      <c r="I66" s="22" t="e">
        <f>IF(Data!N65=Data!$G65,1,0)</f>
        <v>#N/A</v>
      </c>
      <c r="J66" s="22" t="e">
        <f>IF(Data!O65=Data!$G65,1,0)</f>
        <v>#N/A</v>
      </c>
      <c r="K66" s="22" t="e">
        <f>IF(Data!P65=Data!$G65,1,0)</f>
        <v>#N/A</v>
      </c>
      <c r="L66" s="22" t="e">
        <f>IF(Data!Q65=Data!$G65,1,0)</f>
        <v>#N/A</v>
      </c>
      <c r="M66" s="22" t="e">
        <f>IF(Data!R65=Data!$G65,1,0)</f>
        <v>#N/A</v>
      </c>
      <c r="N66" s="22" t="e">
        <f>IF(Data!S65=Data!$G65,1,0)</f>
        <v>#N/A</v>
      </c>
      <c r="O66" s="22" t="e">
        <f>IF(Data!T65=Data!$G65,1,0)</f>
        <v>#N/A</v>
      </c>
      <c r="P66" s="22" t="e">
        <f>IF(Data!U65=Data!$G65,1,0)</f>
        <v>#N/A</v>
      </c>
      <c r="Q66" s="22" t="e">
        <f>IF(Data!V65=Data!$G65,1,0)</f>
        <v>#N/A</v>
      </c>
      <c r="R66" s="22" t="e">
        <f>IF(Data!W65=Data!$G65,1,0)</f>
        <v>#N/A</v>
      </c>
      <c r="S66" s="22" t="e">
        <f>IF(Data!X65=Data!$G65,1,0)</f>
        <v>#N/A</v>
      </c>
      <c r="T66" s="22" t="e">
        <f>IF(Data!Y65=Data!$G65,1,0)</f>
        <v>#N/A</v>
      </c>
      <c r="U66" s="22" t="e">
        <f>IF(Data!Z65=Data!$G65,1,0)</f>
        <v>#N/A</v>
      </c>
      <c r="V66" s="22">
        <f t="shared" si="80"/>
        <v>3</v>
      </c>
      <c r="W66" s="22">
        <f t="shared" si="77"/>
        <v>2</v>
      </c>
      <c r="X66" s="22">
        <f t="shared" si="107"/>
        <v>0</v>
      </c>
      <c r="Y66" s="22">
        <f t="shared" si="108"/>
        <v>0</v>
      </c>
      <c r="Z66" s="22" t="e">
        <f t="shared" si="109"/>
        <v>#N/A</v>
      </c>
      <c r="AA66" s="7">
        <f t="shared" si="110"/>
        <v>5</v>
      </c>
      <c r="AB66" s="7">
        <f t="shared" si="111"/>
        <v>3</v>
      </c>
      <c r="AC66" s="7">
        <f t="shared" si="112"/>
        <v>0</v>
      </c>
      <c r="AD66" s="7">
        <f t="shared" si="113"/>
        <v>4</v>
      </c>
      <c r="AE66" s="7">
        <f t="shared" si="114"/>
        <v>0</v>
      </c>
      <c r="AF66" s="7">
        <f t="shared" si="115"/>
        <v>0</v>
      </c>
      <c r="AG66" s="7">
        <f t="shared" si="116"/>
        <v>0</v>
      </c>
      <c r="AH66" s="7">
        <f t="shared" si="117"/>
        <v>0</v>
      </c>
      <c r="AI66" s="7">
        <f t="shared" si="118"/>
        <v>0</v>
      </c>
      <c r="AJ66" s="7">
        <f t="shared" si="119"/>
        <v>0</v>
      </c>
      <c r="AK66" s="7">
        <f t="shared" si="120"/>
        <v>0</v>
      </c>
      <c r="AL66" s="7">
        <f t="shared" si="92"/>
        <v>0</v>
      </c>
      <c r="AM66" s="7">
        <f t="shared" si="93"/>
        <v>0</v>
      </c>
      <c r="AN66" s="7">
        <f t="shared" si="33"/>
        <v>0</v>
      </c>
      <c r="AO66" s="7">
        <f t="shared" si="57"/>
        <v>0</v>
      </c>
      <c r="AP66" s="7">
        <f t="shared" si="35"/>
        <v>0</v>
      </c>
      <c r="AQ66" s="7">
        <f t="shared" si="36"/>
        <v>0</v>
      </c>
      <c r="AR66" s="9">
        <f t="shared" si="121"/>
        <v>0</v>
      </c>
      <c r="AS66" s="9">
        <f t="shared" si="122"/>
        <v>0</v>
      </c>
      <c r="AT66" s="9">
        <f t="shared" si="123"/>
        <v>2</v>
      </c>
      <c r="AU66" s="9">
        <f t="shared" si="124"/>
        <v>0</v>
      </c>
      <c r="AV66" s="9">
        <f t="shared" si="125"/>
        <v>0</v>
      </c>
      <c r="AW66" s="9">
        <f t="shared" si="126"/>
        <v>0</v>
      </c>
      <c r="AX66" s="9">
        <f t="shared" si="127"/>
        <v>0</v>
      </c>
      <c r="AY66" s="9">
        <f t="shared" si="128"/>
        <v>0</v>
      </c>
      <c r="AZ66" s="9">
        <f t="shared" si="129"/>
        <v>0</v>
      </c>
      <c r="BA66" s="9">
        <f t="shared" si="130"/>
        <v>0</v>
      </c>
      <c r="BB66" s="9">
        <f t="shared" si="131"/>
        <v>0</v>
      </c>
      <c r="BC66" s="9">
        <f t="shared" si="105"/>
        <v>0</v>
      </c>
      <c r="BD66" s="9">
        <f t="shared" si="106"/>
        <v>0</v>
      </c>
      <c r="BE66" s="9">
        <f t="shared" si="37"/>
        <v>0</v>
      </c>
      <c r="BF66" s="9">
        <f t="shared" si="58"/>
        <v>0</v>
      </c>
      <c r="BG66" s="9">
        <f t="shared" si="39"/>
        <v>0</v>
      </c>
      <c r="BH66" s="9">
        <f t="shared" si="40"/>
        <v>0</v>
      </c>
    </row>
    <row r="67" spans="1:60" x14ac:dyDescent="0.25">
      <c r="A67" s="24">
        <f>Data!A66</f>
        <v>665</v>
      </c>
      <c r="B67" s="26" t="str">
        <f>Data!B66</f>
        <v>Animals of the Amazon</v>
      </c>
      <c r="C67" s="27" t="str">
        <f>Data!H66</f>
        <v>Steve</v>
      </c>
      <c r="D67" s="25" t="str">
        <f>Data!I66</f>
        <v>Jay</v>
      </c>
      <c r="E67" s="22">
        <f>IF(Data!J66=Data!$G66,1,0)</f>
        <v>0</v>
      </c>
      <c r="F67" s="22">
        <f>IF(Data!K66=Data!$G66,1,0)</f>
        <v>1</v>
      </c>
      <c r="G67" s="22">
        <f>IF(Data!L66=Data!$G66,1,0)</f>
        <v>0</v>
      </c>
      <c r="H67" s="22">
        <f>IF(Data!M66=Data!$G66,1,0)</f>
        <v>0</v>
      </c>
      <c r="I67" s="22" t="e">
        <f>IF(Data!N66=Data!$G66,1,0)</f>
        <v>#N/A</v>
      </c>
      <c r="J67" s="22" t="e">
        <f>IF(Data!O66=Data!$G66,1,0)</f>
        <v>#N/A</v>
      </c>
      <c r="K67" s="22" t="e">
        <f>IF(Data!P66=Data!$G66,1,0)</f>
        <v>#N/A</v>
      </c>
      <c r="L67" s="22" t="e">
        <f>IF(Data!Q66=Data!$G66,1,0)</f>
        <v>#N/A</v>
      </c>
      <c r="M67" s="22" t="e">
        <f>IF(Data!R66=Data!$G66,1,0)</f>
        <v>#N/A</v>
      </c>
      <c r="N67" s="22" t="e">
        <f>IF(Data!S66=Data!$G66,1,0)</f>
        <v>#N/A</v>
      </c>
      <c r="O67" s="22" t="e">
        <f>IF(Data!T66=Data!$G66,1,0)</f>
        <v>#N/A</v>
      </c>
      <c r="P67" s="22" t="e">
        <f>IF(Data!U66=Data!$G66,1,0)</f>
        <v>#N/A</v>
      </c>
      <c r="Q67" s="22" t="e">
        <f>IF(Data!V66=Data!$G66,1,0)</f>
        <v>#N/A</v>
      </c>
      <c r="R67" s="22" t="e">
        <f>IF(Data!W66=Data!$G66,1,0)</f>
        <v>#N/A</v>
      </c>
      <c r="S67" s="22" t="e">
        <f>IF(Data!X66=Data!$G66,1,0)</f>
        <v>#N/A</v>
      </c>
      <c r="T67" s="22" t="e">
        <f>IF(Data!Y66=Data!$G66,1,0)</f>
        <v>#N/A</v>
      </c>
      <c r="U67" s="22" t="e">
        <f>IF(Data!Z66=Data!$G66,1,0)</f>
        <v>#N/A</v>
      </c>
      <c r="V67" s="22">
        <f t="shared" si="80"/>
        <v>4</v>
      </c>
      <c r="W67" s="22">
        <f t="shared" si="77"/>
        <v>1</v>
      </c>
      <c r="X67" s="22">
        <f t="shared" si="107"/>
        <v>0</v>
      </c>
      <c r="Y67" s="22">
        <f t="shared" si="108"/>
        <v>0</v>
      </c>
      <c r="Z67" s="22" t="str">
        <f t="shared" si="109"/>
        <v>Cara</v>
      </c>
      <c r="AA67" s="7">
        <f t="shared" si="110"/>
        <v>0</v>
      </c>
      <c r="AB67" s="7">
        <f t="shared" si="111"/>
        <v>4</v>
      </c>
      <c r="AC67" s="7">
        <f t="shared" si="112"/>
        <v>0</v>
      </c>
      <c r="AD67" s="7">
        <f t="shared" si="113"/>
        <v>0</v>
      </c>
      <c r="AE67" s="7">
        <f t="shared" si="114"/>
        <v>0</v>
      </c>
      <c r="AF67" s="7">
        <f t="shared" si="115"/>
        <v>0</v>
      </c>
      <c r="AG67" s="7">
        <f t="shared" si="116"/>
        <v>0</v>
      </c>
      <c r="AH67" s="7">
        <f t="shared" si="117"/>
        <v>0</v>
      </c>
      <c r="AI67" s="7">
        <f t="shared" si="118"/>
        <v>0</v>
      </c>
      <c r="AJ67" s="7">
        <f t="shared" si="119"/>
        <v>0</v>
      </c>
      <c r="AK67" s="7">
        <f t="shared" si="120"/>
        <v>0</v>
      </c>
      <c r="AL67" s="7">
        <f t="shared" si="92"/>
        <v>0</v>
      </c>
      <c r="AM67" s="7">
        <f t="shared" si="93"/>
        <v>0</v>
      </c>
      <c r="AN67" s="7">
        <f t="shared" si="33"/>
        <v>0</v>
      </c>
      <c r="AO67" s="7">
        <f t="shared" si="57"/>
        <v>0</v>
      </c>
      <c r="AP67" s="7">
        <f t="shared" si="35"/>
        <v>0</v>
      </c>
      <c r="AQ67" s="7">
        <f t="shared" si="36"/>
        <v>0</v>
      </c>
      <c r="AR67" s="9">
        <f t="shared" si="121"/>
        <v>1</v>
      </c>
      <c r="AS67" s="9">
        <f t="shared" si="122"/>
        <v>0</v>
      </c>
      <c r="AT67" s="9">
        <f t="shared" si="123"/>
        <v>3</v>
      </c>
      <c r="AU67" s="9">
        <f t="shared" si="124"/>
        <v>1</v>
      </c>
      <c r="AV67" s="9">
        <f t="shared" si="125"/>
        <v>0</v>
      </c>
      <c r="AW67" s="9">
        <f t="shared" si="126"/>
        <v>0</v>
      </c>
      <c r="AX67" s="9">
        <f t="shared" si="127"/>
        <v>0</v>
      </c>
      <c r="AY67" s="9">
        <f t="shared" si="128"/>
        <v>0</v>
      </c>
      <c r="AZ67" s="9">
        <f t="shared" si="129"/>
        <v>0</v>
      </c>
      <c r="BA67" s="9">
        <f t="shared" si="130"/>
        <v>0</v>
      </c>
      <c r="BB67" s="9">
        <f t="shared" si="131"/>
        <v>0</v>
      </c>
      <c r="BC67" s="9">
        <f t="shared" si="105"/>
        <v>0</v>
      </c>
      <c r="BD67" s="9">
        <f t="shared" si="106"/>
        <v>0</v>
      </c>
      <c r="BE67" s="9">
        <f t="shared" si="37"/>
        <v>0</v>
      </c>
      <c r="BF67" s="9">
        <f t="shared" si="58"/>
        <v>0</v>
      </c>
      <c r="BG67" s="9">
        <f t="shared" si="39"/>
        <v>0</v>
      </c>
      <c r="BH67" s="9">
        <f t="shared" si="40"/>
        <v>0</v>
      </c>
    </row>
    <row r="68" spans="1:60" x14ac:dyDescent="0.25">
      <c r="A68" s="24">
        <f>Data!A67</f>
        <v>666</v>
      </c>
      <c r="B68" s="26" t="str">
        <f>Data!B67</f>
        <v>Serial killers</v>
      </c>
      <c r="C68" s="27" t="str">
        <f>Data!H67</f>
        <v>Steve</v>
      </c>
      <c r="D68" s="25" t="str">
        <f>Data!I67</f>
        <v>Bob</v>
      </c>
      <c r="E68" s="22">
        <f>IF(Data!J67=Data!$G67,1,0)</f>
        <v>0</v>
      </c>
      <c r="F68" s="22">
        <f>IF(Data!K67=Data!$G67,1,0)</f>
        <v>1</v>
      </c>
      <c r="G68" s="22">
        <f>IF(Data!L67=Data!$G67,1,0)</f>
        <v>1</v>
      </c>
      <c r="H68" s="22">
        <f>IF(Data!M67=Data!$G67,1,0)</f>
        <v>1</v>
      </c>
      <c r="I68" s="22" t="e">
        <f>IF(Data!N67=Data!$G67,1,0)</f>
        <v>#N/A</v>
      </c>
      <c r="J68" s="22" t="e">
        <f>IF(Data!O67=Data!$G67,1,0)</f>
        <v>#N/A</v>
      </c>
      <c r="K68" s="22" t="e">
        <f>IF(Data!P67=Data!$G67,1,0)</f>
        <v>#N/A</v>
      </c>
      <c r="L68" s="22" t="e">
        <f>IF(Data!Q67=Data!$G67,1,0)</f>
        <v>#N/A</v>
      </c>
      <c r="M68" s="22" t="e">
        <f>IF(Data!R67=Data!$G67,1,0)</f>
        <v>#N/A</v>
      </c>
      <c r="N68" s="22" t="e">
        <f>IF(Data!S67=Data!$G67,1,0)</f>
        <v>#N/A</v>
      </c>
      <c r="O68" s="22" t="e">
        <f>IF(Data!T67=Data!$G67,1,0)</f>
        <v>#N/A</v>
      </c>
      <c r="P68" s="22" t="e">
        <f>IF(Data!U67=Data!$G67,1,0)</f>
        <v>#N/A</v>
      </c>
      <c r="Q68" s="22" t="e">
        <f>IF(Data!V67=Data!$G67,1,0)</f>
        <v>#N/A</v>
      </c>
      <c r="R68" s="22" t="e">
        <f>IF(Data!W67=Data!$G67,1,0)</f>
        <v>#N/A</v>
      </c>
      <c r="S68" s="22" t="e">
        <f>IF(Data!X67=Data!$G67,1,0)</f>
        <v>#N/A</v>
      </c>
      <c r="T68" s="22" t="e">
        <f>IF(Data!Y67=Data!$G67,1,0)</f>
        <v>#N/A</v>
      </c>
      <c r="U68" s="22" t="e">
        <f>IF(Data!Z67=Data!$G67,1,0)</f>
        <v>#N/A</v>
      </c>
      <c r="V68" s="22">
        <f t="shared" si="80"/>
        <v>4</v>
      </c>
      <c r="W68" s="22">
        <f t="shared" si="77"/>
        <v>3</v>
      </c>
      <c r="X68" s="22">
        <f t="shared" si="107"/>
        <v>0</v>
      </c>
      <c r="Y68" s="22">
        <f t="shared" si="108"/>
        <v>0</v>
      </c>
      <c r="Z68" s="22" t="e">
        <f t="shared" si="109"/>
        <v>#N/A</v>
      </c>
      <c r="AA68" s="7">
        <f t="shared" si="110"/>
        <v>0</v>
      </c>
      <c r="AB68" s="7">
        <f t="shared" si="111"/>
        <v>5</v>
      </c>
      <c r="AC68" s="7">
        <f t="shared" si="112"/>
        <v>1</v>
      </c>
      <c r="AD68" s="7">
        <f t="shared" si="113"/>
        <v>1</v>
      </c>
      <c r="AE68" s="7">
        <f t="shared" si="114"/>
        <v>0</v>
      </c>
      <c r="AF68" s="7">
        <f t="shared" si="115"/>
        <v>0</v>
      </c>
      <c r="AG68" s="7">
        <f t="shared" si="116"/>
        <v>0</v>
      </c>
      <c r="AH68" s="7">
        <f t="shared" si="117"/>
        <v>0</v>
      </c>
      <c r="AI68" s="7">
        <f t="shared" si="118"/>
        <v>0</v>
      </c>
      <c r="AJ68" s="7">
        <f t="shared" si="119"/>
        <v>0</v>
      </c>
      <c r="AK68" s="7">
        <f t="shared" si="120"/>
        <v>0</v>
      </c>
      <c r="AL68" s="7">
        <f t="shared" si="92"/>
        <v>0</v>
      </c>
      <c r="AM68" s="7">
        <f t="shared" si="93"/>
        <v>0</v>
      </c>
      <c r="AN68" s="7">
        <f t="shared" si="33"/>
        <v>0</v>
      </c>
      <c r="AO68" s="7">
        <f t="shared" si="57"/>
        <v>0</v>
      </c>
      <c r="AP68" s="7">
        <f t="shared" si="35"/>
        <v>0</v>
      </c>
      <c r="AQ68" s="7">
        <f t="shared" si="36"/>
        <v>0</v>
      </c>
      <c r="AR68" s="9">
        <f t="shared" si="121"/>
        <v>2</v>
      </c>
      <c r="AS68" s="9">
        <f t="shared" si="122"/>
        <v>0</v>
      </c>
      <c r="AT68" s="9">
        <f t="shared" si="123"/>
        <v>0</v>
      </c>
      <c r="AU68" s="9">
        <f t="shared" si="124"/>
        <v>0</v>
      </c>
      <c r="AV68" s="9">
        <f t="shared" si="125"/>
        <v>0</v>
      </c>
      <c r="AW68" s="9">
        <f t="shared" si="126"/>
        <v>0</v>
      </c>
      <c r="AX68" s="9">
        <f t="shared" si="127"/>
        <v>0</v>
      </c>
      <c r="AY68" s="9">
        <f t="shared" si="128"/>
        <v>0</v>
      </c>
      <c r="AZ68" s="9">
        <f t="shared" si="129"/>
        <v>0</v>
      </c>
      <c r="BA68" s="9">
        <f t="shared" si="130"/>
        <v>0</v>
      </c>
      <c r="BB68" s="9">
        <f t="shared" si="131"/>
        <v>0</v>
      </c>
      <c r="BC68" s="9">
        <f t="shared" si="105"/>
        <v>0</v>
      </c>
      <c r="BD68" s="9">
        <f t="shared" si="106"/>
        <v>0</v>
      </c>
      <c r="BE68" s="9">
        <f t="shared" si="37"/>
        <v>0</v>
      </c>
      <c r="BF68" s="9">
        <f t="shared" si="58"/>
        <v>0</v>
      </c>
      <c r="BG68" s="9">
        <f t="shared" si="39"/>
        <v>0</v>
      </c>
      <c r="BH68" s="9">
        <f t="shared" si="40"/>
        <v>0</v>
      </c>
    </row>
    <row r="69" spans="1:60" x14ac:dyDescent="0.25">
      <c r="A69" s="24">
        <f>Data!A68</f>
        <v>667</v>
      </c>
      <c r="B69" s="26" t="e">
        <f>Data!B68</f>
        <v>#N/A</v>
      </c>
      <c r="C69" s="27" t="str">
        <f>Data!H68</f>
        <v>Steve</v>
      </c>
      <c r="D69" s="25" t="str">
        <f>Data!I68</f>
        <v>Cara</v>
      </c>
      <c r="E69" s="22">
        <f>IF(Data!J68=Data!$G68,1,0)</f>
        <v>1</v>
      </c>
      <c r="F69" s="22">
        <f>IF(Data!K68=Data!$G68,1,0)</f>
        <v>1</v>
      </c>
      <c r="G69" s="22">
        <f>IF(Data!L68=Data!$G68,1,0)</f>
        <v>1</v>
      </c>
      <c r="H69" s="22">
        <f>IF(Data!M68=Data!$G68,1,0)</f>
        <v>0</v>
      </c>
      <c r="I69" s="22" t="e">
        <f>IF(Data!N68=Data!$G68,1,0)</f>
        <v>#N/A</v>
      </c>
      <c r="J69" s="22" t="e">
        <f>IF(Data!O68=Data!$G68,1,0)</f>
        <v>#N/A</v>
      </c>
      <c r="K69" s="22" t="e">
        <f>IF(Data!P68=Data!$G68,1,0)</f>
        <v>#N/A</v>
      </c>
      <c r="L69" s="22" t="e">
        <f>IF(Data!Q68=Data!$G68,1,0)</f>
        <v>#N/A</v>
      </c>
      <c r="M69" s="22" t="e">
        <f>IF(Data!R68=Data!$G68,1,0)</f>
        <v>#N/A</v>
      </c>
      <c r="N69" s="22" t="e">
        <f>IF(Data!S68=Data!$G68,1,0)</f>
        <v>#N/A</v>
      </c>
      <c r="O69" s="22" t="e">
        <f>IF(Data!T68=Data!$G68,1,0)</f>
        <v>#N/A</v>
      </c>
      <c r="P69" s="22" t="e">
        <f>IF(Data!U68=Data!$G68,1,0)</f>
        <v>#N/A</v>
      </c>
      <c r="Q69" s="22" t="e">
        <f>IF(Data!V68=Data!$G68,1,0)</f>
        <v>#N/A</v>
      </c>
      <c r="R69" s="22" t="e">
        <f>IF(Data!W68=Data!$G68,1,0)</f>
        <v>#N/A</v>
      </c>
      <c r="S69" s="22" t="e">
        <f>IF(Data!X68=Data!$G68,1,0)</f>
        <v>#N/A</v>
      </c>
      <c r="T69" s="22" t="e">
        <f>IF(Data!Y68=Data!$G68,1,0)</f>
        <v>#N/A</v>
      </c>
      <c r="U69" s="22" t="e">
        <f>IF(Data!Z68=Data!$G68,1,0)</f>
        <v>#N/A</v>
      </c>
      <c r="V69" s="22">
        <f t="shared" si="80"/>
        <v>4</v>
      </c>
      <c r="W69" s="22">
        <f t="shared" si="77"/>
        <v>3</v>
      </c>
      <c r="X69" s="22">
        <f t="shared" si="107"/>
        <v>0</v>
      </c>
      <c r="Y69" s="22">
        <f t="shared" si="108"/>
        <v>0</v>
      </c>
      <c r="Z69" s="22" t="e">
        <f t="shared" si="109"/>
        <v>#N/A</v>
      </c>
      <c r="AA69" s="7">
        <f t="shared" si="110"/>
        <v>1</v>
      </c>
      <c r="AB69" s="7">
        <f t="shared" si="111"/>
        <v>6</v>
      </c>
      <c r="AC69" s="7">
        <f t="shared" si="112"/>
        <v>2</v>
      </c>
      <c r="AD69" s="7">
        <f t="shared" si="113"/>
        <v>0</v>
      </c>
      <c r="AE69" s="7">
        <f t="shared" si="114"/>
        <v>0</v>
      </c>
      <c r="AF69" s="7">
        <f t="shared" si="115"/>
        <v>0</v>
      </c>
      <c r="AG69" s="7">
        <f t="shared" si="116"/>
        <v>0</v>
      </c>
      <c r="AH69" s="7">
        <f t="shared" si="117"/>
        <v>0</v>
      </c>
      <c r="AI69" s="7">
        <f t="shared" si="118"/>
        <v>0</v>
      </c>
      <c r="AJ69" s="7">
        <f t="shared" si="119"/>
        <v>0</v>
      </c>
      <c r="AK69" s="7">
        <f t="shared" si="120"/>
        <v>0</v>
      </c>
      <c r="AL69" s="7">
        <f t="shared" si="92"/>
        <v>0</v>
      </c>
      <c r="AM69" s="7">
        <f t="shared" si="93"/>
        <v>0</v>
      </c>
      <c r="AN69" s="7">
        <f t="shared" ref="AN69:AN89" si="132">IF(ISNA(R69),AN68,IF(R69=1,AN68+1,0))</f>
        <v>0</v>
      </c>
      <c r="AO69" s="7">
        <f t="shared" ref="AO69:AO98" si="133">IF(ISNA(S69),AO68,IF(S69=1,AO68+1,0))</f>
        <v>0</v>
      </c>
      <c r="AP69" s="7">
        <f t="shared" ref="AP69:AP104" si="134">IF(ISNA(T69),AP68,IF(T69=1,AP68+1,0))</f>
        <v>0</v>
      </c>
      <c r="AQ69" s="7">
        <f t="shared" ref="AQ69:AQ108" si="135">IF(ISNA(U69),AQ68,IF(U69=1,AQ68+1,0))</f>
        <v>0</v>
      </c>
      <c r="AR69" s="9">
        <f t="shared" si="121"/>
        <v>0</v>
      </c>
      <c r="AS69" s="9">
        <f t="shared" si="122"/>
        <v>0</v>
      </c>
      <c r="AT69" s="9">
        <f t="shared" si="123"/>
        <v>0</v>
      </c>
      <c r="AU69" s="9">
        <f t="shared" si="124"/>
        <v>1</v>
      </c>
      <c r="AV69" s="9">
        <f t="shared" si="125"/>
        <v>0</v>
      </c>
      <c r="AW69" s="9">
        <f t="shared" si="126"/>
        <v>0</v>
      </c>
      <c r="AX69" s="9">
        <f t="shared" si="127"/>
        <v>0</v>
      </c>
      <c r="AY69" s="9">
        <f t="shared" si="128"/>
        <v>0</v>
      </c>
      <c r="AZ69" s="9">
        <f t="shared" si="129"/>
        <v>0</v>
      </c>
      <c r="BA69" s="9">
        <f t="shared" si="130"/>
        <v>0</v>
      </c>
      <c r="BB69" s="9">
        <f t="shared" si="131"/>
        <v>0</v>
      </c>
      <c r="BC69" s="9">
        <f t="shared" si="105"/>
        <v>0</v>
      </c>
      <c r="BD69" s="9">
        <f t="shared" si="106"/>
        <v>0</v>
      </c>
      <c r="BE69" s="9">
        <f t="shared" ref="BE69:BE89" si="136">IF(ISNA(R69),BE68,IF(R69=0,BE68+1,0))</f>
        <v>0</v>
      </c>
      <c r="BF69" s="9">
        <f t="shared" ref="BF69:BF104" si="137">IF(ISNA(S69),BF68,IF(S69=0,BF68+1,0))</f>
        <v>0</v>
      </c>
      <c r="BG69" s="9">
        <f t="shared" ref="BG69:BG104" si="138">IF(ISNA(T69),BG68,IF(T69=0,BG68+1,0))</f>
        <v>0</v>
      </c>
      <c r="BH69" s="9">
        <f t="shared" ref="BH69:BH108" si="139">IF(ISNA(U69),BH68,IF(U69=0,BH68+1,0))</f>
        <v>0</v>
      </c>
    </row>
    <row r="70" spans="1:60" x14ac:dyDescent="0.25">
      <c r="A70" s="24">
        <f>Data!A69</f>
        <v>668</v>
      </c>
      <c r="B70" s="26" t="e">
        <f>Data!B69</f>
        <v>#N/A</v>
      </c>
      <c r="C70" s="27" t="str">
        <f>Data!H69</f>
        <v>Steve</v>
      </c>
      <c r="D70" s="25" t="str">
        <f>Data!I69</f>
        <v>Jay</v>
      </c>
      <c r="E70" s="22">
        <f>IF(Data!J69=Data!$G69,1,0)</f>
        <v>0</v>
      </c>
      <c r="F70" s="22">
        <f>IF(Data!K69=Data!$G69,1,0)</f>
        <v>0</v>
      </c>
      <c r="G70" s="22">
        <f>IF(Data!L69=Data!$G69,1,0)</f>
        <v>0</v>
      </c>
      <c r="H70" s="22">
        <f>IF(Data!M69=Data!$G69,1,0)</f>
        <v>1</v>
      </c>
      <c r="I70" s="22" t="e">
        <f>IF(Data!N69=Data!$G69,1,0)</f>
        <v>#N/A</v>
      </c>
      <c r="J70" s="22" t="e">
        <f>IF(Data!O69=Data!$G69,1,0)</f>
        <v>#N/A</v>
      </c>
      <c r="K70" s="22" t="e">
        <f>IF(Data!P69=Data!$G69,1,0)</f>
        <v>#N/A</v>
      </c>
      <c r="L70" s="22" t="e">
        <f>IF(Data!Q69=Data!$G69,1,0)</f>
        <v>#N/A</v>
      </c>
      <c r="M70" s="22" t="e">
        <f>IF(Data!R69=Data!$G69,1,0)</f>
        <v>#N/A</v>
      </c>
      <c r="N70" s="22" t="e">
        <f>IF(Data!S69=Data!$G69,1,0)</f>
        <v>#N/A</v>
      </c>
      <c r="O70" s="22" t="e">
        <f>IF(Data!T69=Data!$G69,1,0)</f>
        <v>#N/A</v>
      </c>
      <c r="P70" s="22" t="e">
        <f>IF(Data!U69=Data!$G69,1,0)</f>
        <v>#N/A</v>
      </c>
      <c r="Q70" s="22" t="e">
        <f>IF(Data!V69=Data!$G69,1,0)</f>
        <v>#N/A</v>
      </c>
      <c r="R70" s="22" t="e">
        <f>IF(Data!W69=Data!$G69,1,0)</f>
        <v>#N/A</v>
      </c>
      <c r="S70" s="22" t="e">
        <f>IF(Data!X69=Data!$G69,1,0)</f>
        <v>#N/A</v>
      </c>
      <c r="T70" s="22" t="e">
        <f>IF(Data!Y69=Data!$G69,1,0)</f>
        <v>#N/A</v>
      </c>
      <c r="U70" s="22" t="e">
        <f>IF(Data!Z69=Data!$G69,1,0)</f>
        <v>#N/A</v>
      </c>
      <c r="V70" s="22">
        <f t="shared" si="80"/>
        <v>4</v>
      </c>
      <c r="W70" s="22">
        <f t="shared" si="77"/>
        <v>1</v>
      </c>
      <c r="X70" s="22">
        <f t="shared" si="107"/>
        <v>0</v>
      </c>
      <c r="Y70" s="22">
        <f t="shared" si="108"/>
        <v>0</v>
      </c>
      <c r="Z70" s="22" t="str">
        <f t="shared" si="109"/>
        <v>Evan</v>
      </c>
      <c r="AA70" s="7">
        <f t="shared" si="110"/>
        <v>0</v>
      </c>
      <c r="AB70" s="7">
        <f t="shared" si="111"/>
        <v>0</v>
      </c>
      <c r="AC70" s="7">
        <f t="shared" si="112"/>
        <v>0</v>
      </c>
      <c r="AD70" s="7">
        <f t="shared" si="113"/>
        <v>1</v>
      </c>
      <c r="AE70" s="7">
        <f t="shared" si="114"/>
        <v>0</v>
      </c>
      <c r="AF70" s="7">
        <f t="shared" si="115"/>
        <v>0</v>
      </c>
      <c r="AG70" s="7">
        <f t="shared" si="116"/>
        <v>0</v>
      </c>
      <c r="AH70" s="7">
        <f t="shared" si="117"/>
        <v>0</v>
      </c>
      <c r="AI70" s="7">
        <f t="shared" si="118"/>
        <v>0</v>
      </c>
      <c r="AJ70" s="7">
        <f t="shared" si="119"/>
        <v>0</v>
      </c>
      <c r="AK70" s="7">
        <f t="shared" si="120"/>
        <v>0</v>
      </c>
      <c r="AL70" s="7">
        <f t="shared" si="92"/>
        <v>0</v>
      </c>
      <c r="AM70" s="7">
        <f t="shared" si="93"/>
        <v>0</v>
      </c>
      <c r="AN70" s="7">
        <f t="shared" si="132"/>
        <v>0</v>
      </c>
      <c r="AO70" s="7">
        <f t="shared" si="133"/>
        <v>0</v>
      </c>
      <c r="AP70" s="7">
        <f t="shared" si="134"/>
        <v>0</v>
      </c>
      <c r="AQ70" s="7">
        <f t="shared" si="135"/>
        <v>0</v>
      </c>
      <c r="AR70" s="9">
        <f t="shared" si="121"/>
        <v>1</v>
      </c>
      <c r="AS70" s="9">
        <f t="shared" si="122"/>
        <v>1</v>
      </c>
      <c r="AT70" s="9">
        <f t="shared" si="123"/>
        <v>1</v>
      </c>
      <c r="AU70" s="9">
        <f t="shared" si="124"/>
        <v>0</v>
      </c>
      <c r="AV70" s="9">
        <f t="shared" si="125"/>
        <v>0</v>
      </c>
      <c r="AW70" s="9">
        <f t="shared" si="126"/>
        <v>0</v>
      </c>
      <c r="AX70" s="9">
        <f t="shared" si="127"/>
        <v>0</v>
      </c>
      <c r="AY70" s="9">
        <f t="shared" si="128"/>
        <v>0</v>
      </c>
      <c r="AZ70" s="9">
        <f t="shared" si="129"/>
        <v>0</v>
      </c>
      <c r="BA70" s="9">
        <f t="shared" si="130"/>
        <v>0</v>
      </c>
      <c r="BB70" s="9">
        <f t="shared" si="131"/>
        <v>0</v>
      </c>
      <c r="BC70" s="9">
        <f t="shared" si="105"/>
        <v>0</v>
      </c>
      <c r="BD70" s="9">
        <f t="shared" si="106"/>
        <v>0</v>
      </c>
      <c r="BE70" s="9">
        <f t="shared" si="136"/>
        <v>0</v>
      </c>
      <c r="BF70" s="9">
        <f t="shared" si="137"/>
        <v>0</v>
      </c>
      <c r="BG70" s="9">
        <f t="shared" si="138"/>
        <v>0</v>
      </c>
      <c r="BH70" s="9">
        <f t="shared" si="139"/>
        <v>0</v>
      </c>
    </row>
    <row r="71" spans="1:60" x14ac:dyDescent="0.25">
      <c r="A71" s="24">
        <f>Data!A70</f>
        <v>669</v>
      </c>
      <c r="B71" s="26" t="str">
        <f>Data!B70</f>
        <v>Mistletoe</v>
      </c>
      <c r="C71" s="27" t="str">
        <f>Data!H70</f>
        <v>Steve</v>
      </c>
      <c r="D71" s="25" t="str">
        <f>Data!I70</f>
        <v>Evan</v>
      </c>
      <c r="E71" s="22">
        <f>IF(Data!J70=Data!$G70,1,0)</f>
        <v>0</v>
      </c>
      <c r="F71" s="22">
        <f>IF(Data!K70=Data!$G70,1,0)</f>
        <v>1</v>
      </c>
      <c r="G71" s="22">
        <f>IF(Data!L70=Data!$G70,1,0)</f>
        <v>1</v>
      </c>
      <c r="H71" s="22">
        <f>IF(Data!M70=Data!$G70,1,0)</f>
        <v>1</v>
      </c>
      <c r="I71" s="22" t="e">
        <f>IF(Data!N70=Data!$G70,1,0)</f>
        <v>#N/A</v>
      </c>
      <c r="J71" s="22" t="e">
        <f>IF(Data!O70=Data!$G70,1,0)</f>
        <v>#N/A</v>
      </c>
      <c r="K71" s="22" t="e">
        <f>IF(Data!P70=Data!$G70,1,0)</f>
        <v>#N/A</v>
      </c>
      <c r="L71" s="22" t="e">
        <f>IF(Data!Q70=Data!$G70,1,0)</f>
        <v>#N/A</v>
      </c>
      <c r="M71" s="22" t="e">
        <f>IF(Data!R70=Data!$G70,1,0)</f>
        <v>#N/A</v>
      </c>
      <c r="N71" s="22" t="e">
        <f>IF(Data!S70=Data!$G70,1,0)</f>
        <v>#N/A</v>
      </c>
      <c r="O71" s="22" t="e">
        <f>IF(Data!T70=Data!$G70,1,0)</f>
        <v>#N/A</v>
      </c>
      <c r="P71" s="22" t="e">
        <f>IF(Data!U70=Data!$G70,1,0)</f>
        <v>#N/A</v>
      </c>
      <c r="Q71" s="22" t="e">
        <f>IF(Data!V70=Data!$G70,1,0)</f>
        <v>#N/A</v>
      </c>
      <c r="R71" s="22" t="e">
        <f>IF(Data!W70=Data!$G70,1,0)</f>
        <v>#N/A</v>
      </c>
      <c r="S71" s="22" t="e">
        <f>IF(Data!X70=Data!$G70,1,0)</f>
        <v>#N/A</v>
      </c>
      <c r="T71" s="22" t="e">
        <f>IF(Data!Y70=Data!$G70,1,0)</f>
        <v>#N/A</v>
      </c>
      <c r="U71" s="22" t="e">
        <f>IF(Data!Z70=Data!$G70,1,0)</f>
        <v>#N/A</v>
      </c>
      <c r="V71" s="22">
        <f t="shared" si="80"/>
        <v>4</v>
      </c>
      <c r="W71" s="22">
        <f t="shared" si="77"/>
        <v>3</v>
      </c>
      <c r="X71" s="22">
        <f t="shared" si="107"/>
        <v>0</v>
      </c>
      <c r="Y71" s="22">
        <f t="shared" si="108"/>
        <v>0</v>
      </c>
      <c r="Z71" s="22" t="e">
        <f t="shared" si="109"/>
        <v>#N/A</v>
      </c>
      <c r="AA71" s="7">
        <f t="shared" si="110"/>
        <v>0</v>
      </c>
      <c r="AB71" s="7">
        <f t="shared" si="111"/>
        <v>1</v>
      </c>
      <c r="AC71" s="7">
        <f t="shared" si="112"/>
        <v>1</v>
      </c>
      <c r="AD71" s="7">
        <f t="shared" si="113"/>
        <v>2</v>
      </c>
      <c r="AE71" s="7">
        <f t="shared" si="114"/>
        <v>0</v>
      </c>
      <c r="AF71" s="7">
        <f t="shared" si="115"/>
        <v>0</v>
      </c>
      <c r="AG71" s="7">
        <f t="shared" si="116"/>
        <v>0</v>
      </c>
      <c r="AH71" s="7">
        <f t="shared" si="117"/>
        <v>0</v>
      </c>
      <c r="AI71" s="7">
        <f t="shared" si="118"/>
        <v>0</v>
      </c>
      <c r="AJ71" s="7">
        <f t="shared" si="119"/>
        <v>0</v>
      </c>
      <c r="AK71" s="7">
        <f t="shared" si="120"/>
        <v>0</v>
      </c>
      <c r="AL71" s="7">
        <f t="shared" si="92"/>
        <v>0</v>
      </c>
      <c r="AM71" s="7">
        <f t="shared" si="93"/>
        <v>0</v>
      </c>
      <c r="AN71" s="7">
        <f t="shared" si="132"/>
        <v>0</v>
      </c>
      <c r="AO71" s="7">
        <f t="shared" si="133"/>
        <v>0</v>
      </c>
      <c r="AP71" s="7">
        <f t="shared" si="134"/>
        <v>0</v>
      </c>
      <c r="AQ71" s="7">
        <f t="shared" si="135"/>
        <v>0</v>
      </c>
      <c r="AR71" s="9">
        <f t="shared" si="121"/>
        <v>2</v>
      </c>
      <c r="AS71" s="9">
        <f t="shared" si="122"/>
        <v>0</v>
      </c>
      <c r="AT71" s="9">
        <f t="shared" si="123"/>
        <v>0</v>
      </c>
      <c r="AU71" s="9">
        <f t="shared" si="124"/>
        <v>0</v>
      </c>
      <c r="AV71" s="9">
        <f t="shared" si="125"/>
        <v>0</v>
      </c>
      <c r="AW71" s="9">
        <f t="shared" si="126"/>
        <v>0</v>
      </c>
      <c r="AX71" s="9">
        <f t="shared" si="127"/>
        <v>0</v>
      </c>
      <c r="AY71" s="9">
        <f t="shared" si="128"/>
        <v>0</v>
      </c>
      <c r="AZ71" s="9">
        <f t="shared" si="129"/>
        <v>0</v>
      </c>
      <c r="BA71" s="9">
        <f t="shared" si="130"/>
        <v>0</v>
      </c>
      <c r="BB71" s="9">
        <f t="shared" si="131"/>
        <v>0</v>
      </c>
      <c r="BC71" s="9">
        <f t="shared" si="105"/>
        <v>0</v>
      </c>
      <c r="BD71" s="9">
        <f t="shared" si="106"/>
        <v>0</v>
      </c>
      <c r="BE71" s="9">
        <f t="shared" si="136"/>
        <v>0</v>
      </c>
      <c r="BF71" s="9">
        <f t="shared" si="137"/>
        <v>0</v>
      </c>
      <c r="BG71" s="9">
        <f t="shared" si="138"/>
        <v>0</v>
      </c>
      <c r="BH71" s="9">
        <f t="shared" si="139"/>
        <v>0</v>
      </c>
    </row>
    <row r="72" spans="1:60" x14ac:dyDescent="0.25">
      <c r="A72" s="24">
        <f>Data!A71</f>
        <v>670</v>
      </c>
      <c r="B72" s="26" t="e">
        <f>Data!B71</f>
        <v>#N/A</v>
      </c>
      <c r="C72" s="27" t="str">
        <f>Data!H71</f>
        <v>Steve</v>
      </c>
      <c r="D72" s="25" t="str">
        <f>Data!I71</f>
        <v>Jay</v>
      </c>
      <c r="E72" s="22">
        <f>IF(Data!J71=Data!$G71,1,0)</f>
        <v>1</v>
      </c>
      <c r="F72" s="22">
        <f>IF(Data!K71=Data!$G71,1,0)</f>
        <v>1</v>
      </c>
      <c r="G72" s="22">
        <f>IF(Data!L71=Data!$G71,1,0)</f>
        <v>0</v>
      </c>
      <c r="H72" s="22">
        <f>IF(Data!M71=Data!$G71,1,0)</f>
        <v>1</v>
      </c>
      <c r="I72" s="22" t="e">
        <f>IF(Data!N71=Data!$G71,1,0)</f>
        <v>#N/A</v>
      </c>
      <c r="J72" s="22" t="e">
        <f>IF(Data!O71=Data!$G71,1,0)</f>
        <v>#N/A</v>
      </c>
      <c r="K72" s="22" t="e">
        <f>IF(Data!P71=Data!$G71,1,0)</f>
        <v>#N/A</v>
      </c>
      <c r="L72" s="22" t="e">
        <f>IF(Data!Q71=Data!$G71,1,0)</f>
        <v>#N/A</v>
      </c>
      <c r="M72" s="22" t="e">
        <f>IF(Data!R71=Data!$G71,1,0)</f>
        <v>#N/A</v>
      </c>
      <c r="N72" s="22" t="e">
        <f>IF(Data!S71=Data!$G71,1,0)</f>
        <v>#N/A</v>
      </c>
      <c r="O72" s="22" t="e">
        <f>IF(Data!T71=Data!$G71,1,0)</f>
        <v>#N/A</v>
      </c>
      <c r="P72" s="22" t="e">
        <f>IF(Data!U71=Data!$G71,1,0)</f>
        <v>#N/A</v>
      </c>
      <c r="Q72" s="22" t="e">
        <f>IF(Data!V71=Data!$G71,1,0)</f>
        <v>#N/A</v>
      </c>
      <c r="R72" s="22" t="e">
        <f>IF(Data!W71=Data!$G71,1,0)</f>
        <v>#N/A</v>
      </c>
      <c r="S72" s="22" t="e">
        <f>IF(Data!X71=Data!$G71,1,0)</f>
        <v>#N/A</v>
      </c>
      <c r="T72" s="22" t="e">
        <f>IF(Data!Y71=Data!$G71,1,0)</f>
        <v>#N/A</v>
      </c>
      <c r="U72" s="22" t="e">
        <f>IF(Data!Z71=Data!$G71,1,0)</f>
        <v>#N/A</v>
      </c>
      <c r="V72" s="22">
        <f t="shared" si="80"/>
        <v>4</v>
      </c>
      <c r="W72" s="22">
        <f t="shared" si="77"/>
        <v>3</v>
      </c>
      <c r="X72" s="22">
        <f t="shared" si="107"/>
        <v>0</v>
      </c>
      <c r="Y72" s="22">
        <f t="shared" si="108"/>
        <v>0</v>
      </c>
      <c r="Z72" s="22" t="e">
        <f t="shared" si="109"/>
        <v>#N/A</v>
      </c>
      <c r="AA72" s="7">
        <f t="shared" si="110"/>
        <v>1</v>
      </c>
      <c r="AB72" s="7">
        <f t="shared" si="111"/>
        <v>2</v>
      </c>
      <c r="AC72" s="7">
        <f t="shared" si="112"/>
        <v>0</v>
      </c>
      <c r="AD72" s="7">
        <f t="shared" si="113"/>
        <v>3</v>
      </c>
      <c r="AE72" s="7">
        <f t="shared" si="114"/>
        <v>0</v>
      </c>
      <c r="AF72" s="7">
        <f t="shared" si="115"/>
        <v>0</v>
      </c>
      <c r="AG72" s="7">
        <f t="shared" si="116"/>
        <v>0</v>
      </c>
      <c r="AH72" s="7">
        <f t="shared" si="117"/>
        <v>0</v>
      </c>
      <c r="AI72" s="7">
        <f t="shared" si="118"/>
        <v>0</v>
      </c>
      <c r="AJ72" s="7">
        <f t="shared" si="119"/>
        <v>0</v>
      </c>
      <c r="AK72" s="7">
        <f t="shared" si="120"/>
        <v>0</v>
      </c>
      <c r="AL72" s="7">
        <f t="shared" si="92"/>
        <v>0</v>
      </c>
      <c r="AM72" s="7">
        <f t="shared" si="93"/>
        <v>0</v>
      </c>
      <c r="AN72" s="7">
        <f t="shared" si="132"/>
        <v>0</v>
      </c>
      <c r="AO72" s="7">
        <f t="shared" si="133"/>
        <v>0</v>
      </c>
      <c r="AP72" s="7">
        <f t="shared" si="134"/>
        <v>0</v>
      </c>
      <c r="AQ72" s="7">
        <f t="shared" si="135"/>
        <v>0</v>
      </c>
      <c r="AR72" s="9">
        <f t="shared" si="121"/>
        <v>0</v>
      </c>
      <c r="AS72" s="9">
        <f t="shared" si="122"/>
        <v>0</v>
      </c>
      <c r="AT72" s="9">
        <f t="shared" si="123"/>
        <v>1</v>
      </c>
      <c r="AU72" s="9">
        <f t="shared" si="124"/>
        <v>0</v>
      </c>
      <c r="AV72" s="9">
        <f t="shared" si="125"/>
        <v>0</v>
      </c>
      <c r="AW72" s="9">
        <f t="shared" si="126"/>
        <v>0</v>
      </c>
      <c r="AX72" s="9">
        <f t="shared" si="127"/>
        <v>0</v>
      </c>
      <c r="AY72" s="9">
        <f t="shared" si="128"/>
        <v>0</v>
      </c>
      <c r="AZ72" s="9">
        <f t="shared" si="129"/>
        <v>0</v>
      </c>
      <c r="BA72" s="9">
        <f t="shared" si="130"/>
        <v>0</v>
      </c>
      <c r="BB72" s="9">
        <f t="shared" si="131"/>
        <v>0</v>
      </c>
      <c r="BC72" s="9">
        <f t="shared" si="105"/>
        <v>0</v>
      </c>
      <c r="BD72" s="9">
        <f t="shared" si="106"/>
        <v>0</v>
      </c>
      <c r="BE72" s="9">
        <f t="shared" si="136"/>
        <v>0</v>
      </c>
      <c r="BF72" s="9">
        <f t="shared" si="137"/>
        <v>0</v>
      </c>
      <c r="BG72" s="9">
        <f t="shared" si="138"/>
        <v>0</v>
      </c>
      <c r="BH72" s="9">
        <f t="shared" si="139"/>
        <v>0</v>
      </c>
    </row>
    <row r="73" spans="1:60" x14ac:dyDescent="0.25">
      <c r="A73" s="24">
        <f>Data!A72</f>
        <v>671</v>
      </c>
      <c r="B73" s="26" t="str">
        <f>Data!B72</f>
        <v>Toronto</v>
      </c>
      <c r="C73" s="27" t="str">
        <f>Data!H72</f>
        <v>Steve</v>
      </c>
      <c r="D73" s="25" t="str">
        <f>Data!I72</f>
        <v>Bob</v>
      </c>
      <c r="E73" s="22">
        <f>IF(Data!J72=Data!$G72,1,0)</f>
        <v>1</v>
      </c>
      <c r="F73" s="22">
        <f>IF(Data!K72=Data!$G72,1,0)</f>
        <v>1</v>
      </c>
      <c r="G73" s="22">
        <f>IF(Data!L72=Data!$G72,1,0)</f>
        <v>0</v>
      </c>
      <c r="H73" s="22" t="e">
        <f>IF(Data!M72=Data!$G72,1,0)</f>
        <v>#N/A</v>
      </c>
      <c r="I73" s="22" t="e">
        <f>IF(Data!N72=Data!$G72,1,0)</f>
        <v>#N/A</v>
      </c>
      <c r="J73" s="22" t="e">
        <f>IF(Data!O72=Data!$G72,1,0)</f>
        <v>#N/A</v>
      </c>
      <c r="K73" s="22" t="e">
        <f>IF(Data!P72=Data!$G72,1,0)</f>
        <v>#N/A</v>
      </c>
      <c r="L73" s="22" t="e">
        <f>IF(Data!Q72=Data!$G72,1,0)</f>
        <v>#N/A</v>
      </c>
      <c r="M73" s="22" t="e">
        <f>IF(Data!R72=Data!$G72,1,0)</f>
        <v>#N/A</v>
      </c>
      <c r="N73" s="22" t="e">
        <f>IF(Data!S72=Data!$G72,1,0)</f>
        <v>#N/A</v>
      </c>
      <c r="O73" s="22" t="e">
        <f>IF(Data!T72=Data!$G72,1,0)</f>
        <v>#N/A</v>
      </c>
      <c r="P73" s="22" t="e">
        <f>IF(Data!U72=Data!$G72,1,0)</f>
        <v>#N/A</v>
      </c>
      <c r="Q73" s="22" t="e">
        <f>IF(Data!V72=Data!$G72,1,0)</f>
        <v>#N/A</v>
      </c>
      <c r="R73" s="22" t="e">
        <f>IF(Data!W72=Data!$G72,1,0)</f>
        <v>#N/A</v>
      </c>
      <c r="S73" s="22" t="e">
        <f>IF(Data!X72=Data!$G72,1,0)</f>
        <v>#N/A</v>
      </c>
      <c r="T73" s="22" t="e">
        <f>IF(Data!Y72=Data!$G72,1,0)</f>
        <v>#N/A</v>
      </c>
      <c r="U73" s="22" t="e">
        <f>IF(Data!Z72=Data!$G72,1,0)</f>
        <v>#N/A</v>
      </c>
      <c r="V73" s="22">
        <f t="shared" si="80"/>
        <v>3</v>
      </c>
      <c r="W73" s="22">
        <f t="shared" si="77"/>
        <v>2</v>
      </c>
      <c r="X73" s="22">
        <f t="shared" si="107"/>
        <v>0</v>
      </c>
      <c r="Y73" s="22">
        <f t="shared" si="108"/>
        <v>0</v>
      </c>
      <c r="Z73" s="22" t="e">
        <f t="shared" si="109"/>
        <v>#N/A</v>
      </c>
      <c r="AA73" s="7">
        <f t="shared" si="110"/>
        <v>2</v>
      </c>
      <c r="AB73" s="7">
        <f t="shared" si="111"/>
        <v>3</v>
      </c>
      <c r="AC73" s="7">
        <f t="shared" si="112"/>
        <v>0</v>
      </c>
      <c r="AD73" s="7">
        <f t="shared" si="113"/>
        <v>3</v>
      </c>
      <c r="AE73" s="7">
        <f t="shared" si="114"/>
        <v>0</v>
      </c>
      <c r="AF73" s="7">
        <f t="shared" si="115"/>
        <v>0</v>
      </c>
      <c r="AG73" s="7">
        <f t="shared" si="116"/>
        <v>0</v>
      </c>
      <c r="AH73" s="7">
        <f t="shared" si="117"/>
        <v>0</v>
      </c>
      <c r="AI73" s="7">
        <f t="shared" si="118"/>
        <v>0</v>
      </c>
      <c r="AJ73" s="7">
        <f t="shared" si="119"/>
        <v>0</v>
      </c>
      <c r="AK73" s="7">
        <f t="shared" si="120"/>
        <v>0</v>
      </c>
      <c r="AL73" s="7">
        <f t="shared" si="92"/>
        <v>0</v>
      </c>
      <c r="AM73" s="7">
        <f t="shared" si="93"/>
        <v>0</v>
      </c>
      <c r="AN73" s="7">
        <f t="shared" si="132"/>
        <v>0</v>
      </c>
      <c r="AO73" s="7">
        <f t="shared" si="133"/>
        <v>0</v>
      </c>
      <c r="AP73" s="7">
        <f t="shared" si="134"/>
        <v>0</v>
      </c>
      <c r="AQ73" s="7">
        <f t="shared" si="135"/>
        <v>0</v>
      </c>
      <c r="AR73" s="9">
        <f t="shared" si="121"/>
        <v>0</v>
      </c>
      <c r="AS73" s="9">
        <f t="shared" si="122"/>
        <v>0</v>
      </c>
      <c r="AT73" s="9">
        <f t="shared" si="123"/>
        <v>2</v>
      </c>
      <c r="AU73" s="9">
        <f t="shared" si="124"/>
        <v>0</v>
      </c>
      <c r="AV73" s="9">
        <f t="shared" si="125"/>
        <v>0</v>
      </c>
      <c r="AW73" s="9">
        <f t="shared" si="126"/>
        <v>0</v>
      </c>
      <c r="AX73" s="9">
        <f t="shared" si="127"/>
        <v>0</v>
      </c>
      <c r="AY73" s="9">
        <f t="shared" si="128"/>
        <v>0</v>
      </c>
      <c r="AZ73" s="9">
        <f t="shared" si="129"/>
        <v>0</v>
      </c>
      <c r="BA73" s="9">
        <f t="shared" si="130"/>
        <v>0</v>
      </c>
      <c r="BB73" s="9">
        <f t="shared" si="131"/>
        <v>0</v>
      </c>
      <c r="BC73" s="9">
        <f t="shared" si="105"/>
        <v>0</v>
      </c>
      <c r="BD73" s="9">
        <f t="shared" si="106"/>
        <v>0</v>
      </c>
      <c r="BE73" s="9">
        <f t="shared" si="136"/>
        <v>0</v>
      </c>
      <c r="BF73" s="9">
        <f t="shared" si="137"/>
        <v>0</v>
      </c>
      <c r="BG73" s="9">
        <f t="shared" si="138"/>
        <v>0</v>
      </c>
      <c r="BH73" s="9">
        <f t="shared" si="139"/>
        <v>0</v>
      </c>
    </row>
    <row r="74" spans="1:60" x14ac:dyDescent="0.25">
      <c r="A74" s="24">
        <f>Data!A73</f>
        <v>672</v>
      </c>
      <c r="B74" s="26" t="str">
        <f>Data!B73</f>
        <v>New Species 2018</v>
      </c>
      <c r="C74" s="27" t="str">
        <f>Data!H73</f>
        <v>Steve</v>
      </c>
      <c r="D74" s="25" t="str">
        <f>Data!I73</f>
        <v>Evan</v>
      </c>
      <c r="E74" s="22">
        <f>IF(Data!J73=Data!$G73,1,0)</f>
        <v>0</v>
      </c>
      <c r="F74" s="22">
        <f>IF(Data!K73=Data!$G73,1,0)</f>
        <v>1</v>
      </c>
      <c r="G74" s="22">
        <f>IF(Data!L73=Data!$G73,1,0)</f>
        <v>1</v>
      </c>
      <c r="H74" s="22">
        <f>IF(Data!M73=Data!$G73,1,0)</f>
        <v>0</v>
      </c>
      <c r="I74" s="22" t="e">
        <f>IF(Data!N73=Data!$G73,1,0)</f>
        <v>#N/A</v>
      </c>
      <c r="J74" s="22" t="e">
        <f>IF(Data!O73=Data!$G73,1,0)</f>
        <v>#N/A</v>
      </c>
      <c r="K74" s="22" t="e">
        <f>IF(Data!P73=Data!$G73,1,0)</f>
        <v>#N/A</v>
      </c>
      <c r="L74" s="22" t="e">
        <f>IF(Data!Q73=Data!$G73,1,0)</f>
        <v>#N/A</v>
      </c>
      <c r="M74" s="22" t="e">
        <f>IF(Data!R73=Data!$G73,1,0)</f>
        <v>#N/A</v>
      </c>
      <c r="N74" s="22" t="e">
        <f>IF(Data!S73=Data!$G73,1,0)</f>
        <v>#N/A</v>
      </c>
      <c r="O74" s="22" t="e">
        <f>IF(Data!T73=Data!$G73,1,0)</f>
        <v>#N/A</v>
      </c>
      <c r="P74" s="22" t="e">
        <f>IF(Data!U73=Data!$G73,1,0)</f>
        <v>#N/A</v>
      </c>
      <c r="Q74" s="22" t="e">
        <f>IF(Data!V73=Data!$G73,1,0)</f>
        <v>#N/A</v>
      </c>
      <c r="R74" s="22" t="e">
        <f>IF(Data!W73=Data!$G73,1,0)</f>
        <v>#N/A</v>
      </c>
      <c r="S74" s="22" t="e">
        <f>IF(Data!X73=Data!$G73,1,0)</f>
        <v>#N/A</v>
      </c>
      <c r="T74" s="22" t="e">
        <f>IF(Data!Y73=Data!$G73,1,0)</f>
        <v>#N/A</v>
      </c>
      <c r="U74" s="22" t="e">
        <f>IF(Data!Z73=Data!$G73,1,0)</f>
        <v>#N/A</v>
      </c>
      <c r="V74" s="22">
        <f t="shared" si="80"/>
        <v>4</v>
      </c>
      <c r="W74" s="22">
        <f t="shared" si="77"/>
        <v>2</v>
      </c>
      <c r="X74" s="22">
        <f t="shared" si="107"/>
        <v>0</v>
      </c>
      <c r="Y74" s="22">
        <f t="shared" si="108"/>
        <v>0</v>
      </c>
      <c r="Z74" s="22" t="e">
        <f t="shared" si="109"/>
        <v>#N/A</v>
      </c>
      <c r="AA74" s="7">
        <f t="shared" si="110"/>
        <v>0</v>
      </c>
      <c r="AB74" s="7">
        <f t="shared" si="111"/>
        <v>4</v>
      </c>
      <c r="AC74" s="7">
        <f t="shared" si="112"/>
        <v>1</v>
      </c>
      <c r="AD74" s="7">
        <f t="shared" si="113"/>
        <v>0</v>
      </c>
      <c r="AE74" s="7">
        <f t="shared" si="114"/>
        <v>0</v>
      </c>
      <c r="AF74" s="7">
        <f t="shared" si="115"/>
        <v>0</v>
      </c>
      <c r="AG74" s="7">
        <f t="shared" si="116"/>
        <v>0</v>
      </c>
      <c r="AH74" s="7">
        <f t="shared" si="117"/>
        <v>0</v>
      </c>
      <c r="AI74" s="7">
        <f t="shared" si="118"/>
        <v>0</v>
      </c>
      <c r="AJ74" s="7">
        <f t="shared" si="119"/>
        <v>0</v>
      </c>
      <c r="AK74" s="7">
        <f t="shared" si="120"/>
        <v>0</v>
      </c>
      <c r="AL74" s="7">
        <f t="shared" si="92"/>
        <v>0</v>
      </c>
      <c r="AM74" s="7">
        <f t="shared" si="93"/>
        <v>0</v>
      </c>
      <c r="AN74" s="7">
        <f t="shared" si="132"/>
        <v>0</v>
      </c>
      <c r="AO74" s="7">
        <f t="shared" si="133"/>
        <v>0</v>
      </c>
      <c r="AP74" s="7">
        <f t="shared" si="134"/>
        <v>0</v>
      </c>
      <c r="AQ74" s="7">
        <f t="shared" si="135"/>
        <v>0</v>
      </c>
      <c r="AR74" s="9">
        <f t="shared" si="121"/>
        <v>1</v>
      </c>
      <c r="AS74" s="9">
        <f t="shared" si="122"/>
        <v>0</v>
      </c>
      <c r="AT74" s="9">
        <f t="shared" si="123"/>
        <v>0</v>
      </c>
      <c r="AU74" s="9">
        <f t="shared" si="124"/>
        <v>1</v>
      </c>
      <c r="AV74" s="9">
        <f t="shared" si="125"/>
        <v>0</v>
      </c>
      <c r="AW74" s="9">
        <f t="shared" si="126"/>
        <v>0</v>
      </c>
      <c r="AX74" s="9">
        <f t="shared" si="127"/>
        <v>0</v>
      </c>
      <c r="AY74" s="9">
        <f t="shared" si="128"/>
        <v>0</v>
      </c>
      <c r="AZ74" s="9">
        <f t="shared" si="129"/>
        <v>0</v>
      </c>
      <c r="BA74" s="9">
        <f t="shared" si="130"/>
        <v>0</v>
      </c>
      <c r="BB74" s="9">
        <f t="shared" si="131"/>
        <v>0</v>
      </c>
      <c r="BC74" s="9">
        <f t="shared" si="105"/>
        <v>0</v>
      </c>
      <c r="BD74" s="9">
        <f t="shared" si="106"/>
        <v>0</v>
      </c>
      <c r="BE74" s="9">
        <f t="shared" si="136"/>
        <v>0</v>
      </c>
      <c r="BF74" s="9">
        <f t="shared" si="137"/>
        <v>0</v>
      </c>
      <c r="BG74" s="9">
        <f t="shared" si="138"/>
        <v>0</v>
      </c>
      <c r="BH74" s="9">
        <f t="shared" si="139"/>
        <v>0</v>
      </c>
    </row>
    <row r="75" spans="1:60" x14ac:dyDescent="0.25">
      <c r="A75" s="24">
        <f>Data!A74</f>
        <v>673</v>
      </c>
      <c r="B75" s="26" t="e">
        <f>Data!B74</f>
        <v>#N/A</v>
      </c>
      <c r="C75" s="27" t="str">
        <f>Data!H74</f>
        <v>Steve</v>
      </c>
      <c r="D75" s="25" t="str">
        <f>Data!I74</f>
        <v>Cara</v>
      </c>
      <c r="E75" s="22">
        <f>IF(Data!J74=Data!$G74,1,0)</f>
        <v>0</v>
      </c>
      <c r="F75" s="22">
        <f>IF(Data!K74=Data!$G74,1,0)</f>
        <v>0</v>
      </c>
      <c r="G75" s="22">
        <f>IF(Data!L74=Data!$G74,1,0)</f>
        <v>1</v>
      </c>
      <c r="H75" s="22">
        <f>IF(Data!M74=Data!$G74,1,0)</f>
        <v>1</v>
      </c>
      <c r="I75" s="22" t="e">
        <f>IF(Data!N74=Data!$G74,1,0)</f>
        <v>#N/A</v>
      </c>
      <c r="J75" s="22" t="e">
        <f>IF(Data!O74=Data!$G74,1,0)</f>
        <v>#N/A</v>
      </c>
      <c r="K75" s="22" t="e">
        <f>IF(Data!P74=Data!$G74,1,0)</f>
        <v>#N/A</v>
      </c>
      <c r="L75" s="22" t="e">
        <f>IF(Data!Q74=Data!$G74,1,0)</f>
        <v>#N/A</v>
      </c>
      <c r="M75" s="22" t="e">
        <f>IF(Data!R74=Data!$G74,1,0)</f>
        <v>#N/A</v>
      </c>
      <c r="N75" s="22" t="e">
        <f>IF(Data!S74=Data!$G74,1,0)</f>
        <v>#N/A</v>
      </c>
      <c r="O75" s="22" t="e">
        <f>IF(Data!T74=Data!$G74,1,0)</f>
        <v>#N/A</v>
      </c>
      <c r="P75" s="22" t="e">
        <f>IF(Data!U74=Data!$G74,1,0)</f>
        <v>#N/A</v>
      </c>
      <c r="Q75" s="22" t="e">
        <f>IF(Data!V74=Data!$G74,1,0)</f>
        <v>#N/A</v>
      </c>
      <c r="R75" s="22" t="e">
        <f>IF(Data!W74=Data!$G74,1,0)</f>
        <v>#N/A</v>
      </c>
      <c r="S75" s="22" t="e">
        <f>IF(Data!X74=Data!$G74,1,0)</f>
        <v>#N/A</v>
      </c>
      <c r="T75" s="22" t="e">
        <f>IF(Data!Y74=Data!$G74,1,0)</f>
        <v>#N/A</v>
      </c>
      <c r="U75" s="22" t="e">
        <f>IF(Data!Z74=Data!$G74,1,0)</f>
        <v>#N/A</v>
      </c>
      <c r="V75" s="22">
        <f t="shared" si="80"/>
        <v>4</v>
      </c>
      <c r="W75" s="22">
        <f t="shared" si="77"/>
        <v>2</v>
      </c>
      <c r="X75" s="22">
        <f t="shared" si="107"/>
        <v>0</v>
      </c>
      <c r="Y75" s="22">
        <f t="shared" si="108"/>
        <v>0</v>
      </c>
      <c r="Z75" s="22" t="e">
        <f t="shared" si="109"/>
        <v>#N/A</v>
      </c>
      <c r="AA75" s="7">
        <f t="shared" si="110"/>
        <v>0</v>
      </c>
      <c r="AB75" s="7">
        <f t="shared" si="111"/>
        <v>0</v>
      </c>
      <c r="AC75" s="7">
        <f t="shared" si="112"/>
        <v>2</v>
      </c>
      <c r="AD75" s="7">
        <f t="shared" si="113"/>
        <v>1</v>
      </c>
      <c r="AE75" s="7">
        <f t="shared" si="114"/>
        <v>0</v>
      </c>
      <c r="AF75" s="7">
        <f t="shared" si="115"/>
        <v>0</v>
      </c>
      <c r="AG75" s="7">
        <f t="shared" si="116"/>
        <v>0</v>
      </c>
      <c r="AH75" s="7">
        <f t="shared" si="117"/>
        <v>0</v>
      </c>
      <c r="AI75" s="7">
        <f t="shared" si="118"/>
        <v>0</v>
      </c>
      <c r="AJ75" s="7">
        <f t="shared" si="119"/>
        <v>0</v>
      </c>
      <c r="AK75" s="7">
        <f t="shared" si="120"/>
        <v>0</v>
      </c>
      <c r="AL75" s="7">
        <f t="shared" si="92"/>
        <v>0</v>
      </c>
      <c r="AM75" s="7">
        <f t="shared" si="93"/>
        <v>0</v>
      </c>
      <c r="AN75" s="7">
        <f t="shared" si="132"/>
        <v>0</v>
      </c>
      <c r="AO75" s="7">
        <f t="shared" si="133"/>
        <v>0</v>
      </c>
      <c r="AP75" s="7">
        <f t="shared" si="134"/>
        <v>0</v>
      </c>
      <c r="AQ75" s="7">
        <f t="shared" si="135"/>
        <v>0</v>
      </c>
      <c r="AR75" s="9">
        <f t="shared" si="121"/>
        <v>2</v>
      </c>
      <c r="AS75" s="9">
        <f t="shared" si="122"/>
        <v>1</v>
      </c>
      <c r="AT75" s="9">
        <f t="shared" si="123"/>
        <v>0</v>
      </c>
      <c r="AU75" s="9">
        <f t="shared" si="124"/>
        <v>0</v>
      </c>
      <c r="AV75" s="9">
        <f t="shared" si="125"/>
        <v>0</v>
      </c>
      <c r="AW75" s="9">
        <f t="shared" si="126"/>
        <v>0</v>
      </c>
      <c r="AX75" s="9">
        <f t="shared" si="127"/>
        <v>0</v>
      </c>
      <c r="AY75" s="9">
        <f t="shared" si="128"/>
        <v>0</v>
      </c>
      <c r="AZ75" s="9">
        <f t="shared" si="129"/>
        <v>0</v>
      </c>
      <c r="BA75" s="9">
        <f t="shared" si="130"/>
        <v>0</v>
      </c>
      <c r="BB75" s="9">
        <f t="shared" si="131"/>
        <v>0</v>
      </c>
      <c r="BC75" s="9">
        <f t="shared" si="105"/>
        <v>0</v>
      </c>
      <c r="BD75" s="9">
        <f t="shared" si="106"/>
        <v>0</v>
      </c>
      <c r="BE75" s="9">
        <f t="shared" si="136"/>
        <v>0</v>
      </c>
      <c r="BF75" s="9">
        <f t="shared" si="137"/>
        <v>0</v>
      </c>
      <c r="BG75" s="9">
        <f t="shared" si="138"/>
        <v>0</v>
      </c>
      <c r="BH75" s="9">
        <f t="shared" si="139"/>
        <v>0</v>
      </c>
    </row>
    <row r="76" spans="1:60" x14ac:dyDescent="0.25">
      <c r="A76" s="24">
        <f>Data!A75</f>
        <v>674</v>
      </c>
      <c r="B76" s="26" t="e">
        <f>Data!B75</f>
        <v>#N/A</v>
      </c>
      <c r="C76" s="27" t="str">
        <f>Data!H75</f>
        <v>Steve</v>
      </c>
      <c r="D76" s="25" t="str">
        <f>Data!I75</f>
        <v>Jay</v>
      </c>
      <c r="E76" s="22">
        <f>IF(Data!J75=Data!$G75,1,0)</f>
        <v>0</v>
      </c>
      <c r="F76" s="22">
        <f>IF(Data!K75=Data!$G75,1,0)</f>
        <v>1</v>
      </c>
      <c r="G76" s="22">
        <f>IF(Data!L75=Data!$G75,1,0)</f>
        <v>0</v>
      </c>
      <c r="H76" s="22">
        <f>IF(Data!M75=Data!$G75,1,0)</f>
        <v>1</v>
      </c>
      <c r="I76" s="22" t="e">
        <f>IF(Data!N75=Data!$G75,1,0)</f>
        <v>#N/A</v>
      </c>
      <c r="J76" s="22" t="e">
        <f>IF(Data!O75=Data!$G75,1,0)</f>
        <v>#N/A</v>
      </c>
      <c r="K76" s="22" t="e">
        <f>IF(Data!P75=Data!$G75,1,0)</f>
        <v>#N/A</v>
      </c>
      <c r="L76" s="22" t="e">
        <f>IF(Data!Q75=Data!$G75,1,0)</f>
        <v>#N/A</v>
      </c>
      <c r="M76" s="22" t="e">
        <f>IF(Data!R75=Data!$G75,1,0)</f>
        <v>#N/A</v>
      </c>
      <c r="N76" s="22" t="e">
        <f>IF(Data!S75=Data!$G75,1,0)</f>
        <v>#N/A</v>
      </c>
      <c r="O76" s="22" t="e">
        <f>IF(Data!T75=Data!$G75,1,0)</f>
        <v>#N/A</v>
      </c>
      <c r="P76" s="22" t="e">
        <f>IF(Data!U75=Data!$G75,1,0)</f>
        <v>#N/A</v>
      </c>
      <c r="Q76" s="22" t="e">
        <f>IF(Data!V75=Data!$G75,1,0)</f>
        <v>#N/A</v>
      </c>
      <c r="R76" s="22" t="e">
        <f>IF(Data!W75=Data!$G75,1,0)</f>
        <v>#N/A</v>
      </c>
      <c r="S76" s="22" t="e">
        <f>IF(Data!X75=Data!$G75,1,0)</f>
        <v>#N/A</v>
      </c>
      <c r="T76" s="22" t="e">
        <f>IF(Data!Y75=Data!$G75,1,0)</f>
        <v>#N/A</v>
      </c>
      <c r="U76" s="22" t="e">
        <f>IF(Data!Z75=Data!$G75,1,0)</f>
        <v>#N/A</v>
      </c>
      <c r="V76" s="22">
        <f t="shared" si="80"/>
        <v>4</v>
      </c>
      <c r="W76" s="22">
        <f t="shared" si="77"/>
        <v>2</v>
      </c>
      <c r="X76" s="22">
        <f t="shared" si="107"/>
        <v>0</v>
      </c>
      <c r="Y76" s="22">
        <f t="shared" si="108"/>
        <v>0</v>
      </c>
      <c r="Z76" s="22" t="e">
        <f t="shared" si="109"/>
        <v>#N/A</v>
      </c>
      <c r="AA76" s="7">
        <f t="shared" si="110"/>
        <v>0</v>
      </c>
      <c r="AB76" s="7">
        <f t="shared" si="111"/>
        <v>1</v>
      </c>
      <c r="AC76" s="7">
        <f t="shared" si="112"/>
        <v>0</v>
      </c>
      <c r="AD76" s="7">
        <f t="shared" si="113"/>
        <v>2</v>
      </c>
      <c r="AE76" s="7">
        <f t="shared" si="114"/>
        <v>0</v>
      </c>
      <c r="AF76" s="7">
        <f t="shared" si="115"/>
        <v>0</v>
      </c>
      <c r="AG76" s="7">
        <f t="shared" si="116"/>
        <v>0</v>
      </c>
      <c r="AH76" s="7">
        <f t="shared" si="117"/>
        <v>0</v>
      </c>
      <c r="AI76" s="7">
        <f t="shared" si="118"/>
        <v>0</v>
      </c>
      <c r="AJ76" s="7">
        <f t="shared" si="119"/>
        <v>0</v>
      </c>
      <c r="AK76" s="7">
        <f t="shared" si="120"/>
        <v>0</v>
      </c>
      <c r="AL76" s="7">
        <f t="shared" si="92"/>
        <v>0</v>
      </c>
      <c r="AM76" s="7">
        <f t="shared" si="93"/>
        <v>0</v>
      </c>
      <c r="AN76" s="7">
        <f t="shared" si="132"/>
        <v>0</v>
      </c>
      <c r="AO76" s="7">
        <f t="shared" si="133"/>
        <v>0</v>
      </c>
      <c r="AP76" s="7">
        <f t="shared" si="134"/>
        <v>0</v>
      </c>
      <c r="AQ76" s="7">
        <f t="shared" si="135"/>
        <v>0</v>
      </c>
      <c r="AR76" s="9">
        <f t="shared" si="121"/>
        <v>3</v>
      </c>
      <c r="AS76" s="9">
        <f t="shared" si="122"/>
        <v>0</v>
      </c>
      <c r="AT76" s="9">
        <f t="shared" si="123"/>
        <v>1</v>
      </c>
      <c r="AU76" s="9">
        <f t="shared" si="124"/>
        <v>0</v>
      </c>
      <c r="AV76" s="9">
        <f t="shared" si="125"/>
        <v>0</v>
      </c>
      <c r="AW76" s="9">
        <f t="shared" si="126"/>
        <v>0</v>
      </c>
      <c r="AX76" s="9">
        <f t="shared" si="127"/>
        <v>0</v>
      </c>
      <c r="AY76" s="9">
        <f t="shared" si="128"/>
        <v>0</v>
      </c>
      <c r="AZ76" s="9">
        <f t="shared" si="129"/>
        <v>0</v>
      </c>
      <c r="BA76" s="9">
        <f t="shared" si="130"/>
        <v>0</v>
      </c>
      <c r="BB76" s="9">
        <f t="shared" si="131"/>
        <v>0</v>
      </c>
      <c r="BC76" s="9">
        <f t="shared" si="105"/>
        <v>0</v>
      </c>
      <c r="BD76" s="9">
        <f t="shared" si="106"/>
        <v>0</v>
      </c>
      <c r="BE76" s="9">
        <f t="shared" si="136"/>
        <v>0</v>
      </c>
      <c r="BF76" s="9">
        <f t="shared" si="137"/>
        <v>0</v>
      </c>
      <c r="BG76" s="9">
        <f t="shared" si="138"/>
        <v>0</v>
      </c>
      <c r="BH76" s="9">
        <f t="shared" si="139"/>
        <v>0</v>
      </c>
    </row>
    <row r="77" spans="1:60" x14ac:dyDescent="0.25">
      <c r="A77" s="24">
        <f>Data!A76</f>
        <v>675</v>
      </c>
      <c r="B77" s="26" t="e">
        <f>Data!B76</f>
        <v>#N/A</v>
      </c>
      <c r="C77" s="27" t="str">
        <f>Data!H76</f>
        <v>Steve</v>
      </c>
      <c r="D77" s="25" t="str">
        <f>Data!I76</f>
        <v>Evan</v>
      </c>
      <c r="E77" s="22">
        <f>IF(Data!J76=Data!$G76,1,0)</f>
        <v>1</v>
      </c>
      <c r="F77" s="22" t="e">
        <f>IF(Data!K76=Data!$G76,1,0)</f>
        <v>#N/A</v>
      </c>
      <c r="G77" s="22">
        <f>IF(Data!L76=Data!$G76,1,0)</f>
        <v>1</v>
      </c>
      <c r="H77" s="22">
        <f>IF(Data!M76=Data!$G76,1,0)</f>
        <v>1</v>
      </c>
      <c r="I77" s="22" t="e">
        <f>IF(Data!N76=Data!$G76,1,0)</f>
        <v>#N/A</v>
      </c>
      <c r="J77" s="22" t="e">
        <f>IF(Data!O76=Data!$G76,1,0)</f>
        <v>#N/A</v>
      </c>
      <c r="K77" s="22" t="e">
        <f>IF(Data!P76=Data!$G76,1,0)</f>
        <v>#N/A</v>
      </c>
      <c r="L77" s="22" t="e">
        <f>IF(Data!Q76=Data!$G76,1,0)</f>
        <v>#N/A</v>
      </c>
      <c r="M77" s="22" t="e">
        <f>IF(Data!R76=Data!$G76,1,0)</f>
        <v>#N/A</v>
      </c>
      <c r="N77" s="22" t="e">
        <f>IF(Data!S76=Data!$G76,1,0)</f>
        <v>#N/A</v>
      </c>
      <c r="O77" s="22" t="e">
        <f>IF(Data!T76=Data!$G76,1,0)</f>
        <v>#N/A</v>
      </c>
      <c r="P77" s="22" t="e">
        <f>IF(Data!U76=Data!$G76,1,0)</f>
        <v>#N/A</v>
      </c>
      <c r="Q77" s="22" t="e">
        <f>IF(Data!V76=Data!$G76,1,0)</f>
        <v>#N/A</v>
      </c>
      <c r="R77" s="22" t="e">
        <f>IF(Data!W76=Data!$G76,1,0)</f>
        <v>#N/A</v>
      </c>
      <c r="S77" s="22" t="e">
        <f>IF(Data!X76=Data!$G76,1,0)</f>
        <v>#N/A</v>
      </c>
      <c r="T77" s="22" t="e">
        <f>IF(Data!Y76=Data!$G76,1,0)</f>
        <v>#N/A</v>
      </c>
      <c r="U77" s="22" t="e">
        <f>IF(Data!Z76=Data!$G76,1,0)</f>
        <v>#N/A</v>
      </c>
      <c r="V77" s="22">
        <f t="shared" si="80"/>
        <v>3</v>
      </c>
      <c r="W77" s="22">
        <f t="shared" si="77"/>
        <v>3</v>
      </c>
      <c r="X77" s="22">
        <f t="shared" si="107"/>
        <v>0</v>
      </c>
      <c r="Y77" s="22">
        <f t="shared" si="108"/>
        <v>1</v>
      </c>
      <c r="Z77" s="22" t="e">
        <f t="shared" si="109"/>
        <v>#N/A</v>
      </c>
      <c r="AA77" s="7">
        <f t="shared" si="110"/>
        <v>1</v>
      </c>
      <c r="AB77" s="7">
        <f t="shared" si="111"/>
        <v>1</v>
      </c>
      <c r="AC77" s="7">
        <f t="shared" si="112"/>
        <v>1</v>
      </c>
      <c r="AD77" s="7">
        <f t="shared" si="113"/>
        <v>3</v>
      </c>
      <c r="AE77" s="7">
        <f t="shared" si="114"/>
        <v>0</v>
      </c>
      <c r="AF77" s="7">
        <f t="shared" si="115"/>
        <v>0</v>
      </c>
      <c r="AG77" s="7">
        <f t="shared" si="116"/>
        <v>0</v>
      </c>
      <c r="AH77" s="7">
        <f t="shared" si="117"/>
        <v>0</v>
      </c>
      <c r="AI77" s="7">
        <f t="shared" si="118"/>
        <v>0</v>
      </c>
      <c r="AJ77" s="7">
        <f t="shared" si="119"/>
        <v>0</v>
      </c>
      <c r="AK77" s="7">
        <f t="shared" si="120"/>
        <v>0</v>
      </c>
      <c r="AL77" s="7">
        <f t="shared" si="92"/>
        <v>0</v>
      </c>
      <c r="AM77" s="7">
        <f t="shared" si="93"/>
        <v>0</v>
      </c>
      <c r="AN77" s="7">
        <f t="shared" si="132"/>
        <v>0</v>
      </c>
      <c r="AO77" s="7">
        <f t="shared" si="133"/>
        <v>0</v>
      </c>
      <c r="AP77" s="7">
        <f t="shared" si="134"/>
        <v>0</v>
      </c>
      <c r="AQ77" s="7">
        <f t="shared" si="135"/>
        <v>0</v>
      </c>
      <c r="AR77" s="9">
        <f t="shared" si="121"/>
        <v>0</v>
      </c>
      <c r="AS77" s="9">
        <f t="shared" si="122"/>
        <v>0</v>
      </c>
      <c r="AT77" s="9">
        <f t="shared" si="123"/>
        <v>0</v>
      </c>
      <c r="AU77" s="9">
        <f t="shared" si="124"/>
        <v>0</v>
      </c>
      <c r="AV77" s="9">
        <f t="shared" si="125"/>
        <v>0</v>
      </c>
      <c r="AW77" s="9">
        <f t="shared" si="126"/>
        <v>0</v>
      </c>
      <c r="AX77" s="9">
        <f t="shared" si="127"/>
        <v>0</v>
      </c>
      <c r="AY77" s="9">
        <f t="shared" si="128"/>
        <v>0</v>
      </c>
      <c r="AZ77" s="9">
        <f t="shared" si="129"/>
        <v>0</v>
      </c>
      <c r="BA77" s="9">
        <f t="shared" si="130"/>
        <v>0</v>
      </c>
      <c r="BB77" s="9">
        <f t="shared" si="131"/>
        <v>0</v>
      </c>
      <c r="BC77" s="9">
        <f t="shared" si="105"/>
        <v>0</v>
      </c>
      <c r="BD77" s="9">
        <f t="shared" si="106"/>
        <v>0</v>
      </c>
      <c r="BE77" s="9">
        <f t="shared" si="136"/>
        <v>0</v>
      </c>
      <c r="BF77" s="9">
        <f t="shared" si="137"/>
        <v>0</v>
      </c>
      <c r="BG77" s="9">
        <f t="shared" si="138"/>
        <v>0</v>
      </c>
      <c r="BH77" s="9">
        <f t="shared" si="139"/>
        <v>0</v>
      </c>
    </row>
    <row r="78" spans="1:60" x14ac:dyDescent="0.25">
      <c r="A78" s="24">
        <f>Data!A77</f>
        <v>676</v>
      </c>
      <c r="B78" s="26" t="e">
        <f>Data!B77</f>
        <v>#N/A</v>
      </c>
      <c r="C78" s="27" t="str">
        <f>Data!H77</f>
        <v>Steve</v>
      </c>
      <c r="D78" s="25" t="str">
        <f>Data!I77</f>
        <v>Cara</v>
      </c>
      <c r="E78" s="22">
        <f>IF(Data!J77=Data!$G77,1,0)</f>
        <v>1</v>
      </c>
      <c r="F78" s="22">
        <f>IF(Data!K77=Data!$G77,1,0)</f>
        <v>0</v>
      </c>
      <c r="G78" s="22">
        <f>IF(Data!L77=Data!$G77,1,0)</f>
        <v>1</v>
      </c>
      <c r="H78" s="22">
        <f>IF(Data!M77=Data!$G77,1,0)</f>
        <v>1</v>
      </c>
      <c r="I78" s="22" t="e">
        <f>IF(Data!N77=Data!$G77,1,0)</f>
        <v>#N/A</v>
      </c>
      <c r="J78" s="22" t="e">
        <f>IF(Data!O77=Data!$G77,1,0)</f>
        <v>#N/A</v>
      </c>
      <c r="K78" s="22" t="e">
        <f>IF(Data!P77=Data!$G77,1,0)</f>
        <v>#N/A</v>
      </c>
      <c r="L78" s="22" t="e">
        <f>IF(Data!Q77=Data!$G77,1,0)</f>
        <v>#N/A</v>
      </c>
      <c r="M78" s="22" t="e">
        <f>IF(Data!R77=Data!$G77,1,0)</f>
        <v>#N/A</v>
      </c>
      <c r="N78" s="22" t="e">
        <f>IF(Data!S77=Data!$G77,1,0)</f>
        <v>#N/A</v>
      </c>
      <c r="O78" s="22" t="e">
        <f>IF(Data!T77=Data!$G77,1,0)</f>
        <v>#N/A</v>
      </c>
      <c r="P78" s="22" t="e">
        <f>IF(Data!U77=Data!$G77,1,0)</f>
        <v>#N/A</v>
      </c>
      <c r="Q78" s="22" t="e">
        <f>IF(Data!V77=Data!$G77,1,0)</f>
        <v>#N/A</v>
      </c>
      <c r="R78" s="22" t="e">
        <f>IF(Data!W77=Data!$G77,1,0)</f>
        <v>#N/A</v>
      </c>
      <c r="S78" s="22" t="e">
        <f>IF(Data!X77=Data!$G77,1,0)</f>
        <v>#N/A</v>
      </c>
      <c r="T78" s="22" t="e">
        <f>IF(Data!Y77=Data!$G77,1,0)</f>
        <v>#N/A</v>
      </c>
      <c r="U78" s="22" t="e">
        <f>IF(Data!Z77=Data!$G77,1,0)</f>
        <v>#N/A</v>
      </c>
      <c r="V78" s="22">
        <f t="shared" si="80"/>
        <v>4</v>
      </c>
      <c r="W78" s="22">
        <f t="shared" si="77"/>
        <v>3</v>
      </c>
      <c r="X78" s="22">
        <f t="shared" ref="X78:X88" si="140">IF(W78=0,1,0)</f>
        <v>0</v>
      </c>
      <c r="Y78" s="22">
        <f t="shared" ref="Y78:Y88" si="141">IF(V78=W78,1,0)</f>
        <v>0</v>
      </c>
      <c r="Z78" s="22" t="e">
        <f t="shared" ref="Z78:Z88" si="142">IF(W78=1,INDEX($E$2:$P$2,1,MATCH(1,E78:P78,0)),NA())</f>
        <v>#N/A</v>
      </c>
      <c r="AA78" s="7">
        <f t="shared" ref="AA78:AA88" si="143">IF(ISNA(E78),AA77,IF(E78=1,AA77+1,0))</f>
        <v>2</v>
      </c>
      <c r="AB78" s="7">
        <f t="shared" ref="AB78:AB88" si="144">IF(ISNA(F78),AB77,IF(F78=1,AB77+1,0))</f>
        <v>0</v>
      </c>
      <c r="AC78" s="7">
        <f t="shared" ref="AC78:AC88" si="145">IF(ISNA(G78),AC77,IF(G78=1,AC77+1,0))</f>
        <v>2</v>
      </c>
      <c r="AD78" s="7">
        <f t="shared" ref="AD78:AD88" si="146">IF(ISNA(H78),AD77,IF(H78=1,AD77+1,0))</f>
        <v>4</v>
      </c>
      <c r="AE78" s="7">
        <f t="shared" ref="AE78:AE88" si="147">IF(ISNA(I78),AE77,IF(I78=1,AE77+1,0))</f>
        <v>0</v>
      </c>
      <c r="AF78" s="7">
        <f t="shared" ref="AF78:AF88" si="148">IF(ISNA(J78),AF77,IF(J78=1,AF77+1,0))</f>
        <v>0</v>
      </c>
      <c r="AG78" s="7">
        <f t="shared" ref="AG78:AG88" si="149">IF(ISNA(K78),AG77,IF(K78=1,AG77+1,0))</f>
        <v>0</v>
      </c>
      <c r="AH78" s="7">
        <f t="shared" ref="AH78:AH88" si="150">IF(ISNA(L78),AH77,IF(L78=1,AH77+1,0))</f>
        <v>0</v>
      </c>
      <c r="AI78" s="7">
        <f t="shared" ref="AI78:AI88" si="151">IF(ISNA(M78),AI77,IF(M78=1,AI77+1,0))</f>
        <v>0</v>
      </c>
      <c r="AJ78" s="7">
        <f t="shared" ref="AJ78:AJ88" si="152">IF(ISNA(N78),AJ77,IF(N78=1,AJ77+1,0))</f>
        <v>0</v>
      </c>
      <c r="AK78" s="7">
        <f t="shared" ref="AK78:AK88" si="153">IF(ISNA(O78),AK77,IF(O78=1,AK77+1,0))</f>
        <v>0</v>
      </c>
      <c r="AL78" s="7">
        <f t="shared" ref="AL78:AL88" si="154">IF(ISNA(P78),AL77,IF(P78=1,AL77+1,0))</f>
        <v>0</v>
      </c>
      <c r="AM78" s="7">
        <f t="shared" ref="AM78:AM88" si="155">IF(ISNA(Q78),AM77,IF(Q78=1,AM77+1,0))</f>
        <v>0</v>
      </c>
      <c r="AN78" s="7">
        <f t="shared" si="132"/>
        <v>0</v>
      </c>
      <c r="AO78" s="7">
        <f t="shared" si="133"/>
        <v>0</v>
      </c>
      <c r="AP78" s="7">
        <f t="shared" si="134"/>
        <v>0</v>
      </c>
      <c r="AQ78" s="7">
        <f t="shared" si="135"/>
        <v>0</v>
      </c>
      <c r="AR78" s="9">
        <f t="shared" ref="AR78:AR88" si="156">IF(ISNA(E78),AR77,IF(E78=0,AR77+1,0))</f>
        <v>0</v>
      </c>
      <c r="AS78" s="9">
        <f t="shared" ref="AS78:AS88" si="157">IF(ISNA(F78),AS77,IF(F78=0,AS77+1,0))</f>
        <v>1</v>
      </c>
      <c r="AT78" s="9">
        <f t="shared" ref="AT78:AT88" si="158">IF(ISNA(G78),AT77,IF(G78=0,AT77+1,0))</f>
        <v>0</v>
      </c>
      <c r="AU78" s="9">
        <f t="shared" ref="AU78:AU88" si="159">IF(ISNA(H78),AU77,IF(H78=0,AU77+1,0))</f>
        <v>0</v>
      </c>
      <c r="AV78" s="9">
        <f t="shared" ref="AV78:AV88" si="160">IF(ISNA(I78),AV77,IF(I78=0,AV77+1,0))</f>
        <v>0</v>
      </c>
      <c r="AW78" s="9">
        <f t="shared" ref="AW78:AW88" si="161">IF(ISNA(J78),AW77,IF(J78=0,AW77+1,0))</f>
        <v>0</v>
      </c>
      <c r="AX78" s="9">
        <f t="shared" ref="AX78:AX88" si="162">IF(ISNA(K78),AX77,IF(K78=0,AX77+1,0))</f>
        <v>0</v>
      </c>
      <c r="AY78" s="9">
        <f t="shared" ref="AY78:AY88" si="163">IF(ISNA(L78),AY77,IF(L78=0,AY77+1,0))</f>
        <v>0</v>
      </c>
      <c r="AZ78" s="9">
        <f t="shared" ref="AZ78:AZ88" si="164">IF(ISNA(M78),AZ77,IF(M78=0,AZ77+1,0))</f>
        <v>0</v>
      </c>
      <c r="BA78" s="9">
        <f t="shared" ref="BA78:BA88" si="165">IF(ISNA(N78),BA77,IF(N78=0,BA77+1,0))</f>
        <v>0</v>
      </c>
      <c r="BB78" s="9">
        <f t="shared" ref="BB78:BB88" si="166">IF(ISNA(O78),BB77,IF(O78=0,BB77+1,0))</f>
        <v>0</v>
      </c>
      <c r="BC78" s="9">
        <f t="shared" ref="BC78:BC88" si="167">IF(ISNA(P78),BC77,IF(P78=0,BC77+1,0))</f>
        <v>0</v>
      </c>
      <c r="BD78" s="9">
        <f t="shared" ref="BD78:BD88" si="168">IF(ISNA(Q78),BD77,IF(Q78=0,BD77+1,0))</f>
        <v>0</v>
      </c>
      <c r="BE78" s="9">
        <f t="shared" si="136"/>
        <v>0</v>
      </c>
      <c r="BF78" s="9">
        <f t="shared" si="137"/>
        <v>0</v>
      </c>
      <c r="BG78" s="9">
        <f t="shared" si="138"/>
        <v>0</v>
      </c>
      <c r="BH78" s="9">
        <f t="shared" si="139"/>
        <v>0</v>
      </c>
    </row>
    <row r="79" spans="1:60" x14ac:dyDescent="0.25">
      <c r="A79" s="24">
        <f>Data!A78</f>
        <v>677</v>
      </c>
      <c r="B79" s="26" t="e">
        <f>Data!B78</f>
        <v>#N/A</v>
      </c>
      <c r="C79" s="27" t="str">
        <f>Data!H78</f>
        <v>Steve</v>
      </c>
      <c r="D79" s="25" t="str">
        <f>Data!I78</f>
        <v>Evan</v>
      </c>
      <c r="E79" s="22">
        <f>IF(Data!J78=Data!$G78,1,0)</f>
        <v>1</v>
      </c>
      <c r="F79" s="22">
        <f>IF(Data!K78=Data!$G78,1,0)</f>
        <v>1</v>
      </c>
      <c r="G79" s="22">
        <f>IF(Data!L78=Data!$G78,1,0)</f>
        <v>1</v>
      </c>
      <c r="H79" s="22">
        <f>IF(Data!M78=Data!$G78,1,0)</f>
        <v>0</v>
      </c>
      <c r="I79" s="22" t="e">
        <f>IF(Data!N78=Data!$G78,1,0)</f>
        <v>#N/A</v>
      </c>
      <c r="J79" s="22" t="e">
        <f>IF(Data!O78=Data!$G78,1,0)</f>
        <v>#N/A</v>
      </c>
      <c r="K79" s="22" t="e">
        <f>IF(Data!P78=Data!$G78,1,0)</f>
        <v>#N/A</v>
      </c>
      <c r="L79" s="22" t="e">
        <f>IF(Data!Q78=Data!$G78,1,0)</f>
        <v>#N/A</v>
      </c>
      <c r="M79" s="22" t="e">
        <f>IF(Data!R78=Data!$G78,1,0)</f>
        <v>#N/A</v>
      </c>
      <c r="N79" s="22" t="e">
        <f>IF(Data!S78=Data!$G78,1,0)</f>
        <v>#N/A</v>
      </c>
      <c r="O79" s="22" t="e">
        <f>IF(Data!T78=Data!$G78,1,0)</f>
        <v>#N/A</v>
      </c>
      <c r="P79" s="22" t="e">
        <f>IF(Data!U78=Data!$G78,1,0)</f>
        <v>#N/A</v>
      </c>
      <c r="Q79" s="22" t="e">
        <f>IF(Data!V78=Data!$G78,1,0)</f>
        <v>#N/A</v>
      </c>
      <c r="R79" s="22" t="e">
        <f>IF(Data!W78=Data!$G78,1,0)</f>
        <v>#N/A</v>
      </c>
      <c r="S79" s="22" t="e">
        <f>IF(Data!X78=Data!$G78,1,0)</f>
        <v>#N/A</v>
      </c>
      <c r="T79" s="22" t="e">
        <f>IF(Data!Y78=Data!$G78,1,0)</f>
        <v>#N/A</v>
      </c>
      <c r="U79" s="22" t="e">
        <f>IF(Data!Z78=Data!$G78,1,0)</f>
        <v>#N/A</v>
      </c>
      <c r="V79" s="22">
        <f t="shared" si="80"/>
        <v>4</v>
      </c>
      <c r="W79" s="22">
        <f t="shared" si="77"/>
        <v>3</v>
      </c>
      <c r="X79" s="22">
        <f t="shared" si="140"/>
        <v>0</v>
      </c>
      <c r="Y79" s="22">
        <f t="shared" si="141"/>
        <v>0</v>
      </c>
      <c r="Z79" s="22" t="e">
        <f t="shared" si="142"/>
        <v>#N/A</v>
      </c>
      <c r="AA79" s="7">
        <f t="shared" si="143"/>
        <v>3</v>
      </c>
      <c r="AB79" s="7">
        <f t="shared" si="144"/>
        <v>1</v>
      </c>
      <c r="AC79" s="7">
        <f t="shared" si="145"/>
        <v>3</v>
      </c>
      <c r="AD79" s="7">
        <f t="shared" si="146"/>
        <v>0</v>
      </c>
      <c r="AE79" s="7">
        <f t="shared" si="147"/>
        <v>0</v>
      </c>
      <c r="AF79" s="7">
        <f t="shared" si="148"/>
        <v>0</v>
      </c>
      <c r="AG79" s="7">
        <f t="shared" si="149"/>
        <v>0</v>
      </c>
      <c r="AH79" s="7">
        <f t="shared" si="150"/>
        <v>0</v>
      </c>
      <c r="AI79" s="7">
        <f t="shared" si="151"/>
        <v>0</v>
      </c>
      <c r="AJ79" s="7">
        <f t="shared" si="152"/>
        <v>0</v>
      </c>
      <c r="AK79" s="7">
        <f t="shared" si="153"/>
        <v>0</v>
      </c>
      <c r="AL79" s="7">
        <f t="shared" si="154"/>
        <v>0</v>
      </c>
      <c r="AM79" s="7">
        <f t="shared" si="155"/>
        <v>0</v>
      </c>
      <c r="AN79" s="7">
        <f t="shared" si="132"/>
        <v>0</v>
      </c>
      <c r="AO79" s="7">
        <f t="shared" si="133"/>
        <v>0</v>
      </c>
      <c r="AP79" s="7">
        <f t="shared" si="134"/>
        <v>0</v>
      </c>
      <c r="AQ79" s="7">
        <f t="shared" si="135"/>
        <v>0</v>
      </c>
      <c r="AR79" s="9">
        <f t="shared" si="156"/>
        <v>0</v>
      </c>
      <c r="AS79" s="9">
        <f t="shared" si="157"/>
        <v>0</v>
      </c>
      <c r="AT79" s="9">
        <f t="shared" si="158"/>
        <v>0</v>
      </c>
      <c r="AU79" s="9">
        <f t="shared" si="159"/>
        <v>1</v>
      </c>
      <c r="AV79" s="9">
        <f t="shared" si="160"/>
        <v>0</v>
      </c>
      <c r="AW79" s="9">
        <f t="shared" si="161"/>
        <v>0</v>
      </c>
      <c r="AX79" s="9">
        <f t="shared" si="162"/>
        <v>0</v>
      </c>
      <c r="AY79" s="9">
        <f t="shared" si="163"/>
        <v>0</v>
      </c>
      <c r="AZ79" s="9">
        <f t="shared" si="164"/>
        <v>0</v>
      </c>
      <c r="BA79" s="9">
        <f t="shared" si="165"/>
        <v>0</v>
      </c>
      <c r="BB79" s="9">
        <f t="shared" si="166"/>
        <v>0</v>
      </c>
      <c r="BC79" s="9">
        <f t="shared" si="167"/>
        <v>0</v>
      </c>
      <c r="BD79" s="9">
        <f t="shared" si="168"/>
        <v>0</v>
      </c>
      <c r="BE79" s="9">
        <f t="shared" si="136"/>
        <v>0</v>
      </c>
      <c r="BF79" s="9">
        <f t="shared" si="137"/>
        <v>0</v>
      </c>
      <c r="BG79" s="9">
        <f t="shared" si="138"/>
        <v>0</v>
      </c>
      <c r="BH79" s="9">
        <f t="shared" si="139"/>
        <v>0</v>
      </c>
    </row>
    <row r="80" spans="1:60" x14ac:dyDescent="0.25">
      <c r="A80" s="24">
        <f>Data!A79</f>
        <v>678</v>
      </c>
      <c r="B80" s="26" t="e">
        <f>Data!B79</f>
        <v>#N/A</v>
      </c>
      <c r="C80" s="27" t="str">
        <f>Data!H79</f>
        <v>Steve</v>
      </c>
      <c r="D80" s="25" t="str">
        <f>Data!I79</f>
        <v>Jay</v>
      </c>
      <c r="E80" s="22">
        <f>IF(Data!J79=Data!$G79,1,0)</f>
        <v>0</v>
      </c>
      <c r="F80" s="22">
        <f>IF(Data!K79=Data!$G79,1,0)</f>
        <v>1</v>
      </c>
      <c r="G80" s="22">
        <f>IF(Data!L79=Data!$G79,1,0)</f>
        <v>1</v>
      </c>
      <c r="H80" s="22">
        <f>IF(Data!M79=Data!$G79,1,0)</f>
        <v>1</v>
      </c>
      <c r="I80" s="22" t="e">
        <f>IF(Data!N79=Data!$G79,1,0)</f>
        <v>#N/A</v>
      </c>
      <c r="J80" s="22" t="e">
        <f>IF(Data!O79=Data!$G79,1,0)</f>
        <v>#N/A</v>
      </c>
      <c r="K80" s="22" t="e">
        <f>IF(Data!P79=Data!$G79,1,0)</f>
        <v>#N/A</v>
      </c>
      <c r="L80" s="22" t="e">
        <f>IF(Data!Q79=Data!$G79,1,0)</f>
        <v>#N/A</v>
      </c>
      <c r="M80" s="22" t="e">
        <f>IF(Data!R79=Data!$G79,1,0)</f>
        <v>#N/A</v>
      </c>
      <c r="N80" s="22" t="e">
        <f>IF(Data!S79=Data!$G79,1,0)</f>
        <v>#N/A</v>
      </c>
      <c r="O80" s="22" t="e">
        <f>IF(Data!T79=Data!$G79,1,0)</f>
        <v>#N/A</v>
      </c>
      <c r="P80" s="22" t="e">
        <f>IF(Data!U79=Data!$G79,1,0)</f>
        <v>#N/A</v>
      </c>
      <c r="Q80" s="22" t="e">
        <f>IF(Data!V79=Data!$G79,1,0)</f>
        <v>#N/A</v>
      </c>
      <c r="R80" s="22" t="e">
        <f>IF(Data!W79=Data!$G79,1,0)</f>
        <v>#N/A</v>
      </c>
      <c r="S80" s="22" t="e">
        <f>IF(Data!X79=Data!$G79,1,0)</f>
        <v>#N/A</v>
      </c>
      <c r="T80" s="22" t="e">
        <f>IF(Data!Y79=Data!$G79,1,0)</f>
        <v>#N/A</v>
      </c>
      <c r="U80" s="22" t="e">
        <f>IF(Data!Z79=Data!$G79,1,0)</f>
        <v>#N/A</v>
      </c>
      <c r="V80" s="22">
        <f t="shared" si="80"/>
        <v>4</v>
      </c>
      <c r="W80" s="22">
        <f t="shared" si="77"/>
        <v>3</v>
      </c>
      <c r="X80" s="22">
        <f t="shared" si="140"/>
        <v>0</v>
      </c>
      <c r="Y80" s="22">
        <f t="shared" si="141"/>
        <v>0</v>
      </c>
      <c r="Z80" s="22" t="e">
        <f t="shared" si="142"/>
        <v>#N/A</v>
      </c>
      <c r="AA80" s="7">
        <f t="shared" si="143"/>
        <v>0</v>
      </c>
      <c r="AB80" s="7">
        <f t="shared" si="144"/>
        <v>2</v>
      </c>
      <c r="AC80" s="7">
        <f t="shared" si="145"/>
        <v>4</v>
      </c>
      <c r="AD80" s="7">
        <f t="shared" si="146"/>
        <v>1</v>
      </c>
      <c r="AE80" s="7">
        <f t="shared" si="147"/>
        <v>0</v>
      </c>
      <c r="AF80" s="7">
        <f t="shared" si="148"/>
        <v>0</v>
      </c>
      <c r="AG80" s="7">
        <f t="shared" si="149"/>
        <v>0</v>
      </c>
      <c r="AH80" s="7">
        <f t="shared" si="150"/>
        <v>0</v>
      </c>
      <c r="AI80" s="7">
        <f t="shared" si="151"/>
        <v>0</v>
      </c>
      <c r="AJ80" s="7">
        <f t="shared" si="152"/>
        <v>0</v>
      </c>
      <c r="AK80" s="7">
        <f t="shared" si="153"/>
        <v>0</v>
      </c>
      <c r="AL80" s="7">
        <f t="shared" si="154"/>
        <v>0</v>
      </c>
      <c r="AM80" s="7">
        <f t="shared" si="155"/>
        <v>0</v>
      </c>
      <c r="AN80" s="7">
        <f t="shared" si="132"/>
        <v>0</v>
      </c>
      <c r="AO80" s="7">
        <f t="shared" si="133"/>
        <v>0</v>
      </c>
      <c r="AP80" s="7">
        <f t="shared" si="134"/>
        <v>0</v>
      </c>
      <c r="AQ80" s="7">
        <f t="shared" si="135"/>
        <v>0</v>
      </c>
      <c r="AR80" s="9">
        <f t="shared" si="156"/>
        <v>1</v>
      </c>
      <c r="AS80" s="9">
        <f t="shared" si="157"/>
        <v>0</v>
      </c>
      <c r="AT80" s="9">
        <f t="shared" si="158"/>
        <v>0</v>
      </c>
      <c r="AU80" s="9">
        <f t="shared" si="159"/>
        <v>0</v>
      </c>
      <c r="AV80" s="9">
        <f t="shared" si="160"/>
        <v>0</v>
      </c>
      <c r="AW80" s="9">
        <f t="shared" si="161"/>
        <v>0</v>
      </c>
      <c r="AX80" s="9">
        <f t="shared" si="162"/>
        <v>0</v>
      </c>
      <c r="AY80" s="9">
        <f t="shared" si="163"/>
        <v>0</v>
      </c>
      <c r="AZ80" s="9">
        <f t="shared" si="164"/>
        <v>0</v>
      </c>
      <c r="BA80" s="9">
        <f t="shared" si="165"/>
        <v>0</v>
      </c>
      <c r="BB80" s="9">
        <f t="shared" si="166"/>
        <v>0</v>
      </c>
      <c r="BC80" s="9">
        <f t="shared" si="167"/>
        <v>0</v>
      </c>
      <c r="BD80" s="9">
        <f t="shared" si="168"/>
        <v>0</v>
      </c>
      <c r="BE80" s="9">
        <f t="shared" si="136"/>
        <v>0</v>
      </c>
      <c r="BF80" s="9">
        <f t="shared" si="137"/>
        <v>0</v>
      </c>
      <c r="BG80" s="9">
        <f t="shared" si="138"/>
        <v>0</v>
      </c>
      <c r="BH80" s="9">
        <f t="shared" si="139"/>
        <v>0</v>
      </c>
    </row>
    <row r="81" spans="1:60" x14ac:dyDescent="0.25">
      <c r="A81" s="24">
        <f>Data!A80</f>
        <v>679</v>
      </c>
      <c r="B81" s="26" t="e">
        <f>Data!B80</f>
        <v>#N/A</v>
      </c>
      <c r="C81" s="27" t="str">
        <f>Data!H80</f>
        <v>Steve</v>
      </c>
      <c r="D81" s="25" t="str">
        <f>Data!I80</f>
        <v>Evan</v>
      </c>
      <c r="E81" s="22">
        <f>IF(Data!J80=Data!$G80,1,0)</f>
        <v>1</v>
      </c>
      <c r="F81" s="22">
        <f>IF(Data!K80=Data!$G80,1,0)</f>
        <v>1</v>
      </c>
      <c r="G81" s="22">
        <f>IF(Data!L80=Data!$G80,1,0)</f>
        <v>1</v>
      </c>
      <c r="H81" s="22">
        <f>IF(Data!M80=Data!$G80,1,0)</f>
        <v>1</v>
      </c>
      <c r="I81" s="22" t="e">
        <f>IF(Data!N80=Data!$G80,1,0)</f>
        <v>#N/A</v>
      </c>
      <c r="J81" s="22" t="e">
        <f>IF(Data!O80=Data!$G80,1,0)</f>
        <v>#N/A</v>
      </c>
      <c r="K81" s="22" t="e">
        <f>IF(Data!P80=Data!$G80,1,0)</f>
        <v>#N/A</v>
      </c>
      <c r="L81" s="22" t="e">
        <f>IF(Data!Q80=Data!$G80,1,0)</f>
        <v>#N/A</v>
      </c>
      <c r="M81" s="22" t="e">
        <f>IF(Data!R80=Data!$G80,1,0)</f>
        <v>#N/A</v>
      </c>
      <c r="N81" s="22" t="e">
        <f>IF(Data!S80=Data!$G80,1,0)</f>
        <v>#N/A</v>
      </c>
      <c r="O81" s="22" t="e">
        <f>IF(Data!T80=Data!$G80,1,0)</f>
        <v>#N/A</v>
      </c>
      <c r="P81" s="22" t="e">
        <f>IF(Data!U80=Data!$G80,1,0)</f>
        <v>#N/A</v>
      </c>
      <c r="Q81" s="22" t="e">
        <f>IF(Data!V80=Data!$G80,1,0)</f>
        <v>#N/A</v>
      </c>
      <c r="R81" s="22" t="e">
        <f>IF(Data!W80=Data!$G80,1,0)</f>
        <v>#N/A</v>
      </c>
      <c r="S81" s="22" t="e">
        <f>IF(Data!X80=Data!$G80,1,0)</f>
        <v>#N/A</v>
      </c>
      <c r="T81" s="22" t="e">
        <f>IF(Data!Y80=Data!$G80,1,0)</f>
        <v>#N/A</v>
      </c>
      <c r="U81" s="22" t="e">
        <f>IF(Data!Z80=Data!$G80,1,0)</f>
        <v>#N/A</v>
      </c>
      <c r="V81" s="22">
        <f t="shared" si="80"/>
        <v>4</v>
      </c>
      <c r="W81" s="22">
        <f t="shared" si="77"/>
        <v>4</v>
      </c>
      <c r="X81" s="22">
        <f t="shared" si="140"/>
        <v>0</v>
      </c>
      <c r="Y81" s="22">
        <f t="shared" si="141"/>
        <v>1</v>
      </c>
      <c r="Z81" s="22" t="e">
        <f t="shared" si="142"/>
        <v>#N/A</v>
      </c>
      <c r="AA81" s="7">
        <f t="shared" si="143"/>
        <v>1</v>
      </c>
      <c r="AB81" s="7">
        <f t="shared" si="144"/>
        <v>3</v>
      </c>
      <c r="AC81" s="7">
        <f t="shared" si="145"/>
        <v>5</v>
      </c>
      <c r="AD81" s="7">
        <f t="shared" si="146"/>
        <v>2</v>
      </c>
      <c r="AE81" s="7">
        <f t="shared" si="147"/>
        <v>0</v>
      </c>
      <c r="AF81" s="7">
        <f t="shared" si="148"/>
        <v>0</v>
      </c>
      <c r="AG81" s="7">
        <f t="shared" si="149"/>
        <v>0</v>
      </c>
      <c r="AH81" s="7">
        <f t="shared" si="150"/>
        <v>0</v>
      </c>
      <c r="AI81" s="7">
        <f t="shared" si="151"/>
        <v>0</v>
      </c>
      <c r="AJ81" s="7">
        <f t="shared" si="152"/>
        <v>0</v>
      </c>
      <c r="AK81" s="7">
        <f t="shared" si="153"/>
        <v>0</v>
      </c>
      <c r="AL81" s="7">
        <f t="shared" si="154"/>
        <v>0</v>
      </c>
      <c r="AM81" s="7">
        <f t="shared" si="155"/>
        <v>0</v>
      </c>
      <c r="AN81" s="7">
        <f t="shared" si="132"/>
        <v>0</v>
      </c>
      <c r="AO81" s="7">
        <f t="shared" si="133"/>
        <v>0</v>
      </c>
      <c r="AP81" s="7">
        <f t="shared" si="134"/>
        <v>0</v>
      </c>
      <c r="AQ81" s="7">
        <f t="shared" si="135"/>
        <v>0</v>
      </c>
      <c r="AR81" s="9">
        <f t="shared" si="156"/>
        <v>0</v>
      </c>
      <c r="AS81" s="9">
        <f t="shared" si="157"/>
        <v>0</v>
      </c>
      <c r="AT81" s="9">
        <f t="shared" si="158"/>
        <v>0</v>
      </c>
      <c r="AU81" s="9">
        <f t="shared" si="159"/>
        <v>0</v>
      </c>
      <c r="AV81" s="9">
        <f t="shared" si="160"/>
        <v>0</v>
      </c>
      <c r="AW81" s="9">
        <f t="shared" si="161"/>
        <v>0</v>
      </c>
      <c r="AX81" s="9">
        <f t="shared" si="162"/>
        <v>0</v>
      </c>
      <c r="AY81" s="9">
        <f t="shared" si="163"/>
        <v>0</v>
      </c>
      <c r="AZ81" s="9">
        <f t="shared" si="164"/>
        <v>0</v>
      </c>
      <c r="BA81" s="9">
        <f t="shared" si="165"/>
        <v>0</v>
      </c>
      <c r="BB81" s="9">
        <f t="shared" si="166"/>
        <v>0</v>
      </c>
      <c r="BC81" s="9">
        <f t="shared" si="167"/>
        <v>0</v>
      </c>
      <c r="BD81" s="9">
        <f t="shared" si="168"/>
        <v>0</v>
      </c>
      <c r="BE81" s="9">
        <f t="shared" si="136"/>
        <v>0</v>
      </c>
      <c r="BF81" s="9">
        <f t="shared" si="137"/>
        <v>0</v>
      </c>
      <c r="BG81" s="9">
        <f t="shared" si="138"/>
        <v>0</v>
      </c>
      <c r="BH81" s="9">
        <f t="shared" si="139"/>
        <v>0</v>
      </c>
    </row>
    <row r="82" spans="1:60" x14ac:dyDescent="0.25">
      <c r="A82" s="24">
        <f>Data!A81</f>
        <v>680</v>
      </c>
      <c r="B82" s="26" t="e">
        <f>Data!B81</f>
        <v>#N/A</v>
      </c>
      <c r="C82" s="27" t="str">
        <f>Data!H81</f>
        <v>Steve</v>
      </c>
      <c r="D82" s="25" t="str">
        <f>Data!I81</f>
        <v>Bob</v>
      </c>
      <c r="E82" s="22">
        <f>IF(Data!J81=Data!$G81,1,0)</f>
        <v>0</v>
      </c>
      <c r="F82" s="22">
        <f>IF(Data!K81=Data!$G81,1,0)</f>
        <v>0</v>
      </c>
      <c r="G82" s="22">
        <f>IF(Data!L81=Data!$G81,1,0)</f>
        <v>0</v>
      </c>
      <c r="H82" s="22">
        <f>IF(Data!M81=Data!$G81,1,0)</f>
        <v>0</v>
      </c>
      <c r="I82" s="22" t="e">
        <f>IF(Data!N81=Data!$G81,1,0)</f>
        <v>#N/A</v>
      </c>
      <c r="J82" s="22" t="e">
        <f>IF(Data!O81=Data!$G81,1,0)</f>
        <v>#N/A</v>
      </c>
      <c r="K82" s="22" t="e">
        <f>IF(Data!P81=Data!$G81,1,0)</f>
        <v>#N/A</v>
      </c>
      <c r="L82" s="22" t="e">
        <f>IF(Data!Q81=Data!$G81,1,0)</f>
        <v>#N/A</v>
      </c>
      <c r="M82" s="22" t="e">
        <f>IF(Data!R81=Data!$G81,1,0)</f>
        <v>#N/A</v>
      </c>
      <c r="N82" s="22" t="e">
        <f>IF(Data!S81=Data!$G81,1,0)</f>
        <v>#N/A</v>
      </c>
      <c r="O82" s="22" t="e">
        <f>IF(Data!T81=Data!$G81,1,0)</f>
        <v>#N/A</v>
      </c>
      <c r="P82" s="22" t="e">
        <f>IF(Data!U81=Data!$G81,1,0)</f>
        <v>#N/A</v>
      </c>
      <c r="Q82" s="22">
        <f>IF(Data!V81=Data!$G81,1,0)</f>
        <v>0</v>
      </c>
      <c r="R82" s="22" t="e">
        <f>IF(Data!W81=Data!$G81,1,0)</f>
        <v>#N/A</v>
      </c>
      <c r="S82" s="22" t="e">
        <f>IF(Data!X81=Data!$G81,1,0)</f>
        <v>#N/A</v>
      </c>
      <c r="T82" s="22" t="e">
        <f>IF(Data!Y81=Data!$G81,1,0)</f>
        <v>#N/A</v>
      </c>
      <c r="U82" s="22" t="e">
        <f>IF(Data!Z81=Data!$G81,1,0)</f>
        <v>#N/A</v>
      </c>
      <c r="V82" s="22">
        <f t="shared" si="80"/>
        <v>5</v>
      </c>
      <c r="W82" s="22">
        <f t="shared" si="77"/>
        <v>0</v>
      </c>
      <c r="X82" s="22">
        <f t="shared" si="140"/>
        <v>1</v>
      </c>
      <c r="Y82" s="22">
        <f t="shared" si="141"/>
        <v>0</v>
      </c>
      <c r="Z82" s="22" t="e">
        <f t="shared" si="142"/>
        <v>#N/A</v>
      </c>
      <c r="AA82" s="7">
        <f t="shared" si="143"/>
        <v>0</v>
      </c>
      <c r="AB82" s="7">
        <f t="shared" si="144"/>
        <v>0</v>
      </c>
      <c r="AC82" s="7">
        <f t="shared" si="145"/>
        <v>0</v>
      </c>
      <c r="AD82" s="7">
        <f t="shared" si="146"/>
        <v>0</v>
      </c>
      <c r="AE82" s="7">
        <f t="shared" si="147"/>
        <v>0</v>
      </c>
      <c r="AF82" s="7">
        <f t="shared" si="148"/>
        <v>0</v>
      </c>
      <c r="AG82" s="7">
        <f t="shared" si="149"/>
        <v>0</v>
      </c>
      <c r="AH82" s="7">
        <f t="shared" si="150"/>
        <v>0</v>
      </c>
      <c r="AI82" s="7">
        <f t="shared" si="151"/>
        <v>0</v>
      </c>
      <c r="AJ82" s="7">
        <f t="shared" si="152"/>
        <v>0</v>
      </c>
      <c r="AK82" s="7">
        <f t="shared" si="153"/>
        <v>0</v>
      </c>
      <c r="AL82" s="7">
        <f t="shared" si="154"/>
        <v>0</v>
      </c>
      <c r="AM82" s="7">
        <f t="shared" si="155"/>
        <v>0</v>
      </c>
      <c r="AN82" s="7">
        <f t="shared" si="132"/>
        <v>0</v>
      </c>
      <c r="AO82" s="7">
        <f t="shared" si="133"/>
        <v>0</v>
      </c>
      <c r="AP82" s="7">
        <f t="shared" si="134"/>
        <v>0</v>
      </c>
      <c r="AQ82" s="7">
        <f t="shared" si="135"/>
        <v>0</v>
      </c>
      <c r="AR82" s="9">
        <f t="shared" si="156"/>
        <v>1</v>
      </c>
      <c r="AS82" s="9">
        <f t="shared" si="157"/>
        <v>1</v>
      </c>
      <c r="AT82" s="9">
        <f t="shared" si="158"/>
        <v>1</v>
      </c>
      <c r="AU82" s="9">
        <f t="shared" si="159"/>
        <v>1</v>
      </c>
      <c r="AV82" s="9">
        <f t="shared" si="160"/>
        <v>0</v>
      </c>
      <c r="AW82" s="9">
        <f t="shared" si="161"/>
        <v>0</v>
      </c>
      <c r="AX82" s="9">
        <f t="shared" si="162"/>
        <v>0</v>
      </c>
      <c r="AY82" s="9">
        <f t="shared" si="163"/>
        <v>0</v>
      </c>
      <c r="AZ82" s="9">
        <f t="shared" si="164"/>
        <v>0</v>
      </c>
      <c r="BA82" s="9">
        <f t="shared" si="165"/>
        <v>0</v>
      </c>
      <c r="BB82" s="9">
        <f t="shared" si="166"/>
        <v>0</v>
      </c>
      <c r="BC82" s="9">
        <f t="shared" si="167"/>
        <v>0</v>
      </c>
      <c r="BD82" s="9">
        <f t="shared" si="168"/>
        <v>1</v>
      </c>
      <c r="BE82" s="9">
        <f t="shared" si="136"/>
        <v>0</v>
      </c>
      <c r="BF82" s="9">
        <f t="shared" si="137"/>
        <v>0</v>
      </c>
      <c r="BG82" s="9">
        <f t="shared" si="138"/>
        <v>0</v>
      </c>
      <c r="BH82" s="9">
        <f t="shared" si="139"/>
        <v>0</v>
      </c>
    </row>
    <row r="83" spans="1:60" x14ac:dyDescent="0.25">
      <c r="A83" s="24">
        <f>Data!A82</f>
        <v>681</v>
      </c>
      <c r="B83" s="26" t="e">
        <f>Data!B82</f>
        <v>#N/A</v>
      </c>
      <c r="C83" s="27" t="str">
        <f>Data!H82</f>
        <v>Steve</v>
      </c>
      <c r="D83" s="25" t="str">
        <f>Data!I82</f>
        <v>Evan</v>
      </c>
      <c r="E83" s="22">
        <f>IF(Data!J82=Data!$G82,1,0)</f>
        <v>1</v>
      </c>
      <c r="F83" s="22">
        <f>IF(Data!K82=Data!$G82,1,0)</f>
        <v>1</v>
      </c>
      <c r="G83" s="22">
        <f>IF(Data!L82=Data!$G82,1,0)</f>
        <v>1</v>
      </c>
      <c r="H83" s="22">
        <f>IF(Data!M82=Data!$G82,1,0)</f>
        <v>1</v>
      </c>
      <c r="I83" s="22" t="e">
        <f>IF(Data!N82=Data!$G82,1,0)</f>
        <v>#N/A</v>
      </c>
      <c r="J83" s="22" t="e">
        <f>IF(Data!O82=Data!$G82,1,0)</f>
        <v>#N/A</v>
      </c>
      <c r="K83" s="22" t="e">
        <f>IF(Data!P82=Data!$G82,1,0)</f>
        <v>#N/A</v>
      </c>
      <c r="L83" s="22" t="e">
        <f>IF(Data!Q82=Data!$G82,1,0)</f>
        <v>#N/A</v>
      </c>
      <c r="M83" s="22" t="e">
        <f>IF(Data!R82=Data!$G82,1,0)</f>
        <v>#N/A</v>
      </c>
      <c r="N83" s="22" t="e">
        <f>IF(Data!S82=Data!$G82,1,0)</f>
        <v>#N/A</v>
      </c>
      <c r="O83" s="22" t="e">
        <f>IF(Data!T82=Data!$G82,1,0)</f>
        <v>#N/A</v>
      </c>
      <c r="P83" s="22" t="e">
        <f>IF(Data!U82=Data!$G82,1,0)</f>
        <v>#N/A</v>
      </c>
      <c r="Q83" s="22" t="e">
        <f>IF(Data!V82=Data!$G82,1,0)</f>
        <v>#N/A</v>
      </c>
      <c r="R83" s="22" t="e">
        <f>IF(Data!W82=Data!$G82,1,0)</f>
        <v>#N/A</v>
      </c>
      <c r="S83" s="22" t="e">
        <f>IF(Data!X82=Data!$G82,1,0)</f>
        <v>#N/A</v>
      </c>
      <c r="T83" s="22" t="e">
        <f>IF(Data!Y82=Data!$G82,1,0)</f>
        <v>#N/A</v>
      </c>
      <c r="U83" s="22" t="e">
        <f>IF(Data!Z82=Data!$G82,1,0)</f>
        <v>#N/A</v>
      </c>
      <c r="V83" s="22">
        <f t="shared" si="80"/>
        <v>4</v>
      </c>
      <c r="W83" s="22">
        <f t="shared" si="77"/>
        <v>4</v>
      </c>
      <c r="X83" s="22">
        <f t="shared" si="140"/>
        <v>0</v>
      </c>
      <c r="Y83" s="22">
        <f t="shared" si="141"/>
        <v>1</v>
      </c>
      <c r="Z83" s="22" t="e">
        <f t="shared" si="142"/>
        <v>#N/A</v>
      </c>
      <c r="AA83" s="7">
        <f t="shared" si="143"/>
        <v>1</v>
      </c>
      <c r="AB83" s="7">
        <f t="shared" si="144"/>
        <v>1</v>
      </c>
      <c r="AC83" s="7">
        <f t="shared" si="145"/>
        <v>1</v>
      </c>
      <c r="AD83" s="7">
        <f t="shared" si="146"/>
        <v>1</v>
      </c>
      <c r="AE83" s="7">
        <f t="shared" si="147"/>
        <v>0</v>
      </c>
      <c r="AF83" s="7">
        <f t="shared" si="148"/>
        <v>0</v>
      </c>
      <c r="AG83" s="7">
        <f t="shared" si="149"/>
        <v>0</v>
      </c>
      <c r="AH83" s="7">
        <f t="shared" si="150"/>
        <v>0</v>
      </c>
      <c r="AI83" s="7">
        <f t="shared" si="151"/>
        <v>0</v>
      </c>
      <c r="AJ83" s="7">
        <f t="shared" si="152"/>
        <v>0</v>
      </c>
      <c r="AK83" s="7">
        <f t="shared" si="153"/>
        <v>0</v>
      </c>
      <c r="AL83" s="7">
        <f t="shared" si="154"/>
        <v>0</v>
      </c>
      <c r="AM83" s="7">
        <f t="shared" si="155"/>
        <v>0</v>
      </c>
      <c r="AN83" s="7">
        <f t="shared" si="132"/>
        <v>0</v>
      </c>
      <c r="AO83" s="7">
        <f t="shared" si="133"/>
        <v>0</v>
      </c>
      <c r="AP83" s="7">
        <f t="shared" si="134"/>
        <v>0</v>
      </c>
      <c r="AQ83" s="7">
        <f t="shared" si="135"/>
        <v>0</v>
      </c>
      <c r="AR83" s="9">
        <f t="shared" si="156"/>
        <v>0</v>
      </c>
      <c r="AS83" s="9">
        <f t="shared" si="157"/>
        <v>0</v>
      </c>
      <c r="AT83" s="9">
        <f t="shared" si="158"/>
        <v>0</v>
      </c>
      <c r="AU83" s="9">
        <f t="shared" si="159"/>
        <v>0</v>
      </c>
      <c r="AV83" s="9">
        <f t="shared" si="160"/>
        <v>0</v>
      </c>
      <c r="AW83" s="9">
        <f t="shared" si="161"/>
        <v>0</v>
      </c>
      <c r="AX83" s="9">
        <f t="shared" si="162"/>
        <v>0</v>
      </c>
      <c r="AY83" s="9">
        <f t="shared" si="163"/>
        <v>0</v>
      </c>
      <c r="AZ83" s="9">
        <f t="shared" si="164"/>
        <v>0</v>
      </c>
      <c r="BA83" s="9">
        <f t="shared" si="165"/>
        <v>0</v>
      </c>
      <c r="BB83" s="9">
        <f t="shared" si="166"/>
        <v>0</v>
      </c>
      <c r="BC83" s="9">
        <f t="shared" si="167"/>
        <v>0</v>
      </c>
      <c r="BD83" s="9">
        <f t="shared" si="168"/>
        <v>1</v>
      </c>
      <c r="BE83" s="9">
        <f t="shared" si="136"/>
        <v>0</v>
      </c>
      <c r="BF83" s="9">
        <f t="shared" si="137"/>
        <v>0</v>
      </c>
      <c r="BG83" s="9">
        <f t="shared" si="138"/>
        <v>0</v>
      </c>
      <c r="BH83" s="9">
        <f t="shared" si="139"/>
        <v>0</v>
      </c>
    </row>
    <row r="84" spans="1:60" x14ac:dyDescent="0.25">
      <c r="A84" s="24">
        <f>Data!A83</f>
        <v>682</v>
      </c>
      <c r="B84" s="26" t="e">
        <f>Data!B83</f>
        <v>#N/A</v>
      </c>
      <c r="C84" s="27" t="str">
        <f>Data!H83</f>
        <v>Steve</v>
      </c>
      <c r="D84" s="25" t="str">
        <f>Data!I83</f>
        <v>Cara</v>
      </c>
      <c r="E84" s="22">
        <f>IF(Data!J83=Data!$G83,1,0)</f>
        <v>1</v>
      </c>
      <c r="F84" s="22">
        <f>IF(Data!K83=Data!$G83,1,0)</f>
        <v>0</v>
      </c>
      <c r="G84" s="22">
        <f>IF(Data!L83=Data!$G83,1,0)</f>
        <v>1</v>
      </c>
      <c r="H84" s="22">
        <f>IF(Data!M83=Data!$G83,1,0)</f>
        <v>1</v>
      </c>
      <c r="I84" s="22" t="e">
        <f>IF(Data!N83=Data!$G83,1,0)</f>
        <v>#N/A</v>
      </c>
      <c r="J84" s="22" t="e">
        <f>IF(Data!O83=Data!$G83,1,0)</f>
        <v>#N/A</v>
      </c>
      <c r="K84" s="22" t="e">
        <f>IF(Data!P83=Data!$G83,1,0)</f>
        <v>#N/A</v>
      </c>
      <c r="L84" s="22" t="e">
        <f>IF(Data!Q83=Data!$G83,1,0)</f>
        <v>#N/A</v>
      </c>
      <c r="M84" s="22" t="e">
        <f>IF(Data!R83=Data!$G83,1,0)</f>
        <v>#N/A</v>
      </c>
      <c r="N84" s="22" t="e">
        <f>IF(Data!S83=Data!$G83,1,0)</f>
        <v>#N/A</v>
      </c>
      <c r="O84" s="22" t="e">
        <f>IF(Data!T83=Data!$G83,1,0)</f>
        <v>#N/A</v>
      </c>
      <c r="P84" s="22" t="e">
        <f>IF(Data!U83=Data!$G83,1,0)</f>
        <v>#N/A</v>
      </c>
      <c r="Q84" s="22" t="e">
        <f>IF(Data!V83=Data!$G83,1,0)</f>
        <v>#N/A</v>
      </c>
      <c r="R84" s="22" t="e">
        <f>IF(Data!W83=Data!$G83,1,0)</f>
        <v>#N/A</v>
      </c>
      <c r="S84" s="22" t="e">
        <f>IF(Data!X83=Data!$G83,1,0)</f>
        <v>#N/A</v>
      </c>
      <c r="T84" s="22" t="e">
        <f>IF(Data!Y83=Data!$G83,1,0)</f>
        <v>#N/A</v>
      </c>
      <c r="U84" s="22" t="e">
        <f>IF(Data!Z83=Data!$G83,1,0)</f>
        <v>#N/A</v>
      </c>
      <c r="V84" s="22">
        <f t="shared" si="80"/>
        <v>4</v>
      </c>
      <c r="W84" s="22">
        <f t="shared" si="77"/>
        <v>3</v>
      </c>
      <c r="X84" s="22">
        <f t="shared" si="140"/>
        <v>0</v>
      </c>
      <c r="Y84" s="22">
        <f t="shared" si="141"/>
        <v>0</v>
      </c>
      <c r="Z84" s="22" t="e">
        <f t="shared" si="142"/>
        <v>#N/A</v>
      </c>
      <c r="AA84" s="7">
        <f t="shared" si="143"/>
        <v>2</v>
      </c>
      <c r="AB84" s="7">
        <f t="shared" si="144"/>
        <v>0</v>
      </c>
      <c r="AC84" s="7">
        <f t="shared" si="145"/>
        <v>2</v>
      </c>
      <c r="AD84" s="7">
        <f t="shared" si="146"/>
        <v>2</v>
      </c>
      <c r="AE84" s="7">
        <f t="shared" si="147"/>
        <v>0</v>
      </c>
      <c r="AF84" s="7">
        <f t="shared" si="148"/>
        <v>0</v>
      </c>
      <c r="AG84" s="7">
        <f t="shared" si="149"/>
        <v>0</v>
      </c>
      <c r="AH84" s="7">
        <f t="shared" si="150"/>
        <v>0</v>
      </c>
      <c r="AI84" s="7">
        <f t="shared" si="151"/>
        <v>0</v>
      </c>
      <c r="AJ84" s="7">
        <f t="shared" si="152"/>
        <v>0</v>
      </c>
      <c r="AK84" s="7">
        <f t="shared" si="153"/>
        <v>0</v>
      </c>
      <c r="AL84" s="7">
        <f t="shared" si="154"/>
        <v>0</v>
      </c>
      <c r="AM84" s="7">
        <f t="shared" si="155"/>
        <v>0</v>
      </c>
      <c r="AN84" s="7">
        <f t="shared" si="132"/>
        <v>0</v>
      </c>
      <c r="AO84" s="7">
        <f t="shared" si="133"/>
        <v>0</v>
      </c>
      <c r="AP84" s="7">
        <f t="shared" si="134"/>
        <v>0</v>
      </c>
      <c r="AQ84" s="7">
        <f t="shared" si="135"/>
        <v>0</v>
      </c>
      <c r="AR84" s="9">
        <f t="shared" si="156"/>
        <v>0</v>
      </c>
      <c r="AS84" s="9">
        <f t="shared" si="157"/>
        <v>1</v>
      </c>
      <c r="AT84" s="9">
        <f t="shared" si="158"/>
        <v>0</v>
      </c>
      <c r="AU84" s="9">
        <f t="shared" si="159"/>
        <v>0</v>
      </c>
      <c r="AV84" s="9">
        <f t="shared" si="160"/>
        <v>0</v>
      </c>
      <c r="AW84" s="9">
        <f t="shared" si="161"/>
        <v>0</v>
      </c>
      <c r="AX84" s="9">
        <f t="shared" si="162"/>
        <v>0</v>
      </c>
      <c r="AY84" s="9">
        <f t="shared" si="163"/>
        <v>0</v>
      </c>
      <c r="AZ84" s="9">
        <f t="shared" si="164"/>
        <v>0</v>
      </c>
      <c r="BA84" s="9">
        <f t="shared" si="165"/>
        <v>0</v>
      </c>
      <c r="BB84" s="9">
        <f t="shared" si="166"/>
        <v>0</v>
      </c>
      <c r="BC84" s="9">
        <f t="shared" si="167"/>
        <v>0</v>
      </c>
      <c r="BD84" s="9">
        <f t="shared" si="168"/>
        <v>1</v>
      </c>
      <c r="BE84" s="9">
        <f t="shared" si="136"/>
        <v>0</v>
      </c>
      <c r="BF84" s="9">
        <f t="shared" si="137"/>
        <v>0</v>
      </c>
      <c r="BG84" s="9">
        <f t="shared" si="138"/>
        <v>0</v>
      </c>
      <c r="BH84" s="9">
        <f t="shared" si="139"/>
        <v>0</v>
      </c>
    </row>
    <row r="85" spans="1:60" x14ac:dyDescent="0.25">
      <c r="A85" s="24">
        <f>Data!A84</f>
        <v>683</v>
      </c>
      <c r="B85" s="26" t="e">
        <f>Data!B84</f>
        <v>#N/A</v>
      </c>
      <c r="C85" s="27" t="str">
        <f>Data!H84</f>
        <v>Steve</v>
      </c>
      <c r="D85" s="25" t="str">
        <f>Data!I84</f>
        <v>Bob</v>
      </c>
      <c r="E85" s="22">
        <f>IF(Data!J84=Data!$G84,1,0)</f>
        <v>1</v>
      </c>
      <c r="F85" s="22">
        <f>IF(Data!K84=Data!$G84,1,0)</f>
        <v>1</v>
      </c>
      <c r="G85" s="22">
        <f>IF(Data!L84=Data!$G84,1,0)</f>
        <v>1</v>
      </c>
      <c r="H85" s="22">
        <f>IF(Data!M84=Data!$G84,1,0)</f>
        <v>1</v>
      </c>
      <c r="I85" s="22" t="e">
        <f>IF(Data!N84=Data!$G84,1,0)</f>
        <v>#N/A</v>
      </c>
      <c r="J85" s="22" t="e">
        <f>IF(Data!O84=Data!$G84,1,0)</f>
        <v>#N/A</v>
      </c>
      <c r="K85" s="22" t="e">
        <f>IF(Data!P84=Data!$G84,1,0)</f>
        <v>#N/A</v>
      </c>
      <c r="L85" s="22" t="e">
        <f>IF(Data!Q84=Data!$G84,1,0)</f>
        <v>#N/A</v>
      </c>
      <c r="M85" s="22" t="e">
        <f>IF(Data!R84=Data!$G84,1,0)</f>
        <v>#N/A</v>
      </c>
      <c r="N85" s="22" t="e">
        <f>IF(Data!S84=Data!$G84,1,0)</f>
        <v>#N/A</v>
      </c>
      <c r="O85" s="22" t="e">
        <f>IF(Data!T84=Data!$G84,1,0)</f>
        <v>#N/A</v>
      </c>
      <c r="P85" s="22" t="e">
        <f>IF(Data!U84=Data!$G84,1,0)</f>
        <v>#N/A</v>
      </c>
      <c r="Q85" s="22" t="e">
        <f>IF(Data!V84=Data!$G84,1,0)</f>
        <v>#N/A</v>
      </c>
      <c r="R85" s="22" t="e">
        <f>IF(Data!W84=Data!$G84,1,0)</f>
        <v>#N/A</v>
      </c>
      <c r="S85" s="22" t="e">
        <f>IF(Data!X84=Data!$G84,1,0)</f>
        <v>#N/A</v>
      </c>
      <c r="T85" s="22" t="e">
        <f>IF(Data!Y84=Data!$G84,1,0)</f>
        <v>#N/A</v>
      </c>
      <c r="U85" s="22" t="e">
        <f>IF(Data!Z84=Data!$G84,1,0)</f>
        <v>#N/A</v>
      </c>
      <c r="V85" s="22">
        <f t="shared" si="80"/>
        <v>4</v>
      </c>
      <c r="W85" s="22">
        <f t="shared" si="77"/>
        <v>4</v>
      </c>
      <c r="X85" s="22">
        <f t="shared" si="140"/>
        <v>0</v>
      </c>
      <c r="Y85" s="22">
        <f t="shared" si="141"/>
        <v>1</v>
      </c>
      <c r="Z85" s="22" t="e">
        <f t="shared" si="142"/>
        <v>#N/A</v>
      </c>
      <c r="AA85" s="7">
        <f t="shared" si="143"/>
        <v>3</v>
      </c>
      <c r="AB85" s="7">
        <f t="shared" si="144"/>
        <v>1</v>
      </c>
      <c r="AC85" s="7">
        <f t="shared" si="145"/>
        <v>3</v>
      </c>
      <c r="AD85" s="7">
        <f t="shared" si="146"/>
        <v>3</v>
      </c>
      <c r="AE85" s="7">
        <f t="shared" si="147"/>
        <v>0</v>
      </c>
      <c r="AF85" s="7">
        <f t="shared" si="148"/>
        <v>0</v>
      </c>
      <c r="AG85" s="7">
        <f t="shared" si="149"/>
        <v>0</v>
      </c>
      <c r="AH85" s="7">
        <f t="shared" si="150"/>
        <v>0</v>
      </c>
      <c r="AI85" s="7">
        <f t="shared" si="151"/>
        <v>0</v>
      </c>
      <c r="AJ85" s="7">
        <f t="shared" si="152"/>
        <v>0</v>
      </c>
      <c r="AK85" s="7">
        <f t="shared" si="153"/>
        <v>0</v>
      </c>
      <c r="AL85" s="7">
        <f t="shared" si="154"/>
        <v>0</v>
      </c>
      <c r="AM85" s="7">
        <f t="shared" si="155"/>
        <v>0</v>
      </c>
      <c r="AN85" s="7">
        <f t="shared" si="132"/>
        <v>0</v>
      </c>
      <c r="AO85" s="7">
        <f t="shared" si="133"/>
        <v>0</v>
      </c>
      <c r="AP85" s="7">
        <f t="shared" si="134"/>
        <v>0</v>
      </c>
      <c r="AQ85" s="7">
        <f t="shared" si="135"/>
        <v>0</v>
      </c>
      <c r="AR85" s="9">
        <f t="shared" si="156"/>
        <v>0</v>
      </c>
      <c r="AS85" s="9">
        <f t="shared" si="157"/>
        <v>0</v>
      </c>
      <c r="AT85" s="9">
        <f t="shared" si="158"/>
        <v>0</v>
      </c>
      <c r="AU85" s="9">
        <f t="shared" si="159"/>
        <v>0</v>
      </c>
      <c r="AV85" s="9">
        <f t="shared" si="160"/>
        <v>0</v>
      </c>
      <c r="AW85" s="9">
        <f t="shared" si="161"/>
        <v>0</v>
      </c>
      <c r="AX85" s="9">
        <f t="shared" si="162"/>
        <v>0</v>
      </c>
      <c r="AY85" s="9">
        <f t="shared" si="163"/>
        <v>0</v>
      </c>
      <c r="AZ85" s="9">
        <f t="shared" si="164"/>
        <v>0</v>
      </c>
      <c r="BA85" s="9">
        <f t="shared" si="165"/>
        <v>0</v>
      </c>
      <c r="BB85" s="9">
        <f t="shared" si="166"/>
        <v>0</v>
      </c>
      <c r="BC85" s="9">
        <f t="shared" si="167"/>
        <v>0</v>
      </c>
      <c r="BD85" s="9">
        <f t="shared" si="168"/>
        <v>1</v>
      </c>
      <c r="BE85" s="9">
        <f t="shared" si="136"/>
        <v>0</v>
      </c>
      <c r="BF85" s="9">
        <f t="shared" si="137"/>
        <v>0</v>
      </c>
      <c r="BG85" s="9">
        <f t="shared" si="138"/>
        <v>0</v>
      </c>
      <c r="BH85" s="9">
        <f t="shared" si="139"/>
        <v>0</v>
      </c>
    </row>
    <row r="86" spans="1:60" x14ac:dyDescent="0.25">
      <c r="A86" s="24">
        <f>Data!A85</f>
        <v>684</v>
      </c>
      <c r="B86" s="26" t="e">
        <f>Data!B85</f>
        <v>#N/A</v>
      </c>
      <c r="C86" s="27" t="str">
        <f>Data!H85</f>
        <v>Steve</v>
      </c>
      <c r="D86" s="25" t="str">
        <f>Data!I85</f>
        <v>Bob</v>
      </c>
      <c r="E86" s="22">
        <f>IF(Data!J85=Data!$G85,1,0)</f>
        <v>1</v>
      </c>
      <c r="F86" s="22">
        <f>IF(Data!K85=Data!$G85,1,0)</f>
        <v>0</v>
      </c>
      <c r="G86" s="22">
        <f>IF(Data!L85=Data!$G85,1,0)</f>
        <v>1</v>
      </c>
      <c r="H86" s="22">
        <f>IF(Data!M85=Data!$G85,1,0)</f>
        <v>1</v>
      </c>
      <c r="I86" s="22" t="e">
        <f>IF(Data!N85=Data!$G85,1,0)</f>
        <v>#N/A</v>
      </c>
      <c r="J86" s="22" t="e">
        <f>IF(Data!O85=Data!$G85,1,0)</f>
        <v>#N/A</v>
      </c>
      <c r="K86" s="22" t="e">
        <f>IF(Data!P85=Data!$G85,1,0)</f>
        <v>#N/A</v>
      </c>
      <c r="L86" s="22" t="e">
        <f>IF(Data!Q85=Data!$G85,1,0)</f>
        <v>#N/A</v>
      </c>
      <c r="M86" s="22" t="e">
        <f>IF(Data!R85=Data!$G85,1,0)</f>
        <v>#N/A</v>
      </c>
      <c r="N86" s="22" t="e">
        <f>IF(Data!S85=Data!$G85,1,0)</f>
        <v>#N/A</v>
      </c>
      <c r="O86" s="22" t="e">
        <f>IF(Data!T85=Data!$G85,1,0)</f>
        <v>#N/A</v>
      </c>
      <c r="P86" s="22" t="e">
        <f>IF(Data!U85=Data!$G85,1,0)</f>
        <v>#N/A</v>
      </c>
      <c r="Q86" s="22" t="e">
        <f>IF(Data!V85=Data!$G85,1,0)</f>
        <v>#N/A</v>
      </c>
      <c r="R86" s="22" t="e">
        <f>IF(Data!W85=Data!$G85,1,0)</f>
        <v>#N/A</v>
      </c>
      <c r="S86" s="22" t="e">
        <f>IF(Data!X85=Data!$G85,1,0)</f>
        <v>#N/A</v>
      </c>
      <c r="T86" s="22" t="e">
        <f>IF(Data!Y85=Data!$G85,1,0)</f>
        <v>#N/A</v>
      </c>
      <c r="U86" s="22" t="e">
        <f>IF(Data!Z85=Data!$G85,1,0)</f>
        <v>#N/A</v>
      </c>
      <c r="V86" s="22">
        <f t="shared" si="80"/>
        <v>4</v>
      </c>
      <c r="W86" s="22">
        <f t="shared" si="77"/>
        <v>3</v>
      </c>
      <c r="X86" s="22">
        <f t="shared" si="140"/>
        <v>0</v>
      </c>
      <c r="Y86" s="22">
        <f t="shared" si="141"/>
        <v>0</v>
      </c>
      <c r="Z86" s="22" t="e">
        <f t="shared" si="142"/>
        <v>#N/A</v>
      </c>
      <c r="AA86" s="7">
        <f t="shared" si="143"/>
        <v>4</v>
      </c>
      <c r="AB86" s="7">
        <f t="shared" si="144"/>
        <v>0</v>
      </c>
      <c r="AC86" s="7">
        <f t="shared" si="145"/>
        <v>4</v>
      </c>
      <c r="AD86" s="7">
        <f t="shared" si="146"/>
        <v>4</v>
      </c>
      <c r="AE86" s="7">
        <f t="shared" si="147"/>
        <v>0</v>
      </c>
      <c r="AF86" s="7">
        <f t="shared" si="148"/>
        <v>0</v>
      </c>
      <c r="AG86" s="7">
        <f t="shared" si="149"/>
        <v>0</v>
      </c>
      <c r="AH86" s="7">
        <f t="shared" si="150"/>
        <v>0</v>
      </c>
      <c r="AI86" s="7">
        <f t="shared" si="151"/>
        <v>0</v>
      </c>
      <c r="AJ86" s="7">
        <f t="shared" si="152"/>
        <v>0</v>
      </c>
      <c r="AK86" s="7">
        <f t="shared" si="153"/>
        <v>0</v>
      </c>
      <c r="AL86" s="7">
        <f t="shared" si="154"/>
        <v>0</v>
      </c>
      <c r="AM86" s="7">
        <f t="shared" si="155"/>
        <v>0</v>
      </c>
      <c r="AN86" s="7">
        <f t="shared" si="132"/>
        <v>0</v>
      </c>
      <c r="AO86" s="7">
        <f t="shared" si="133"/>
        <v>0</v>
      </c>
      <c r="AP86" s="7">
        <f t="shared" si="134"/>
        <v>0</v>
      </c>
      <c r="AQ86" s="7">
        <f t="shared" si="135"/>
        <v>0</v>
      </c>
      <c r="AR86" s="9">
        <f t="shared" si="156"/>
        <v>0</v>
      </c>
      <c r="AS86" s="9">
        <f t="shared" si="157"/>
        <v>1</v>
      </c>
      <c r="AT86" s="9">
        <f t="shared" si="158"/>
        <v>0</v>
      </c>
      <c r="AU86" s="9">
        <f t="shared" si="159"/>
        <v>0</v>
      </c>
      <c r="AV86" s="9">
        <f t="shared" si="160"/>
        <v>0</v>
      </c>
      <c r="AW86" s="9">
        <f t="shared" si="161"/>
        <v>0</v>
      </c>
      <c r="AX86" s="9">
        <f t="shared" si="162"/>
        <v>0</v>
      </c>
      <c r="AY86" s="9">
        <f t="shared" si="163"/>
        <v>0</v>
      </c>
      <c r="AZ86" s="9">
        <f t="shared" si="164"/>
        <v>0</v>
      </c>
      <c r="BA86" s="9">
        <f t="shared" si="165"/>
        <v>0</v>
      </c>
      <c r="BB86" s="9">
        <f t="shared" si="166"/>
        <v>0</v>
      </c>
      <c r="BC86" s="9">
        <f t="shared" si="167"/>
        <v>0</v>
      </c>
      <c r="BD86" s="9">
        <f t="shared" si="168"/>
        <v>1</v>
      </c>
      <c r="BE86" s="9">
        <f t="shared" si="136"/>
        <v>0</v>
      </c>
      <c r="BF86" s="9">
        <f t="shared" si="137"/>
        <v>0</v>
      </c>
      <c r="BG86" s="9">
        <f t="shared" si="138"/>
        <v>0</v>
      </c>
      <c r="BH86" s="9">
        <f t="shared" si="139"/>
        <v>0</v>
      </c>
    </row>
    <row r="87" spans="1:60" x14ac:dyDescent="0.25">
      <c r="A87" s="24">
        <f>Data!A86</f>
        <v>685</v>
      </c>
      <c r="B87" s="26" t="e">
        <f>Data!B86</f>
        <v>#N/A</v>
      </c>
      <c r="C87" s="27" t="str">
        <f>Data!H86</f>
        <v>Steve</v>
      </c>
      <c r="D87" s="25" t="str">
        <f>Data!I86</f>
        <v>Jay</v>
      </c>
      <c r="E87" s="22">
        <f>IF(Data!J86=Data!$G86,1,0)</f>
        <v>0</v>
      </c>
      <c r="F87" s="22">
        <f>IF(Data!K86=Data!$G86,1,0)</f>
        <v>0</v>
      </c>
      <c r="G87" s="22">
        <f>IF(Data!L86=Data!$G86,1,0)</f>
        <v>0</v>
      </c>
      <c r="H87" s="22">
        <f>IF(Data!M86=Data!$G86,1,0)</f>
        <v>1</v>
      </c>
      <c r="I87" s="22" t="e">
        <f>IF(Data!N86=Data!$G86,1,0)</f>
        <v>#N/A</v>
      </c>
      <c r="J87" s="22" t="e">
        <f>IF(Data!O86=Data!$G86,1,0)</f>
        <v>#N/A</v>
      </c>
      <c r="K87" s="22" t="e">
        <f>IF(Data!P86=Data!$G86,1,0)</f>
        <v>#N/A</v>
      </c>
      <c r="L87" s="22" t="e">
        <f>IF(Data!Q86=Data!$G86,1,0)</f>
        <v>#N/A</v>
      </c>
      <c r="M87" s="22" t="e">
        <f>IF(Data!R86=Data!$G86,1,0)</f>
        <v>#N/A</v>
      </c>
      <c r="N87" s="22" t="e">
        <f>IF(Data!S86=Data!$G86,1,0)</f>
        <v>#N/A</v>
      </c>
      <c r="O87" s="22" t="e">
        <f>IF(Data!T86=Data!$G86,1,0)</f>
        <v>#N/A</v>
      </c>
      <c r="P87" s="22" t="e">
        <f>IF(Data!U86=Data!$G86,1,0)</f>
        <v>#N/A</v>
      </c>
      <c r="Q87" s="22" t="e">
        <f>IF(Data!V86=Data!$G86,1,0)</f>
        <v>#N/A</v>
      </c>
      <c r="R87" s="22" t="e">
        <f>IF(Data!W86=Data!$G86,1,0)</f>
        <v>#N/A</v>
      </c>
      <c r="S87" s="22" t="e">
        <f>IF(Data!X86=Data!$G86,1,0)</f>
        <v>#N/A</v>
      </c>
      <c r="T87" s="22" t="e">
        <f>IF(Data!Y86=Data!$G86,1,0)</f>
        <v>#N/A</v>
      </c>
      <c r="U87" s="22" t="e">
        <f>IF(Data!Z86=Data!$G86,1,0)</f>
        <v>#N/A</v>
      </c>
      <c r="V87" s="22">
        <f t="shared" si="80"/>
        <v>4</v>
      </c>
      <c r="W87" s="22">
        <f t="shared" si="77"/>
        <v>1</v>
      </c>
      <c r="X87" s="22">
        <f t="shared" si="140"/>
        <v>0</v>
      </c>
      <c r="Y87" s="22">
        <f t="shared" si="141"/>
        <v>0</v>
      </c>
      <c r="Z87" s="22" t="str">
        <f t="shared" si="142"/>
        <v>Evan</v>
      </c>
      <c r="AA87" s="7">
        <f t="shared" si="143"/>
        <v>0</v>
      </c>
      <c r="AB87" s="7">
        <f t="shared" si="144"/>
        <v>0</v>
      </c>
      <c r="AC87" s="7">
        <f t="shared" si="145"/>
        <v>0</v>
      </c>
      <c r="AD87" s="7">
        <f t="shared" si="146"/>
        <v>5</v>
      </c>
      <c r="AE87" s="7">
        <f t="shared" si="147"/>
        <v>0</v>
      </c>
      <c r="AF87" s="7">
        <f t="shared" si="148"/>
        <v>0</v>
      </c>
      <c r="AG87" s="7">
        <f t="shared" si="149"/>
        <v>0</v>
      </c>
      <c r="AH87" s="7">
        <f t="shared" si="150"/>
        <v>0</v>
      </c>
      <c r="AI87" s="7">
        <f t="shared" si="151"/>
        <v>0</v>
      </c>
      <c r="AJ87" s="7">
        <f t="shared" si="152"/>
        <v>0</v>
      </c>
      <c r="AK87" s="7">
        <f t="shared" si="153"/>
        <v>0</v>
      </c>
      <c r="AL87" s="7">
        <f t="shared" si="154"/>
        <v>0</v>
      </c>
      <c r="AM87" s="7">
        <f t="shared" si="155"/>
        <v>0</v>
      </c>
      <c r="AN87" s="7">
        <f t="shared" si="132"/>
        <v>0</v>
      </c>
      <c r="AO87" s="7">
        <f t="shared" si="133"/>
        <v>0</v>
      </c>
      <c r="AP87" s="7">
        <f t="shared" si="134"/>
        <v>0</v>
      </c>
      <c r="AQ87" s="7">
        <f t="shared" si="135"/>
        <v>0</v>
      </c>
      <c r="AR87" s="9">
        <f t="shared" si="156"/>
        <v>1</v>
      </c>
      <c r="AS87" s="9">
        <f t="shared" si="157"/>
        <v>2</v>
      </c>
      <c r="AT87" s="9">
        <f t="shared" si="158"/>
        <v>1</v>
      </c>
      <c r="AU87" s="9">
        <f t="shared" si="159"/>
        <v>0</v>
      </c>
      <c r="AV87" s="9">
        <f t="shared" si="160"/>
        <v>0</v>
      </c>
      <c r="AW87" s="9">
        <f t="shared" si="161"/>
        <v>0</v>
      </c>
      <c r="AX87" s="9">
        <f t="shared" si="162"/>
        <v>0</v>
      </c>
      <c r="AY87" s="9">
        <f t="shared" si="163"/>
        <v>0</v>
      </c>
      <c r="AZ87" s="9">
        <f t="shared" si="164"/>
        <v>0</v>
      </c>
      <c r="BA87" s="9">
        <f t="shared" si="165"/>
        <v>0</v>
      </c>
      <c r="BB87" s="9">
        <f t="shared" si="166"/>
        <v>0</v>
      </c>
      <c r="BC87" s="9">
        <f t="shared" si="167"/>
        <v>0</v>
      </c>
      <c r="BD87" s="9">
        <f t="shared" si="168"/>
        <v>1</v>
      </c>
      <c r="BE87" s="9">
        <f t="shared" si="136"/>
        <v>0</v>
      </c>
      <c r="BF87" s="9">
        <f t="shared" si="137"/>
        <v>0</v>
      </c>
      <c r="BG87" s="9">
        <f t="shared" si="138"/>
        <v>0</v>
      </c>
      <c r="BH87" s="9">
        <f t="shared" si="139"/>
        <v>0</v>
      </c>
    </row>
    <row r="88" spans="1:60" x14ac:dyDescent="0.25">
      <c r="A88" s="24">
        <f>Data!A87</f>
        <v>686</v>
      </c>
      <c r="B88" s="26" t="str">
        <f>Data!B87</f>
        <v>Manhattan</v>
      </c>
      <c r="C88" s="27" t="str">
        <f>Data!H87</f>
        <v>Bob</v>
      </c>
      <c r="D88" s="25" t="str">
        <f>Data!I87</f>
        <v>George</v>
      </c>
      <c r="E88" s="22" t="e">
        <f>IF(Data!J87=Data!$G87,1,0)</f>
        <v>#N/A</v>
      </c>
      <c r="F88" s="22">
        <f>IF(Data!K87=Data!$G87,1,0)</f>
        <v>0</v>
      </c>
      <c r="G88" s="22">
        <f>IF(Data!L87=Data!$G87,1,0)</f>
        <v>0</v>
      </c>
      <c r="H88" s="22">
        <f>IF(Data!M87=Data!$G87,1,0)</f>
        <v>0</v>
      </c>
      <c r="I88" s="22">
        <f>IF(Data!N87=Data!$G87,1,0)</f>
        <v>0</v>
      </c>
      <c r="J88" s="22">
        <f>IF(Data!O87=Data!$G87,1,0)</f>
        <v>0</v>
      </c>
      <c r="K88" s="22" t="e">
        <f>IF(Data!P87=Data!$G87,1,0)</f>
        <v>#N/A</v>
      </c>
      <c r="L88" s="22" t="e">
        <f>IF(Data!Q87=Data!$G87,1,0)</f>
        <v>#N/A</v>
      </c>
      <c r="M88" s="22" t="e">
        <f>IF(Data!R87=Data!$G87,1,0)</f>
        <v>#N/A</v>
      </c>
      <c r="N88" s="22" t="e">
        <f>IF(Data!S87=Data!$G87,1,0)</f>
        <v>#N/A</v>
      </c>
      <c r="O88" s="22" t="e">
        <f>IF(Data!T87=Data!$G87,1,0)</f>
        <v>#N/A</v>
      </c>
      <c r="P88" s="22" t="e">
        <f>IF(Data!U87=Data!$G87,1,0)</f>
        <v>#N/A</v>
      </c>
      <c r="Q88" s="22" t="e">
        <f>IF(Data!V87=Data!$G87,1,0)</f>
        <v>#N/A</v>
      </c>
      <c r="R88" s="22" t="e">
        <f>IF(Data!W87=Data!$G87,1,0)</f>
        <v>#N/A</v>
      </c>
      <c r="S88" s="22" t="e">
        <f>IF(Data!X87=Data!$G87,1,0)</f>
        <v>#N/A</v>
      </c>
      <c r="T88" s="22" t="e">
        <f>IF(Data!Y87=Data!$G87,1,0)</f>
        <v>#N/A</v>
      </c>
      <c r="U88" s="22" t="e">
        <f>IF(Data!Z87=Data!$G87,1,0)</f>
        <v>#N/A</v>
      </c>
      <c r="V88" s="22">
        <f t="shared" si="80"/>
        <v>5</v>
      </c>
      <c r="W88" s="22">
        <f t="shared" si="77"/>
        <v>0</v>
      </c>
      <c r="X88" s="22">
        <f t="shared" si="140"/>
        <v>1</v>
      </c>
      <c r="Y88" s="22">
        <f t="shared" si="141"/>
        <v>0</v>
      </c>
      <c r="Z88" s="22" t="e">
        <f t="shared" si="142"/>
        <v>#N/A</v>
      </c>
      <c r="AA88" s="7">
        <f t="shared" si="143"/>
        <v>0</v>
      </c>
      <c r="AB88" s="7">
        <f t="shared" si="144"/>
        <v>0</v>
      </c>
      <c r="AC88" s="7">
        <f t="shared" si="145"/>
        <v>0</v>
      </c>
      <c r="AD88" s="7">
        <f t="shared" si="146"/>
        <v>0</v>
      </c>
      <c r="AE88" s="7">
        <f t="shared" si="147"/>
        <v>0</v>
      </c>
      <c r="AF88" s="7">
        <f t="shared" si="148"/>
        <v>0</v>
      </c>
      <c r="AG88" s="7">
        <f t="shared" si="149"/>
        <v>0</v>
      </c>
      <c r="AH88" s="7">
        <f t="shared" si="150"/>
        <v>0</v>
      </c>
      <c r="AI88" s="7">
        <f t="shared" si="151"/>
        <v>0</v>
      </c>
      <c r="AJ88" s="7">
        <f t="shared" si="152"/>
        <v>0</v>
      </c>
      <c r="AK88" s="7">
        <f t="shared" si="153"/>
        <v>0</v>
      </c>
      <c r="AL88" s="7">
        <f t="shared" si="154"/>
        <v>0</v>
      </c>
      <c r="AM88" s="7">
        <f t="shared" si="155"/>
        <v>0</v>
      </c>
      <c r="AN88" s="7">
        <f t="shared" si="132"/>
        <v>0</v>
      </c>
      <c r="AO88" s="7">
        <f t="shared" si="133"/>
        <v>0</v>
      </c>
      <c r="AP88" s="7">
        <f t="shared" si="134"/>
        <v>0</v>
      </c>
      <c r="AQ88" s="7">
        <f t="shared" si="135"/>
        <v>0</v>
      </c>
      <c r="AR88" s="9">
        <f t="shared" si="156"/>
        <v>1</v>
      </c>
      <c r="AS88" s="9">
        <f t="shared" si="157"/>
        <v>3</v>
      </c>
      <c r="AT88" s="9">
        <f t="shared" si="158"/>
        <v>2</v>
      </c>
      <c r="AU88" s="9">
        <f t="shared" si="159"/>
        <v>1</v>
      </c>
      <c r="AV88" s="9">
        <f t="shared" si="160"/>
        <v>1</v>
      </c>
      <c r="AW88" s="9">
        <f t="shared" si="161"/>
        <v>1</v>
      </c>
      <c r="AX88" s="9">
        <f t="shared" si="162"/>
        <v>0</v>
      </c>
      <c r="AY88" s="9">
        <f t="shared" si="163"/>
        <v>0</v>
      </c>
      <c r="AZ88" s="9">
        <f t="shared" si="164"/>
        <v>0</v>
      </c>
      <c r="BA88" s="9">
        <f t="shared" si="165"/>
        <v>0</v>
      </c>
      <c r="BB88" s="9">
        <f t="shared" si="166"/>
        <v>0</v>
      </c>
      <c r="BC88" s="9">
        <f t="shared" si="167"/>
        <v>0</v>
      </c>
      <c r="BD88" s="9">
        <f t="shared" si="168"/>
        <v>1</v>
      </c>
      <c r="BE88" s="9">
        <f t="shared" si="136"/>
        <v>0</v>
      </c>
      <c r="BF88" s="9">
        <f t="shared" si="137"/>
        <v>0</v>
      </c>
      <c r="BG88" s="9">
        <f t="shared" si="138"/>
        <v>0</v>
      </c>
      <c r="BH88" s="9">
        <f t="shared" si="139"/>
        <v>0</v>
      </c>
    </row>
    <row r="89" spans="1:60" x14ac:dyDescent="0.25">
      <c r="A89" s="24">
        <f>Data!A88</f>
        <v>687</v>
      </c>
      <c r="B89" s="26" t="str">
        <f>Data!B88</f>
        <v>Atlanta</v>
      </c>
      <c r="C89" s="27" t="str">
        <f>Data!H88</f>
        <v>Steve</v>
      </c>
      <c r="D89" s="25" t="str">
        <f>Data!I88</f>
        <v>Bob</v>
      </c>
      <c r="E89" s="22">
        <f>IF(Data!J88=Data!$G88,1,0)</f>
        <v>1</v>
      </c>
      <c r="F89" s="22">
        <f>IF(Data!K88=Data!$G88,1,0)</f>
        <v>1</v>
      </c>
      <c r="G89" s="22">
        <f>IF(Data!L88=Data!$G88,1,0)</f>
        <v>1</v>
      </c>
      <c r="H89" s="22">
        <f>IF(Data!M88=Data!$G88,1,0)</f>
        <v>1</v>
      </c>
      <c r="I89" s="22" t="e">
        <f>IF(Data!N88=Data!$G88,1,0)</f>
        <v>#N/A</v>
      </c>
      <c r="J89" s="22" t="e">
        <f>IF(Data!O88=Data!$G88,1,0)</f>
        <v>#N/A</v>
      </c>
      <c r="K89" s="22" t="e">
        <f>IF(Data!P88=Data!$G88,1,0)</f>
        <v>#N/A</v>
      </c>
      <c r="L89" s="22" t="e">
        <f>IF(Data!Q88=Data!$G88,1,0)</f>
        <v>#N/A</v>
      </c>
      <c r="M89" s="22" t="e">
        <f>IF(Data!R88=Data!$G88,1,0)</f>
        <v>#N/A</v>
      </c>
      <c r="N89" s="22" t="e">
        <f>IF(Data!S88=Data!$G88,1,0)</f>
        <v>#N/A</v>
      </c>
      <c r="O89" s="22" t="e">
        <f>IF(Data!T88=Data!$G88,1,0)</f>
        <v>#N/A</v>
      </c>
      <c r="P89" s="22" t="e">
        <f>IF(Data!U88=Data!$G88,1,0)</f>
        <v>#N/A</v>
      </c>
      <c r="Q89" s="22" t="e">
        <f>IF(Data!V88=Data!$G88,1,0)</f>
        <v>#N/A</v>
      </c>
      <c r="R89" s="22" t="e">
        <f>IF(Data!W88=Data!$G88,1,0)</f>
        <v>#N/A</v>
      </c>
      <c r="S89" s="22" t="e">
        <f>IF(Data!X88=Data!$G88,1,0)</f>
        <v>#N/A</v>
      </c>
      <c r="T89" s="22" t="e">
        <f>IF(Data!Y88=Data!$G88,1,0)</f>
        <v>#N/A</v>
      </c>
      <c r="U89" s="22" t="e">
        <f>IF(Data!Z88=Data!$G88,1,0)</f>
        <v>#N/A</v>
      </c>
      <c r="V89" s="22">
        <f t="shared" si="80"/>
        <v>4</v>
      </c>
      <c r="W89" s="22">
        <f t="shared" si="77"/>
        <v>4</v>
      </c>
      <c r="X89" s="22">
        <f>IF(W89=0,1,0)</f>
        <v>0</v>
      </c>
      <c r="Y89" s="22">
        <f>IF(V89=W89,1,0)</f>
        <v>1</v>
      </c>
      <c r="Z89" s="22" t="e">
        <f>IF(W89=1,INDEX($E$2:$P$2,1,MATCH(1,E89:P89,0)),NA())</f>
        <v>#N/A</v>
      </c>
      <c r="AA89" s="7">
        <f t="shared" ref="AA89:AM89" si="169">IF(ISNA(E89),AA88,IF(E89=1,AA88+1,0))</f>
        <v>1</v>
      </c>
      <c r="AB89" s="7">
        <f t="shared" si="169"/>
        <v>1</v>
      </c>
      <c r="AC89" s="7">
        <f t="shared" si="169"/>
        <v>1</v>
      </c>
      <c r="AD89" s="7">
        <f t="shared" si="169"/>
        <v>1</v>
      </c>
      <c r="AE89" s="7">
        <f t="shared" si="169"/>
        <v>0</v>
      </c>
      <c r="AF89" s="7">
        <f t="shared" si="169"/>
        <v>0</v>
      </c>
      <c r="AG89" s="7">
        <f t="shared" si="169"/>
        <v>0</v>
      </c>
      <c r="AH89" s="7">
        <f t="shared" si="169"/>
        <v>0</v>
      </c>
      <c r="AI89" s="7">
        <f t="shared" si="169"/>
        <v>0</v>
      </c>
      <c r="AJ89" s="7">
        <f t="shared" si="169"/>
        <v>0</v>
      </c>
      <c r="AK89" s="7">
        <f t="shared" si="169"/>
        <v>0</v>
      </c>
      <c r="AL89" s="7">
        <f t="shared" si="169"/>
        <v>0</v>
      </c>
      <c r="AM89" s="7">
        <f t="shared" si="169"/>
        <v>0</v>
      </c>
      <c r="AN89" s="7">
        <f t="shared" si="132"/>
        <v>0</v>
      </c>
      <c r="AO89" s="7">
        <f t="shared" si="133"/>
        <v>0</v>
      </c>
      <c r="AP89" s="7">
        <f t="shared" si="134"/>
        <v>0</v>
      </c>
      <c r="AQ89" s="7">
        <f t="shared" si="135"/>
        <v>0</v>
      </c>
      <c r="AR89" s="9">
        <f t="shared" ref="AR89:BD89" si="170">IF(ISNA(E89),AR88,IF(E89=0,AR88+1,0))</f>
        <v>0</v>
      </c>
      <c r="AS89" s="9">
        <f t="shared" si="170"/>
        <v>0</v>
      </c>
      <c r="AT89" s="9">
        <f t="shared" si="170"/>
        <v>0</v>
      </c>
      <c r="AU89" s="9">
        <f t="shared" si="170"/>
        <v>0</v>
      </c>
      <c r="AV89" s="9">
        <f t="shared" si="170"/>
        <v>1</v>
      </c>
      <c r="AW89" s="9">
        <f t="shared" si="170"/>
        <v>1</v>
      </c>
      <c r="AX89" s="9">
        <f t="shared" si="170"/>
        <v>0</v>
      </c>
      <c r="AY89" s="9">
        <f t="shared" si="170"/>
        <v>0</v>
      </c>
      <c r="AZ89" s="9">
        <f t="shared" si="170"/>
        <v>0</v>
      </c>
      <c r="BA89" s="9">
        <f t="shared" si="170"/>
        <v>0</v>
      </c>
      <c r="BB89" s="9">
        <f t="shared" si="170"/>
        <v>0</v>
      </c>
      <c r="BC89" s="9">
        <f t="shared" si="170"/>
        <v>0</v>
      </c>
      <c r="BD89" s="9">
        <f t="shared" si="170"/>
        <v>1</v>
      </c>
      <c r="BE89" s="9">
        <f t="shared" si="136"/>
        <v>0</v>
      </c>
      <c r="BF89" s="9">
        <f t="shared" si="137"/>
        <v>0</v>
      </c>
      <c r="BG89" s="9">
        <f t="shared" si="138"/>
        <v>0</v>
      </c>
      <c r="BH89" s="9">
        <f t="shared" si="139"/>
        <v>0</v>
      </c>
    </row>
    <row r="90" spans="1:60" x14ac:dyDescent="0.25">
      <c r="A90" s="24">
        <f>Data!A89</f>
        <v>688</v>
      </c>
      <c r="B90" s="26" t="str">
        <f>Data!B89</f>
        <v>September 11th</v>
      </c>
      <c r="C90" s="27" t="str">
        <f>Data!H89</f>
        <v>Steve</v>
      </c>
      <c r="D90" s="25" t="str">
        <f>Data!I89</f>
        <v>Evan</v>
      </c>
      <c r="E90" s="22">
        <f>IF(Data!J89=Data!$G89,1,0)</f>
        <v>1</v>
      </c>
      <c r="F90" s="22">
        <f>IF(Data!K89=Data!$G89,1,0)</f>
        <v>1</v>
      </c>
      <c r="G90" s="22">
        <f>IF(Data!L89=Data!$G89,1,0)</f>
        <v>1</v>
      </c>
      <c r="H90" s="22">
        <f>IF(Data!M89=Data!$G89,1,0)</f>
        <v>0</v>
      </c>
      <c r="I90" s="22" t="e">
        <f>IF(Data!N89=Data!$G89,1,0)</f>
        <v>#N/A</v>
      </c>
      <c r="J90" s="22" t="e">
        <f>IF(Data!O89=Data!$G89,1,0)</f>
        <v>#N/A</v>
      </c>
      <c r="K90" s="22" t="e">
        <f>IF(Data!P89=Data!$G89,1,0)</f>
        <v>#N/A</v>
      </c>
      <c r="L90" s="22" t="e">
        <f>IF(Data!Q89=Data!$G89,1,0)</f>
        <v>#N/A</v>
      </c>
      <c r="M90" s="22" t="e">
        <f>IF(Data!R89=Data!$G89,1,0)</f>
        <v>#N/A</v>
      </c>
      <c r="N90" s="22" t="e">
        <f>IF(Data!S89=Data!$G89,1,0)</f>
        <v>#N/A</v>
      </c>
      <c r="O90" s="22" t="e">
        <f>IF(Data!T89=Data!$G89,1,0)</f>
        <v>#N/A</v>
      </c>
      <c r="P90" s="22" t="e">
        <f>IF(Data!U89=Data!$G89,1,0)</f>
        <v>#N/A</v>
      </c>
      <c r="Q90" s="22" t="e">
        <f>IF(Data!V89=Data!$G89,1,0)</f>
        <v>#N/A</v>
      </c>
      <c r="R90" s="22" t="e">
        <f>IF(Data!W89=Data!$G89,1,0)</f>
        <v>#N/A</v>
      </c>
      <c r="S90" s="22" t="e">
        <f>IF(Data!X89=Data!$G89,1,0)</f>
        <v>#N/A</v>
      </c>
      <c r="T90" s="22" t="e">
        <f>IF(Data!Y89=Data!$G89,1,0)</f>
        <v>#N/A</v>
      </c>
      <c r="U90" s="22" t="e">
        <f>IF(Data!Z89=Data!$G89,1,0)</f>
        <v>#N/A</v>
      </c>
      <c r="V90" s="22">
        <f t="shared" si="80"/>
        <v>4</v>
      </c>
      <c r="W90" s="22">
        <f t="shared" si="77"/>
        <v>3</v>
      </c>
      <c r="X90" s="22">
        <f t="shared" ref="X90:X98" si="171">IF(W90=0,1,0)</f>
        <v>0</v>
      </c>
      <c r="Y90" s="22">
        <f t="shared" ref="Y90:Y98" si="172">IF(V90=W90,1,0)</f>
        <v>0</v>
      </c>
      <c r="Z90" s="22" t="e">
        <f t="shared" ref="Z90:Z98" si="173">IF(W90=1,INDEX($E$2:$P$2,1,MATCH(1,E90:P90,0)),NA())</f>
        <v>#N/A</v>
      </c>
      <c r="AA90" s="7">
        <f t="shared" ref="AA90:AA98" si="174">IF(ISNA(E90),AA89,IF(E90=1,AA89+1,0))</f>
        <v>2</v>
      </c>
      <c r="AB90" s="7">
        <f t="shared" ref="AB90:AB98" si="175">IF(ISNA(F90),AB89,IF(F90=1,AB89+1,0))</f>
        <v>2</v>
      </c>
      <c r="AC90" s="7">
        <f t="shared" ref="AC90:AC98" si="176">IF(ISNA(G90),AC89,IF(G90=1,AC89+1,0))</f>
        <v>2</v>
      </c>
      <c r="AD90" s="7">
        <f t="shared" ref="AD90:AD98" si="177">IF(ISNA(H90),AD89,IF(H90=1,AD89+1,0))</f>
        <v>0</v>
      </c>
      <c r="AE90" s="7">
        <f t="shared" ref="AE90:AE98" si="178">IF(ISNA(I90),AE89,IF(I90=1,AE89+1,0))</f>
        <v>0</v>
      </c>
      <c r="AF90" s="7">
        <f t="shared" ref="AF90:AF98" si="179">IF(ISNA(J90),AF89,IF(J90=1,AF89+1,0))</f>
        <v>0</v>
      </c>
      <c r="AG90" s="7">
        <f t="shared" ref="AG90:AG98" si="180">IF(ISNA(K90),AG89,IF(K90=1,AG89+1,0))</f>
        <v>0</v>
      </c>
      <c r="AH90" s="7">
        <f t="shared" ref="AH90:AH98" si="181">IF(ISNA(L90),AH89,IF(L90=1,AH89+1,0))</f>
        <v>0</v>
      </c>
      <c r="AI90" s="7">
        <f t="shared" ref="AI90:AI98" si="182">IF(ISNA(M90),AI89,IF(M90=1,AI89+1,0))</f>
        <v>0</v>
      </c>
      <c r="AJ90" s="7">
        <f t="shared" ref="AJ90:AJ98" si="183">IF(ISNA(N90),AJ89,IF(N90=1,AJ89+1,0))</f>
        <v>0</v>
      </c>
      <c r="AK90" s="7">
        <f t="shared" ref="AK90:AK98" si="184">IF(ISNA(O90),AK89,IF(O90=1,AK89+1,0))</f>
        <v>0</v>
      </c>
      <c r="AL90" s="7">
        <f t="shared" ref="AL90:AL98" si="185">IF(ISNA(P90),AL89,IF(P90=1,AL89+1,0))</f>
        <v>0</v>
      </c>
      <c r="AM90" s="7">
        <f t="shared" ref="AM90:AM98" si="186">IF(ISNA(Q90),AM89,IF(Q90=1,AM89+1,0))</f>
        <v>0</v>
      </c>
      <c r="AN90" s="7">
        <f t="shared" ref="AN90:AN98" si="187">IF(ISNA(R90),AN89,IF(R90=1,AN89+1,0))</f>
        <v>0</v>
      </c>
      <c r="AO90" s="7">
        <f t="shared" si="133"/>
        <v>0</v>
      </c>
      <c r="AP90" s="7">
        <f t="shared" si="134"/>
        <v>0</v>
      </c>
      <c r="AQ90" s="7">
        <f t="shared" si="135"/>
        <v>0</v>
      </c>
      <c r="AR90" s="9">
        <f t="shared" ref="AR90:AR98" si="188">IF(ISNA(E90),AR89,IF(E90=0,AR89+1,0))</f>
        <v>0</v>
      </c>
      <c r="AS90" s="9">
        <f t="shared" ref="AS90:AS98" si="189">IF(ISNA(F90),AS89,IF(F90=0,AS89+1,0))</f>
        <v>0</v>
      </c>
      <c r="AT90" s="9">
        <f t="shared" ref="AT90:AT98" si="190">IF(ISNA(G90),AT89,IF(G90=0,AT89+1,0))</f>
        <v>0</v>
      </c>
      <c r="AU90" s="9">
        <f t="shared" ref="AU90:AU98" si="191">IF(ISNA(H90),AU89,IF(H90=0,AU89+1,0))</f>
        <v>1</v>
      </c>
      <c r="AV90" s="9">
        <f t="shared" ref="AV90:AV98" si="192">IF(ISNA(I90),AV89,IF(I90=0,AV89+1,0))</f>
        <v>1</v>
      </c>
      <c r="AW90" s="9">
        <f t="shared" ref="AW90:AW98" si="193">IF(ISNA(J90),AW89,IF(J90=0,AW89+1,0))</f>
        <v>1</v>
      </c>
      <c r="AX90" s="9">
        <f t="shared" ref="AX90:AX98" si="194">IF(ISNA(K90),AX89,IF(K90=0,AX89+1,0))</f>
        <v>0</v>
      </c>
      <c r="AY90" s="9">
        <f t="shared" ref="AY90:AY98" si="195">IF(ISNA(L90),AY89,IF(L90=0,AY89+1,0))</f>
        <v>0</v>
      </c>
      <c r="AZ90" s="9">
        <f t="shared" ref="AZ90:AZ98" si="196">IF(ISNA(M90),AZ89,IF(M90=0,AZ89+1,0))</f>
        <v>0</v>
      </c>
      <c r="BA90" s="9">
        <f t="shared" ref="BA90:BA98" si="197">IF(ISNA(N90),BA89,IF(N90=0,BA89+1,0))</f>
        <v>0</v>
      </c>
      <c r="BB90" s="9">
        <f t="shared" ref="BB90:BB98" si="198">IF(ISNA(O90),BB89,IF(O90=0,BB89+1,0))</f>
        <v>0</v>
      </c>
      <c r="BC90" s="9">
        <f t="shared" ref="BC90:BC98" si="199">IF(ISNA(P90),BC89,IF(P90=0,BC89+1,0))</f>
        <v>0</v>
      </c>
      <c r="BD90" s="9">
        <f t="shared" ref="BD90:BD98" si="200">IF(ISNA(Q90),BD89,IF(Q90=0,BD89+1,0))</f>
        <v>1</v>
      </c>
      <c r="BE90" s="9">
        <f t="shared" ref="BE90:BE98" si="201">IF(ISNA(R90),BE89,IF(R90=0,BE89+1,0))</f>
        <v>0</v>
      </c>
      <c r="BF90" s="9">
        <f t="shared" si="137"/>
        <v>0</v>
      </c>
      <c r="BG90" s="9">
        <f t="shared" si="138"/>
        <v>0</v>
      </c>
      <c r="BH90" s="9">
        <f t="shared" si="139"/>
        <v>0</v>
      </c>
    </row>
    <row r="91" spans="1:60" x14ac:dyDescent="0.25">
      <c r="A91" s="24">
        <f>Data!A90</f>
        <v>689</v>
      </c>
      <c r="B91" s="26" t="e">
        <f>Data!B90</f>
        <v>#N/A</v>
      </c>
      <c r="C91" s="27" t="str">
        <f>Data!H90</f>
        <v>Steve</v>
      </c>
      <c r="D91" s="25" t="str">
        <f>Data!I90</f>
        <v>Jay</v>
      </c>
      <c r="E91" s="22">
        <f>IF(Data!J90=Data!$G90,1,0)</f>
        <v>0</v>
      </c>
      <c r="F91" s="22">
        <f>IF(Data!K90=Data!$G90,1,0)</f>
        <v>1</v>
      </c>
      <c r="G91" s="22">
        <f>IF(Data!L90=Data!$G90,1,0)</f>
        <v>1</v>
      </c>
      <c r="H91" s="22">
        <f>IF(Data!M90=Data!$G90,1,0)</f>
        <v>1</v>
      </c>
      <c r="I91" s="22" t="e">
        <f>IF(Data!N90=Data!$G90,1,0)</f>
        <v>#N/A</v>
      </c>
      <c r="J91" s="22" t="e">
        <f>IF(Data!O90=Data!$G90,1,0)</f>
        <v>#N/A</v>
      </c>
      <c r="K91" s="22" t="e">
        <f>IF(Data!P90=Data!$G90,1,0)</f>
        <v>#N/A</v>
      </c>
      <c r="L91" s="22" t="e">
        <f>IF(Data!Q90=Data!$G90,1,0)</f>
        <v>#N/A</v>
      </c>
      <c r="M91" s="22" t="e">
        <f>IF(Data!R90=Data!$G90,1,0)</f>
        <v>#N/A</v>
      </c>
      <c r="N91" s="22" t="e">
        <f>IF(Data!S90=Data!$G90,1,0)</f>
        <v>#N/A</v>
      </c>
      <c r="O91" s="22" t="e">
        <f>IF(Data!T90=Data!$G90,1,0)</f>
        <v>#N/A</v>
      </c>
      <c r="P91" s="22" t="e">
        <f>IF(Data!U90=Data!$G90,1,0)</f>
        <v>#N/A</v>
      </c>
      <c r="Q91" s="22" t="e">
        <f>IF(Data!V90=Data!$G90,1,0)</f>
        <v>#N/A</v>
      </c>
      <c r="R91" s="22" t="e">
        <f>IF(Data!W90=Data!$G90,1,0)</f>
        <v>#N/A</v>
      </c>
      <c r="S91" s="22" t="e">
        <f>IF(Data!X90=Data!$G90,1,0)</f>
        <v>#N/A</v>
      </c>
      <c r="T91" s="22" t="e">
        <f>IF(Data!Y90=Data!$G90,1,0)</f>
        <v>#N/A</v>
      </c>
      <c r="U91" s="22" t="e">
        <f>IF(Data!Z90=Data!$G90,1,0)</f>
        <v>#N/A</v>
      </c>
      <c r="V91" s="22">
        <f t="shared" si="80"/>
        <v>4</v>
      </c>
      <c r="W91" s="22">
        <f t="shared" si="77"/>
        <v>3</v>
      </c>
      <c r="X91" s="22">
        <f t="shared" si="171"/>
        <v>0</v>
      </c>
      <c r="Y91" s="22">
        <f t="shared" si="172"/>
        <v>0</v>
      </c>
      <c r="Z91" s="22" t="e">
        <f t="shared" si="173"/>
        <v>#N/A</v>
      </c>
      <c r="AA91" s="7">
        <f t="shared" si="174"/>
        <v>0</v>
      </c>
      <c r="AB91" s="7">
        <f t="shared" si="175"/>
        <v>3</v>
      </c>
      <c r="AC91" s="7">
        <f t="shared" si="176"/>
        <v>3</v>
      </c>
      <c r="AD91" s="7">
        <f t="shared" si="177"/>
        <v>1</v>
      </c>
      <c r="AE91" s="7">
        <f t="shared" si="178"/>
        <v>0</v>
      </c>
      <c r="AF91" s="7">
        <f t="shared" si="179"/>
        <v>0</v>
      </c>
      <c r="AG91" s="7">
        <f t="shared" si="180"/>
        <v>0</v>
      </c>
      <c r="AH91" s="7">
        <f t="shared" si="181"/>
        <v>0</v>
      </c>
      <c r="AI91" s="7">
        <f t="shared" si="182"/>
        <v>0</v>
      </c>
      <c r="AJ91" s="7">
        <f t="shared" si="183"/>
        <v>0</v>
      </c>
      <c r="AK91" s="7">
        <f t="shared" si="184"/>
        <v>0</v>
      </c>
      <c r="AL91" s="7">
        <f t="shared" si="185"/>
        <v>0</v>
      </c>
      <c r="AM91" s="7">
        <f t="shared" si="186"/>
        <v>0</v>
      </c>
      <c r="AN91" s="7">
        <f t="shared" si="187"/>
        <v>0</v>
      </c>
      <c r="AO91" s="7">
        <f t="shared" si="133"/>
        <v>0</v>
      </c>
      <c r="AP91" s="7">
        <f t="shared" si="134"/>
        <v>0</v>
      </c>
      <c r="AQ91" s="7">
        <f t="shared" si="135"/>
        <v>0</v>
      </c>
      <c r="AR91" s="9">
        <f t="shared" si="188"/>
        <v>1</v>
      </c>
      <c r="AS91" s="9">
        <f t="shared" si="189"/>
        <v>0</v>
      </c>
      <c r="AT91" s="9">
        <f t="shared" si="190"/>
        <v>0</v>
      </c>
      <c r="AU91" s="9">
        <f t="shared" si="191"/>
        <v>0</v>
      </c>
      <c r="AV91" s="9">
        <f t="shared" si="192"/>
        <v>1</v>
      </c>
      <c r="AW91" s="9">
        <f t="shared" si="193"/>
        <v>1</v>
      </c>
      <c r="AX91" s="9">
        <f t="shared" si="194"/>
        <v>0</v>
      </c>
      <c r="AY91" s="9">
        <f t="shared" si="195"/>
        <v>0</v>
      </c>
      <c r="AZ91" s="9">
        <f t="shared" si="196"/>
        <v>0</v>
      </c>
      <c r="BA91" s="9">
        <f t="shared" si="197"/>
        <v>0</v>
      </c>
      <c r="BB91" s="9">
        <f t="shared" si="198"/>
        <v>0</v>
      </c>
      <c r="BC91" s="9">
        <f t="shared" si="199"/>
        <v>0</v>
      </c>
      <c r="BD91" s="9">
        <f t="shared" si="200"/>
        <v>1</v>
      </c>
      <c r="BE91" s="9">
        <f t="shared" si="201"/>
        <v>0</v>
      </c>
      <c r="BF91" s="9">
        <f t="shared" si="137"/>
        <v>0</v>
      </c>
      <c r="BG91" s="9">
        <f t="shared" si="138"/>
        <v>0</v>
      </c>
      <c r="BH91" s="9">
        <f t="shared" si="139"/>
        <v>0</v>
      </c>
    </row>
    <row r="92" spans="1:60" x14ac:dyDescent="0.25">
      <c r="A92" s="24">
        <f>Data!A91</f>
        <v>690</v>
      </c>
      <c r="B92" s="26" t="e">
        <f>Data!B91</f>
        <v>#N/A</v>
      </c>
      <c r="C92" s="27" t="str">
        <f>Data!H91</f>
        <v>Steve</v>
      </c>
      <c r="D92" s="25" t="str">
        <f>Data!I91</f>
        <v>Cara</v>
      </c>
      <c r="E92" s="22">
        <f>IF(Data!J91=Data!$G91,1,0)</f>
        <v>1</v>
      </c>
      <c r="F92" s="22">
        <f>IF(Data!K91=Data!$G91,1,0)</f>
        <v>1</v>
      </c>
      <c r="G92" s="22">
        <f>IF(Data!L91=Data!$G91,1,0)</f>
        <v>1</v>
      </c>
      <c r="H92" s="22">
        <f>IF(Data!M91=Data!$G91,1,0)</f>
        <v>0</v>
      </c>
      <c r="I92" s="22" t="e">
        <f>IF(Data!N91=Data!$G91,1,0)</f>
        <v>#N/A</v>
      </c>
      <c r="J92" s="22" t="e">
        <f>IF(Data!O91=Data!$G91,1,0)</f>
        <v>#N/A</v>
      </c>
      <c r="K92" s="22" t="e">
        <f>IF(Data!P91=Data!$G91,1,0)</f>
        <v>#N/A</v>
      </c>
      <c r="L92" s="22" t="e">
        <f>IF(Data!Q91=Data!$G91,1,0)</f>
        <v>#N/A</v>
      </c>
      <c r="M92" s="22" t="e">
        <f>IF(Data!R91=Data!$G91,1,0)</f>
        <v>#N/A</v>
      </c>
      <c r="N92" s="22" t="e">
        <f>IF(Data!S91=Data!$G91,1,0)</f>
        <v>#N/A</v>
      </c>
      <c r="O92" s="22" t="e">
        <f>IF(Data!T91=Data!$G91,1,0)</f>
        <v>#N/A</v>
      </c>
      <c r="P92" s="22" t="e">
        <f>IF(Data!U91=Data!$G91,1,0)</f>
        <v>#N/A</v>
      </c>
      <c r="Q92" s="22" t="e">
        <f>IF(Data!V91=Data!$G91,1,0)</f>
        <v>#N/A</v>
      </c>
      <c r="R92" s="22" t="e">
        <f>IF(Data!W91=Data!$G91,1,0)</f>
        <v>#N/A</v>
      </c>
      <c r="S92" s="22" t="e">
        <f>IF(Data!X91=Data!$G91,1,0)</f>
        <v>#N/A</v>
      </c>
      <c r="T92" s="22" t="e">
        <f>IF(Data!Y91=Data!$G91,1,0)</f>
        <v>#N/A</v>
      </c>
      <c r="U92" s="22" t="e">
        <f>IF(Data!Z91=Data!$G91,1,0)</f>
        <v>#N/A</v>
      </c>
      <c r="V92" s="22">
        <f t="shared" si="80"/>
        <v>4</v>
      </c>
      <c r="W92" s="22">
        <f t="shared" si="77"/>
        <v>3</v>
      </c>
      <c r="X92" s="22">
        <f t="shared" si="171"/>
        <v>0</v>
      </c>
      <c r="Y92" s="22">
        <f t="shared" si="172"/>
        <v>0</v>
      </c>
      <c r="Z92" s="22" t="e">
        <f t="shared" si="173"/>
        <v>#N/A</v>
      </c>
      <c r="AA92" s="7">
        <f t="shared" si="174"/>
        <v>1</v>
      </c>
      <c r="AB92" s="7">
        <f t="shared" si="175"/>
        <v>4</v>
      </c>
      <c r="AC92" s="7">
        <f t="shared" si="176"/>
        <v>4</v>
      </c>
      <c r="AD92" s="7">
        <f t="shared" si="177"/>
        <v>0</v>
      </c>
      <c r="AE92" s="7">
        <f t="shared" si="178"/>
        <v>0</v>
      </c>
      <c r="AF92" s="7">
        <f t="shared" si="179"/>
        <v>0</v>
      </c>
      <c r="AG92" s="7">
        <f t="shared" si="180"/>
        <v>0</v>
      </c>
      <c r="AH92" s="7">
        <f t="shared" si="181"/>
        <v>0</v>
      </c>
      <c r="AI92" s="7">
        <f t="shared" si="182"/>
        <v>0</v>
      </c>
      <c r="AJ92" s="7">
        <f t="shared" si="183"/>
        <v>0</v>
      </c>
      <c r="AK92" s="7">
        <f t="shared" si="184"/>
        <v>0</v>
      </c>
      <c r="AL92" s="7">
        <f t="shared" si="185"/>
        <v>0</v>
      </c>
      <c r="AM92" s="7">
        <f t="shared" si="186"/>
        <v>0</v>
      </c>
      <c r="AN92" s="7">
        <f t="shared" si="187"/>
        <v>0</v>
      </c>
      <c r="AO92" s="7">
        <f t="shared" si="133"/>
        <v>0</v>
      </c>
      <c r="AP92" s="7">
        <f t="shared" si="134"/>
        <v>0</v>
      </c>
      <c r="AQ92" s="7">
        <f t="shared" si="135"/>
        <v>0</v>
      </c>
      <c r="AR92" s="9">
        <f t="shared" si="188"/>
        <v>0</v>
      </c>
      <c r="AS92" s="9">
        <f t="shared" si="189"/>
        <v>0</v>
      </c>
      <c r="AT92" s="9">
        <f t="shared" si="190"/>
        <v>0</v>
      </c>
      <c r="AU92" s="9">
        <f t="shared" si="191"/>
        <v>1</v>
      </c>
      <c r="AV92" s="9">
        <f t="shared" si="192"/>
        <v>1</v>
      </c>
      <c r="AW92" s="9">
        <f t="shared" si="193"/>
        <v>1</v>
      </c>
      <c r="AX92" s="9">
        <f t="shared" si="194"/>
        <v>0</v>
      </c>
      <c r="AY92" s="9">
        <f t="shared" si="195"/>
        <v>0</v>
      </c>
      <c r="AZ92" s="9">
        <f t="shared" si="196"/>
        <v>0</v>
      </c>
      <c r="BA92" s="9">
        <f t="shared" si="197"/>
        <v>0</v>
      </c>
      <c r="BB92" s="9">
        <f t="shared" si="198"/>
        <v>0</v>
      </c>
      <c r="BC92" s="9">
        <f t="shared" si="199"/>
        <v>0</v>
      </c>
      <c r="BD92" s="9">
        <f t="shared" si="200"/>
        <v>1</v>
      </c>
      <c r="BE92" s="9">
        <f t="shared" si="201"/>
        <v>0</v>
      </c>
      <c r="BF92" s="9">
        <f t="shared" si="137"/>
        <v>0</v>
      </c>
      <c r="BG92" s="9">
        <f t="shared" si="138"/>
        <v>0</v>
      </c>
      <c r="BH92" s="9">
        <f t="shared" si="139"/>
        <v>0</v>
      </c>
    </row>
    <row r="93" spans="1:60" x14ac:dyDescent="0.25">
      <c r="A93" s="24">
        <f>Data!A92</f>
        <v>691</v>
      </c>
      <c r="B93" s="26" t="e">
        <f>Data!B92</f>
        <v>#N/A</v>
      </c>
      <c r="C93" s="27" t="str">
        <f>Data!H92</f>
        <v>Steve</v>
      </c>
      <c r="D93" s="25" t="str">
        <f>Data!I92</f>
        <v>Jay</v>
      </c>
      <c r="E93" s="22">
        <f>IF(Data!J92=Data!$G92,1,0)</f>
        <v>1</v>
      </c>
      <c r="F93" s="22" t="e">
        <f>IF(Data!K92=Data!$G92,1,0)</f>
        <v>#N/A</v>
      </c>
      <c r="G93" s="22">
        <f>IF(Data!L92=Data!$G92,1,0)</f>
        <v>1</v>
      </c>
      <c r="H93" s="22">
        <f>IF(Data!M92=Data!$G92,1,0)</f>
        <v>0</v>
      </c>
      <c r="I93" s="22" t="e">
        <f>IF(Data!N92=Data!$G92,1,0)</f>
        <v>#N/A</v>
      </c>
      <c r="J93" s="22" t="e">
        <f>IF(Data!O92=Data!$G92,1,0)</f>
        <v>#N/A</v>
      </c>
      <c r="K93" s="22" t="e">
        <f>IF(Data!P92=Data!$G92,1,0)</f>
        <v>#N/A</v>
      </c>
      <c r="L93" s="22" t="e">
        <f>IF(Data!Q92=Data!$G92,1,0)</f>
        <v>#N/A</v>
      </c>
      <c r="M93" s="22" t="e">
        <f>IF(Data!R92=Data!$G92,1,0)</f>
        <v>#N/A</v>
      </c>
      <c r="N93" s="22" t="e">
        <f>IF(Data!S92=Data!$G92,1,0)</f>
        <v>#N/A</v>
      </c>
      <c r="O93" s="22" t="e">
        <f>IF(Data!T92=Data!$G92,1,0)</f>
        <v>#N/A</v>
      </c>
      <c r="P93" s="22" t="e">
        <f>IF(Data!U92=Data!$G92,1,0)</f>
        <v>#N/A</v>
      </c>
      <c r="Q93" s="22" t="e">
        <f>IF(Data!V92=Data!$G92,1,0)</f>
        <v>#N/A</v>
      </c>
      <c r="R93" s="22" t="e">
        <f>IF(Data!W92=Data!$G92,1,0)</f>
        <v>#N/A</v>
      </c>
      <c r="S93" s="22" t="e">
        <f>IF(Data!X92=Data!$G92,1,0)</f>
        <v>#N/A</v>
      </c>
      <c r="T93" s="22" t="e">
        <f>IF(Data!Y92=Data!$G92,1,0)</f>
        <v>#N/A</v>
      </c>
      <c r="U93" s="22" t="e">
        <f>IF(Data!Z92=Data!$G92,1,0)</f>
        <v>#N/A</v>
      </c>
      <c r="V93" s="22">
        <f t="shared" si="80"/>
        <v>3</v>
      </c>
      <c r="W93" s="22">
        <f t="shared" si="77"/>
        <v>2</v>
      </c>
      <c r="X93" s="22">
        <f t="shared" si="171"/>
        <v>0</v>
      </c>
      <c r="Y93" s="22">
        <f t="shared" si="172"/>
        <v>0</v>
      </c>
      <c r="Z93" s="22" t="e">
        <f t="shared" si="173"/>
        <v>#N/A</v>
      </c>
      <c r="AA93" s="7">
        <f t="shared" si="174"/>
        <v>2</v>
      </c>
      <c r="AB93" s="7">
        <f t="shared" si="175"/>
        <v>4</v>
      </c>
      <c r="AC93" s="7">
        <f t="shared" si="176"/>
        <v>5</v>
      </c>
      <c r="AD93" s="7">
        <f t="shared" si="177"/>
        <v>0</v>
      </c>
      <c r="AE93" s="7">
        <f t="shared" si="178"/>
        <v>0</v>
      </c>
      <c r="AF93" s="7">
        <f t="shared" si="179"/>
        <v>0</v>
      </c>
      <c r="AG93" s="7">
        <f t="shared" si="180"/>
        <v>0</v>
      </c>
      <c r="AH93" s="7">
        <f t="shared" si="181"/>
        <v>0</v>
      </c>
      <c r="AI93" s="7">
        <f t="shared" si="182"/>
        <v>0</v>
      </c>
      <c r="AJ93" s="7">
        <f t="shared" si="183"/>
        <v>0</v>
      </c>
      <c r="AK93" s="7">
        <f t="shared" si="184"/>
        <v>0</v>
      </c>
      <c r="AL93" s="7">
        <f t="shared" si="185"/>
        <v>0</v>
      </c>
      <c r="AM93" s="7">
        <f t="shared" si="186"/>
        <v>0</v>
      </c>
      <c r="AN93" s="7">
        <f t="shared" si="187"/>
        <v>0</v>
      </c>
      <c r="AO93" s="7">
        <f t="shared" si="133"/>
        <v>0</v>
      </c>
      <c r="AP93" s="7">
        <f t="shared" si="134"/>
        <v>0</v>
      </c>
      <c r="AQ93" s="7">
        <f t="shared" si="135"/>
        <v>0</v>
      </c>
      <c r="AR93" s="9">
        <f t="shared" si="188"/>
        <v>0</v>
      </c>
      <c r="AS93" s="9">
        <f t="shared" si="189"/>
        <v>0</v>
      </c>
      <c r="AT93" s="9">
        <f t="shared" si="190"/>
        <v>0</v>
      </c>
      <c r="AU93" s="9">
        <f t="shared" si="191"/>
        <v>2</v>
      </c>
      <c r="AV93" s="9">
        <f t="shared" si="192"/>
        <v>1</v>
      </c>
      <c r="AW93" s="9">
        <f t="shared" si="193"/>
        <v>1</v>
      </c>
      <c r="AX93" s="9">
        <f t="shared" si="194"/>
        <v>0</v>
      </c>
      <c r="AY93" s="9">
        <f t="shared" si="195"/>
        <v>0</v>
      </c>
      <c r="AZ93" s="9">
        <f t="shared" si="196"/>
        <v>0</v>
      </c>
      <c r="BA93" s="9">
        <f t="shared" si="197"/>
        <v>0</v>
      </c>
      <c r="BB93" s="9">
        <f t="shared" si="198"/>
        <v>0</v>
      </c>
      <c r="BC93" s="9">
        <f t="shared" si="199"/>
        <v>0</v>
      </c>
      <c r="BD93" s="9">
        <f t="shared" si="200"/>
        <v>1</v>
      </c>
      <c r="BE93" s="9">
        <f t="shared" si="201"/>
        <v>0</v>
      </c>
      <c r="BF93" s="9">
        <f t="shared" si="137"/>
        <v>0</v>
      </c>
      <c r="BG93" s="9">
        <f t="shared" si="138"/>
        <v>0</v>
      </c>
      <c r="BH93" s="9">
        <f t="shared" si="139"/>
        <v>0</v>
      </c>
    </row>
    <row r="94" spans="1:60" x14ac:dyDescent="0.25">
      <c r="A94" s="24">
        <f>Data!A93</f>
        <v>692</v>
      </c>
      <c r="B94" s="26" t="str">
        <f>Data!B93</f>
        <v>Metallurgy</v>
      </c>
      <c r="C94" s="27" t="str">
        <f>Data!H93</f>
        <v>Steve</v>
      </c>
      <c r="D94" s="25" t="str">
        <f>Data!I93</f>
        <v>Evan</v>
      </c>
      <c r="E94" s="22">
        <f>IF(Data!J93=Data!$G93,1,0)</f>
        <v>0</v>
      </c>
      <c r="F94" s="22">
        <f>IF(Data!K93=Data!$G93,1,0)</f>
        <v>0</v>
      </c>
      <c r="G94" s="22">
        <f>IF(Data!L93=Data!$G93,1,0)</f>
        <v>0</v>
      </c>
      <c r="H94" s="22">
        <f>IF(Data!M93=Data!$G93,1,0)</f>
        <v>1</v>
      </c>
      <c r="I94" s="22" t="e">
        <f>IF(Data!N93=Data!$G93,1,0)</f>
        <v>#N/A</v>
      </c>
      <c r="J94" s="22" t="e">
        <f>IF(Data!O93=Data!$G93,1,0)</f>
        <v>#N/A</v>
      </c>
      <c r="K94" s="22" t="e">
        <f>IF(Data!P93=Data!$G93,1,0)</f>
        <v>#N/A</v>
      </c>
      <c r="L94" s="22" t="e">
        <f>IF(Data!Q93=Data!$G93,1,0)</f>
        <v>#N/A</v>
      </c>
      <c r="M94" s="22" t="e">
        <f>IF(Data!R93=Data!$G93,1,0)</f>
        <v>#N/A</v>
      </c>
      <c r="N94" s="22" t="e">
        <f>IF(Data!S93=Data!$G93,1,0)</f>
        <v>#N/A</v>
      </c>
      <c r="O94" s="22" t="e">
        <f>IF(Data!T93=Data!$G93,1,0)</f>
        <v>#N/A</v>
      </c>
      <c r="P94" s="22" t="e">
        <f>IF(Data!U93=Data!$G93,1,0)</f>
        <v>#N/A</v>
      </c>
      <c r="Q94" s="22" t="e">
        <f>IF(Data!V93=Data!$G93,1,0)</f>
        <v>#N/A</v>
      </c>
      <c r="R94" s="22" t="e">
        <f>IF(Data!W93=Data!$G93,1,0)</f>
        <v>#N/A</v>
      </c>
      <c r="S94" s="22" t="e">
        <f>IF(Data!X93=Data!$G93,1,0)</f>
        <v>#N/A</v>
      </c>
      <c r="T94" s="22" t="e">
        <f>IF(Data!Y93=Data!$G93,1,0)</f>
        <v>#N/A</v>
      </c>
      <c r="U94" s="22" t="e">
        <f>IF(Data!Z93=Data!$G93,1,0)</f>
        <v>#N/A</v>
      </c>
      <c r="V94" s="22">
        <f t="shared" si="80"/>
        <v>4</v>
      </c>
      <c r="W94" s="22">
        <f t="shared" si="77"/>
        <v>1</v>
      </c>
      <c r="X94" s="22">
        <f t="shared" si="171"/>
        <v>0</v>
      </c>
      <c r="Y94" s="22">
        <f t="shared" si="172"/>
        <v>0</v>
      </c>
      <c r="Z94" s="22" t="str">
        <f t="shared" si="173"/>
        <v>Evan</v>
      </c>
      <c r="AA94" s="7">
        <f t="shared" si="174"/>
        <v>0</v>
      </c>
      <c r="AB94" s="7">
        <f t="shared" si="175"/>
        <v>0</v>
      </c>
      <c r="AC94" s="7">
        <f t="shared" si="176"/>
        <v>0</v>
      </c>
      <c r="AD94" s="7">
        <f t="shared" si="177"/>
        <v>1</v>
      </c>
      <c r="AE94" s="7">
        <f t="shared" si="178"/>
        <v>0</v>
      </c>
      <c r="AF94" s="7">
        <f t="shared" si="179"/>
        <v>0</v>
      </c>
      <c r="AG94" s="7">
        <f t="shared" si="180"/>
        <v>0</v>
      </c>
      <c r="AH94" s="7">
        <f t="shared" si="181"/>
        <v>0</v>
      </c>
      <c r="AI94" s="7">
        <f t="shared" si="182"/>
        <v>0</v>
      </c>
      <c r="AJ94" s="7">
        <f t="shared" si="183"/>
        <v>0</v>
      </c>
      <c r="AK94" s="7">
        <f t="shared" si="184"/>
        <v>0</v>
      </c>
      <c r="AL94" s="7">
        <f t="shared" si="185"/>
        <v>0</v>
      </c>
      <c r="AM94" s="7">
        <f t="shared" si="186"/>
        <v>0</v>
      </c>
      <c r="AN94" s="7">
        <f t="shared" si="187"/>
        <v>0</v>
      </c>
      <c r="AO94" s="7">
        <f t="shared" si="133"/>
        <v>0</v>
      </c>
      <c r="AP94" s="7">
        <f t="shared" si="134"/>
        <v>0</v>
      </c>
      <c r="AQ94" s="7">
        <f t="shared" si="135"/>
        <v>0</v>
      </c>
      <c r="AR94" s="9">
        <f t="shared" si="188"/>
        <v>1</v>
      </c>
      <c r="AS94" s="9">
        <f t="shared" si="189"/>
        <v>1</v>
      </c>
      <c r="AT94" s="9">
        <f t="shared" si="190"/>
        <v>1</v>
      </c>
      <c r="AU94" s="9">
        <f t="shared" si="191"/>
        <v>0</v>
      </c>
      <c r="AV94" s="9">
        <f t="shared" si="192"/>
        <v>1</v>
      </c>
      <c r="AW94" s="9">
        <f t="shared" si="193"/>
        <v>1</v>
      </c>
      <c r="AX94" s="9">
        <f t="shared" si="194"/>
        <v>0</v>
      </c>
      <c r="AY94" s="9">
        <f t="shared" si="195"/>
        <v>0</v>
      </c>
      <c r="AZ94" s="9">
        <f t="shared" si="196"/>
        <v>0</v>
      </c>
      <c r="BA94" s="9">
        <f t="shared" si="197"/>
        <v>0</v>
      </c>
      <c r="BB94" s="9">
        <f t="shared" si="198"/>
        <v>0</v>
      </c>
      <c r="BC94" s="9">
        <f t="shared" si="199"/>
        <v>0</v>
      </c>
      <c r="BD94" s="9">
        <f t="shared" si="200"/>
        <v>1</v>
      </c>
      <c r="BE94" s="9">
        <f t="shared" si="201"/>
        <v>0</v>
      </c>
      <c r="BF94" s="9">
        <f t="shared" si="137"/>
        <v>0</v>
      </c>
      <c r="BG94" s="9">
        <f t="shared" si="138"/>
        <v>0</v>
      </c>
      <c r="BH94" s="9">
        <f t="shared" si="139"/>
        <v>0</v>
      </c>
    </row>
    <row r="95" spans="1:60" x14ac:dyDescent="0.25">
      <c r="A95" s="24">
        <f>Data!A94</f>
        <v>694</v>
      </c>
      <c r="B95" s="26" t="str">
        <f>Data!B94</f>
        <v>England</v>
      </c>
      <c r="C95" s="27" t="str">
        <f>Data!H94</f>
        <v>Steve</v>
      </c>
      <c r="D95" s="25" t="str">
        <f>Data!I94</f>
        <v>Evan</v>
      </c>
      <c r="E95" s="22">
        <f>IF(Data!J94=Data!$G94,1,0)</f>
        <v>0</v>
      </c>
      <c r="F95" s="22">
        <f>IF(Data!K94=Data!$G94,1,0)</f>
        <v>0</v>
      </c>
      <c r="G95" s="22">
        <f>IF(Data!L94=Data!$G94,1,0)</f>
        <v>0</v>
      </c>
      <c r="H95" s="22">
        <f>IF(Data!M94=Data!$G94,1,0)</f>
        <v>1</v>
      </c>
      <c r="I95" s="22" t="e">
        <f>IF(Data!N94=Data!$G94,1,0)</f>
        <v>#N/A</v>
      </c>
      <c r="J95" s="22" t="e">
        <f>IF(Data!O94=Data!$G94,1,0)</f>
        <v>#N/A</v>
      </c>
      <c r="K95" s="22" t="e">
        <f>IF(Data!P94=Data!$G94,1,0)</f>
        <v>#N/A</v>
      </c>
      <c r="L95" s="22" t="e">
        <f>IF(Data!Q94=Data!$G94,1,0)</f>
        <v>#N/A</v>
      </c>
      <c r="M95" s="22" t="e">
        <f>IF(Data!R94=Data!$G94,1,0)</f>
        <v>#N/A</v>
      </c>
      <c r="N95" s="22" t="e">
        <f>IF(Data!S94=Data!$G94,1,0)</f>
        <v>#N/A</v>
      </c>
      <c r="O95" s="22" t="e">
        <f>IF(Data!T94=Data!$G94,1,0)</f>
        <v>#N/A</v>
      </c>
      <c r="P95" s="22" t="e">
        <f>IF(Data!U94=Data!$G94,1,0)</f>
        <v>#N/A</v>
      </c>
      <c r="Q95" s="22" t="e">
        <f>IF(Data!V94=Data!$G94,1,0)</f>
        <v>#N/A</v>
      </c>
      <c r="R95" s="22">
        <f>IF(Data!W94=Data!$G94,1,0)</f>
        <v>1</v>
      </c>
      <c r="S95" s="22" t="e">
        <f>IF(Data!X94=Data!$G94,1,0)</f>
        <v>#N/A</v>
      </c>
      <c r="T95" s="22" t="e">
        <f>IF(Data!Y94=Data!$G94,1,0)</f>
        <v>#N/A</v>
      </c>
      <c r="U95" s="22" t="e">
        <f>IF(Data!Z94=Data!$G94,1,0)</f>
        <v>#N/A</v>
      </c>
      <c r="V95" s="22">
        <f t="shared" si="80"/>
        <v>5</v>
      </c>
      <c r="W95" s="22">
        <f t="shared" si="77"/>
        <v>2</v>
      </c>
      <c r="X95" s="22">
        <f t="shared" si="171"/>
        <v>0</v>
      </c>
      <c r="Y95" s="22">
        <f t="shared" si="172"/>
        <v>0</v>
      </c>
      <c r="Z95" s="22" t="e">
        <f t="shared" si="173"/>
        <v>#N/A</v>
      </c>
      <c r="AA95" s="7">
        <f t="shared" si="174"/>
        <v>0</v>
      </c>
      <c r="AB95" s="7">
        <f t="shared" si="175"/>
        <v>0</v>
      </c>
      <c r="AC95" s="7">
        <f t="shared" si="176"/>
        <v>0</v>
      </c>
      <c r="AD95" s="7">
        <f t="shared" si="177"/>
        <v>2</v>
      </c>
      <c r="AE95" s="7">
        <f t="shared" si="178"/>
        <v>0</v>
      </c>
      <c r="AF95" s="7">
        <f t="shared" si="179"/>
        <v>0</v>
      </c>
      <c r="AG95" s="7">
        <f t="shared" si="180"/>
        <v>0</v>
      </c>
      <c r="AH95" s="7">
        <f t="shared" si="181"/>
        <v>0</v>
      </c>
      <c r="AI95" s="7">
        <f t="shared" si="182"/>
        <v>0</v>
      </c>
      <c r="AJ95" s="7">
        <f t="shared" si="183"/>
        <v>0</v>
      </c>
      <c r="AK95" s="7">
        <f t="shared" si="184"/>
        <v>0</v>
      </c>
      <c r="AL95" s="7">
        <f t="shared" si="185"/>
        <v>0</v>
      </c>
      <c r="AM95" s="7">
        <f t="shared" si="186"/>
        <v>0</v>
      </c>
      <c r="AN95" s="7">
        <f t="shared" si="187"/>
        <v>1</v>
      </c>
      <c r="AO95" s="7">
        <f t="shared" si="133"/>
        <v>0</v>
      </c>
      <c r="AP95" s="7">
        <f t="shared" si="134"/>
        <v>0</v>
      </c>
      <c r="AQ95" s="7">
        <f t="shared" si="135"/>
        <v>0</v>
      </c>
      <c r="AR95" s="9">
        <f t="shared" si="188"/>
        <v>2</v>
      </c>
      <c r="AS95" s="9">
        <f t="shared" si="189"/>
        <v>2</v>
      </c>
      <c r="AT95" s="9">
        <f t="shared" si="190"/>
        <v>2</v>
      </c>
      <c r="AU95" s="9">
        <f t="shared" si="191"/>
        <v>0</v>
      </c>
      <c r="AV95" s="9">
        <f t="shared" si="192"/>
        <v>1</v>
      </c>
      <c r="AW95" s="9">
        <f t="shared" si="193"/>
        <v>1</v>
      </c>
      <c r="AX95" s="9">
        <f t="shared" si="194"/>
        <v>0</v>
      </c>
      <c r="AY95" s="9">
        <f t="shared" si="195"/>
        <v>0</v>
      </c>
      <c r="AZ95" s="9">
        <f t="shared" si="196"/>
        <v>0</v>
      </c>
      <c r="BA95" s="9">
        <f t="shared" si="197"/>
        <v>0</v>
      </c>
      <c r="BB95" s="9">
        <f t="shared" si="198"/>
        <v>0</v>
      </c>
      <c r="BC95" s="9">
        <f t="shared" si="199"/>
        <v>0</v>
      </c>
      <c r="BD95" s="9">
        <f t="shared" si="200"/>
        <v>1</v>
      </c>
      <c r="BE95" s="9">
        <f t="shared" si="201"/>
        <v>0</v>
      </c>
      <c r="BF95" s="9">
        <f t="shared" si="137"/>
        <v>0</v>
      </c>
      <c r="BG95" s="9">
        <f t="shared" si="138"/>
        <v>0</v>
      </c>
      <c r="BH95" s="9">
        <f t="shared" si="139"/>
        <v>0</v>
      </c>
    </row>
    <row r="96" spans="1:60" x14ac:dyDescent="0.25">
      <c r="A96" s="24">
        <f>Data!A95</f>
        <v>695</v>
      </c>
      <c r="B96" s="26" t="str">
        <f>Data!B95</f>
        <v>Cambridge</v>
      </c>
      <c r="C96" s="27" t="str">
        <f>Data!H95</f>
        <v>Steve</v>
      </c>
      <c r="D96" s="25" t="str">
        <f>Data!I95</f>
        <v>Cara</v>
      </c>
      <c r="E96" s="22">
        <f>IF(Data!J95=Data!$G95,1,0)</f>
        <v>0</v>
      </c>
      <c r="F96" s="22">
        <f>IF(Data!K95=Data!$G95,1,0)</f>
        <v>1</v>
      </c>
      <c r="G96" s="22">
        <f>IF(Data!L95=Data!$G95,1,0)</f>
        <v>0</v>
      </c>
      <c r="H96" s="22">
        <f>IF(Data!M95=Data!$G95,1,0)</f>
        <v>1</v>
      </c>
      <c r="I96" s="22" t="e">
        <f>IF(Data!N95=Data!$G95,1,0)</f>
        <v>#N/A</v>
      </c>
      <c r="J96" s="22" t="e">
        <f>IF(Data!O95=Data!$G95,1,0)</f>
        <v>#N/A</v>
      </c>
      <c r="K96" s="22" t="e">
        <f>IF(Data!P95=Data!$G95,1,0)</f>
        <v>#N/A</v>
      </c>
      <c r="L96" s="22" t="e">
        <f>IF(Data!Q95=Data!$G95,1,0)</f>
        <v>#N/A</v>
      </c>
      <c r="M96" s="22" t="e">
        <f>IF(Data!R95=Data!$G95,1,0)</f>
        <v>#N/A</v>
      </c>
      <c r="N96" s="22" t="e">
        <f>IF(Data!S95=Data!$G95,1,0)</f>
        <v>#N/A</v>
      </c>
      <c r="O96" s="22" t="e">
        <f>IF(Data!T95=Data!$G95,1,0)</f>
        <v>#N/A</v>
      </c>
      <c r="P96" s="22" t="e">
        <f>IF(Data!U95=Data!$G95,1,0)</f>
        <v>#N/A</v>
      </c>
      <c r="Q96" s="22" t="e">
        <f>IF(Data!V95=Data!$G95,1,0)</f>
        <v>#N/A</v>
      </c>
      <c r="R96" s="22" t="e">
        <f>IF(Data!W95=Data!$G95,1,0)</f>
        <v>#N/A</v>
      </c>
      <c r="S96" s="22" t="e">
        <f>IF(Data!X95=Data!$G95,1,0)</f>
        <v>#N/A</v>
      </c>
      <c r="T96" s="22" t="e">
        <f>IF(Data!Y95=Data!$G95,1,0)</f>
        <v>#N/A</v>
      </c>
      <c r="U96" s="22" t="e">
        <f>IF(Data!Z95=Data!$G95,1,0)</f>
        <v>#N/A</v>
      </c>
      <c r="V96" s="22">
        <f t="shared" si="80"/>
        <v>4</v>
      </c>
      <c r="W96" s="22">
        <f t="shared" si="77"/>
        <v>2</v>
      </c>
      <c r="X96" s="22">
        <f t="shared" si="171"/>
        <v>0</v>
      </c>
      <c r="Y96" s="22">
        <f t="shared" si="172"/>
        <v>0</v>
      </c>
      <c r="Z96" s="22" t="e">
        <f t="shared" si="173"/>
        <v>#N/A</v>
      </c>
      <c r="AA96" s="7">
        <f t="shared" si="174"/>
        <v>0</v>
      </c>
      <c r="AB96" s="7">
        <f t="shared" si="175"/>
        <v>1</v>
      </c>
      <c r="AC96" s="7">
        <f t="shared" si="176"/>
        <v>0</v>
      </c>
      <c r="AD96" s="7">
        <f t="shared" si="177"/>
        <v>3</v>
      </c>
      <c r="AE96" s="7">
        <f t="shared" si="178"/>
        <v>0</v>
      </c>
      <c r="AF96" s="7">
        <f t="shared" si="179"/>
        <v>0</v>
      </c>
      <c r="AG96" s="7">
        <f t="shared" si="180"/>
        <v>0</v>
      </c>
      <c r="AH96" s="7">
        <f t="shared" si="181"/>
        <v>0</v>
      </c>
      <c r="AI96" s="7">
        <f t="shared" si="182"/>
        <v>0</v>
      </c>
      <c r="AJ96" s="7">
        <f t="shared" si="183"/>
        <v>0</v>
      </c>
      <c r="AK96" s="7">
        <f t="shared" si="184"/>
        <v>0</v>
      </c>
      <c r="AL96" s="7">
        <f t="shared" si="185"/>
        <v>0</v>
      </c>
      <c r="AM96" s="7">
        <f t="shared" si="186"/>
        <v>0</v>
      </c>
      <c r="AN96" s="7">
        <f t="shared" si="187"/>
        <v>1</v>
      </c>
      <c r="AO96" s="7">
        <f t="shared" si="133"/>
        <v>0</v>
      </c>
      <c r="AP96" s="7">
        <f t="shared" si="134"/>
        <v>0</v>
      </c>
      <c r="AQ96" s="7">
        <f t="shared" si="135"/>
        <v>0</v>
      </c>
      <c r="AR96" s="9">
        <f t="shared" si="188"/>
        <v>3</v>
      </c>
      <c r="AS96" s="9">
        <f t="shared" si="189"/>
        <v>0</v>
      </c>
      <c r="AT96" s="9">
        <f t="shared" si="190"/>
        <v>3</v>
      </c>
      <c r="AU96" s="9">
        <f t="shared" si="191"/>
        <v>0</v>
      </c>
      <c r="AV96" s="9">
        <f t="shared" si="192"/>
        <v>1</v>
      </c>
      <c r="AW96" s="9">
        <f t="shared" si="193"/>
        <v>1</v>
      </c>
      <c r="AX96" s="9">
        <f t="shared" si="194"/>
        <v>0</v>
      </c>
      <c r="AY96" s="9">
        <f t="shared" si="195"/>
        <v>0</v>
      </c>
      <c r="AZ96" s="9">
        <f t="shared" si="196"/>
        <v>0</v>
      </c>
      <c r="BA96" s="9">
        <f t="shared" si="197"/>
        <v>0</v>
      </c>
      <c r="BB96" s="9">
        <f t="shared" si="198"/>
        <v>0</v>
      </c>
      <c r="BC96" s="9">
        <f t="shared" si="199"/>
        <v>0</v>
      </c>
      <c r="BD96" s="9">
        <f t="shared" si="200"/>
        <v>1</v>
      </c>
      <c r="BE96" s="9">
        <f t="shared" si="201"/>
        <v>0</v>
      </c>
      <c r="BF96" s="9">
        <f t="shared" si="137"/>
        <v>0</v>
      </c>
      <c r="BG96" s="9">
        <f t="shared" si="138"/>
        <v>0</v>
      </c>
      <c r="BH96" s="9">
        <f t="shared" si="139"/>
        <v>0</v>
      </c>
    </row>
    <row r="97" spans="1:60" x14ac:dyDescent="0.25">
      <c r="A97" s="24">
        <f>Data!A96</f>
        <v>696</v>
      </c>
      <c r="B97" s="26" t="str">
        <f>Data!B96</f>
        <v>Engineering Failures</v>
      </c>
      <c r="C97" s="27" t="str">
        <f>Data!H96</f>
        <v>Steve</v>
      </c>
      <c r="D97" s="25" t="str">
        <f>Data!I96</f>
        <v>Cara</v>
      </c>
      <c r="E97" s="22">
        <f>IF(Data!J96=Data!$G96,1,0)</f>
        <v>1</v>
      </c>
      <c r="F97" s="22">
        <f>IF(Data!K96=Data!$G96,1,0)</f>
        <v>1</v>
      </c>
      <c r="G97" s="22">
        <f>IF(Data!L96=Data!$G96,1,0)</f>
        <v>1</v>
      </c>
      <c r="H97" s="22">
        <f>IF(Data!M96=Data!$G96,1,0)</f>
        <v>1</v>
      </c>
      <c r="I97" s="22" t="e">
        <f>IF(Data!N96=Data!$G96,1,0)</f>
        <v>#N/A</v>
      </c>
      <c r="J97" s="22" t="e">
        <f>IF(Data!O96=Data!$G96,1,0)</f>
        <v>#N/A</v>
      </c>
      <c r="K97" s="22" t="e">
        <f>IF(Data!P96=Data!$G96,1,0)</f>
        <v>#N/A</v>
      </c>
      <c r="L97" s="22" t="e">
        <f>IF(Data!Q96=Data!$G96,1,0)</f>
        <v>#N/A</v>
      </c>
      <c r="M97" s="22" t="e">
        <f>IF(Data!R96=Data!$G96,1,0)</f>
        <v>#N/A</v>
      </c>
      <c r="N97" s="22" t="e">
        <f>IF(Data!S96=Data!$G96,1,0)</f>
        <v>#N/A</v>
      </c>
      <c r="O97" s="22" t="e">
        <f>IF(Data!T96=Data!$G96,1,0)</f>
        <v>#N/A</v>
      </c>
      <c r="P97" s="22" t="e">
        <f>IF(Data!U96=Data!$G96,1,0)</f>
        <v>#N/A</v>
      </c>
      <c r="Q97" s="22" t="e">
        <f>IF(Data!V96=Data!$G96,1,0)</f>
        <v>#N/A</v>
      </c>
      <c r="R97" s="22" t="e">
        <f>IF(Data!W96=Data!$G96,1,0)</f>
        <v>#N/A</v>
      </c>
      <c r="S97" s="22" t="e">
        <f>IF(Data!X96=Data!$G96,1,0)</f>
        <v>#N/A</v>
      </c>
      <c r="T97" s="22" t="e">
        <f>IF(Data!Y96=Data!$G96,1,0)</f>
        <v>#N/A</v>
      </c>
      <c r="U97" s="22" t="e">
        <f>IF(Data!Z96=Data!$G96,1,0)</f>
        <v>#N/A</v>
      </c>
      <c r="V97" s="22">
        <f t="shared" si="80"/>
        <v>4</v>
      </c>
      <c r="W97" s="22">
        <f t="shared" si="77"/>
        <v>4</v>
      </c>
      <c r="X97" s="22">
        <f t="shared" si="171"/>
        <v>0</v>
      </c>
      <c r="Y97" s="22">
        <f t="shared" si="172"/>
        <v>1</v>
      </c>
      <c r="Z97" s="22" t="e">
        <f t="shared" si="173"/>
        <v>#N/A</v>
      </c>
      <c r="AA97" s="7">
        <f t="shared" si="174"/>
        <v>1</v>
      </c>
      <c r="AB97" s="7">
        <f t="shared" si="175"/>
        <v>2</v>
      </c>
      <c r="AC97" s="7">
        <f t="shared" si="176"/>
        <v>1</v>
      </c>
      <c r="AD97" s="7">
        <f t="shared" si="177"/>
        <v>4</v>
      </c>
      <c r="AE97" s="7">
        <f t="shared" si="178"/>
        <v>0</v>
      </c>
      <c r="AF97" s="7">
        <f t="shared" si="179"/>
        <v>0</v>
      </c>
      <c r="AG97" s="7">
        <f t="shared" si="180"/>
        <v>0</v>
      </c>
      <c r="AH97" s="7">
        <f t="shared" si="181"/>
        <v>0</v>
      </c>
      <c r="AI97" s="7">
        <f t="shared" si="182"/>
        <v>0</v>
      </c>
      <c r="AJ97" s="7">
        <f t="shared" si="183"/>
        <v>0</v>
      </c>
      <c r="AK97" s="7">
        <f t="shared" si="184"/>
        <v>0</v>
      </c>
      <c r="AL97" s="7">
        <f t="shared" si="185"/>
        <v>0</v>
      </c>
      <c r="AM97" s="7">
        <f t="shared" si="186"/>
        <v>0</v>
      </c>
      <c r="AN97" s="7">
        <f t="shared" si="187"/>
        <v>1</v>
      </c>
      <c r="AO97" s="7">
        <f t="shared" si="133"/>
        <v>0</v>
      </c>
      <c r="AP97" s="7">
        <f t="shared" si="134"/>
        <v>0</v>
      </c>
      <c r="AQ97" s="7">
        <f t="shared" si="135"/>
        <v>0</v>
      </c>
      <c r="AR97" s="9">
        <f t="shared" si="188"/>
        <v>0</v>
      </c>
      <c r="AS97" s="9">
        <f t="shared" si="189"/>
        <v>0</v>
      </c>
      <c r="AT97" s="9">
        <f t="shared" si="190"/>
        <v>0</v>
      </c>
      <c r="AU97" s="9">
        <f t="shared" si="191"/>
        <v>0</v>
      </c>
      <c r="AV97" s="9">
        <f t="shared" si="192"/>
        <v>1</v>
      </c>
      <c r="AW97" s="9">
        <f t="shared" si="193"/>
        <v>1</v>
      </c>
      <c r="AX97" s="9">
        <f t="shared" si="194"/>
        <v>0</v>
      </c>
      <c r="AY97" s="9">
        <f t="shared" si="195"/>
        <v>0</v>
      </c>
      <c r="AZ97" s="9">
        <f t="shared" si="196"/>
        <v>0</v>
      </c>
      <c r="BA97" s="9">
        <f t="shared" si="197"/>
        <v>0</v>
      </c>
      <c r="BB97" s="9">
        <f t="shared" si="198"/>
        <v>0</v>
      </c>
      <c r="BC97" s="9">
        <f t="shared" si="199"/>
        <v>0</v>
      </c>
      <c r="BD97" s="9">
        <f t="shared" si="200"/>
        <v>1</v>
      </c>
      <c r="BE97" s="9">
        <f t="shared" si="201"/>
        <v>0</v>
      </c>
      <c r="BF97" s="9">
        <f t="shared" si="137"/>
        <v>0</v>
      </c>
      <c r="BG97" s="9">
        <f t="shared" si="138"/>
        <v>0</v>
      </c>
      <c r="BH97" s="9">
        <f t="shared" si="139"/>
        <v>0</v>
      </c>
    </row>
    <row r="98" spans="1:60" x14ac:dyDescent="0.25">
      <c r="A98" s="24">
        <f>Data!A97</f>
        <v>697</v>
      </c>
      <c r="B98" s="26" t="str">
        <f>Data!B97</f>
        <v>Myths about colonial living</v>
      </c>
      <c r="C98" s="27" t="str">
        <f>Data!H97</f>
        <v>Steve</v>
      </c>
      <c r="D98" s="25" t="str">
        <f>Data!I97</f>
        <v>Devon</v>
      </c>
      <c r="E98" s="22">
        <f>IF(Data!J97=Data!$G97,1,0)</f>
        <v>0</v>
      </c>
      <c r="F98" s="22">
        <f>IF(Data!K97=Data!$G97,1,0)</f>
        <v>0</v>
      </c>
      <c r="G98" s="22">
        <f>IF(Data!L97=Data!$G97,1,0)</f>
        <v>1</v>
      </c>
      <c r="H98" s="22">
        <f>IF(Data!M97=Data!$G97,1,0)</f>
        <v>0</v>
      </c>
      <c r="I98" s="22" t="e">
        <f>IF(Data!N97=Data!$G97,1,0)</f>
        <v>#N/A</v>
      </c>
      <c r="J98" s="22" t="e">
        <f>IF(Data!O97=Data!$G97,1,0)</f>
        <v>#N/A</v>
      </c>
      <c r="K98" s="22" t="e">
        <f>IF(Data!P97=Data!$G97,1,0)</f>
        <v>#N/A</v>
      </c>
      <c r="L98" s="22" t="e">
        <f>IF(Data!Q97=Data!$G97,1,0)</f>
        <v>#N/A</v>
      </c>
      <c r="M98" s="22" t="e">
        <f>IF(Data!R97=Data!$G97,1,0)</f>
        <v>#N/A</v>
      </c>
      <c r="N98" s="22" t="e">
        <f>IF(Data!S97=Data!$G97,1,0)</f>
        <v>#N/A</v>
      </c>
      <c r="O98" s="22" t="e">
        <f>IF(Data!T97=Data!$G97,1,0)</f>
        <v>#N/A</v>
      </c>
      <c r="P98" s="22" t="e">
        <f>IF(Data!U97=Data!$G97,1,0)</f>
        <v>#N/A</v>
      </c>
      <c r="Q98" s="22" t="e">
        <f>IF(Data!V97=Data!$G97,1,0)</f>
        <v>#N/A</v>
      </c>
      <c r="R98" s="22" t="e">
        <f>IF(Data!W97=Data!$G97,1,0)</f>
        <v>#N/A</v>
      </c>
      <c r="S98" s="22">
        <f>IF(Data!X97=Data!$G97,1,0)</f>
        <v>0</v>
      </c>
      <c r="T98" s="22" t="e">
        <f>IF(Data!Y97=Data!$G97,1,0)</f>
        <v>#N/A</v>
      </c>
      <c r="U98" s="22" t="e">
        <f>IF(Data!Z97=Data!$G97,1,0)</f>
        <v>#N/A</v>
      </c>
      <c r="V98" s="22">
        <f t="shared" si="80"/>
        <v>5</v>
      </c>
      <c r="W98" s="22">
        <f t="shared" ref="W98:W107" si="202">SUMIF(E98:S98,"&lt;&gt;#N/A")</f>
        <v>1</v>
      </c>
      <c r="X98" s="22">
        <f t="shared" si="171"/>
        <v>0</v>
      </c>
      <c r="Y98" s="22">
        <f t="shared" si="172"/>
        <v>0</v>
      </c>
      <c r="Z98" s="22" t="str">
        <f t="shared" si="173"/>
        <v>Jay</v>
      </c>
      <c r="AA98" s="7">
        <f t="shared" si="174"/>
        <v>0</v>
      </c>
      <c r="AB98" s="7">
        <f t="shared" si="175"/>
        <v>0</v>
      </c>
      <c r="AC98" s="7">
        <f t="shared" si="176"/>
        <v>2</v>
      </c>
      <c r="AD98" s="7">
        <f t="shared" si="177"/>
        <v>0</v>
      </c>
      <c r="AE98" s="7">
        <f t="shared" si="178"/>
        <v>0</v>
      </c>
      <c r="AF98" s="7">
        <f t="shared" si="179"/>
        <v>0</v>
      </c>
      <c r="AG98" s="7">
        <f t="shared" si="180"/>
        <v>0</v>
      </c>
      <c r="AH98" s="7">
        <f t="shared" si="181"/>
        <v>0</v>
      </c>
      <c r="AI98" s="7">
        <f t="shared" si="182"/>
        <v>0</v>
      </c>
      <c r="AJ98" s="7">
        <f t="shared" si="183"/>
        <v>0</v>
      </c>
      <c r="AK98" s="7">
        <f t="shared" si="184"/>
        <v>0</v>
      </c>
      <c r="AL98" s="7">
        <f t="shared" si="185"/>
        <v>0</v>
      </c>
      <c r="AM98" s="7">
        <f t="shared" si="186"/>
        <v>0</v>
      </c>
      <c r="AN98" s="7">
        <f t="shared" si="187"/>
        <v>1</v>
      </c>
      <c r="AO98" s="7">
        <f t="shared" si="133"/>
        <v>0</v>
      </c>
      <c r="AP98" s="7">
        <f t="shared" si="134"/>
        <v>0</v>
      </c>
      <c r="AQ98" s="7">
        <f t="shared" si="135"/>
        <v>0</v>
      </c>
      <c r="AR98" s="9">
        <f t="shared" si="188"/>
        <v>1</v>
      </c>
      <c r="AS98" s="9">
        <f t="shared" si="189"/>
        <v>1</v>
      </c>
      <c r="AT98" s="9">
        <f t="shared" si="190"/>
        <v>0</v>
      </c>
      <c r="AU98" s="9">
        <f t="shared" si="191"/>
        <v>1</v>
      </c>
      <c r="AV98" s="9">
        <f t="shared" si="192"/>
        <v>1</v>
      </c>
      <c r="AW98" s="9">
        <f t="shared" si="193"/>
        <v>1</v>
      </c>
      <c r="AX98" s="9">
        <f t="shared" si="194"/>
        <v>0</v>
      </c>
      <c r="AY98" s="9">
        <f t="shared" si="195"/>
        <v>0</v>
      </c>
      <c r="AZ98" s="9">
        <f t="shared" si="196"/>
        <v>0</v>
      </c>
      <c r="BA98" s="9">
        <f t="shared" si="197"/>
        <v>0</v>
      </c>
      <c r="BB98" s="9">
        <f t="shared" si="198"/>
        <v>0</v>
      </c>
      <c r="BC98" s="9">
        <f t="shared" si="199"/>
        <v>0</v>
      </c>
      <c r="BD98" s="9">
        <f t="shared" si="200"/>
        <v>1</v>
      </c>
      <c r="BE98" s="9">
        <f t="shared" si="201"/>
        <v>0</v>
      </c>
      <c r="BF98" s="9">
        <f t="shared" si="137"/>
        <v>1</v>
      </c>
      <c r="BG98" s="9">
        <f t="shared" si="138"/>
        <v>0</v>
      </c>
      <c r="BH98" s="9">
        <f t="shared" si="139"/>
        <v>0</v>
      </c>
    </row>
    <row r="99" spans="1:60" x14ac:dyDescent="0.25">
      <c r="A99" s="24">
        <f>Data!A98</f>
        <v>698</v>
      </c>
      <c r="B99" s="26" t="str">
        <f>Data!B98</f>
        <v>Manchester</v>
      </c>
      <c r="C99" s="27" t="str">
        <f>Data!H98</f>
        <v>Bob</v>
      </c>
      <c r="D99" s="25" t="str">
        <f>Data!I98</f>
        <v>Cara</v>
      </c>
      <c r="E99" s="22" t="e">
        <f>IF(Data!J98=Data!$G98,1,0)</f>
        <v>#N/A</v>
      </c>
      <c r="F99" s="22">
        <f>IF(Data!K98=Data!$G98,1,0)</f>
        <v>1</v>
      </c>
      <c r="G99" s="22">
        <f>IF(Data!L98=Data!$G98,1,0)</f>
        <v>1</v>
      </c>
      <c r="H99" s="22">
        <f>IF(Data!M98=Data!$G98,1,0)</f>
        <v>0</v>
      </c>
      <c r="I99" s="22">
        <f>IF(Data!N98=Data!$G98,1,0)</f>
        <v>1</v>
      </c>
      <c r="J99" s="22">
        <f>IF(Data!O98=Data!$G98,1,0)</f>
        <v>0</v>
      </c>
      <c r="K99" s="22" t="e">
        <f>IF(Data!P98=Data!$G98,1,0)</f>
        <v>#N/A</v>
      </c>
      <c r="L99" s="22" t="e">
        <f>IF(Data!Q98=Data!$G98,1,0)</f>
        <v>#N/A</v>
      </c>
      <c r="M99" s="22" t="e">
        <f>IF(Data!R98=Data!$G98,1,0)</f>
        <v>#N/A</v>
      </c>
      <c r="N99" s="22" t="e">
        <f>IF(Data!S98=Data!$G98,1,0)</f>
        <v>#N/A</v>
      </c>
      <c r="O99" s="22" t="e">
        <f>IF(Data!T98=Data!$G98,1,0)</f>
        <v>#N/A</v>
      </c>
      <c r="P99" s="22" t="e">
        <f>IF(Data!U98=Data!$G98,1,0)</f>
        <v>#N/A</v>
      </c>
      <c r="Q99" s="22" t="e">
        <f>IF(Data!V98=Data!$G98,1,0)</f>
        <v>#N/A</v>
      </c>
      <c r="R99" s="22" t="e">
        <f>IF(Data!W98=Data!$G98,1,0)</f>
        <v>#N/A</v>
      </c>
      <c r="S99" s="22" t="e">
        <f>IF(Data!X98=Data!$G98,1,0)</f>
        <v>#N/A</v>
      </c>
      <c r="T99" s="22" t="e">
        <f>IF(Data!Y98=Data!$G98,1,0)</f>
        <v>#N/A</v>
      </c>
      <c r="U99" s="22" t="e">
        <f>IF(Data!Z98=Data!$G98,1,0)</f>
        <v>#N/A</v>
      </c>
      <c r="V99" s="22">
        <f>COUNTIF(E99:S99,"&lt;&gt;#N/A")</f>
        <v>5</v>
      </c>
      <c r="W99" s="22">
        <f t="shared" si="202"/>
        <v>3</v>
      </c>
      <c r="X99" s="22">
        <f t="shared" ref="X99:X108" si="203">IF(W99=0,1,0)</f>
        <v>0</v>
      </c>
      <c r="Y99" s="22">
        <f t="shared" ref="Y99:Y108" si="204">IF(V99=W99,1,0)</f>
        <v>0</v>
      </c>
      <c r="Z99" s="22" t="e">
        <f t="shared" ref="Z99:Z107" si="205">IF(W99=1,INDEX($E$2:$P$2,1,MATCH(1,E99:P99,0)),NA())</f>
        <v>#N/A</v>
      </c>
      <c r="AA99" s="7">
        <f t="shared" ref="AA99:AA108" si="206">IF(ISNA(E99),AA98,IF(E99=1,AA98+1,0))</f>
        <v>0</v>
      </c>
      <c r="AB99" s="7">
        <f t="shared" ref="AB99:AB108" si="207">IF(ISNA(F99),AB98,IF(F99=1,AB98+1,0))</f>
        <v>1</v>
      </c>
      <c r="AC99" s="7">
        <f t="shared" ref="AC99:AC108" si="208">IF(ISNA(G99),AC98,IF(G99=1,AC98+1,0))</f>
        <v>3</v>
      </c>
      <c r="AD99" s="7">
        <f t="shared" ref="AD99:AD108" si="209">IF(ISNA(H99),AD98,IF(H99=1,AD98+1,0))</f>
        <v>0</v>
      </c>
      <c r="AE99" s="7">
        <f t="shared" ref="AE99:AE108" si="210">IF(ISNA(I99),AE98,IF(I99=1,AE98+1,0))</f>
        <v>1</v>
      </c>
      <c r="AF99" s="7">
        <f t="shared" ref="AF99:AF108" si="211">IF(ISNA(J99),AF98,IF(J99=1,AF98+1,0))</f>
        <v>0</v>
      </c>
      <c r="AG99" s="7">
        <f t="shared" ref="AG99:AG108" si="212">IF(ISNA(K99),AG98,IF(K99=1,AG98+1,0))</f>
        <v>0</v>
      </c>
      <c r="AH99" s="7">
        <f t="shared" ref="AH99:AH108" si="213">IF(ISNA(L99),AH98,IF(L99=1,AH98+1,0))</f>
        <v>0</v>
      </c>
      <c r="AI99" s="7">
        <f t="shared" ref="AI99:AI108" si="214">IF(ISNA(M99),AI98,IF(M99=1,AI98+1,0))</f>
        <v>0</v>
      </c>
      <c r="AJ99" s="7">
        <f t="shared" ref="AJ99:AJ108" si="215">IF(ISNA(N99),AJ98,IF(N99=1,AJ98+1,0))</f>
        <v>0</v>
      </c>
      <c r="AK99" s="7">
        <f t="shared" ref="AK99:AK108" si="216">IF(ISNA(O99),AK98,IF(O99=1,AK98+1,0))</f>
        <v>0</v>
      </c>
      <c r="AL99" s="7">
        <f t="shared" ref="AL99:AL108" si="217">IF(ISNA(P99),AL98,IF(P99=1,AL98+1,0))</f>
        <v>0</v>
      </c>
      <c r="AM99" s="7">
        <f t="shared" ref="AM99:AM108" si="218">IF(ISNA(Q99),AM98,IF(Q99=1,AM98+1,0))</f>
        <v>0</v>
      </c>
      <c r="AN99" s="7">
        <f t="shared" ref="AN99:AN108" si="219">IF(ISNA(R99),AN98,IF(R99=1,AN98+1,0))</f>
        <v>1</v>
      </c>
      <c r="AO99" s="7">
        <f t="shared" ref="AO99:AO108" si="220">IF(ISNA(S99),AO98,IF(S99=1,AO98+1,0))</f>
        <v>0</v>
      </c>
      <c r="AP99" s="7">
        <f t="shared" si="134"/>
        <v>0</v>
      </c>
      <c r="AQ99" s="7">
        <f t="shared" si="135"/>
        <v>0</v>
      </c>
      <c r="AR99" s="9">
        <f t="shared" ref="AR99:AR108" si="221">IF(ISNA(E99),AR98,IF(E99=0,AR98+1,0))</f>
        <v>1</v>
      </c>
      <c r="AS99" s="9">
        <f t="shared" ref="AS99:AS108" si="222">IF(ISNA(F99),AS98,IF(F99=0,AS98+1,0))</f>
        <v>0</v>
      </c>
      <c r="AT99" s="9">
        <f t="shared" ref="AT99:AT108" si="223">IF(ISNA(G99),AT98,IF(G99=0,AT98+1,0))</f>
        <v>0</v>
      </c>
      <c r="AU99" s="9">
        <f t="shared" ref="AU99:AU108" si="224">IF(ISNA(H99),AU98,IF(H99=0,AU98+1,0))</f>
        <v>2</v>
      </c>
      <c r="AV99" s="9">
        <f t="shared" ref="AV99:AV108" si="225">IF(ISNA(I99),AV98,IF(I99=0,AV98+1,0))</f>
        <v>0</v>
      </c>
      <c r="AW99" s="9">
        <f t="shared" ref="AW99:AW108" si="226">IF(ISNA(J99),AW98,IF(J99=0,AW98+1,0))</f>
        <v>2</v>
      </c>
      <c r="AX99" s="9">
        <f t="shared" ref="AX99:AX108" si="227">IF(ISNA(K99),AX98,IF(K99=0,AX98+1,0))</f>
        <v>0</v>
      </c>
      <c r="AY99" s="9">
        <f t="shared" ref="AY99:AY108" si="228">IF(ISNA(L99),AY98,IF(L99=0,AY98+1,0))</f>
        <v>0</v>
      </c>
      <c r="AZ99" s="9">
        <f t="shared" ref="AZ99:AZ108" si="229">IF(ISNA(M99),AZ98,IF(M99=0,AZ98+1,0))</f>
        <v>0</v>
      </c>
      <c r="BA99" s="9">
        <f t="shared" ref="BA99:BA108" si="230">IF(ISNA(N99),BA98,IF(N99=0,BA98+1,0))</f>
        <v>0</v>
      </c>
      <c r="BB99" s="9">
        <f t="shared" ref="BB99:BB108" si="231">IF(ISNA(O99),BB98,IF(O99=0,BB98+1,0))</f>
        <v>0</v>
      </c>
      <c r="BC99" s="9">
        <f t="shared" ref="BC99:BC108" si="232">IF(ISNA(P99),BC98,IF(P99=0,BC98+1,0))</f>
        <v>0</v>
      </c>
      <c r="BD99" s="9">
        <f t="shared" ref="BD99:BD108" si="233">IF(ISNA(Q99),BD98,IF(Q99=0,BD98+1,0))</f>
        <v>1</v>
      </c>
      <c r="BE99" s="9">
        <f t="shared" ref="BE99:BE108" si="234">IF(ISNA(R99),BE98,IF(R99=0,BE98+1,0))</f>
        <v>0</v>
      </c>
      <c r="BF99" s="9">
        <f t="shared" si="137"/>
        <v>1</v>
      </c>
      <c r="BG99" s="9">
        <f t="shared" si="138"/>
        <v>0</v>
      </c>
      <c r="BH99" s="9">
        <f t="shared" si="139"/>
        <v>0</v>
      </c>
    </row>
    <row r="100" spans="1:60" x14ac:dyDescent="0.25">
      <c r="A100" s="24">
        <f>Data!A99</f>
        <v>699</v>
      </c>
      <c r="B100" s="26" t="str">
        <f>Data!B99</f>
        <v>Archeology</v>
      </c>
      <c r="C100" s="27" t="str">
        <f>Data!H99</f>
        <v>Steve</v>
      </c>
      <c r="D100" s="25" t="str">
        <f>Data!I99</f>
        <v>Evan</v>
      </c>
      <c r="E100" s="22">
        <f>IF(Data!J99=Data!$G99,1,0)</f>
        <v>1</v>
      </c>
      <c r="F100" s="22" t="e">
        <f>IF(Data!K99=Data!$G99,1,0)</f>
        <v>#N/A</v>
      </c>
      <c r="G100" s="22">
        <f>IF(Data!L99=Data!$G99,1,0)</f>
        <v>1</v>
      </c>
      <c r="H100" s="22">
        <f>IF(Data!M99=Data!$G99,1,0)</f>
        <v>1</v>
      </c>
      <c r="I100" s="22" t="e">
        <f>IF(Data!N99=Data!$G99,1,0)</f>
        <v>#N/A</v>
      </c>
      <c r="J100" s="22" t="e">
        <f>IF(Data!O99=Data!$G99,1,0)</f>
        <v>#N/A</v>
      </c>
      <c r="K100" s="22" t="e">
        <f>IF(Data!P99=Data!$G99,1,0)</f>
        <v>#N/A</v>
      </c>
      <c r="L100" s="22" t="e">
        <f>IF(Data!Q99=Data!$G99,1,0)</f>
        <v>#N/A</v>
      </c>
      <c r="M100" s="22" t="e">
        <f>IF(Data!R99=Data!$G99,1,0)</f>
        <v>#N/A</v>
      </c>
      <c r="N100" s="22" t="e">
        <f>IF(Data!S99=Data!$G99,1,0)</f>
        <v>#N/A</v>
      </c>
      <c r="O100" s="22" t="e">
        <f>IF(Data!T99=Data!$G99,1,0)</f>
        <v>#N/A</v>
      </c>
      <c r="P100" s="22" t="e">
        <f>IF(Data!U99=Data!$G99,1,0)</f>
        <v>#N/A</v>
      </c>
      <c r="Q100" s="22" t="e">
        <f>IF(Data!V99=Data!$G99,1,0)</f>
        <v>#N/A</v>
      </c>
      <c r="R100" s="22" t="e">
        <f>IF(Data!W99=Data!$G99,1,0)</f>
        <v>#N/A</v>
      </c>
      <c r="S100" s="22" t="e">
        <f>IF(Data!X99=Data!$G99,1,0)</f>
        <v>#N/A</v>
      </c>
      <c r="T100" s="22" t="e">
        <f>IF(Data!Y99=Data!$G99,1,0)</f>
        <v>#N/A</v>
      </c>
      <c r="U100" s="22" t="e">
        <f>IF(Data!Z99=Data!$G99,1,0)</f>
        <v>#N/A</v>
      </c>
      <c r="V100" s="22">
        <f>COUNTIF(E100:S100,"&lt;&gt;#N/A")</f>
        <v>3</v>
      </c>
      <c r="W100" s="22">
        <f t="shared" si="202"/>
        <v>3</v>
      </c>
      <c r="X100" s="22">
        <f t="shared" si="203"/>
        <v>0</v>
      </c>
      <c r="Y100" s="22">
        <f t="shared" si="204"/>
        <v>1</v>
      </c>
      <c r="Z100" s="22" t="e">
        <f t="shared" si="205"/>
        <v>#N/A</v>
      </c>
      <c r="AA100" s="7">
        <f t="shared" si="206"/>
        <v>1</v>
      </c>
      <c r="AB100" s="7">
        <f t="shared" si="207"/>
        <v>1</v>
      </c>
      <c r="AC100" s="7">
        <f t="shared" si="208"/>
        <v>4</v>
      </c>
      <c r="AD100" s="7">
        <f t="shared" si="209"/>
        <v>1</v>
      </c>
      <c r="AE100" s="7">
        <f t="shared" si="210"/>
        <v>1</v>
      </c>
      <c r="AF100" s="7">
        <f t="shared" si="211"/>
        <v>0</v>
      </c>
      <c r="AG100" s="7">
        <f t="shared" si="212"/>
        <v>0</v>
      </c>
      <c r="AH100" s="7">
        <f t="shared" si="213"/>
        <v>0</v>
      </c>
      <c r="AI100" s="7">
        <f t="shared" si="214"/>
        <v>0</v>
      </c>
      <c r="AJ100" s="7">
        <f t="shared" si="215"/>
        <v>0</v>
      </c>
      <c r="AK100" s="7">
        <f t="shared" si="216"/>
        <v>0</v>
      </c>
      <c r="AL100" s="7">
        <f t="shared" si="217"/>
        <v>0</v>
      </c>
      <c r="AM100" s="7">
        <f t="shared" si="218"/>
        <v>0</v>
      </c>
      <c r="AN100" s="7">
        <f t="shared" si="219"/>
        <v>1</v>
      </c>
      <c r="AO100" s="7">
        <f t="shared" si="220"/>
        <v>0</v>
      </c>
      <c r="AP100" s="7">
        <f t="shared" si="134"/>
        <v>0</v>
      </c>
      <c r="AQ100" s="7">
        <f t="shared" si="135"/>
        <v>0</v>
      </c>
      <c r="AR100" s="9">
        <f t="shared" si="221"/>
        <v>0</v>
      </c>
      <c r="AS100" s="9">
        <f t="shared" si="222"/>
        <v>0</v>
      </c>
      <c r="AT100" s="9">
        <f t="shared" si="223"/>
        <v>0</v>
      </c>
      <c r="AU100" s="9">
        <f t="shared" si="224"/>
        <v>0</v>
      </c>
      <c r="AV100" s="9">
        <f t="shared" si="225"/>
        <v>0</v>
      </c>
      <c r="AW100" s="9">
        <f t="shared" si="226"/>
        <v>2</v>
      </c>
      <c r="AX100" s="9">
        <f t="shared" si="227"/>
        <v>0</v>
      </c>
      <c r="AY100" s="9">
        <f t="shared" si="228"/>
        <v>0</v>
      </c>
      <c r="AZ100" s="9">
        <f t="shared" si="229"/>
        <v>0</v>
      </c>
      <c r="BA100" s="9">
        <f t="shared" si="230"/>
        <v>0</v>
      </c>
      <c r="BB100" s="9">
        <f t="shared" si="231"/>
        <v>0</v>
      </c>
      <c r="BC100" s="9">
        <f t="shared" si="232"/>
        <v>0</v>
      </c>
      <c r="BD100" s="9">
        <f t="shared" si="233"/>
        <v>1</v>
      </c>
      <c r="BE100" s="9">
        <f t="shared" si="234"/>
        <v>0</v>
      </c>
      <c r="BF100" s="9">
        <f t="shared" si="137"/>
        <v>1</v>
      </c>
      <c r="BG100" s="9">
        <f t="shared" si="138"/>
        <v>0</v>
      </c>
      <c r="BH100" s="9">
        <f t="shared" si="139"/>
        <v>0</v>
      </c>
    </row>
    <row r="101" spans="1:60" x14ac:dyDescent="0.25">
      <c r="A101" s="24">
        <f>Data!A100</f>
        <v>700</v>
      </c>
      <c r="B101" s="26" t="e">
        <f>Data!B100</f>
        <v>#N/A</v>
      </c>
      <c r="C101" s="27" t="str">
        <f>Data!H100</f>
        <v>Steve</v>
      </c>
      <c r="D101" s="25" t="str">
        <f>Data!I100</f>
        <v>Cara</v>
      </c>
      <c r="E101" s="22">
        <f>IF(Data!J100=Data!$G100,1,0)</f>
        <v>1</v>
      </c>
      <c r="F101" s="22">
        <f>IF(Data!K100=Data!$G100,1,0)</f>
        <v>0</v>
      </c>
      <c r="G101" s="22">
        <f>IF(Data!L100=Data!$G100,1,0)</f>
        <v>1</v>
      </c>
      <c r="H101" s="22">
        <f>IF(Data!M100=Data!$G100,1,0)</f>
        <v>1</v>
      </c>
      <c r="I101" s="22" t="e">
        <f>IF(Data!N100=Data!$G100,1,0)</f>
        <v>#N/A</v>
      </c>
      <c r="J101" s="22" t="e">
        <f>IF(Data!O100=Data!$G100,1,0)</f>
        <v>#N/A</v>
      </c>
      <c r="K101" s="22" t="e">
        <f>IF(Data!P100=Data!$G100,1,0)</f>
        <v>#N/A</v>
      </c>
      <c r="L101" s="22" t="e">
        <f>IF(Data!Q100=Data!$G100,1,0)</f>
        <v>#N/A</v>
      </c>
      <c r="M101" s="22" t="e">
        <f>IF(Data!R100=Data!$G100,1,0)</f>
        <v>#N/A</v>
      </c>
      <c r="N101" s="22" t="e">
        <f>IF(Data!S100=Data!$G100,1,0)</f>
        <v>#N/A</v>
      </c>
      <c r="O101" s="22" t="e">
        <f>IF(Data!T100=Data!$G100,1,0)</f>
        <v>#N/A</v>
      </c>
      <c r="P101" s="22" t="e">
        <f>IF(Data!U100=Data!$G100,1,0)</f>
        <v>#N/A</v>
      </c>
      <c r="Q101" s="22" t="e">
        <f>IF(Data!V100=Data!$G100,1,0)</f>
        <v>#N/A</v>
      </c>
      <c r="R101" s="22" t="e">
        <f>IF(Data!W100=Data!$G100,1,0)</f>
        <v>#N/A</v>
      </c>
      <c r="S101" s="22" t="e">
        <f>IF(Data!X100=Data!$G100,1,0)</f>
        <v>#N/A</v>
      </c>
      <c r="T101" s="22" t="e">
        <f>IF(Data!Y100=Data!$G100,1,0)</f>
        <v>#N/A</v>
      </c>
      <c r="U101" s="22" t="e">
        <f>IF(Data!Z100=Data!$G100,1,0)</f>
        <v>#N/A</v>
      </c>
      <c r="V101" s="22">
        <f>COUNTIF(E101:S101,"&lt;&gt;#N/A")</f>
        <v>4</v>
      </c>
      <c r="W101" s="22">
        <f t="shared" si="202"/>
        <v>3</v>
      </c>
      <c r="X101" s="22">
        <f t="shared" si="203"/>
        <v>0</v>
      </c>
      <c r="Y101" s="22">
        <f t="shared" si="204"/>
        <v>0</v>
      </c>
      <c r="Z101" s="22" t="e">
        <f t="shared" si="205"/>
        <v>#N/A</v>
      </c>
      <c r="AA101" s="7">
        <f t="shared" si="206"/>
        <v>2</v>
      </c>
      <c r="AB101" s="7">
        <f t="shared" si="207"/>
        <v>0</v>
      </c>
      <c r="AC101" s="7">
        <f t="shared" si="208"/>
        <v>5</v>
      </c>
      <c r="AD101" s="7">
        <f t="shared" si="209"/>
        <v>2</v>
      </c>
      <c r="AE101" s="7">
        <f t="shared" si="210"/>
        <v>1</v>
      </c>
      <c r="AF101" s="7">
        <f t="shared" si="211"/>
        <v>0</v>
      </c>
      <c r="AG101" s="7">
        <f t="shared" si="212"/>
        <v>0</v>
      </c>
      <c r="AH101" s="7">
        <f t="shared" si="213"/>
        <v>0</v>
      </c>
      <c r="AI101" s="7">
        <f t="shared" si="214"/>
        <v>0</v>
      </c>
      <c r="AJ101" s="7">
        <f t="shared" si="215"/>
        <v>0</v>
      </c>
      <c r="AK101" s="7">
        <f t="shared" si="216"/>
        <v>0</v>
      </c>
      <c r="AL101" s="7">
        <f t="shared" si="217"/>
        <v>0</v>
      </c>
      <c r="AM101" s="7">
        <f t="shared" si="218"/>
        <v>0</v>
      </c>
      <c r="AN101" s="7">
        <f t="shared" si="219"/>
        <v>1</v>
      </c>
      <c r="AO101" s="7">
        <f t="shared" si="220"/>
        <v>0</v>
      </c>
      <c r="AP101" s="7">
        <f t="shared" si="134"/>
        <v>0</v>
      </c>
      <c r="AQ101" s="7">
        <f t="shared" si="135"/>
        <v>0</v>
      </c>
      <c r="AR101" s="9">
        <f t="shared" si="221"/>
        <v>0</v>
      </c>
      <c r="AS101" s="9">
        <f t="shared" si="222"/>
        <v>1</v>
      </c>
      <c r="AT101" s="9">
        <f t="shared" si="223"/>
        <v>0</v>
      </c>
      <c r="AU101" s="9">
        <f t="shared" si="224"/>
        <v>0</v>
      </c>
      <c r="AV101" s="9">
        <f t="shared" si="225"/>
        <v>0</v>
      </c>
      <c r="AW101" s="9">
        <f t="shared" si="226"/>
        <v>2</v>
      </c>
      <c r="AX101" s="9">
        <f t="shared" si="227"/>
        <v>0</v>
      </c>
      <c r="AY101" s="9">
        <f t="shared" si="228"/>
        <v>0</v>
      </c>
      <c r="AZ101" s="9">
        <f t="shared" si="229"/>
        <v>0</v>
      </c>
      <c r="BA101" s="9">
        <f t="shared" si="230"/>
        <v>0</v>
      </c>
      <c r="BB101" s="9">
        <f t="shared" si="231"/>
        <v>0</v>
      </c>
      <c r="BC101" s="9">
        <f t="shared" si="232"/>
        <v>0</v>
      </c>
      <c r="BD101" s="9">
        <f t="shared" si="233"/>
        <v>1</v>
      </c>
      <c r="BE101" s="9">
        <f t="shared" si="234"/>
        <v>0</v>
      </c>
      <c r="BF101" s="9">
        <f t="shared" si="137"/>
        <v>1</v>
      </c>
      <c r="BG101" s="9">
        <f t="shared" si="138"/>
        <v>0</v>
      </c>
      <c r="BH101" s="9">
        <f t="shared" si="139"/>
        <v>0</v>
      </c>
    </row>
    <row r="102" spans="1:60" x14ac:dyDescent="0.25">
      <c r="A102" s="24">
        <f>Data!A101</f>
        <v>701</v>
      </c>
      <c r="B102" s="26" t="e">
        <f>Data!B101</f>
        <v>#N/A</v>
      </c>
      <c r="C102" s="27" t="str">
        <f>Data!H101</f>
        <v>Steve</v>
      </c>
      <c r="D102" s="25" t="str">
        <f>Data!I101</f>
        <v>Brian</v>
      </c>
      <c r="E102" s="22">
        <f>IF(Data!J101=Data!$G101,1,0)</f>
        <v>1</v>
      </c>
      <c r="F102" s="22">
        <f>IF(Data!K101=Data!$G101,1,0)</f>
        <v>1</v>
      </c>
      <c r="G102" s="22">
        <f>IF(Data!L101=Data!$G101,1,0)</f>
        <v>1</v>
      </c>
      <c r="H102" s="22">
        <f>IF(Data!M101=Data!$G101,1,0)</f>
        <v>1</v>
      </c>
      <c r="I102" s="22" t="e">
        <f>IF(Data!N101=Data!$G101,1,0)</f>
        <v>#N/A</v>
      </c>
      <c r="J102" s="22" t="e">
        <f>IF(Data!O101=Data!$G101,1,0)</f>
        <v>#N/A</v>
      </c>
      <c r="K102" s="22" t="e">
        <f>IF(Data!P101=Data!$G101,1,0)</f>
        <v>#N/A</v>
      </c>
      <c r="L102" s="22" t="e">
        <f>IF(Data!Q101=Data!$G101,1,0)</f>
        <v>#N/A</v>
      </c>
      <c r="M102" s="22" t="e">
        <f>IF(Data!R101=Data!$G101,1,0)</f>
        <v>#N/A</v>
      </c>
      <c r="N102" s="22">
        <f>IF(Data!S101=Data!$G101,1,0)</f>
        <v>1</v>
      </c>
      <c r="O102" s="22" t="e">
        <f>IF(Data!T101=Data!$G101,1,0)</f>
        <v>#N/A</v>
      </c>
      <c r="P102" s="22" t="e">
        <f>IF(Data!U101=Data!$G101,1,0)</f>
        <v>#N/A</v>
      </c>
      <c r="Q102" s="22" t="e">
        <f>IF(Data!V101=Data!$G101,1,0)</f>
        <v>#N/A</v>
      </c>
      <c r="R102" s="22" t="e">
        <f>IF(Data!W101=Data!$G101,1,0)</f>
        <v>#N/A</v>
      </c>
      <c r="S102" s="22" t="e">
        <f>IF(Data!X101=Data!$G101,1,0)</f>
        <v>#N/A</v>
      </c>
      <c r="T102" s="22" t="e">
        <f>IF(Data!Y101=Data!$G101,1,0)</f>
        <v>#N/A</v>
      </c>
      <c r="U102" s="22" t="e">
        <f>IF(Data!Z101=Data!$G101,1,0)</f>
        <v>#N/A</v>
      </c>
      <c r="V102" s="22">
        <f>COUNTIF(E102:S102,"&lt;&gt;#N/A")</f>
        <v>5</v>
      </c>
      <c r="W102" s="22">
        <f t="shared" si="202"/>
        <v>5</v>
      </c>
      <c r="X102" s="22">
        <f t="shared" si="203"/>
        <v>0</v>
      </c>
      <c r="Y102" s="22">
        <f t="shared" si="204"/>
        <v>1</v>
      </c>
      <c r="Z102" s="22" t="e">
        <f t="shared" si="205"/>
        <v>#N/A</v>
      </c>
      <c r="AA102" s="7">
        <f t="shared" si="206"/>
        <v>3</v>
      </c>
      <c r="AB102" s="7">
        <f t="shared" si="207"/>
        <v>1</v>
      </c>
      <c r="AC102" s="7">
        <f t="shared" si="208"/>
        <v>6</v>
      </c>
      <c r="AD102" s="7">
        <f t="shared" si="209"/>
        <v>3</v>
      </c>
      <c r="AE102" s="7">
        <f t="shared" si="210"/>
        <v>1</v>
      </c>
      <c r="AF102" s="7">
        <f t="shared" si="211"/>
        <v>0</v>
      </c>
      <c r="AG102" s="7">
        <f t="shared" si="212"/>
        <v>0</v>
      </c>
      <c r="AH102" s="7">
        <f t="shared" si="213"/>
        <v>0</v>
      </c>
      <c r="AI102" s="7">
        <f t="shared" si="214"/>
        <v>0</v>
      </c>
      <c r="AJ102" s="7">
        <f t="shared" si="215"/>
        <v>1</v>
      </c>
      <c r="AK102" s="7">
        <f t="shared" si="216"/>
        <v>0</v>
      </c>
      <c r="AL102" s="7">
        <f t="shared" si="217"/>
        <v>0</v>
      </c>
      <c r="AM102" s="7">
        <f t="shared" si="218"/>
        <v>0</v>
      </c>
      <c r="AN102" s="7">
        <f t="shared" si="219"/>
        <v>1</v>
      </c>
      <c r="AO102" s="7">
        <f t="shared" si="220"/>
        <v>0</v>
      </c>
      <c r="AP102" s="7">
        <f t="shared" si="134"/>
        <v>0</v>
      </c>
      <c r="AQ102" s="7">
        <f t="shared" si="135"/>
        <v>0</v>
      </c>
      <c r="AR102" s="9">
        <f t="shared" si="221"/>
        <v>0</v>
      </c>
      <c r="AS102" s="9">
        <f t="shared" si="222"/>
        <v>0</v>
      </c>
      <c r="AT102" s="9">
        <f t="shared" si="223"/>
        <v>0</v>
      </c>
      <c r="AU102" s="9">
        <f t="shared" si="224"/>
        <v>0</v>
      </c>
      <c r="AV102" s="9">
        <f t="shared" si="225"/>
        <v>0</v>
      </c>
      <c r="AW102" s="9">
        <f t="shared" si="226"/>
        <v>2</v>
      </c>
      <c r="AX102" s="9">
        <f t="shared" si="227"/>
        <v>0</v>
      </c>
      <c r="AY102" s="9">
        <f t="shared" si="228"/>
        <v>0</v>
      </c>
      <c r="AZ102" s="9">
        <f t="shared" si="229"/>
        <v>0</v>
      </c>
      <c r="BA102" s="9">
        <f t="shared" si="230"/>
        <v>0</v>
      </c>
      <c r="BB102" s="9">
        <f t="shared" si="231"/>
        <v>0</v>
      </c>
      <c r="BC102" s="9">
        <f t="shared" si="232"/>
        <v>0</v>
      </c>
      <c r="BD102" s="9">
        <f t="shared" si="233"/>
        <v>1</v>
      </c>
      <c r="BE102" s="9">
        <f t="shared" si="234"/>
        <v>0</v>
      </c>
      <c r="BF102" s="9">
        <f t="shared" si="137"/>
        <v>1</v>
      </c>
      <c r="BG102" s="9">
        <f t="shared" si="138"/>
        <v>0</v>
      </c>
      <c r="BH102" s="9">
        <f t="shared" si="139"/>
        <v>0</v>
      </c>
    </row>
    <row r="103" spans="1:60" x14ac:dyDescent="0.25">
      <c r="A103" s="24">
        <f>Data!A102</f>
        <v>702</v>
      </c>
      <c r="B103" s="26" t="str">
        <f>Data!B102</f>
        <v>English Laws</v>
      </c>
      <c r="C103" s="27" t="str">
        <f>Data!H102</f>
        <v>Jay</v>
      </c>
      <c r="D103" s="25" t="str">
        <f>Data!I102</f>
        <v>Joe</v>
      </c>
      <c r="E103" s="22">
        <f>IF(Data!J102=Data!$G102,1,0)</f>
        <v>0</v>
      </c>
      <c r="F103" s="22" t="e">
        <f>IF(Data!K102=Data!$G102,1,0)</f>
        <v>#N/A</v>
      </c>
      <c r="G103" s="22" t="e">
        <f>IF(Data!L102=Data!$G102,1,0)</f>
        <v>#N/A</v>
      </c>
      <c r="H103" s="22">
        <f>IF(Data!M102=Data!$G102,1,0)</f>
        <v>0</v>
      </c>
      <c r="I103" s="22" t="e">
        <f>IF(Data!N102=Data!$G102,1,0)</f>
        <v>#N/A</v>
      </c>
      <c r="J103" s="22">
        <f>IF(Data!O102=Data!$G102,1,0)</f>
        <v>0</v>
      </c>
      <c r="K103" s="22" t="e">
        <f>IF(Data!P102=Data!$G102,1,0)</f>
        <v>#N/A</v>
      </c>
      <c r="L103" s="22" t="e">
        <f>IF(Data!Q102=Data!$G102,1,0)</f>
        <v>#N/A</v>
      </c>
      <c r="M103" s="22" t="e">
        <f>IF(Data!R102=Data!$G102,1,0)</f>
        <v>#N/A</v>
      </c>
      <c r="N103" s="22" t="e">
        <f>IF(Data!S102=Data!$G102,1,0)</f>
        <v>#N/A</v>
      </c>
      <c r="O103" s="22" t="e">
        <f>IF(Data!T102=Data!$G102,1,0)</f>
        <v>#N/A</v>
      </c>
      <c r="P103" s="22" t="e">
        <f>IF(Data!U102=Data!$G102,1,0)</f>
        <v>#N/A</v>
      </c>
      <c r="Q103" s="22" t="e">
        <f>IF(Data!V102=Data!$G102,1,0)</f>
        <v>#N/A</v>
      </c>
      <c r="R103" s="22" t="e">
        <f>IF(Data!W102=Data!$G102,1,0)</f>
        <v>#N/A</v>
      </c>
      <c r="S103" s="22" t="e">
        <f>IF(Data!X102=Data!$G102,1,0)</f>
        <v>#N/A</v>
      </c>
      <c r="T103" s="22">
        <f>IF(Data!Y102=Data!$G102,1,0)</f>
        <v>0</v>
      </c>
      <c r="U103" s="22" t="e">
        <f>IF(Data!Z102=Data!$G102,1,0)</f>
        <v>#N/A</v>
      </c>
      <c r="V103" s="22">
        <f>COUNTIF(E103:T103,"&lt;&gt;#N/A")</f>
        <v>4</v>
      </c>
      <c r="W103" s="22">
        <f t="shared" si="202"/>
        <v>0</v>
      </c>
      <c r="X103" s="22">
        <f t="shared" si="203"/>
        <v>1</v>
      </c>
      <c r="Y103" s="22">
        <f t="shared" si="204"/>
        <v>0</v>
      </c>
      <c r="Z103" s="22" t="e">
        <f t="shared" si="205"/>
        <v>#N/A</v>
      </c>
      <c r="AA103" s="7">
        <f t="shared" si="206"/>
        <v>0</v>
      </c>
      <c r="AB103" s="7">
        <f t="shared" si="207"/>
        <v>1</v>
      </c>
      <c r="AC103" s="7">
        <f t="shared" si="208"/>
        <v>6</v>
      </c>
      <c r="AD103" s="7">
        <f t="shared" si="209"/>
        <v>0</v>
      </c>
      <c r="AE103" s="7">
        <f t="shared" si="210"/>
        <v>1</v>
      </c>
      <c r="AF103" s="7">
        <f t="shared" si="211"/>
        <v>0</v>
      </c>
      <c r="AG103" s="7">
        <f t="shared" si="212"/>
        <v>0</v>
      </c>
      <c r="AH103" s="7">
        <f t="shared" si="213"/>
        <v>0</v>
      </c>
      <c r="AI103" s="7">
        <f t="shared" si="214"/>
        <v>0</v>
      </c>
      <c r="AJ103" s="7">
        <f t="shared" si="215"/>
        <v>1</v>
      </c>
      <c r="AK103" s="7">
        <f t="shared" si="216"/>
        <v>0</v>
      </c>
      <c r="AL103" s="7">
        <f t="shared" si="217"/>
        <v>0</v>
      </c>
      <c r="AM103" s="7">
        <f t="shared" si="218"/>
        <v>0</v>
      </c>
      <c r="AN103" s="7">
        <f t="shared" si="219"/>
        <v>1</v>
      </c>
      <c r="AO103" s="7">
        <f t="shared" si="220"/>
        <v>0</v>
      </c>
      <c r="AP103" s="7">
        <f t="shared" si="134"/>
        <v>0</v>
      </c>
      <c r="AQ103" s="7">
        <f t="shared" si="135"/>
        <v>0</v>
      </c>
      <c r="AR103" s="9">
        <f t="shared" si="221"/>
        <v>1</v>
      </c>
      <c r="AS103" s="9">
        <f t="shared" si="222"/>
        <v>0</v>
      </c>
      <c r="AT103" s="9">
        <f t="shared" si="223"/>
        <v>0</v>
      </c>
      <c r="AU103" s="9">
        <f t="shared" si="224"/>
        <v>1</v>
      </c>
      <c r="AV103" s="9">
        <f t="shared" si="225"/>
        <v>0</v>
      </c>
      <c r="AW103" s="9">
        <f t="shared" si="226"/>
        <v>3</v>
      </c>
      <c r="AX103" s="9">
        <f t="shared" si="227"/>
        <v>0</v>
      </c>
      <c r="AY103" s="9">
        <f t="shared" si="228"/>
        <v>0</v>
      </c>
      <c r="AZ103" s="9">
        <f t="shared" si="229"/>
        <v>0</v>
      </c>
      <c r="BA103" s="9">
        <f t="shared" si="230"/>
        <v>0</v>
      </c>
      <c r="BB103" s="9">
        <f t="shared" si="231"/>
        <v>0</v>
      </c>
      <c r="BC103" s="9">
        <f t="shared" si="232"/>
        <v>0</v>
      </c>
      <c r="BD103" s="9">
        <f t="shared" si="233"/>
        <v>1</v>
      </c>
      <c r="BE103" s="9">
        <f t="shared" si="234"/>
        <v>0</v>
      </c>
      <c r="BF103" s="9">
        <f t="shared" si="137"/>
        <v>1</v>
      </c>
      <c r="BG103" s="9">
        <f t="shared" si="138"/>
        <v>1</v>
      </c>
      <c r="BH103" s="9">
        <f t="shared" si="139"/>
        <v>0</v>
      </c>
    </row>
    <row r="104" spans="1:60" x14ac:dyDescent="0.25">
      <c r="A104" s="24">
        <f>Data!A103</f>
        <v>703</v>
      </c>
      <c r="B104" s="26" t="e">
        <f>Data!B103</f>
        <v>#N/A</v>
      </c>
      <c r="C104" s="27" t="str">
        <f>Data!H103</f>
        <v>Steve</v>
      </c>
      <c r="D104" s="25" t="str">
        <f>Data!I103</f>
        <v>Evan</v>
      </c>
      <c r="E104" s="22">
        <f>IF(Data!J103=Data!$G103,1,0)</f>
        <v>0</v>
      </c>
      <c r="F104" s="22">
        <f>IF(Data!K103=Data!$G103,1,0)</f>
        <v>0</v>
      </c>
      <c r="G104" s="22">
        <f>IF(Data!L103=Data!$G103,1,0)</f>
        <v>0</v>
      </c>
      <c r="H104" s="22">
        <f>IF(Data!M103=Data!$G103,1,0)</f>
        <v>1</v>
      </c>
      <c r="I104" s="22" t="e">
        <f>IF(Data!N103=Data!$G103,1,0)</f>
        <v>#N/A</v>
      </c>
      <c r="J104" s="22" t="e">
        <f>IF(Data!O103=Data!$G103,1,0)</f>
        <v>#N/A</v>
      </c>
      <c r="K104" s="22" t="e">
        <f>IF(Data!P103=Data!$G103,1,0)</f>
        <v>#N/A</v>
      </c>
      <c r="L104" s="22" t="e">
        <f>IF(Data!Q103=Data!$G103,1,0)</f>
        <v>#N/A</v>
      </c>
      <c r="M104" s="22" t="e">
        <f>IF(Data!R103=Data!$G103,1,0)</f>
        <v>#N/A</v>
      </c>
      <c r="N104" s="22" t="e">
        <f>IF(Data!S103=Data!$G103,1,0)</f>
        <v>#N/A</v>
      </c>
      <c r="O104" s="22" t="e">
        <f>IF(Data!T103=Data!$G103,1,0)</f>
        <v>#N/A</v>
      </c>
      <c r="P104" s="22" t="e">
        <f>IF(Data!U103=Data!$G103,1,0)</f>
        <v>#N/A</v>
      </c>
      <c r="Q104" s="22" t="e">
        <f>IF(Data!V103=Data!$G103,1,0)</f>
        <v>#N/A</v>
      </c>
      <c r="R104" s="22" t="e">
        <f>IF(Data!W103=Data!$G103,1,0)</f>
        <v>#N/A</v>
      </c>
      <c r="S104" s="22" t="e">
        <f>IF(Data!X103=Data!$G103,1,0)</f>
        <v>#N/A</v>
      </c>
      <c r="T104" s="22" t="e">
        <f>IF(Data!Y103=Data!$G103,1,0)</f>
        <v>#N/A</v>
      </c>
      <c r="U104" s="22" t="e">
        <f>IF(Data!Z103=Data!$G103,1,0)</f>
        <v>#N/A</v>
      </c>
      <c r="V104" s="22">
        <f>COUNTIF(E104:T104,"&lt;&gt;#N/A")</f>
        <v>4</v>
      </c>
      <c r="W104" s="22">
        <f t="shared" si="202"/>
        <v>1</v>
      </c>
      <c r="X104" s="22">
        <f t="shared" si="203"/>
        <v>0</v>
      </c>
      <c r="Y104" s="22">
        <f t="shared" si="204"/>
        <v>0</v>
      </c>
      <c r="Z104" s="22" t="str">
        <f t="shared" si="205"/>
        <v>Evan</v>
      </c>
      <c r="AA104" s="7">
        <f t="shared" si="206"/>
        <v>0</v>
      </c>
      <c r="AB104" s="7">
        <f t="shared" si="207"/>
        <v>0</v>
      </c>
      <c r="AC104" s="7">
        <f t="shared" si="208"/>
        <v>0</v>
      </c>
      <c r="AD104" s="7">
        <f t="shared" si="209"/>
        <v>1</v>
      </c>
      <c r="AE104" s="7">
        <f t="shared" si="210"/>
        <v>1</v>
      </c>
      <c r="AF104" s="7">
        <f t="shared" si="211"/>
        <v>0</v>
      </c>
      <c r="AG104" s="7">
        <f t="shared" si="212"/>
        <v>0</v>
      </c>
      <c r="AH104" s="7">
        <f t="shared" si="213"/>
        <v>0</v>
      </c>
      <c r="AI104" s="7">
        <f t="shared" si="214"/>
        <v>0</v>
      </c>
      <c r="AJ104" s="7">
        <f t="shared" si="215"/>
        <v>1</v>
      </c>
      <c r="AK104" s="7">
        <f t="shared" si="216"/>
        <v>0</v>
      </c>
      <c r="AL104" s="7">
        <f t="shared" si="217"/>
        <v>0</v>
      </c>
      <c r="AM104" s="7">
        <f t="shared" si="218"/>
        <v>0</v>
      </c>
      <c r="AN104" s="7">
        <f t="shared" si="219"/>
        <v>1</v>
      </c>
      <c r="AO104" s="7">
        <f t="shared" si="220"/>
        <v>0</v>
      </c>
      <c r="AP104" s="7">
        <f t="shared" si="134"/>
        <v>0</v>
      </c>
      <c r="AQ104" s="7">
        <f t="shared" si="135"/>
        <v>0</v>
      </c>
      <c r="AR104" s="9">
        <f t="shared" si="221"/>
        <v>2</v>
      </c>
      <c r="AS104" s="9">
        <f t="shared" si="222"/>
        <v>1</v>
      </c>
      <c r="AT104" s="9">
        <f t="shared" si="223"/>
        <v>1</v>
      </c>
      <c r="AU104" s="9">
        <f t="shared" si="224"/>
        <v>0</v>
      </c>
      <c r="AV104" s="9">
        <f t="shared" si="225"/>
        <v>0</v>
      </c>
      <c r="AW104" s="9">
        <f t="shared" si="226"/>
        <v>3</v>
      </c>
      <c r="AX104" s="9">
        <f t="shared" si="227"/>
        <v>0</v>
      </c>
      <c r="AY104" s="9">
        <f t="shared" si="228"/>
        <v>0</v>
      </c>
      <c r="AZ104" s="9">
        <f t="shared" si="229"/>
        <v>0</v>
      </c>
      <c r="BA104" s="9">
        <f t="shared" si="230"/>
        <v>0</v>
      </c>
      <c r="BB104" s="9">
        <f t="shared" si="231"/>
        <v>0</v>
      </c>
      <c r="BC104" s="9">
        <f t="shared" si="232"/>
        <v>0</v>
      </c>
      <c r="BD104" s="9">
        <f t="shared" si="233"/>
        <v>1</v>
      </c>
      <c r="BE104" s="9">
        <f t="shared" si="234"/>
        <v>0</v>
      </c>
      <c r="BF104" s="9">
        <f t="shared" si="137"/>
        <v>1</v>
      </c>
      <c r="BG104" s="9">
        <f t="shared" si="138"/>
        <v>1</v>
      </c>
      <c r="BH104" s="9">
        <f t="shared" si="139"/>
        <v>0</v>
      </c>
    </row>
    <row r="105" spans="1:60" x14ac:dyDescent="0.25">
      <c r="A105" s="24">
        <f>Data!A104</f>
        <v>704</v>
      </c>
      <c r="B105" s="26" t="str">
        <f>Data!B104</f>
        <v>Extinction</v>
      </c>
      <c r="C105" s="27" t="str">
        <f>Data!H104</f>
        <v>Steve</v>
      </c>
      <c r="D105" s="25" t="str">
        <f>Data!I104</f>
        <v>Evan</v>
      </c>
      <c r="E105" s="22">
        <f>IF(Data!J104=Data!$G104,1,0)</f>
        <v>1</v>
      </c>
      <c r="F105" s="22">
        <f>IF(Data!K104=Data!$G104,1,0)</f>
        <v>1</v>
      </c>
      <c r="G105" s="22">
        <f>IF(Data!L104=Data!$G104,1,0)</f>
        <v>1</v>
      </c>
      <c r="H105" s="22">
        <f>IF(Data!M104=Data!$G104,1,0)</f>
        <v>0</v>
      </c>
      <c r="I105" s="22" t="e">
        <f>IF(Data!N104=Data!$G104,1,0)</f>
        <v>#N/A</v>
      </c>
      <c r="J105" s="22" t="e">
        <f>IF(Data!O104=Data!$G104,1,0)</f>
        <v>#N/A</v>
      </c>
      <c r="K105" s="22" t="e">
        <f>IF(Data!P104=Data!$G104,1,0)</f>
        <v>#N/A</v>
      </c>
      <c r="L105" s="22" t="e">
        <f>IF(Data!Q104=Data!$G104,1,0)</f>
        <v>#N/A</v>
      </c>
      <c r="M105" s="22" t="e">
        <f>IF(Data!R104=Data!$G104,1,0)</f>
        <v>#N/A</v>
      </c>
      <c r="N105" s="22" t="e">
        <f>IF(Data!S104=Data!$G104,1,0)</f>
        <v>#N/A</v>
      </c>
      <c r="O105" s="22" t="e">
        <f>IF(Data!T104=Data!$G104,1,0)</f>
        <v>#N/A</v>
      </c>
      <c r="P105" s="22" t="e">
        <f>IF(Data!U104=Data!$G104,1,0)</f>
        <v>#N/A</v>
      </c>
      <c r="Q105" s="22" t="e">
        <f>IF(Data!V104=Data!$G104,1,0)</f>
        <v>#N/A</v>
      </c>
      <c r="R105" s="22" t="e">
        <f>IF(Data!W104=Data!$G104,1,0)</f>
        <v>#N/A</v>
      </c>
      <c r="S105" s="22" t="e">
        <f>IF(Data!X104=Data!$G104,1,0)</f>
        <v>#N/A</v>
      </c>
      <c r="T105" s="22" t="e">
        <f>IF(Data!Y104=Data!$G104,1,0)</f>
        <v>#N/A</v>
      </c>
      <c r="U105" s="22" t="e">
        <f>IF(Data!Z104=Data!$G104,1,0)</f>
        <v>#N/A</v>
      </c>
      <c r="V105" s="22">
        <f>COUNTIF(E105:T105,"&lt;&gt;#N/A")</f>
        <v>4</v>
      </c>
      <c r="W105" s="22">
        <f t="shared" si="202"/>
        <v>3</v>
      </c>
      <c r="X105" s="22">
        <f t="shared" si="203"/>
        <v>0</v>
      </c>
      <c r="Y105" s="22">
        <f t="shared" si="204"/>
        <v>0</v>
      </c>
      <c r="Z105" s="22" t="e">
        <f t="shared" si="205"/>
        <v>#N/A</v>
      </c>
      <c r="AA105" s="7">
        <f t="shared" si="206"/>
        <v>1</v>
      </c>
      <c r="AB105" s="7">
        <f t="shared" si="207"/>
        <v>1</v>
      </c>
      <c r="AC105" s="7">
        <f t="shared" si="208"/>
        <v>1</v>
      </c>
      <c r="AD105" s="7">
        <f t="shared" si="209"/>
        <v>0</v>
      </c>
      <c r="AE105" s="7">
        <f t="shared" si="210"/>
        <v>1</v>
      </c>
      <c r="AF105" s="7">
        <f t="shared" si="211"/>
        <v>0</v>
      </c>
      <c r="AG105" s="7">
        <f t="shared" si="212"/>
        <v>0</v>
      </c>
      <c r="AH105" s="7">
        <f t="shared" si="213"/>
        <v>0</v>
      </c>
      <c r="AI105" s="7">
        <f t="shared" si="214"/>
        <v>0</v>
      </c>
      <c r="AJ105" s="7">
        <f t="shared" si="215"/>
        <v>1</v>
      </c>
      <c r="AK105" s="7">
        <f t="shared" si="216"/>
        <v>0</v>
      </c>
      <c r="AL105" s="7">
        <f t="shared" si="217"/>
        <v>0</v>
      </c>
      <c r="AM105" s="7">
        <f t="shared" si="218"/>
        <v>0</v>
      </c>
      <c r="AN105" s="7">
        <f t="shared" si="219"/>
        <v>1</v>
      </c>
      <c r="AO105" s="7">
        <f t="shared" si="220"/>
        <v>0</v>
      </c>
      <c r="AP105" s="7">
        <f>IF(ISNA(T105),AP104,IF(T105=1,AP104+1,0))</f>
        <v>0</v>
      </c>
      <c r="AQ105" s="7">
        <f t="shared" si="135"/>
        <v>0</v>
      </c>
      <c r="AR105" s="9">
        <f t="shared" si="221"/>
        <v>0</v>
      </c>
      <c r="AS105" s="9">
        <f t="shared" si="222"/>
        <v>0</v>
      </c>
      <c r="AT105" s="9">
        <f t="shared" si="223"/>
        <v>0</v>
      </c>
      <c r="AU105" s="9">
        <f t="shared" si="224"/>
        <v>1</v>
      </c>
      <c r="AV105" s="9">
        <f t="shared" si="225"/>
        <v>0</v>
      </c>
      <c r="AW105" s="9">
        <f t="shared" si="226"/>
        <v>3</v>
      </c>
      <c r="AX105" s="9">
        <f t="shared" si="227"/>
        <v>0</v>
      </c>
      <c r="AY105" s="9">
        <f t="shared" si="228"/>
        <v>0</v>
      </c>
      <c r="AZ105" s="9">
        <f t="shared" si="229"/>
        <v>0</v>
      </c>
      <c r="BA105" s="9">
        <f t="shared" si="230"/>
        <v>0</v>
      </c>
      <c r="BB105" s="9">
        <f t="shared" si="231"/>
        <v>0</v>
      </c>
      <c r="BC105" s="9">
        <f t="shared" si="232"/>
        <v>0</v>
      </c>
      <c r="BD105" s="9">
        <f t="shared" si="233"/>
        <v>1</v>
      </c>
      <c r="BE105" s="9">
        <f t="shared" si="234"/>
        <v>0</v>
      </c>
      <c r="BF105" s="9">
        <f t="shared" ref="BF105:BG108" si="235">IF(ISNA(S105),BF104,IF(S105=0,BF104+1,0))</f>
        <v>1</v>
      </c>
      <c r="BG105" s="9">
        <f t="shared" si="235"/>
        <v>1</v>
      </c>
      <c r="BH105" s="9">
        <f t="shared" si="139"/>
        <v>0</v>
      </c>
    </row>
    <row r="106" spans="1:60" x14ac:dyDescent="0.25">
      <c r="A106" s="24">
        <f>Data!A105</f>
        <v>705</v>
      </c>
      <c r="B106" s="26" t="e">
        <f>Data!B105</f>
        <v>#N/A</v>
      </c>
      <c r="C106" s="27" t="str">
        <f>Data!H105</f>
        <v>Steve</v>
      </c>
      <c r="D106" s="25" t="str">
        <f>Data!I105</f>
        <v>Jay</v>
      </c>
      <c r="E106" s="22">
        <f>IF(Data!J105=Data!$G105,1,0)</f>
        <v>1</v>
      </c>
      <c r="F106" s="22">
        <f>IF(Data!K105=Data!$G105,1,0)</f>
        <v>1</v>
      </c>
      <c r="G106" s="22">
        <f>IF(Data!L105=Data!$G105,1,0)</f>
        <v>0</v>
      </c>
      <c r="H106" s="22">
        <f>IF(Data!M105=Data!$G105,1,0)</f>
        <v>1</v>
      </c>
      <c r="I106" s="22" t="e">
        <f>IF(Data!N105=Data!$G105,1,0)</f>
        <v>#N/A</v>
      </c>
      <c r="J106" s="22" t="e">
        <f>IF(Data!O105=Data!$G105,1,0)</f>
        <v>#N/A</v>
      </c>
      <c r="K106" s="22" t="e">
        <f>IF(Data!P105=Data!$G105,1,0)</f>
        <v>#N/A</v>
      </c>
      <c r="L106" s="22" t="e">
        <f>IF(Data!Q105=Data!$G105,1,0)</f>
        <v>#N/A</v>
      </c>
      <c r="M106" s="22" t="e">
        <f>IF(Data!R105=Data!$G105,1,0)</f>
        <v>#N/A</v>
      </c>
      <c r="N106" s="22" t="e">
        <f>IF(Data!S105=Data!$G105,1,0)</f>
        <v>#N/A</v>
      </c>
      <c r="O106" s="22" t="e">
        <f>IF(Data!T105=Data!$G105,1,0)</f>
        <v>#N/A</v>
      </c>
      <c r="P106" s="22" t="e">
        <f>IF(Data!U105=Data!$G105,1,0)</f>
        <v>#N/A</v>
      </c>
      <c r="Q106" s="22" t="e">
        <f>IF(Data!V105=Data!$G105,1,0)</f>
        <v>#N/A</v>
      </c>
      <c r="R106" s="22" t="e">
        <f>IF(Data!W105=Data!$G105,1,0)</f>
        <v>#N/A</v>
      </c>
      <c r="S106" s="22" t="e">
        <f>IF(Data!X105=Data!$G105,1,0)</f>
        <v>#N/A</v>
      </c>
      <c r="T106" s="22" t="e">
        <f>IF(Data!Y105=Data!$G105,1,0)</f>
        <v>#N/A</v>
      </c>
      <c r="U106" s="22" t="e">
        <f>IF(Data!Z105=Data!$G105,1,0)</f>
        <v>#N/A</v>
      </c>
      <c r="V106" s="22">
        <f>COUNTIF(E106:T106,"&lt;&gt;#N/A")</f>
        <v>4</v>
      </c>
      <c r="W106" s="22">
        <f t="shared" si="202"/>
        <v>3</v>
      </c>
      <c r="X106" s="22">
        <f t="shared" si="203"/>
        <v>0</v>
      </c>
      <c r="Y106" s="22">
        <f t="shared" si="204"/>
        <v>0</v>
      </c>
      <c r="Z106" s="22" t="e">
        <f t="shared" si="205"/>
        <v>#N/A</v>
      </c>
      <c r="AA106" s="7">
        <f t="shared" si="206"/>
        <v>2</v>
      </c>
      <c r="AB106" s="7">
        <f t="shared" si="207"/>
        <v>2</v>
      </c>
      <c r="AC106" s="7">
        <f t="shared" si="208"/>
        <v>0</v>
      </c>
      <c r="AD106" s="7">
        <f t="shared" si="209"/>
        <v>1</v>
      </c>
      <c r="AE106" s="7">
        <f t="shared" si="210"/>
        <v>1</v>
      </c>
      <c r="AF106" s="7">
        <f t="shared" si="211"/>
        <v>0</v>
      </c>
      <c r="AG106" s="7">
        <f t="shared" si="212"/>
        <v>0</v>
      </c>
      <c r="AH106" s="7">
        <f t="shared" si="213"/>
        <v>0</v>
      </c>
      <c r="AI106" s="7">
        <f t="shared" si="214"/>
        <v>0</v>
      </c>
      <c r="AJ106" s="7">
        <f t="shared" si="215"/>
        <v>1</v>
      </c>
      <c r="AK106" s="7">
        <f t="shared" si="216"/>
        <v>0</v>
      </c>
      <c r="AL106" s="7">
        <f t="shared" si="217"/>
        <v>0</v>
      </c>
      <c r="AM106" s="7">
        <f t="shared" si="218"/>
        <v>0</v>
      </c>
      <c r="AN106" s="7">
        <f t="shared" si="219"/>
        <v>1</v>
      </c>
      <c r="AO106" s="7">
        <f t="shared" si="220"/>
        <v>0</v>
      </c>
      <c r="AP106" s="7">
        <f>IF(ISNA(T106),AP105,IF(T106=1,AP105+1,0))</f>
        <v>0</v>
      </c>
      <c r="AQ106" s="7">
        <f t="shared" si="135"/>
        <v>0</v>
      </c>
      <c r="AR106" s="9">
        <f t="shared" si="221"/>
        <v>0</v>
      </c>
      <c r="AS106" s="9">
        <f t="shared" si="222"/>
        <v>0</v>
      </c>
      <c r="AT106" s="9">
        <f t="shared" si="223"/>
        <v>1</v>
      </c>
      <c r="AU106" s="9">
        <f t="shared" si="224"/>
        <v>0</v>
      </c>
      <c r="AV106" s="9">
        <f t="shared" si="225"/>
        <v>0</v>
      </c>
      <c r="AW106" s="9">
        <f t="shared" si="226"/>
        <v>3</v>
      </c>
      <c r="AX106" s="9">
        <f t="shared" si="227"/>
        <v>0</v>
      </c>
      <c r="AY106" s="9">
        <f t="shared" si="228"/>
        <v>0</v>
      </c>
      <c r="AZ106" s="9">
        <f t="shared" si="229"/>
        <v>0</v>
      </c>
      <c r="BA106" s="9">
        <f t="shared" si="230"/>
        <v>0</v>
      </c>
      <c r="BB106" s="9">
        <f t="shared" si="231"/>
        <v>0</v>
      </c>
      <c r="BC106" s="9">
        <f t="shared" si="232"/>
        <v>0</v>
      </c>
      <c r="BD106" s="9">
        <f t="shared" si="233"/>
        <v>1</v>
      </c>
      <c r="BE106" s="9">
        <f t="shared" si="234"/>
        <v>0</v>
      </c>
      <c r="BF106" s="9">
        <f t="shared" si="235"/>
        <v>1</v>
      </c>
      <c r="BG106" s="9">
        <f t="shared" si="235"/>
        <v>1</v>
      </c>
      <c r="BH106" s="9">
        <f t="shared" si="139"/>
        <v>0</v>
      </c>
    </row>
    <row r="107" spans="1:60" x14ac:dyDescent="0.25">
      <c r="A107" s="24">
        <f>Data!A106</f>
        <v>706</v>
      </c>
      <c r="B107" s="26" t="str">
        <f>Data!B106</f>
        <v>How to Survive a Bear Attack</v>
      </c>
      <c r="C107" s="27" t="str">
        <f>Data!H106</f>
        <v>Steve</v>
      </c>
      <c r="D107" s="25" t="str">
        <f>Data!I106</f>
        <v>Bob</v>
      </c>
      <c r="E107" s="22">
        <f>IF(Data!J106=Data!$G106,1,0)</f>
        <v>0</v>
      </c>
      <c r="F107" s="22">
        <f>IF(Data!K106=Data!$G106,1,0)</f>
        <v>1</v>
      </c>
      <c r="G107" s="22">
        <f>IF(Data!L106=Data!$G106,1,0)</f>
        <v>1</v>
      </c>
      <c r="H107" s="22">
        <f>IF(Data!M106=Data!$G106,1,0)</f>
        <v>1</v>
      </c>
      <c r="I107" s="22" t="e">
        <f>IF(Data!N106=Data!$G106,1,0)</f>
        <v>#N/A</v>
      </c>
      <c r="J107" s="22" t="e">
        <f>IF(Data!O106=Data!$G106,1,0)</f>
        <v>#N/A</v>
      </c>
      <c r="K107" s="22" t="e">
        <f>IF(Data!P106=Data!$G106,1,0)</f>
        <v>#N/A</v>
      </c>
      <c r="L107" s="22" t="e">
        <f>IF(Data!Q106=Data!$G106,1,0)</f>
        <v>#N/A</v>
      </c>
      <c r="M107" s="22" t="e">
        <f>IF(Data!R106=Data!$G106,1,0)</f>
        <v>#N/A</v>
      </c>
      <c r="N107" s="22" t="e">
        <f>IF(Data!S106=Data!$G106,1,0)</f>
        <v>#N/A</v>
      </c>
      <c r="O107" s="22" t="e">
        <f>IF(Data!T106=Data!$G106,1,0)</f>
        <v>#N/A</v>
      </c>
      <c r="P107" s="22" t="e">
        <f>IF(Data!U106=Data!$G106,1,0)</f>
        <v>#N/A</v>
      </c>
      <c r="Q107" s="22" t="e">
        <f>IF(Data!V106=Data!$G106,1,0)</f>
        <v>#N/A</v>
      </c>
      <c r="R107" s="22" t="e">
        <f>IF(Data!W106=Data!$G106,1,0)</f>
        <v>#N/A</v>
      </c>
      <c r="S107" s="22" t="e">
        <f>IF(Data!X106=Data!$G106,1,0)</f>
        <v>#N/A</v>
      </c>
      <c r="T107" s="22" t="e">
        <f>IF(Data!Y106=Data!$G106,1,0)</f>
        <v>#N/A</v>
      </c>
      <c r="U107" s="22" t="e">
        <f>IF(Data!Z106=Data!$G106,1,0)</f>
        <v>#N/A</v>
      </c>
      <c r="V107" s="22">
        <f>COUNTIF(E107:T107,"&lt;&gt;#N/A")</f>
        <v>4</v>
      </c>
      <c r="W107" s="22">
        <f t="shared" si="202"/>
        <v>3</v>
      </c>
      <c r="X107" s="22">
        <f t="shared" si="203"/>
        <v>0</v>
      </c>
      <c r="Y107" s="22">
        <f t="shared" si="204"/>
        <v>0</v>
      </c>
      <c r="Z107" s="22" t="e">
        <f t="shared" si="205"/>
        <v>#N/A</v>
      </c>
      <c r="AA107" s="7">
        <f t="shared" si="206"/>
        <v>0</v>
      </c>
      <c r="AB107" s="7">
        <f t="shared" si="207"/>
        <v>3</v>
      </c>
      <c r="AC107" s="7">
        <f t="shared" si="208"/>
        <v>1</v>
      </c>
      <c r="AD107" s="7">
        <f t="shared" si="209"/>
        <v>2</v>
      </c>
      <c r="AE107" s="7">
        <f t="shared" si="210"/>
        <v>1</v>
      </c>
      <c r="AF107" s="7">
        <f t="shared" si="211"/>
        <v>0</v>
      </c>
      <c r="AG107" s="7">
        <f t="shared" si="212"/>
        <v>0</v>
      </c>
      <c r="AH107" s="7">
        <f t="shared" si="213"/>
        <v>0</v>
      </c>
      <c r="AI107" s="7">
        <f t="shared" si="214"/>
        <v>0</v>
      </c>
      <c r="AJ107" s="7">
        <f t="shared" si="215"/>
        <v>1</v>
      </c>
      <c r="AK107" s="7">
        <f t="shared" si="216"/>
        <v>0</v>
      </c>
      <c r="AL107" s="7">
        <f t="shared" si="217"/>
        <v>0</v>
      </c>
      <c r="AM107" s="7">
        <f t="shared" si="218"/>
        <v>0</v>
      </c>
      <c r="AN107" s="7">
        <f t="shared" si="219"/>
        <v>1</v>
      </c>
      <c r="AO107" s="7">
        <f t="shared" si="220"/>
        <v>0</v>
      </c>
      <c r="AP107" s="7">
        <f>IF(ISNA(T107),AP106,IF(T107=1,AP106+1,0))</f>
        <v>0</v>
      </c>
      <c r="AQ107" s="7">
        <f t="shared" si="135"/>
        <v>0</v>
      </c>
      <c r="AR107" s="9">
        <f t="shared" si="221"/>
        <v>1</v>
      </c>
      <c r="AS107" s="9">
        <f t="shared" si="222"/>
        <v>0</v>
      </c>
      <c r="AT107" s="9">
        <f t="shared" si="223"/>
        <v>0</v>
      </c>
      <c r="AU107" s="9">
        <f t="shared" si="224"/>
        <v>0</v>
      </c>
      <c r="AV107" s="9">
        <f t="shared" si="225"/>
        <v>0</v>
      </c>
      <c r="AW107" s="9">
        <f t="shared" si="226"/>
        <v>3</v>
      </c>
      <c r="AX107" s="9">
        <f t="shared" si="227"/>
        <v>0</v>
      </c>
      <c r="AY107" s="9">
        <f t="shared" si="228"/>
        <v>0</v>
      </c>
      <c r="AZ107" s="9">
        <f t="shared" si="229"/>
        <v>0</v>
      </c>
      <c r="BA107" s="9">
        <f t="shared" si="230"/>
        <v>0</v>
      </c>
      <c r="BB107" s="9">
        <f t="shared" si="231"/>
        <v>0</v>
      </c>
      <c r="BC107" s="9">
        <f t="shared" si="232"/>
        <v>0</v>
      </c>
      <c r="BD107" s="9">
        <f t="shared" si="233"/>
        <v>1</v>
      </c>
      <c r="BE107" s="9">
        <f t="shared" si="234"/>
        <v>0</v>
      </c>
      <c r="BF107" s="9">
        <f t="shared" si="235"/>
        <v>1</v>
      </c>
      <c r="BG107" s="9">
        <f t="shared" si="235"/>
        <v>1</v>
      </c>
      <c r="BH107" s="9">
        <f t="shared" si="139"/>
        <v>0</v>
      </c>
    </row>
    <row r="108" spans="1:60" x14ac:dyDescent="0.25">
      <c r="A108" s="24">
        <f>Data!A107</f>
        <v>707</v>
      </c>
      <c r="B108" s="26" t="e">
        <f>Data!B107</f>
        <v>#N/A</v>
      </c>
      <c r="C108" s="27" t="str">
        <f>Data!H107</f>
        <v>Steve</v>
      </c>
      <c r="D108" s="25" t="str">
        <f>Data!I107</f>
        <v>Cara</v>
      </c>
      <c r="E108" s="22">
        <f>IF(Data!J107=Data!$G107,1,0)</f>
        <v>0</v>
      </c>
      <c r="F108" s="22">
        <f>IF(Data!K107=Data!$G107,1,0)</f>
        <v>0</v>
      </c>
      <c r="G108" s="22">
        <f>IF(Data!L107=Data!$G107,1,0)</f>
        <v>1</v>
      </c>
      <c r="H108" s="22">
        <f>IF(Data!M107=Data!$G107,1,0)</f>
        <v>0</v>
      </c>
      <c r="I108" s="22" t="e">
        <f>IF(Data!N107=Data!$G107,1,0)</f>
        <v>#N/A</v>
      </c>
      <c r="J108" s="22" t="e">
        <f>IF(Data!O107=Data!$G107,1,0)</f>
        <v>#N/A</v>
      </c>
      <c r="K108" s="22" t="e">
        <f>IF(Data!P107=Data!$G107,1,0)</f>
        <v>#N/A</v>
      </c>
      <c r="L108" s="22" t="e">
        <f>IF(Data!Q107=Data!$G107,1,0)</f>
        <v>#N/A</v>
      </c>
      <c r="M108" s="22" t="e">
        <f>IF(Data!R107=Data!$G107,1,0)</f>
        <v>#N/A</v>
      </c>
      <c r="N108" s="22" t="e">
        <f>IF(Data!S107=Data!$G107,1,0)</f>
        <v>#N/A</v>
      </c>
      <c r="O108" s="22" t="e">
        <f>IF(Data!T107=Data!$G107,1,0)</f>
        <v>#N/A</v>
      </c>
      <c r="P108" s="22" t="e">
        <f>IF(Data!U107=Data!$G107,1,0)</f>
        <v>#N/A</v>
      </c>
      <c r="Q108" s="22" t="e">
        <f>IF(Data!V107=Data!$G107,1,0)</f>
        <v>#N/A</v>
      </c>
      <c r="R108" s="22" t="e">
        <f>IF(Data!W107=Data!$G107,1,0)</f>
        <v>#N/A</v>
      </c>
      <c r="S108" s="22" t="e">
        <f>IF(Data!X107=Data!$G107,1,0)</f>
        <v>#N/A</v>
      </c>
      <c r="T108" s="22" t="e">
        <f>IF(Data!Y107=Data!$G107,1,0)</f>
        <v>#N/A</v>
      </c>
      <c r="U108" s="22" t="e">
        <f>IF(Data!Z107=Data!$G107,1,0)</f>
        <v>#N/A</v>
      </c>
      <c r="V108" s="22">
        <f>COUNTIF(E108:U108,"&lt;&gt;#N/A")</f>
        <v>4</v>
      </c>
      <c r="W108" s="22">
        <f>SUMIF(E108:U108,"&lt;&gt;#N/A")</f>
        <v>1</v>
      </c>
      <c r="X108" s="22">
        <f t="shared" si="203"/>
        <v>0</v>
      </c>
      <c r="Y108" s="22">
        <f t="shared" si="204"/>
        <v>0</v>
      </c>
      <c r="Z108" s="22" t="str">
        <f>IF(W108=1,INDEX($E$2:$U$2,1,MATCH(1,E108:U108,0)),NA())</f>
        <v>Jay</v>
      </c>
      <c r="AA108" s="7">
        <f t="shared" si="206"/>
        <v>0</v>
      </c>
      <c r="AB108" s="7">
        <f t="shared" si="207"/>
        <v>0</v>
      </c>
      <c r="AC108" s="7">
        <f t="shared" si="208"/>
        <v>2</v>
      </c>
      <c r="AD108" s="7">
        <f t="shared" si="209"/>
        <v>0</v>
      </c>
      <c r="AE108" s="7">
        <f t="shared" si="210"/>
        <v>1</v>
      </c>
      <c r="AF108" s="7">
        <f t="shared" si="211"/>
        <v>0</v>
      </c>
      <c r="AG108" s="7">
        <f t="shared" si="212"/>
        <v>0</v>
      </c>
      <c r="AH108" s="7">
        <f t="shared" si="213"/>
        <v>0</v>
      </c>
      <c r="AI108" s="7">
        <f t="shared" si="214"/>
        <v>0</v>
      </c>
      <c r="AJ108" s="7">
        <f t="shared" si="215"/>
        <v>1</v>
      </c>
      <c r="AK108" s="7">
        <f t="shared" si="216"/>
        <v>0</v>
      </c>
      <c r="AL108" s="7">
        <f t="shared" si="217"/>
        <v>0</v>
      </c>
      <c r="AM108" s="7">
        <f t="shared" si="218"/>
        <v>0</v>
      </c>
      <c r="AN108" s="7">
        <f t="shared" si="219"/>
        <v>1</v>
      </c>
      <c r="AO108" s="7">
        <f t="shared" si="220"/>
        <v>0</v>
      </c>
      <c r="AP108" s="7">
        <f>IF(ISNA(T108),AP107,IF(T108=1,AP107+1,0))</f>
        <v>0</v>
      </c>
      <c r="AQ108" s="7">
        <f t="shared" si="135"/>
        <v>0</v>
      </c>
      <c r="AR108" s="9">
        <f t="shared" si="221"/>
        <v>2</v>
      </c>
      <c r="AS108" s="9">
        <f t="shared" si="222"/>
        <v>1</v>
      </c>
      <c r="AT108" s="9">
        <f t="shared" si="223"/>
        <v>0</v>
      </c>
      <c r="AU108" s="9">
        <f t="shared" si="224"/>
        <v>1</v>
      </c>
      <c r="AV108" s="9">
        <f t="shared" si="225"/>
        <v>0</v>
      </c>
      <c r="AW108" s="9">
        <f t="shared" si="226"/>
        <v>3</v>
      </c>
      <c r="AX108" s="9">
        <f t="shared" si="227"/>
        <v>0</v>
      </c>
      <c r="AY108" s="9">
        <f t="shared" si="228"/>
        <v>0</v>
      </c>
      <c r="AZ108" s="9">
        <f t="shared" si="229"/>
        <v>0</v>
      </c>
      <c r="BA108" s="9">
        <f t="shared" si="230"/>
        <v>0</v>
      </c>
      <c r="BB108" s="9">
        <f t="shared" si="231"/>
        <v>0</v>
      </c>
      <c r="BC108" s="9">
        <f t="shared" si="232"/>
        <v>0</v>
      </c>
      <c r="BD108" s="9">
        <f t="shared" si="233"/>
        <v>1</v>
      </c>
      <c r="BE108" s="9">
        <f t="shared" si="234"/>
        <v>0</v>
      </c>
      <c r="BF108" s="9">
        <f t="shared" si="235"/>
        <v>1</v>
      </c>
      <c r="BG108" s="9">
        <f t="shared" si="235"/>
        <v>1</v>
      </c>
      <c r="BH108" s="9">
        <f t="shared" si="139"/>
        <v>0</v>
      </c>
    </row>
    <row r="109" spans="1:60" x14ac:dyDescent="0.25">
      <c r="A109" s="24">
        <f>Data!A108</f>
        <v>708</v>
      </c>
      <c r="B109" s="26" t="str">
        <f>Data!B108</f>
        <v>Ostracods</v>
      </c>
      <c r="C109" s="27" t="str">
        <f>Data!H108</f>
        <v>Steve</v>
      </c>
      <c r="D109" s="25" t="str">
        <f>Data!I108</f>
        <v>Evan</v>
      </c>
      <c r="E109" s="22">
        <f>IF(Data!J108=Data!$G108,1,0)</f>
        <v>1</v>
      </c>
      <c r="F109" s="22">
        <f>IF(Data!K108=Data!$G108,1,0)</f>
        <v>0</v>
      </c>
      <c r="G109" s="22">
        <f>IF(Data!L108=Data!$G108,1,0)</f>
        <v>0</v>
      </c>
      <c r="H109" s="22">
        <f>IF(Data!M108=Data!$G108,1,0)</f>
        <v>1</v>
      </c>
      <c r="I109" s="22" t="e">
        <f>IF(Data!N108=Data!$G108,1,0)</f>
        <v>#N/A</v>
      </c>
      <c r="J109" s="22" t="e">
        <f>IF(Data!O108=Data!$G108,1,0)</f>
        <v>#N/A</v>
      </c>
      <c r="K109" s="22" t="e">
        <f>IF(Data!P108=Data!$G108,1,0)</f>
        <v>#N/A</v>
      </c>
      <c r="L109" s="22" t="e">
        <f>IF(Data!Q108=Data!$G108,1,0)</f>
        <v>#N/A</v>
      </c>
      <c r="M109" s="22" t="e">
        <f>IF(Data!R108=Data!$G108,1,0)</f>
        <v>#N/A</v>
      </c>
      <c r="N109" s="22" t="e">
        <f>IF(Data!S108=Data!$G108,1,0)</f>
        <v>#N/A</v>
      </c>
      <c r="O109" s="22" t="e">
        <f>IF(Data!T108=Data!$G108,1,0)</f>
        <v>#N/A</v>
      </c>
      <c r="P109" s="22" t="e">
        <f>IF(Data!U108=Data!$G108,1,0)</f>
        <v>#N/A</v>
      </c>
      <c r="Q109" s="22" t="e">
        <f>IF(Data!V108=Data!$G108,1,0)</f>
        <v>#N/A</v>
      </c>
      <c r="R109" s="22" t="e">
        <f>IF(Data!W108=Data!$G108,1,0)</f>
        <v>#N/A</v>
      </c>
      <c r="S109" s="22" t="e">
        <f>IF(Data!X108=Data!$G108,1,0)</f>
        <v>#N/A</v>
      </c>
      <c r="T109" s="22" t="e">
        <f>IF(Data!Y108=Data!$G108,1,0)</f>
        <v>#N/A</v>
      </c>
      <c r="U109" s="22" t="e">
        <f>IF(Data!Z108=Data!$G108,1,0)</f>
        <v>#N/A</v>
      </c>
      <c r="V109" s="22">
        <f t="shared" ref="V109:V132" si="236">COUNTIF(E109:U109,"&lt;&gt;#N/A")</f>
        <v>4</v>
      </c>
      <c r="W109" s="22">
        <f t="shared" ref="W109:W132" si="237">SUMIF(E109:U109,"&lt;&gt;#N/A")</f>
        <v>2</v>
      </c>
      <c r="X109" s="22">
        <f t="shared" ref="X109:X132" si="238">IF(W109=0,1,0)</f>
        <v>0</v>
      </c>
      <c r="Y109" s="22">
        <f t="shared" ref="Y109:Y132" si="239">IF(V109=W109,1,0)</f>
        <v>0</v>
      </c>
      <c r="Z109" s="22" t="e">
        <f t="shared" ref="Z109:Z132" si="240">IF(W109=1,INDEX($E$2:$U$2,1,MATCH(1,E109:U109,0)),NA())</f>
        <v>#N/A</v>
      </c>
      <c r="AA109" s="7">
        <f t="shared" ref="AA109:AA132" si="241">IF(ISNA(E109),AA108,IF(E109=1,AA108+1,0))</f>
        <v>1</v>
      </c>
      <c r="AB109" s="7">
        <f t="shared" ref="AB109:AB132" si="242">IF(ISNA(F109),AB108,IF(F109=1,AB108+1,0))</f>
        <v>0</v>
      </c>
      <c r="AC109" s="7">
        <f t="shared" ref="AC109:AC132" si="243">IF(ISNA(G109),AC108,IF(G109=1,AC108+1,0))</f>
        <v>0</v>
      </c>
      <c r="AD109" s="7">
        <f t="shared" ref="AD109:AD132" si="244">IF(ISNA(H109),AD108,IF(H109=1,AD108+1,0))</f>
        <v>1</v>
      </c>
      <c r="AE109" s="7">
        <f t="shared" ref="AE109:AE132" si="245">IF(ISNA(I109),AE108,IF(I109=1,AE108+1,0))</f>
        <v>1</v>
      </c>
      <c r="AF109" s="7">
        <f t="shared" ref="AF109:AF132" si="246">IF(ISNA(J109),AF108,IF(J109=1,AF108+1,0))</f>
        <v>0</v>
      </c>
      <c r="AG109" s="7">
        <f t="shared" ref="AG109:AG132" si="247">IF(ISNA(K109),AG108,IF(K109=1,AG108+1,0))</f>
        <v>0</v>
      </c>
      <c r="AH109" s="7">
        <f t="shared" ref="AH109:AH132" si="248">IF(ISNA(L109),AH108,IF(L109=1,AH108+1,0))</f>
        <v>0</v>
      </c>
      <c r="AI109" s="7">
        <f t="shared" ref="AI109:AI132" si="249">IF(ISNA(M109),AI108,IF(M109=1,AI108+1,0))</f>
        <v>0</v>
      </c>
      <c r="AJ109" s="7">
        <f t="shared" ref="AJ109:AJ132" si="250">IF(ISNA(N109),AJ108,IF(N109=1,AJ108+1,0))</f>
        <v>1</v>
      </c>
      <c r="AK109" s="7">
        <f t="shared" ref="AK109:AK132" si="251">IF(ISNA(O109),AK108,IF(O109=1,AK108+1,0))</f>
        <v>0</v>
      </c>
      <c r="AL109" s="7">
        <f t="shared" ref="AL109:AL132" si="252">IF(ISNA(P109),AL108,IF(P109=1,AL108+1,0))</f>
        <v>0</v>
      </c>
      <c r="AM109" s="7">
        <f t="shared" ref="AM109:AM132" si="253">IF(ISNA(Q109),AM108,IF(Q109=1,AM108+1,0))</f>
        <v>0</v>
      </c>
      <c r="AN109" s="7">
        <f t="shared" ref="AN109:AN132" si="254">IF(ISNA(R109),AN108,IF(R109=1,AN108+1,0))</f>
        <v>1</v>
      </c>
      <c r="AO109" s="7">
        <f t="shared" ref="AO109:AO132" si="255">IF(ISNA(S109),AO108,IF(S109=1,AO108+1,0))</f>
        <v>0</v>
      </c>
      <c r="AP109" s="7">
        <f t="shared" ref="AP109:AP132" si="256">IF(ISNA(T109),AP108,IF(T109=1,AP108+1,0))</f>
        <v>0</v>
      </c>
      <c r="AQ109" s="7">
        <f t="shared" ref="AQ109:AQ132" si="257">IF(ISNA(U109),AQ108,IF(U109=1,AQ108+1,0))</f>
        <v>0</v>
      </c>
      <c r="AR109" s="9">
        <f t="shared" ref="AR109:AR132" si="258">IF(ISNA(E109),AR108,IF(E109=0,AR108+1,0))</f>
        <v>0</v>
      </c>
      <c r="AS109" s="9">
        <f t="shared" ref="AS109:AS132" si="259">IF(ISNA(F109),AS108,IF(F109=0,AS108+1,0))</f>
        <v>2</v>
      </c>
      <c r="AT109" s="9">
        <f t="shared" ref="AT109:AT132" si="260">IF(ISNA(G109),AT108,IF(G109=0,AT108+1,0))</f>
        <v>1</v>
      </c>
      <c r="AU109" s="9">
        <f t="shared" ref="AU109:AU132" si="261">IF(ISNA(H109),AU108,IF(H109=0,AU108+1,0))</f>
        <v>0</v>
      </c>
      <c r="AV109" s="9">
        <f t="shared" ref="AV109:AV132" si="262">IF(ISNA(I109),AV108,IF(I109=0,AV108+1,0))</f>
        <v>0</v>
      </c>
      <c r="AW109" s="9">
        <f t="shared" ref="AW109:AW132" si="263">IF(ISNA(J109),AW108,IF(J109=0,AW108+1,0))</f>
        <v>3</v>
      </c>
      <c r="AX109" s="9">
        <f t="shared" ref="AX109:AX132" si="264">IF(ISNA(K109),AX108,IF(K109=0,AX108+1,0))</f>
        <v>0</v>
      </c>
      <c r="AY109" s="9">
        <f t="shared" ref="AY109:AY132" si="265">IF(ISNA(L109),AY108,IF(L109=0,AY108+1,0))</f>
        <v>0</v>
      </c>
      <c r="AZ109" s="9">
        <f t="shared" ref="AZ109:AZ132" si="266">IF(ISNA(M109),AZ108,IF(M109=0,AZ108+1,0))</f>
        <v>0</v>
      </c>
      <c r="BA109" s="9">
        <f t="shared" ref="BA109:BA132" si="267">IF(ISNA(N109),BA108,IF(N109=0,BA108+1,0))</f>
        <v>0</v>
      </c>
      <c r="BB109" s="9">
        <f t="shared" ref="BB109:BB132" si="268">IF(ISNA(O109),BB108,IF(O109=0,BB108+1,0))</f>
        <v>0</v>
      </c>
      <c r="BC109" s="9">
        <f t="shared" ref="BC109:BC132" si="269">IF(ISNA(P109),BC108,IF(P109=0,BC108+1,0))</f>
        <v>0</v>
      </c>
      <c r="BD109" s="9">
        <f t="shared" ref="BD109:BD132" si="270">IF(ISNA(Q109),BD108,IF(Q109=0,BD108+1,0))</f>
        <v>1</v>
      </c>
      <c r="BE109" s="9">
        <f t="shared" ref="BE109:BE132" si="271">IF(ISNA(R109),BE108,IF(R109=0,BE108+1,0))</f>
        <v>0</v>
      </c>
      <c r="BF109" s="9">
        <f t="shared" ref="BF109:BF132" si="272">IF(ISNA(S109),BF108,IF(S109=0,BF108+1,0))</f>
        <v>1</v>
      </c>
      <c r="BG109" s="9">
        <f t="shared" ref="BG109:BG132" si="273">IF(ISNA(T109),BG108,IF(T109=0,BG108+1,0))</f>
        <v>1</v>
      </c>
      <c r="BH109" s="9">
        <f t="shared" ref="BH109:BH132" si="274">IF(ISNA(U109),BH108,IF(U109=0,BH108+1,0))</f>
        <v>0</v>
      </c>
    </row>
    <row r="110" spans="1:60" x14ac:dyDescent="0.25">
      <c r="A110" s="24">
        <f>Data!A109</f>
        <v>709</v>
      </c>
      <c r="B110" s="26" t="e">
        <f>Data!B109</f>
        <v>#N/A</v>
      </c>
      <c r="C110" s="27" t="str">
        <f>Data!H109</f>
        <v>Steve</v>
      </c>
      <c r="D110" s="25" t="str">
        <f>Data!I109</f>
        <v>Bob</v>
      </c>
      <c r="E110" s="22">
        <f>IF(Data!J109=Data!$G109,1,0)</f>
        <v>0</v>
      </c>
      <c r="F110" s="22">
        <f>IF(Data!K109=Data!$G109,1,0)</f>
        <v>1</v>
      </c>
      <c r="G110" s="22">
        <f>IF(Data!L109=Data!$G109,1,0)</f>
        <v>1</v>
      </c>
      <c r="H110" s="22">
        <f>IF(Data!M109=Data!$G109,1,0)</f>
        <v>1</v>
      </c>
      <c r="I110" s="22" t="e">
        <f>IF(Data!N109=Data!$G109,1,0)</f>
        <v>#N/A</v>
      </c>
      <c r="J110" s="22" t="e">
        <f>IF(Data!O109=Data!$G109,1,0)</f>
        <v>#N/A</v>
      </c>
      <c r="K110" s="22" t="e">
        <f>IF(Data!P109=Data!$G109,1,0)</f>
        <v>#N/A</v>
      </c>
      <c r="L110" s="22" t="e">
        <f>IF(Data!Q109=Data!$G109,1,0)</f>
        <v>#N/A</v>
      </c>
      <c r="M110" s="22" t="e">
        <f>IF(Data!R109=Data!$G109,1,0)</f>
        <v>#N/A</v>
      </c>
      <c r="N110" s="22" t="e">
        <f>IF(Data!S109=Data!$G109,1,0)</f>
        <v>#N/A</v>
      </c>
      <c r="O110" s="22" t="e">
        <f>IF(Data!T109=Data!$G109,1,0)</f>
        <v>#N/A</v>
      </c>
      <c r="P110" s="22" t="e">
        <f>IF(Data!U109=Data!$G109,1,0)</f>
        <v>#N/A</v>
      </c>
      <c r="Q110" s="22" t="e">
        <f>IF(Data!V109=Data!$G109,1,0)</f>
        <v>#N/A</v>
      </c>
      <c r="R110" s="22" t="e">
        <f>IF(Data!W109=Data!$G109,1,0)</f>
        <v>#N/A</v>
      </c>
      <c r="S110" s="22" t="e">
        <f>IF(Data!X109=Data!$G109,1,0)</f>
        <v>#N/A</v>
      </c>
      <c r="T110" s="22" t="e">
        <f>IF(Data!Y109=Data!$G109,1,0)</f>
        <v>#N/A</v>
      </c>
      <c r="U110" s="22" t="e">
        <f>IF(Data!Z109=Data!$G109,1,0)</f>
        <v>#N/A</v>
      </c>
      <c r="V110" s="22">
        <f t="shared" si="236"/>
        <v>4</v>
      </c>
      <c r="W110" s="22">
        <f t="shared" si="237"/>
        <v>3</v>
      </c>
      <c r="X110" s="22">
        <f t="shared" si="238"/>
        <v>0</v>
      </c>
      <c r="Y110" s="22">
        <f t="shared" si="239"/>
        <v>0</v>
      </c>
      <c r="Z110" s="22" t="e">
        <f t="shared" si="240"/>
        <v>#N/A</v>
      </c>
      <c r="AA110" s="7">
        <f t="shared" si="241"/>
        <v>0</v>
      </c>
      <c r="AB110" s="7">
        <f t="shared" si="242"/>
        <v>1</v>
      </c>
      <c r="AC110" s="7">
        <f t="shared" si="243"/>
        <v>1</v>
      </c>
      <c r="AD110" s="7">
        <f t="shared" si="244"/>
        <v>2</v>
      </c>
      <c r="AE110" s="7">
        <f t="shared" si="245"/>
        <v>1</v>
      </c>
      <c r="AF110" s="7">
        <f t="shared" si="246"/>
        <v>0</v>
      </c>
      <c r="AG110" s="7">
        <f t="shared" si="247"/>
        <v>0</v>
      </c>
      <c r="AH110" s="7">
        <f t="shared" si="248"/>
        <v>0</v>
      </c>
      <c r="AI110" s="7">
        <f t="shared" si="249"/>
        <v>0</v>
      </c>
      <c r="AJ110" s="7">
        <f t="shared" si="250"/>
        <v>1</v>
      </c>
      <c r="AK110" s="7">
        <f t="shared" si="251"/>
        <v>0</v>
      </c>
      <c r="AL110" s="7">
        <f t="shared" si="252"/>
        <v>0</v>
      </c>
      <c r="AM110" s="7">
        <f t="shared" si="253"/>
        <v>0</v>
      </c>
      <c r="AN110" s="7">
        <f t="shared" si="254"/>
        <v>1</v>
      </c>
      <c r="AO110" s="7">
        <f t="shared" si="255"/>
        <v>0</v>
      </c>
      <c r="AP110" s="7">
        <f t="shared" si="256"/>
        <v>0</v>
      </c>
      <c r="AQ110" s="7">
        <f t="shared" si="257"/>
        <v>0</v>
      </c>
      <c r="AR110" s="9">
        <f t="shared" si="258"/>
        <v>1</v>
      </c>
      <c r="AS110" s="9">
        <f t="shared" si="259"/>
        <v>0</v>
      </c>
      <c r="AT110" s="9">
        <f t="shared" si="260"/>
        <v>0</v>
      </c>
      <c r="AU110" s="9">
        <f t="shared" si="261"/>
        <v>0</v>
      </c>
      <c r="AV110" s="9">
        <f t="shared" si="262"/>
        <v>0</v>
      </c>
      <c r="AW110" s="9">
        <f t="shared" si="263"/>
        <v>3</v>
      </c>
      <c r="AX110" s="9">
        <f t="shared" si="264"/>
        <v>0</v>
      </c>
      <c r="AY110" s="9">
        <f t="shared" si="265"/>
        <v>0</v>
      </c>
      <c r="AZ110" s="9">
        <f t="shared" si="266"/>
        <v>0</v>
      </c>
      <c r="BA110" s="9">
        <f t="shared" si="267"/>
        <v>0</v>
      </c>
      <c r="BB110" s="9">
        <f t="shared" si="268"/>
        <v>0</v>
      </c>
      <c r="BC110" s="9">
        <f t="shared" si="269"/>
        <v>0</v>
      </c>
      <c r="BD110" s="9">
        <f t="shared" si="270"/>
        <v>1</v>
      </c>
      <c r="BE110" s="9">
        <f t="shared" si="271"/>
        <v>0</v>
      </c>
      <c r="BF110" s="9">
        <f t="shared" si="272"/>
        <v>1</v>
      </c>
      <c r="BG110" s="9">
        <f t="shared" si="273"/>
        <v>1</v>
      </c>
      <c r="BH110" s="9">
        <f t="shared" si="274"/>
        <v>0</v>
      </c>
    </row>
    <row r="111" spans="1:60" x14ac:dyDescent="0.25">
      <c r="A111" s="24">
        <f>Data!A110</f>
        <v>710</v>
      </c>
      <c r="B111" s="26" t="e">
        <f>Data!B110</f>
        <v>#N/A</v>
      </c>
      <c r="C111" s="27" t="str">
        <f>Data!H110</f>
        <v>Steve</v>
      </c>
      <c r="D111" s="25" t="str">
        <f>Data!I110</f>
        <v>Jay</v>
      </c>
      <c r="E111" s="22">
        <f>IF(Data!J110=Data!$G110,1,0)</f>
        <v>1</v>
      </c>
      <c r="F111" s="22">
        <f>IF(Data!K110=Data!$G110,1,0)</f>
        <v>1</v>
      </c>
      <c r="G111" s="22">
        <f>IF(Data!L110=Data!$G110,1,0)</f>
        <v>0</v>
      </c>
      <c r="H111" s="22">
        <f>IF(Data!M110=Data!$G110,1,0)</f>
        <v>1</v>
      </c>
      <c r="I111" s="22" t="e">
        <f>IF(Data!N110=Data!$G110,1,0)</f>
        <v>#N/A</v>
      </c>
      <c r="J111" s="22" t="e">
        <f>IF(Data!O110=Data!$G110,1,0)</f>
        <v>#N/A</v>
      </c>
      <c r="K111" s="22" t="e">
        <f>IF(Data!P110=Data!$G110,1,0)</f>
        <v>#N/A</v>
      </c>
      <c r="L111" s="22" t="e">
        <f>IF(Data!Q110=Data!$G110,1,0)</f>
        <v>#N/A</v>
      </c>
      <c r="M111" s="22" t="e">
        <f>IF(Data!R110=Data!$G110,1,0)</f>
        <v>#N/A</v>
      </c>
      <c r="N111" s="22" t="e">
        <f>IF(Data!S110=Data!$G110,1,0)</f>
        <v>#N/A</v>
      </c>
      <c r="O111" s="22" t="e">
        <f>IF(Data!T110=Data!$G110,1,0)</f>
        <v>#N/A</v>
      </c>
      <c r="P111" s="22" t="e">
        <f>IF(Data!U110=Data!$G110,1,0)</f>
        <v>#N/A</v>
      </c>
      <c r="Q111" s="22" t="e">
        <f>IF(Data!V110=Data!$G110,1,0)</f>
        <v>#N/A</v>
      </c>
      <c r="R111" s="22" t="e">
        <f>IF(Data!W110=Data!$G110,1,0)</f>
        <v>#N/A</v>
      </c>
      <c r="S111" s="22" t="e">
        <f>IF(Data!X110=Data!$G110,1,0)</f>
        <v>#N/A</v>
      </c>
      <c r="T111" s="22" t="e">
        <f>IF(Data!Y110=Data!$G110,1,0)</f>
        <v>#N/A</v>
      </c>
      <c r="U111" s="22" t="e">
        <f>IF(Data!Z110=Data!$G110,1,0)</f>
        <v>#N/A</v>
      </c>
      <c r="V111" s="22">
        <f t="shared" si="236"/>
        <v>4</v>
      </c>
      <c r="W111" s="22">
        <f t="shared" si="237"/>
        <v>3</v>
      </c>
      <c r="X111" s="22">
        <f t="shared" si="238"/>
        <v>0</v>
      </c>
      <c r="Y111" s="22">
        <f t="shared" si="239"/>
        <v>0</v>
      </c>
      <c r="Z111" s="22" t="e">
        <f t="shared" si="240"/>
        <v>#N/A</v>
      </c>
      <c r="AA111" s="7">
        <f t="shared" si="241"/>
        <v>1</v>
      </c>
      <c r="AB111" s="7">
        <f t="shared" si="242"/>
        <v>2</v>
      </c>
      <c r="AC111" s="7">
        <f t="shared" si="243"/>
        <v>0</v>
      </c>
      <c r="AD111" s="7">
        <f t="shared" si="244"/>
        <v>3</v>
      </c>
      <c r="AE111" s="7">
        <f t="shared" si="245"/>
        <v>1</v>
      </c>
      <c r="AF111" s="7">
        <f t="shared" si="246"/>
        <v>0</v>
      </c>
      <c r="AG111" s="7">
        <f t="shared" si="247"/>
        <v>0</v>
      </c>
      <c r="AH111" s="7">
        <f t="shared" si="248"/>
        <v>0</v>
      </c>
      <c r="AI111" s="7">
        <f t="shared" si="249"/>
        <v>0</v>
      </c>
      <c r="AJ111" s="7">
        <f t="shared" si="250"/>
        <v>1</v>
      </c>
      <c r="AK111" s="7">
        <f t="shared" si="251"/>
        <v>0</v>
      </c>
      <c r="AL111" s="7">
        <f t="shared" si="252"/>
        <v>0</v>
      </c>
      <c r="AM111" s="7">
        <f t="shared" si="253"/>
        <v>0</v>
      </c>
      <c r="AN111" s="7">
        <f t="shared" si="254"/>
        <v>1</v>
      </c>
      <c r="AO111" s="7">
        <f t="shared" si="255"/>
        <v>0</v>
      </c>
      <c r="AP111" s="7">
        <f t="shared" si="256"/>
        <v>0</v>
      </c>
      <c r="AQ111" s="7">
        <f t="shared" si="257"/>
        <v>0</v>
      </c>
      <c r="AR111" s="9">
        <f t="shared" si="258"/>
        <v>0</v>
      </c>
      <c r="AS111" s="9">
        <f t="shared" si="259"/>
        <v>0</v>
      </c>
      <c r="AT111" s="9">
        <f t="shared" si="260"/>
        <v>1</v>
      </c>
      <c r="AU111" s="9">
        <f t="shared" si="261"/>
        <v>0</v>
      </c>
      <c r="AV111" s="9">
        <f t="shared" si="262"/>
        <v>0</v>
      </c>
      <c r="AW111" s="9">
        <f t="shared" si="263"/>
        <v>3</v>
      </c>
      <c r="AX111" s="9">
        <f t="shared" si="264"/>
        <v>0</v>
      </c>
      <c r="AY111" s="9">
        <f t="shared" si="265"/>
        <v>0</v>
      </c>
      <c r="AZ111" s="9">
        <f t="shared" si="266"/>
        <v>0</v>
      </c>
      <c r="BA111" s="9">
        <f t="shared" si="267"/>
        <v>0</v>
      </c>
      <c r="BB111" s="9">
        <f t="shared" si="268"/>
        <v>0</v>
      </c>
      <c r="BC111" s="9">
        <f t="shared" si="269"/>
        <v>0</v>
      </c>
      <c r="BD111" s="9">
        <f t="shared" si="270"/>
        <v>1</v>
      </c>
      <c r="BE111" s="9">
        <f t="shared" si="271"/>
        <v>0</v>
      </c>
      <c r="BF111" s="9">
        <f t="shared" si="272"/>
        <v>1</v>
      </c>
      <c r="BG111" s="9">
        <f t="shared" si="273"/>
        <v>1</v>
      </c>
      <c r="BH111" s="9">
        <f t="shared" si="274"/>
        <v>0</v>
      </c>
    </row>
    <row r="112" spans="1:60" x14ac:dyDescent="0.25">
      <c r="A112" s="24">
        <f>Data!A111</f>
        <v>711</v>
      </c>
      <c r="B112" s="26" t="str">
        <f>Data!B111</f>
        <v>Myths and misconceptions AAAS</v>
      </c>
      <c r="C112" s="27" t="str">
        <f>Data!H111</f>
        <v>Steve</v>
      </c>
      <c r="D112" s="25" t="str">
        <f>Data!I111</f>
        <v>Jay</v>
      </c>
      <c r="E112" s="22">
        <f>IF(Data!J111=Data!$G111,1,0)</f>
        <v>1</v>
      </c>
      <c r="F112" s="22">
        <f>IF(Data!K111=Data!$G111,1,0)</f>
        <v>0</v>
      </c>
      <c r="G112" s="22">
        <f>IF(Data!L111=Data!$G111,1,0)</f>
        <v>0</v>
      </c>
      <c r="H112" s="22">
        <f>IF(Data!M111=Data!$G111,1,0)</f>
        <v>0</v>
      </c>
      <c r="I112" s="22" t="e">
        <f>IF(Data!N111=Data!$G111,1,0)</f>
        <v>#N/A</v>
      </c>
      <c r="J112" s="22" t="e">
        <f>IF(Data!O111=Data!$G111,1,0)</f>
        <v>#N/A</v>
      </c>
      <c r="K112" s="22" t="e">
        <f>IF(Data!P111=Data!$G111,1,0)</f>
        <v>#N/A</v>
      </c>
      <c r="L112" s="22" t="e">
        <f>IF(Data!Q111=Data!$G111,1,0)</f>
        <v>#N/A</v>
      </c>
      <c r="M112" s="22" t="e">
        <f>IF(Data!R111=Data!$G111,1,0)</f>
        <v>#N/A</v>
      </c>
      <c r="N112" s="22" t="e">
        <f>IF(Data!S111=Data!$G111,1,0)</f>
        <v>#N/A</v>
      </c>
      <c r="O112" s="22" t="e">
        <f>IF(Data!T111=Data!$G111,1,0)</f>
        <v>#N/A</v>
      </c>
      <c r="P112" s="22" t="e">
        <f>IF(Data!U111=Data!$G111,1,0)</f>
        <v>#N/A</v>
      </c>
      <c r="Q112" s="22" t="e">
        <f>IF(Data!V111=Data!$G111,1,0)</f>
        <v>#N/A</v>
      </c>
      <c r="R112" s="22" t="e">
        <f>IF(Data!W111=Data!$G111,1,0)</f>
        <v>#N/A</v>
      </c>
      <c r="S112" s="22" t="e">
        <f>IF(Data!X111=Data!$G111,1,0)</f>
        <v>#N/A</v>
      </c>
      <c r="T112" s="22" t="e">
        <f>IF(Data!Y111=Data!$G111,1,0)</f>
        <v>#N/A</v>
      </c>
      <c r="U112" s="22" t="e">
        <f>IF(Data!Z111=Data!$G111,1,0)</f>
        <v>#N/A</v>
      </c>
      <c r="V112" s="22">
        <f t="shared" si="236"/>
        <v>4</v>
      </c>
      <c r="W112" s="22">
        <f t="shared" si="237"/>
        <v>1</v>
      </c>
      <c r="X112" s="22">
        <f t="shared" si="238"/>
        <v>0</v>
      </c>
      <c r="Y112" s="22">
        <f t="shared" si="239"/>
        <v>0</v>
      </c>
      <c r="Z112" s="22" t="str">
        <f t="shared" si="240"/>
        <v>Bob</v>
      </c>
      <c r="AA112" s="7">
        <f t="shared" si="241"/>
        <v>2</v>
      </c>
      <c r="AB112" s="7">
        <f t="shared" si="242"/>
        <v>0</v>
      </c>
      <c r="AC112" s="7">
        <f t="shared" si="243"/>
        <v>0</v>
      </c>
      <c r="AD112" s="7">
        <f t="shared" si="244"/>
        <v>0</v>
      </c>
      <c r="AE112" s="7">
        <f t="shared" si="245"/>
        <v>1</v>
      </c>
      <c r="AF112" s="7">
        <f t="shared" si="246"/>
        <v>0</v>
      </c>
      <c r="AG112" s="7">
        <f t="shared" si="247"/>
        <v>0</v>
      </c>
      <c r="AH112" s="7">
        <f t="shared" si="248"/>
        <v>0</v>
      </c>
      <c r="AI112" s="7">
        <f t="shared" si="249"/>
        <v>0</v>
      </c>
      <c r="AJ112" s="7">
        <f t="shared" si="250"/>
        <v>1</v>
      </c>
      <c r="AK112" s="7">
        <f t="shared" si="251"/>
        <v>0</v>
      </c>
      <c r="AL112" s="7">
        <f t="shared" si="252"/>
        <v>0</v>
      </c>
      <c r="AM112" s="7">
        <f t="shared" si="253"/>
        <v>0</v>
      </c>
      <c r="AN112" s="7">
        <f t="shared" si="254"/>
        <v>1</v>
      </c>
      <c r="AO112" s="7">
        <f t="shared" si="255"/>
        <v>0</v>
      </c>
      <c r="AP112" s="7">
        <f t="shared" si="256"/>
        <v>0</v>
      </c>
      <c r="AQ112" s="7">
        <f t="shared" si="257"/>
        <v>0</v>
      </c>
      <c r="AR112" s="9">
        <f t="shared" si="258"/>
        <v>0</v>
      </c>
      <c r="AS112" s="9">
        <f t="shared" si="259"/>
        <v>1</v>
      </c>
      <c r="AT112" s="9">
        <f t="shared" si="260"/>
        <v>2</v>
      </c>
      <c r="AU112" s="9">
        <f t="shared" si="261"/>
        <v>1</v>
      </c>
      <c r="AV112" s="9">
        <f t="shared" si="262"/>
        <v>0</v>
      </c>
      <c r="AW112" s="9">
        <f t="shared" si="263"/>
        <v>3</v>
      </c>
      <c r="AX112" s="9">
        <f t="shared" si="264"/>
        <v>0</v>
      </c>
      <c r="AY112" s="9">
        <f t="shared" si="265"/>
        <v>0</v>
      </c>
      <c r="AZ112" s="9">
        <f t="shared" si="266"/>
        <v>0</v>
      </c>
      <c r="BA112" s="9">
        <f t="shared" si="267"/>
        <v>0</v>
      </c>
      <c r="BB112" s="9">
        <f t="shared" si="268"/>
        <v>0</v>
      </c>
      <c r="BC112" s="9">
        <f t="shared" si="269"/>
        <v>0</v>
      </c>
      <c r="BD112" s="9">
        <f t="shared" si="270"/>
        <v>1</v>
      </c>
      <c r="BE112" s="9">
        <f t="shared" si="271"/>
        <v>0</v>
      </c>
      <c r="BF112" s="9">
        <f t="shared" si="272"/>
        <v>1</v>
      </c>
      <c r="BG112" s="9">
        <f t="shared" si="273"/>
        <v>1</v>
      </c>
      <c r="BH112" s="9">
        <f t="shared" si="274"/>
        <v>0</v>
      </c>
    </row>
    <row r="113" spans="1:60" x14ac:dyDescent="0.25">
      <c r="A113" s="24">
        <f>Data!A112</f>
        <v>712</v>
      </c>
      <c r="B113" s="26" t="str">
        <f>Data!B112</f>
        <v>Belief in Conspiracy Theories</v>
      </c>
      <c r="C113" s="27" t="str">
        <f>Data!H112</f>
        <v>Steve</v>
      </c>
      <c r="D113" s="25" t="str">
        <f>Data!I112</f>
        <v>Cara</v>
      </c>
      <c r="E113" s="22">
        <f>IF(Data!J112=Data!$G112,1,0)</f>
        <v>1</v>
      </c>
      <c r="F113" s="22">
        <f>IF(Data!K112=Data!$G112,1,0)</f>
        <v>1</v>
      </c>
      <c r="G113" s="22">
        <f>IF(Data!L112=Data!$G112,1,0)</f>
        <v>1</v>
      </c>
      <c r="H113" s="22">
        <f>IF(Data!M112=Data!$G112,1,0)</f>
        <v>1</v>
      </c>
      <c r="I113" s="22" t="e">
        <f>IF(Data!N112=Data!$G112,1,0)</f>
        <v>#N/A</v>
      </c>
      <c r="J113" s="22" t="e">
        <f>IF(Data!O112=Data!$G112,1,0)</f>
        <v>#N/A</v>
      </c>
      <c r="K113" s="22" t="e">
        <f>IF(Data!P112=Data!$G112,1,0)</f>
        <v>#N/A</v>
      </c>
      <c r="L113" s="22" t="e">
        <f>IF(Data!Q112=Data!$G112,1,0)</f>
        <v>#N/A</v>
      </c>
      <c r="M113" s="22" t="e">
        <f>IF(Data!R112=Data!$G112,1,0)</f>
        <v>#N/A</v>
      </c>
      <c r="N113" s="22" t="e">
        <f>IF(Data!S112=Data!$G112,1,0)</f>
        <v>#N/A</v>
      </c>
      <c r="O113" s="22" t="e">
        <f>IF(Data!T112=Data!$G112,1,0)</f>
        <v>#N/A</v>
      </c>
      <c r="P113" s="22" t="e">
        <f>IF(Data!U112=Data!$G112,1,0)</f>
        <v>#N/A</v>
      </c>
      <c r="Q113" s="22" t="e">
        <f>IF(Data!V112=Data!$G112,1,0)</f>
        <v>#N/A</v>
      </c>
      <c r="R113" s="22" t="e">
        <f>IF(Data!W112=Data!$G112,1,0)</f>
        <v>#N/A</v>
      </c>
      <c r="S113" s="22" t="e">
        <f>IF(Data!X112=Data!$G112,1,0)</f>
        <v>#N/A</v>
      </c>
      <c r="T113" s="22" t="e">
        <f>IF(Data!Y112=Data!$G112,1,0)</f>
        <v>#N/A</v>
      </c>
      <c r="U113" s="22" t="e">
        <f>IF(Data!Z112=Data!$G112,1,0)</f>
        <v>#N/A</v>
      </c>
      <c r="V113" s="22">
        <f t="shared" si="236"/>
        <v>4</v>
      </c>
      <c r="W113" s="22">
        <f t="shared" si="237"/>
        <v>4</v>
      </c>
      <c r="X113" s="22">
        <f t="shared" si="238"/>
        <v>0</v>
      </c>
      <c r="Y113" s="22">
        <f t="shared" si="239"/>
        <v>1</v>
      </c>
      <c r="Z113" s="22" t="e">
        <f t="shared" si="240"/>
        <v>#N/A</v>
      </c>
      <c r="AA113" s="7">
        <f t="shared" si="241"/>
        <v>3</v>
      </c>
      <c r="AB113" s="7">
        <f t="shared" si="242"/>
        <v>1</v>
      </c>
      <c r="AC113" s="7">
        <f t="shared" si="243"/>
        <v>1</v>
      </c>
      <c r="AD113" s="7">
        <f t="shared" si="244"/>
        <v>1</v>
      </c>
      <c r="AE113" s="7">
        <f t="shared" si="245"/>
        <v>1</v>
      </c>
      <c r="AF113" s="7">
        <f t="shared" si="246"/>
        <v>0</v>
      </c>
      <c r="AG113" s="7">
        <f t="shared" si="247"/>
        <v>0</v>
      </c>
      <c r="AH113" s="7">
        <f t="shared" si="248"/>
        <v>0</v>
      </c>
      <c r="AI113" s="7">
        <f t="shared" si="249"/>
        <v>0</v>
      </c>
      <c r="AJ113" s="7">
        <f t="shared" si="250"/>
        <v>1</v>
      </c>
      <c r="AK113" s="7">
        <f t="shared" si="251"/>
        <v>0</v>
      </c>
      <c r="AL113" s="7">
        <f t="shared" si="252"/>
        <v>0</v>
      </c>
      <c r="AM113" s="7">
        <f t="shared" si="253"/>
        <v>0</v>
      </c>
      <c r="AN113" s="7">
        <f t="shared" si="254"/>
        <v>1</v>
      </c>
      <c r="AO113" s="7">
        <f t="shared" si="255"/>
        <v>0</v>
      </c>
      <c r="AP113" s="7">
        <f t="shared" si="256"/>
        <v>0</v>
      </c>
      <c r="AQ113" s="7">
        <f t="shared" si="257"/>
        <v>0</v>
      </c>
      <c r="AR113" s="9">
        <f t="shared" si="258"/>
        <v>0</v>
      </c>
      <c r="AS113" s="9">
        <f t="shared" si="259"/>
        <v>0</v>
      </c>
      <c r="AT113" s="9">
        <f t="shared" si="260"/>
        <v>0</v>
      </c>
      <c r="AU113" s="9">
        <f t="shared" si="261"/>
        <v>0</v>
      </c>
      <c r="AV113" s="9">
        <f t="shared" si="262"/>
        <v>0</v>
      </c>
      <c r="AW113" s="9">
        <f t="shared" si="263"/>
        <v>3</v>
      </c>
      <c r="AX113" s="9">
        <f t="shared" si="264"/>
        <v>0</v>
      </c>
      <c r="AY113" s="9">
        <f t="shared" si="265"/>
        <v>0</v>
      </c>
      <c r="AZ113" s="9">
        <f t="shared" si="266"/>
        <v>0</v>
      </c>
      <c r="BA113" s="9">
        <f t="shared" si="267"/>
        <v>0</v>
      </c>
      <c r="BB113" s="9">
        <f t="shared" si="268"/>
        <v>0</v>
      </c>
      <c r="BC113" s="9">
        <f t="shared" si="269"/>
        <v>0</v>
      </c>
      <c r="BD113" s="9">
        <f t="shared" si="270"/>
        <v>1</v>
      </c>
      <c r="BE113" s="9">
        <f t="shared" si="271"/>
        <v>0</v>
      </c>
      <c r="BF113" s="9">
        <f t="shared" si="272"/>
        <v>1</v>
      </c>
      <c r="BG113" s="9">
        <f t="shared" si="273"/>
        <v>1</v>
      </c>
      <c r="BH113" s="9">
        <f t="shared" si="274"/>
        <v>0</v>
      </c>
    </row>
    <row r="114" spans="1:60" x14ac:dyDescent="0.25">
      <c r="A114" s="24">
        <f>Data!A113</f>
        <v>713</v>
      </c>
      <c r="B114" s="26" t="e">
        <f>Data!B113</f>
        <v>#N/A</v>
      </c>
      <c r="C114" s="27" t="str">
        <f>Data!H113</f>
        <v>Steve</v>
      </c>
      <c r="D114" s="25" t="str">
        <f>Data!I113</f>
        <v>Jay</v>
      </c>
      <c r="E114" s="22">
        <f>IF(Data!J113=Data!$G113,1,0)</f>
        <v>0</v>
      </c>
      <c r="F114" s="22">
        <f>IF(Data!K113=Data!$G113,1,0)</f>
        <v>1</v>
      </c>
      <c r="G114" s="22">
        <f>IF(Data!L113=Data!$G113,1,0)</f>
        <v>0</v>
      </c>
      <c r="H114" s="22" t="e">
        <f>IF(Data!M113=Data!$G113,1,0)</f>
        <v>#N/A</v>
      </c>
      <c r="I114" s="22" t="e">
        <f>IF(Data!N113=Data!$G113,1,0)</f>
        <v>#N/A</v>
      </c>
      <c r="J114" s="22" t="e">
        <f>IF(Data!O113=Data!$G113,1,0)</f>
        <v>#N/A</v>
      </c>
      <c r="K114" s="22" t="e">
        <f>IF(Data!P113=Data!$G113,1,0)</f>
        <v>#N/A</v>
      </c>
      <c r="L114" s="22" t="e">
        <f>IF(Data!Q113=Data!$G113,1,0)</f>
        <v>#N/A</v>
      </c>
      <c r="M114" s="22" t="e">
        <f>IF(Data!R113=Data!$G113,1,0)</f>
        <v>#N/A</v>
      </c>
      <c r="N114" s="22" t="e">
        <f>IF(Data!S113=Data!$G113,1,0)</f>
        <v>#N/A</v>
      </c>
      <c r="O114" s="22" t="e">
        <f>IF(Data!T113=Data!$G113,1,0)</f>
        <v>#N/A</v>
      </c>
      <c r="P114" s="22" t="e">
        <f>IF(Data!U113=Data!$G113,1,0)</f>
        <v>#N/A</v>
      </c>
      <c r="Q114" s="22" t="e">
        <f>IF(Data!V113=Data!$G113,1,0)</f>
        <v>#N/A</v>
      </c>
      <c r="R114" s="22" t="e">
        <f>IF(Data!W113=Data!$G113,1,0)</f>
        <v>#N/A</v>
      </c>
      <c r="S114" s="22" t="e">
        <f>IF(Data!X113=Data!$G113,1,0)</f>
        <v>#N/A</v>
      </c>
      <c r="T114" s="22" t="e">
        <f>IF(Data!Y113=Data!$G113,1,0)</f>
        <v>#N/A</v>
      </c>
      <c r="U114" s="22" t="e">
        <f>IF(Data!Z113=Data!$G113,1,0)</f>
        <v>#N/A</v>
      </c>
      <c r="V114" s="22">
        <f t="shared" si="236"/>
        <v>3</v>
      </c>
      <c r="W114" s="22">
        <f t="shared" si="237"/>
        <v>1</v>
      </c>
      <c r="X114" s="22">
        <f t="shared" si="238"/>
        <v>0</v>
      </c>
      <c r="Y114" s="22">
        <f t="shared" si="239"/>
        <v>0</v>
      </c>
      <c r="Z114" s="22" t="str">
        <f t="shared" si="240"/>
        <v>Cara</v>
      </c>
      <c r="AA114" s="7">
        <f t="shared" si="241"/>
        <v>0</v>
      </c>
      <c r="AB114" s="7">
        <f t="shared" si="242"/>
        <v>2</v>
      </c>
      <c r="AC114" s="7">
        <f t="shared" si="243"/>
        <v>0</v>
      </c>
      <c r="AD114" s="7">
        <f t="shared" si="244"/>
        <v>1</v>
      </c>
      <c r="AE114" s="7">
        <f t="shared" si="245"/>
        <v>1</v>
      </c>
      <c r="AF114" s="7">
        <f t="shared" si="246"/>
        <v>0</v>
      </c>
      <c r="AG114" s="7">
        <f t="shared" si="247"/>
        <v>0</v>
      </c>
      <c r="AH114" s="7">
        <f t="shared" si="248"/>
        <v>0</v>
      </c>
      <c r="AI114" s="7">
        <f t="shared" si="249"/>
        <v>0</v>
      </c>
      <c r="AJ114" s="7">
        <f t="shared" si="250"/>
        <v>1</v>
      </c>
      <c r="AK114" s="7">
        <f t="shared" si="251"/>
        <v>0</v>
      </c>
      <c r="AL114" s="7">
        <f t="shared" si="252"/>
        <v>0</v>
      </c>
      <c r="AM114" s="7">
        <f t="shared" si="253"/>
        <v>0</v>
      </c>
      <c r="AN114" s="7">
        <f t="shared" si="254"/>
        <v>1</v>
      </c>
      <c r="AO114" s="7">
        <f t="shared" si="255"/>
        <v>0</v>
      </c>
      <c r="AP114" s="7">
        <f t="shared" si="256"/>
        <v>0</v>
      </c>
      <c r="AQ114" s="7">
        <f t="shared" si="257"/>
        <v>0</v>
      </c>
      <c r="AR114" s="9">
        <f t="shared" si="258"/>
        <v>1</v>
      </c>
      <c r="AS114" s="9">
        <f t="shared" si="259"/>
        <v>0</v>
      </c>
      <c r="AT114" s="9">
        <f t="shared" si="260"/>
        <v>1</v>
      </c>
      <c r="AU114" s="9">
        <f t="shared" si="261"/>
        <v>0</v>
      </c>
      <c r="AV114" s="9">
        <f t="shared" si="262"/>
        <v>0</v>
      </c>
      <c r="AW114" s="9">
        <f t="shared" si="263"/>
        <v>3</v>
      </c>
      <c r="AX114" s="9">
        <f t="shared" si="264"/>
        <v>0</v>
      </c>
      <c r="AY114" s="9">
        <f t="shared" si="265"/>
        <v>0</v>
      </c>
      <c r="AZ114" s="9">
        <f t="shared" si="266"/>
        <v>0</v>
      </c>
      <c r="BA114" s="9">
        <f t="shared" si="267"/>
        <v>0</v>
      </c>
      <c r="BB114" s="9">
        <f t="shared" si="268"/>
        <v>0</v>
      </c>
      <c r="BC114" s="9">
        <f t="shared" si="269"/>
        <v>0</v>
      </c>
      <c r="BD114" s="9">
        <f t="shared" si="270"/>
        <v>1</v>
      </c>
      <c r="BE114" s="9">
        <f t="shared" si="271"/>
        <v>0</v>
      </c>
      <c r="BF114" s="9">
        <f t="shared" si="272"/>
        <v>1</v>
      </c>
      <c r="BG114" s="9">
        <f t="shared" si="273"/>
        <v>1</v>
      </c>
      <c r="BH114" s="9">
        <f t="shared" si="274"/>
        <v>0</v>
      </c>
    </row>
    <row r="115" spans="1:60" x14ac:dyDescent="0.25">
      <c r="A115" s="24">
        <f>Data!A114</f>
        <v>714</v>
      </c>
      <c r="B115" s="26" t="str">
        <f>Data!B114</f>
        <v>Earth</v>
      </c>
      <c r="C115" s="27" t="str">
        <f>Data!H114</f>
        <v>Steve</v>
      </c>
      <c r="D115" s="25" t="str">
        <f>Data!I114</f>
        <v>Evan</v>
      </c>
      <c r="E115" s="22">
        <f>IF(Data!J114=Data!$G114,1,0)</f>
        <v>0</v>
      </c>
      <c r="F115" s="22" t="e">
        <f>IF(Data!K114=Data!$G114,1,0)</f>
        <v>#N/A</v>
      </c>
      <c r="G115" s="22">
        <f>IF(Data!L114=Data!$G114,1,0)</f>
        <v>1</v>
      </c>
      <c r="H115" s="22">
        <f>IF(Data!M114=Data!$G114,1,0)</f>
        <v>0</v>
      </c>
      <c r="I115" s="22" t="e">
        <f>IF(Data!N114=Data!$G114,1,0)</f>
        <v>#N/A</v>
      </c>
      <c r="J115" s="22" t="e">
        <f>IF(Data!O114=Data!$G114,1,0)</f>
        <v>#N/A</v>
      </c>
      <c r="K115" s="22" t="e">
        <f>IF(Data!P114=Data!$G114,1,0)</f>
        <v>#N/A</v>
      </c>
      <c r="L115" s="22" t="e">
        <f>IF(Data!Q114=Data!$G114,1,0)</f>
        <v>#N/A</v>
      </c>
      <c r="M115" s="22" t="e">
        <f>IF(Data!R114=Data!$G114,1,0)</f>
        <v>#N/A</v>
      </c>
      <c r="N115" s="22" t="e">
        <f>IF(Data!S114=Data!$G114,1,0)</f>
        <v>#N/A</v>
      </c>
      <c r="O115" s="22" t="e">
        <f>IF(Data!T114=Data!$G114,1,0)</f>
        <v>#N/A</v>
      </c>
      <c r="P115" s="22" t="e">
        <f>IF(Data!U114=Data!$G114,1,0)</f>
        <v>#N/A</v>
      </c>
      <c r="Q115" s="22" t="e">
        <f>IF(Data!V114=Data!$G114,1,0)</f>
        <v>#N/A</v>
      </c>
      <c r="R115" s="22" t="e">
        <f>IF(Data!W114=Data!$G114,1,0)</f>
        <v>#N/A</v>
      </c>
      <c r="S115" s="22" t="e">
        <f>IF(Data!X114=Data!$G114,1,0)</f>
        <v>#N/A</v>
      </c>
      <c r="T115" s="22" t="e">
        <f>IF(Data!Y114=Data!$G114,1,0)</f>
        <v>#N/A</v>
      </c>
      <c r="U115" s="22" t="e">
        <f>IF(Data!Z114=Data!$G114,1,0)</f>
        <v>#N/A</v>
      </c>
      <c r="V115" s="22">
        <f t="shared" si="236"/>
        <v>3</v>
      </c>
      <c r="W115" s="22">
        <f t="shared" si="237"/>
        <v>1</v>
      </c>
      <c r="X115" s="22">
        <f t="shared" si="238"/>
        <v>0</v>
      </c>
      <c r="Y115" s="22">
        <f t="shared" si="239"/>
        <v>0</v>
      </c>
      <c r="Z115" s="22" t="str">
        <f t="shared" si="240"/>
        <v>Jay</v>
      </c>
      <c r="AA115" s="7">
        <f t="shared" si="241"/>
        <v>0</v>
      </c>
      <c r="AB115" s="7">
        <f t="shared" si="242"/>
        <v>2</v>
      </c>
      <c r="AC115" s="7">
        <f t="shared" si="243"/>
        <v>1</v>
      </c>
      <c r="AD115" s="7">
        <f t="shared" si="244"/>
        <v>0</v>
      </c>
      <c r="AE115" s="7">
        <f t="shared" si="245"/>
        <v>1</v>
      </c>
      <c r="AF115" s="7">
        <f t="shared" si="246"/>
        <v>0</v>
      </c>
      <c r="AG115" s="7">
        <f t="shared" si="247"/>
        <v>0</v>
      </c>
      <c r="AH115" s="7">
        <f t="shared" si="248"/>
        <v>0</v>
      </c>
      <c r="AI115" s="7">
        <f t="shared" si="249"/>
        <v>0</v>
      </c>
      <c r="AJ115" s="7">
        <f t="shared" si="250"/>
        <v>1</v>
      </c>
      <c r="AK115" s="7">
        <f t="shared" si="251"/>
        <v>0</v>
      </c>
      <c r="AL115" s="7">
        <f t="shared" si="252"/>
        <v>0</v>
      </c>
      <c r="AM115" s="7">
        <f t="shared" si="253"/>
        <v>0</v>
      </c>
      <c r="AN115" s="7">
        <f t="shared" si="254"/>
        <v>1</v>
      </c>
      <c r="AO115" s="7">
        <f t="shared" si="255"/>
        <v>0</v>
      </c>
      <c r="AP115" s="7">
        <f t="shared" si="256"/>
        <v>0</v>
      </c>
      <c r="AQ115" s="7">
        <f t="shared" si="257"/>
        <v>0</v>
      </c>
      <c r="AR115" s="9">
        <f t="shared" si="258"/>
        <v>2</v>
      </c>
      <c r="AS115" s="9">
        <f t="shared" si="259"/>
        <v>0</v>
      </c>
      <c r="AT115" s="9">
        <f t="shared" si="260"/>
        <v>0</v>
      </c>
      <c r="AU115" s="9">
        <f t="shared" si="261"/>
        <v>1</v>
      </c>
      <c r="AV115" s="9">
        <f t="shared" si="262"/>
        <v>0</v>
      </c>
      <c r="AW115" s="9">
        <f t="shared" si="263"/>
        <v>3</v>
      </c>
      <c r="AX115" s="9">
        <f t="shared" si="264"/>
        <v>0</v>
      </c>
      <c r="AY115" s="9">
        <f t="shared" si="265"/>
        <v>0</v>
      </c>
      <c r="AZ115" s="9">
        <f t="shared" si="266"/>
        <v>0</v>
      </c>
      <c r="BA115" s="9">
        <f t="shared" si="267"/>
        <v>0</v>
      </c>
      <c r="BB115" s="9">
        <f t="shared" si="268"/>
        <v>0</v>
      </c>
      <c r="BC115" s="9">
        <f t="shared" si="269"/>
        <v>0</v>
      </c>
      <c r="BD115" s="9">
        <f t="shared" si="270"/>
        <v>1</v>
      </c>
      <c r="BE115" s="9">
        <f t="shared" si="271"/>
        <v>0</v>
      </c>
      <c r="BF115" s="9">
        <f t="shared" si="272"/>
        <v>1</v>
      </c>
      <c r="BG115" s="9">
        <f t="shared" si="273"/>
        <v>1</v>
      </c>
      <c r="BH115" s="9">
        <f t="shared" si="274"/>
        <v>0</v>
      </c>
    </row>
    <row r="116" spans="1:60" x14ac:dyDescent="0.25">
      <c r="A116" s="24">
        <f>Data!A115</f>
        <v>716</v>
      </c>
      <c r="B116" s="26" t="str">
        <f>Data!B115</f>
        <v>Information</v>
      </c>
      <c r="C116" s="27" t="str">
        <f>Data!H115</f>
        <v>Steve</v>
      </c>
      <c r="D116" s="25" t="str">
        <f>Data!I115</f>
        <v>Guest</v>
      </c>
      <c r="E116" s="22">
        <f>IF(Data!J115=Data!$G115,1,0)</f>
        <v>1</v>
      </c>
      <c r="F116" s="22">
        <f>IF(Data!K115=Data!$G115,1,0)</f>
        <v>1</v>
      </c>
      <c r="G116" s="22">
        <f>IF(Data!L115=Data!$G115,1,0)</f>
        <v>1</v>
      </c>
      <c r="H116" s="22">
        <f>IF(Data!M115=Data!$G115,1,0)</f>
        <v>1</v>
      </c>
      <c r="I116" s="22" t="e">
        <f>IF(Data!N115=Data!$G115,1,0)</f>
        <v>#N/A</v>
      </c>
      <c r="J116" s="22" t="e">
        <f>IF(Data!O115=Data!$G115,1,0)</f>
        <v>#N/A</v>
      </c>
      <c r="K116" s="22" t="e">
        <f>IF(Data!P115=Data!$G115,1,0)</f>
        <v>#N/A</v>
      </c>
      <c r="L116" s="22" t="e">
        <f>IF(Data!Q115=Data!$G115,1,0)</f>
        <v>#N/A</v>
      </c>
      <c r="M116" s="22" t="e">
        <f>IF(Data!R115=Data!$G115,1,0)</f>
        <v>#N/A</v>
      </c>
      <c r="N116" s="22" t="e">
        <f>IF(Data!S115=Data!$G115,1,0)</f>
        <v>#N/A</v>
      </c>
      <c r="O116" s="22" t="e">
        <f>IF(Data!T115=Data!$G115,1,0)</f>
        <v>#N/A</v>
      </c>
      <c r="P116" s="22" t="e">
        <f>IF(Data!U115=Data!$G115,1,0)</f>
        <v>#N/A</v>
      </c>
      <c r="Q116" s="22" t="e">
        <f>IF(Data!V115=Data!$G115,1,0)</f>
        <v>#N/A</v>
      </c>
      <c r="R116" s="22" t="e">
        <f>IF(Data!W115=Data!$G115,1,0)</f>
        <v>#N/A</v>
      </c>
      <c r="S116" s="22" t="e">
        <f>IF(Data!X115=Data!$G115,1,0)</f>
        <v>#N/A</v>
      </c>
      <c r="T116" s="22" t="e">
        <f>IF(Data!Y115=Data!$G115,1,0)</f>
        <v>#N/A</v>
      </c>
      <c r="U116" s="22">
        <f>IF(Data!Z115=Data!$G115,1,0)</f>
        <v>0</v>
      </c>
      <c r="V116" s="22">
        <f t="shared" si="236"/>
        <v>5</v>
      </c>
      <c r="W116" s="22">
        <f t="shared" si="237"/>
        <v>4</v>
      </c>
      <c r="X116" s="22">
        <f t="shared" si="238"/>
        <v>0</v>
      </c>
      <c r="Y116" s="22">
        <f t="shared" si="239"/>
        <v>0</v>
      </c>
      <c r="Z116" s="22" t="e">
        <f t="shared" si="240"/>
        <v>#N/A</v>
      </c>
      <c r="AA116" s="7">
        <f t="shared" si="241"/>
        <v>1</v>
      </c>
      <c r="AB116" s="7">
        <f t="shared" si="242"/>
        <v>3</v>
      </c>
      <c r="AC116" s="7">
        <f t="shared" si="243"/>
        <v>2</v>
      </c>
      <c r="AD116" s="7">
        <f t="shared" si="244"/>
        <v>1</v>
      </c>
      <c r="AE116" s="7">
        <f t="shared" si="245"/>
        <v>1</v>
      </c>
      <c r="AF116" s="7">
        <f t="shared" si="246"/>
        <v>0</v>
      </c>
      <c r="AG116" s="7">
        <f t="shared" si="247"/>
        <v>0</v>
      </c>
      <c r="AH116" s="7">
        <f t="shared" si="248"/>
        <v>0</v>
      </c>
      <c r="AI116" s="7">
        <f t="shared" si="249"/>
        <v>0</v>
      </c>
      <c r="AJ116" s="7">
        <f t="shared" si="250"/>
        <v>1</v>
      </c>
      <c r="AK116" s="7">
        <f t="shared" si="251"/>
        <v>0</v>
      </c>
      <c r="AL116" s="7">
        <f t="shared" si="252"/>
        <v>0</v>
      </c>
      <c r="AM116" s="7">
        <f t="shared" si="253"/>
        <v>0</v>
      </c>
      <c r="AN116" s="7">
        <f t="shared" si="254"/>
        <v>1</v>
      </c>
      <c r="AO116" s="7">
        <f t="shared" si="255"/>
        <v>0</v>
      </c>
      <c r="AP116" s="7">
        <f t="shared" si="256"/>
        <v>0</v>
      </c>
      <c r="AQ116" s="7">
        <f t="shared" si="257"/>
        <v>0</v>
      </c>
      <c r="AR116" s="9">
        <f t="shared" si="258"/>
        <v>0</v>
      </c>
      <c r="AS116" s="9">
        <f t="shared" si="259"/>
        <v>0</v>
      </c>
      <c r="AT116" s="9">
        <f t="shared" si="260"/>
        <v>0</v>
      </c>
      <c r="AU116" s="9">
        <f t="shared" si="261"/>
        <v>0</v>
      </c>
      <c r="AV116" s="9">
        <f t="shared" si="262"/>
        <v>0</v>
      </c>
      <c r="AW116" s="9">
        <f t="shared" si="263"/>
        <v>3</v>
      </c>
      <c r="AX116" s="9">
        <f t="shared" si="264"/>
        <v>0</v>
      </c>
      <c r="AY116" s="9">
        <f t="shared" si="265"/>
        <v>0</v>
      </c>
      <c r="AZ116" s="9">
        <f t="shared" si="266"/>
        <v>0</v>
      </c>
      <c r="BA116" s="9">
        <f t="shared" si="267"/>
        <v>0</v>
      </c>
      <c r="BB116" s="9">
        <f t="shared" si="268"/>
        <v>0</v>
      </c>
      <c r="BC116" s="9">
        <f t="shared" si="269"/>
        <v>0</v>
      </c>
      <c r="BD116" s="9">
        <f t="shared" si="270"/>
        <v>1</v>
      </c>
      <c r="BE116" s="9">
        <f t="shared" si="271"/>
        <v>0</v>
      </c>
      <c r="BF116" s="9">
        <f t="shared" si="272"/>
        <v>1</v>
      </c>
      <c r="BG116" s="9">
        <f t="shared" si="273"/>
        <v>1</v>
      </c>
      <c r="BH116" s="9">
        <f t="shared" si="274"/>
        <v>1</v>
      </c>
    </row>
    <row r="117" spans="1:60" x14ac:dyDescent="0.25">
      <c r="A117" s="24">
        <f>Data!A116</f>
        <v>717</v>
      </c>
      <c r="B117" s="26" t="e">
        <f>Data!B116</f>
        <v>#N/A</v>
      </c>
      <c r="C117" s="27" t="str">
        <f>Data!H116</f>
        <v>Steve</v>
      </c>
      <c r="D117" s="25" t="str">
        <f>Data!I116</f>
        <v>Bob</v>
      </c>
      <c r="E117" s="22">
        <f>IF(Data!J116=Data!$G116,1,0)</f>
        <v>1</v>
      </c>
      <c r="F117" s="22">
        <f>IF(Data!K116=Data!$G116,1,0)</f>
        <v>1</v>
      </c>
      <c r="G117" s="22">
        <f>IF(Data!L116=Data!$G116,1,0)</f>
        <v>0</v>
      </c>
      <c r="H117" s="22">
        <f>IF(Data!M116=Data!$G116,1,0)</f>
        <v>1</v>
      </c>
      <c r="I117" s="22" t="e">
        <f>IF(Data!N116=Data!$G116,1,0)</f>
        <v>#N/A</v>
      </c>
      <c r="J117" s="22" t="e">
        <f>IF(Data!O116=Data!$G116,1,0)</f>
        <v>#N/A</v>
      </c>
      <c r="K117" s="22" t="e">
        <f>IF(Data!P116=Data!$G116,1,0)</f>
        <v>#N/A</v>
      </c>
      <c r="L117" s="22" t="e">
        <f>IF(Data!Q116=Data!$G116,1,0)</f>
        <v>#N/A</v>
      </c>
      <c r="M117" s="22" t="e">
        <f>IF(Data!R116=Data!$G116,1,0)</f>
        <v>#N/A</v>
      </c>
      <c r="N117" s="22" t="e">
        <f>IF(Data!S116=Data!$G116,1,0)</f>
        <v>#N/A</v>
      </c>
      <c r="O117" s="22" t="e">
        <f>IF(Data!T116=Data!$G116,1,0)</f>
        <v>#N/A</v>
      </c>
      <c r="P117" s="22" t="e">
        <f>IF(Data!U116=Data!$G116,1,0)</f>
        <v>#N/A</v>
      </c>
      <c r="Q117" s="22" t="e">
        <f>IF(Data!V116=Data!$G116,1,0)</f>
        <v>#N/A</v>
      </c>
      <c r="R117" s="22" t="e">
        <f>IF(Data!W116=Data!$G116,1,0)</f>
        <v>#N/A</v>
      </c>
      <c r="S117" s="22" t="e">
        <f>IF(Data!X116=Data!$G116,1,0)</f>
        <v>#N/A</v>
      </c>
      <c r="T117" s="22" t="e">
        <f>IF(Data!Y116=Data!$G116,1,0)</f>
        <v>#N/A</v>
      </c>
      <c r="U117" s="22" t="e">
        <f>IF(Data!Z116=Data!$G116,1,0)</f>
        <v>#N/A</v>
      </c>
      <c r="V117" s="22">
        <f t="shared" si="236"/>
        <v>4</v>
      </c>
      <c r="W117" s="22">
        <f t="shared" si="237"/>
        <v>3</v>
      </c>
      <c r="X117" s="22">
        <f t="shared" si="238"/>
        <v>0</v>
      </c>
      <c r="Y117" s="22">
        <f t="shared" si="239"/>
        <v>0</v>
      </c>
      <c r="Z117" s="22" t="e">
        <f t="shared" si="240"/>
        <v>#N/A</v>
      </c>
      <c r="AA117" s="7">
        <f t="shared" si="241"/>
        <v>2</v>
      </c>
      <c r="AB117" s="7">
        <f t="shared" si="242"/>
        <v>4</v>
      </c>
      <c r="AC117" s="7">
        <f t="shared" si="243"/>
        <v>0</v>
      </c>
      <c r="AD117" s="7">
        <f t="shared" si="244"/>
        <v>2</v>
      </c>
      <c r="AE117" s="7">
        <f t="shared" si="245"/>
        <v>1</v>
      </c>
      <c r="AF117" s="7">
        <f t="shared" si="246"/>
        <v>0</v>
      </c>
      <c r="AG117" s="7">
        <f t="shared" si="247"/>
        <v>0</v>
      </c>
      <c r="AH117" s="7">
        <f t="shared" si="248"/>
        <v>0</v>
      </c>
      <c r="AI117" s="7">
        <f t="shared" si="249"/>
        <v>0</v>
      </c>
      <c r="AJ117" s="7">
        <f t="shared" si="250"/>
        <v>1</v>
      </c>
      <c r="AK117" s="7">
        <f t="shared" si="251"/>
        <v>0</v>
      </c>
      <c r="AL117" s="7">
        <f t="shared" si="252"/>
        <v>0</v>
      </c>
      <c r="AM117" s="7">
        <f t="shared" si="253"/>
        <v>0</v>
      </c>
      <c r="AN117" s="7">
        <f t="shared" si="254"/>
        <v>1</v>
      </c>
      <c r="AO117" s="7">
        <f t="shared" si="255"/>
        <v>0</v>
      </c>
      <c r="AP117" s="7">
        <f t="shared" si="256"/>
        <v>0</v>
      </c>
      <c r="AQ117" s="7">
        <f t="shared" si="257"/>
        <v>0</v>
      </c>
      <c r="AR117" s="9">
        <f t="shared" si="258"/>
        <v>0</v>
      </c>
      <c r="AS117" s="9">
        <f t="shared" si="259"/>
        <v>0</v>
      </c>
      <c r="AT117" s="9">
        <f t="shared" si="260"/>
        <v>1</v>
      </c>
      <c r="AU117" s="9">
        <f t="shared" si="261"/>
        <v>0</v>
      </c>
      <c r="AV117" s="9">
        <f t="shared" si="262"/>
        <v>0</v>
      </c>
      <c r="AW117" s="9">
        <f t="shared" si="263"/>
        <v>3</v>
      </c>
      <c r="AX117" s="9">
        <f t="shared" si="264"/>
        <v>0</v>
      </c>
      <c r="AY117" s="9">
        <f t="shared" si="265"/>
        <v>0</v>
      </c>
      <c r="AZ117" s="9">
        <f t="shared" si="266"/>
        <v>0</v>
      </c>
      <c r="BA117" s="9">
        <f t="shared" si="267"/>
        <v>0</v>
      </c>
      <c r="BB117" s="9">
        <f t="shared" si="268"/>
        <v>0</v>
      </c>
      <c r="BC117" s="9">
        <f t="shared" si="269"/>
        <v>0</v>
      </c>
      <c r="BD117" s="9">
        <f t="shared" si="270"/>
        <v>1</v>
      </c>
      <c r="BE117" s="9">
        <f t="shared" si="271"/>
        <v>0</v>
      </c>
      <c r="BF117" s="9">
        <f t="shared" si="272"/>
        <v>1</v>
      </c>
      <c r="BG117" s="9">
        <f t="shared" si="273"/>
        <v>1</v>
      </c>
      <c r="BH117" s="9">
        <f t="shared" si="274"/>
        <v>1</v>
      </c>
    </row>
    <row r="118" spans="1:60" x14ac:dyDescent="0.25">
      <c r="A118" s="24">
        <f>Data!A117</f>
        <v>718</v>
      </c>
      <c r="B118" s="26" t="str">
        <f>Data!B117</f>
        <v>Conspriacies</v>
      </c>
      <c r="C118" s="27" t="str">
        <f>Data!H117</f>
        <v>Guest</v>
      </c>
      <c r="D118" s="25" t="str">
        <f>Data!I117</f>
        <v>Steve</v>
      </c>
      <c r="E118" s="22">
        <f>IF(Data!J117=Data!$G117,1,0)</f>
        <v>0</v>
      </c>
      <c r="F118" s="22">
        <f>IF(Data!K117=Data!$G117,1,0)</f>
        <v>1</v>
      </c>
      <c r="G118" s="22">
        <f>IF(Data!L117=Data!$G117,1,0)</f>
        <v>1</v>
      </c>
      <c r="H118" s="22" t="e">
        <f>IF(Data!M117=Data!$G117,1,0)</f>
        <v>#N/A</v>
      </c>
      <c r="I118" s="22" t="e">
        <f>IF(Data!N117=Data!$G117,1,0)</f>
        <v>#N/A</v>
      </c>
      <c r="J118" s="22">
        <f>IF(Data!O117=Data!$G117,1,0)</f>
        <v>0</v>
      </c>
      <c r="K118" s="22" t="e">
        <f>IF(Data!P117=Data!$G117,1,0)</f>
        <v>#N/A</v>
      </c>
      <c r="L118" s="22" t="e">
        <f>IF(Data!Q117=Data!$G117,1,0)</f>
        <v>#N/A</v>
      </c>
      <c r="M118" s="22" t="e">
        <f>IF(Data!R117=Data!$G117,1,0)</f>
        <v>#N/A</v>
      </c>
      <c r="N118" s="22" t="e">
        <f>IF(Data!S117=Data!$G117,1,0)</f>
        <v>#N/A</v>
      </c>
      <c r="O118" s="22" t="e">
        <f>IF(Data!T117=Data!$G117,1,0)</f>
        <v>#N/A</v>
      </c>
      <c r="P118" s="22" t="e">
        <f>IF(Data!U117=Data!$G117,1,0)</f>
        <v>#N/A</v>
      </c>
      <c r="Q118" s="22" t="e">
        <f>IF(Data!V117=Data!$G117,1,0)</f>
        <v>#N/A</v>
      </c>
      <c r="R118" s="22" t="e">
        <f>IF(Data!W117=Data!$G117,1,0)</f>
        <v>#N/A</v>
      </c>
      <c r="S118" s="22" t="e">
        <f>IF(Data!X117=Data!$G117,1,0)</f>
        <v>#N/A</v>
      </c>
      <c r="T118" s="22" t="e">
        <f>IF(Data!Y117=Data!$G117,1,0)</f>
        <v>#N/A</v>
      </c>
      <c r="U118" s="22" t="e">
        <f>IF(Data!Z117=Data!$G117,1,0)</f>
        <v>#N/A</v>
      </c>
      <c r="V118" s="22">
        <f t="shared" si="236"/>
        <v>4</v>
      </c>
      <c r="W118" s="22">
        <f t="shared" si="237"/>
        <v>2</v>
      </c>
      <c r="X118" s="22">
        <f t="shared" si="238"/>
        <v>0</v>
      </c>
      <c r="Y118" s="22">
        <f t="shared" si="239"/>
        <v>0</v>
      </c>
      <c r="Z118" s="22" t="e">
        <f t="shared" si="240"/>
        <v>#N/A</v>
      </c>
      <c r="AA118" s="7">
        <f t="shared" si="241"/>
        <v>0</v>
      </c>
      <c r="AB118" s="7">
        <f t="shared" si="242"/>
        <v>5</v>
      </c>
      <c r="AC118" s="7">
        <f t="shared" si="243"/>
        <v>1</v>
      </c>
      <c r="AD118" s="7">
        <f t="shared" si="244"/>
        <v>2</v>
      </c>
      <c r="AE118" s="7">
        <f t="shared" si="245"/>
        <v>1</v>
      </c>
      <c r="AF118" s="7">
        <f t="shared" si="246"/>
        <v>0</v>
      </c>
      <c r="AG118" s="7">
        <f t="shared" si="247"/>
        <v>0</v>
      </c>
      <c r="AH118" s="7">
        <f t="shared" si="248"/>
        <v>0</v>
      </c>
      <c r="AI118" s="7">
        <f t="shared" si="249"/>
        <v>0</v>
      </c>
      <c r="AJ118" s="7">
        <f t="shared" si="250"/>
        <v>1</v>
      </c>
      <c r="AK118" s="7">
        <f t="shared" si="251"/>
        <v>0</v>
      </c>
      <c r="AL118" s="7">
        <f t="shared" si="252"/>
        <v>0</v>
      </c>
      <c r="AM118" s="7">
        <f t="shared" si="253"/>
        <v>0</v>
      </c>
      <c r="AN118" s="7">
        <f t="shared" si="254"/>
        <v>1</v>
      </c>
      <c r="AO118" s="7">
        <f t="shared" si="255"/>
        <v>0</v>
      </c>
      <c r="AP118" s="7">
        <f t="shared" si="256"/>
        <v>0</v>
      </c>
      <c r="AQ118" s="7">
        <f t="shared" si="257"/>
        <v>0</v>
      </c>
      <c r="AR118" s="9">
        <f t="shared" si="258"/>
        <v>1</v>
      </c>
      <c r="AS118" s="9">
        <f t="shared" si="259"/>
        <v>0</v>
      </c>
      <c r="AT118" s="9">
        <f t="shared" si="260"/>
        <v>0</v>
      </c>
      <c r="AU118" s="9">
        <f t="shared" si="261"/>
        <v>0</v>
      </c>
      <c r="AV118" s="9">
        <f t="shared" si="262"/>
        <v>0</v>
      </c>
      <c r="AW118" s="9">
        <f t="shared" si="263"/>
        <v>4</v>
      </c>
      <c r="AX118" s="9">
        <f t="shared" si="264"/>
        <v>0</v>
      </c>
      <c r="AY118" s="9">
        <f t="shared" si="265"/>
        <v>0</v>
      </c>
      <c r="AZ118" s="9">
        <f t="shared" si="266"/>
        <v>0</v>
      </c>
      <c r="BA118" s="9">
        <f t="shared" si="267"/>
        <v>0</v>
      </c>
      <c r="BB118" s="9">
        <f t="shared" si="268"/>
        <v>0</v>
      </c>
      <c r="BC118" s="9">
        <f t="shared" si="269"/>
        <v>0</v>
      </c>
      <c r="BD118" s="9">
        <f t="shared" si="270"/>
        <v>1</v>
      </c>
      <c r="BE118" s="9">
        <f t="shared" si="271"/>
        <v>0</v>
      </c>
      <c r="BF118" s="9">
        <f t="shared" si="272"/>
        <v>1</v>
      </c>
      <c r="BG118" s="9">
        <f t="shared" si="273"/>
        <v>1</v>
      </c>
      <c r="BH118" s="9">
        <f t="shared" si="274"/>
        <v>1</v>
      </c>
    </row>
    <row r="119" spans="1:60" x14ac:dyDescent="0.25">
      <c r="A119" s="24">
        <f>Data!A118</f>
        <v>719</v>
      </c>
      <c r="B119" s="26" t="str">
        <f>Data!B118</f>
        <v>Astronomy</v>
      </c>
      <c r="C119" s="27" t="str">
        <f>Data!H118</f>
        <v>Steve</v>
      </c>
      <c r="D119" s="25" t="str">
        <f>Data!I118</f>
        <v>Guest</v>
      </c>
      <c r="E119" s="22">
        <f>IF(Data!J118=Data!$G118,1,0)</f>
        <v>1</v>
      </c>
      <c r="F119" s="22" t="e">
        <f>IF(Data!K118=Data!$G118,1,0)</f>
        <v>#N/A</v>
      </c>
      <c r="G119" s="22">
        <f>IF(Data!L118=Data!$G118,1,0)</f>
        <v>1</v>
      </c>
      <c r="H119" s="22">
        <f>IF(Data!M118=Data!$G118,1,0)</f>
        <v>1</v>
      </c>
      <c r="I119" s="22" t="e">
        <f>IF(Data!N118=Data!$G118,1,0)</f>
        <v>#N/A</v>
      </c>
      <c r="J119" s="22" t="e">
        <f>IF(Data!O118=Data!$G118,1,0)</f>
        <v>#N/A</v>
      </c>
      <c r="K119" s="22" t="e">
        <f>IF(Data!P118=Data!$G118,1,0)</f>
        <v>#N/A</v>
      </c>
      <c r="L119" s="22" t="e">
        <f>IF(Data!Q118=Data!$G118,1,0)</f>
        <v>#N/A</v>
      </c>
      <c r="M119" s="22" t="e">
        <f>IF(Data!R118=Data!$G118,1,0)</f>
        <v>#N/A</v>
      </c>
      <c r="N119" s="22" t="e">
        <f>IF(Data!S118=Data!$G118,1,0)</f>
        <v>#N/A</v>
      </c>
      <c r="O119" s="22" t="e">
        <f>IF(Data!T118=Data!$G118,1,0)</f>
        <v>#N/A</v>
      </c>
      <c r="P119" s="22" t="e">
        <f>IF(Data!U118=Data!$G118,1,0)</f>
        <v>#N/A</v>
      </c>
      <c r="Q119" s="22" t="e">
        <f>IF(Data!V118=Data!$G118,1,0)</f>
        <v>#N/A</v>
      </c>
      <c r="R119" s="22" t="e">
        <f>IF(Data!W118=Data!$G118,1,0)</f>
        <v>#N/A</v>
      </c>
      <c r="S119" s="22" t="e">
        <f>IF(Data!X118=Data!$G118,1,0)</f>
        <v>#N/A</v>
      </c>
      <c r="T119" s="22" t="e">
        <f>IF(Data!Y118=Data!$G118,1,0)</f>
        <v>#N/A</v>
      </c>
      <c r="U119" s="22">
        <f>IF(Data!Z118=Data!$G118,1,0)</f>
        <v>0</v>
      </c>
      <c r="V119" s="22">
        <f t="shared" si="236"/>
        <v>4</v>
      </c>
      <c r="W119" s="22">
        <f t="shared" si="237"/>
        <v>3</v>
      </c>
      <c r="X119" s="22">
        <f t="shared" si="238"/>
        <v>0</v>
      </c>
      <c r="Y119" s="22">
        <f t="shared" si="239"/>
        <v>0</v>
      </c>
      <c r="Z119" s="22" t="e">
        <f t="shared" si="240"/>
        <v>#N/A</v>
      </c>
      <c r="AA119" s="7">
        <f t="shared" si="241"/>
        <v>1</v>
      </c>
      <c r="AB119" s="7">
        <f t="shared" si="242"/>
        <v>5</v>
      </c>
      <c r="AC119" s="7">
        <f t="shared" si="243"/>
        <v>2</v>
      </c>
      <c r="AD119" s="7">
        <f t="shared" si="244"/>
        <v>3</v>
      </c>
      <c r="AE119" s="7">
        <f t="shared" si="245"/>
        <v>1</v>
      </c>
      <c r="AF119" s="7">
        <f t="shared" si="246"/>
        <v>0</v>
      </c>
      <c r="AG119" s="7">
        <f t="shared" si="247"/>
        <v>0</v>
      </c>
      <c r="AH119" s="7">
        <f t="shared" si="248"/>
        <v>0</v>
      </c>
      <c r="AI119" s="7">
        <f t="shared" si="249"/>
        <v>0</v>
      </c>
      <c r="AJ119" s="7">
        <f t="shared" si="250"/>
        <v>1</v>
      </c>
      <c r="AK119" s="7">
        <f t="shared" si="251"/>
        <v>0</v>
      </c>
      <c r="AL119" s="7">
        <f t="shared" si="252"/>
        <v>0</v>
      </c>
      <c r="AM119" s="7">
        <f t="shared" si="253"/>
        <v>0</v>
      </c>
      <c r="AN119" s="7">
        <f t="shared" si="254"/>
        <v>1</v>
      </c>
      <c r="AO119" s="7">
        <f t="shared" si="255"/>
        <v>0</v>
      </c>
      <c r="AP119" s="7">
        <f t="shared" si="256"/>
        <v>0</v>
      </c>
      <c r="AQ119" s="7">
        <f t="shared" si="257"/>
        <v>0</v>
      </c>
      <c r="AR119" s="9">
        <f t="shared" si="258"/>
        <v>0</v>
      </c>
      <c r="AS119" s="9">
        <f t="shared" si="259"/>
        <v>0</v>
      </c>
      <c r="AT119" s="9">
        <f t="shared" si="260"/>
        <v>0</v>
      </c>
      <c r="AU119" s="9">
        <f t="shared" si="261"/>
        <v>0</v>
      </c>
      <c r="AV119" s="9">
        <f t="shared" si="262"/>
        <v>0</v>
      </c>
      <c r="AW119" s="9">
        <f t="shared" si="263"/>
        <v>4</v>
      </c>
      <c r="AX119" s="9">
        <f t="shared" si="264"/>
        <v>0</v>
      </c>
      <c r="AY119" s="9">
        <f t="shared" si="265"/>
        <v>0</v>
      </c>
      <c r="AZ119" s="9">
        <f t="shared" si="266"/>
        <v>0</v>
      </c>
      <c r="BA119" s="9">
        <f t="shared" si="267"/>
        <v>0</v>
      </c>
      <c r="BB119" s="9">
        <f t="shared" si="268"/>
        <v>0</v>
      </c>
      <c r="BC119" s="9">
        <f t="shared" si="269"/>
        <v>0</v>
      </c>
      <c r="BD119" s="9">
        <f t="shared" si="270"/>
        <v>1</v>
      </c>
      <c r="BE119" s="9">
        <f t="shared" si="271"/>
        <v>0</v>
      </c>
      <c r="BF119" s="9">
        <f t="shared" si="272"/>
        <v>1</v>
      </c>
      <c r="BG119" s="9">
        <f t="shared" si="273"/>
        <v>1</v>
      </c>
      <c r="BH119" s="9">
        <f t="shared" si="274"/>
        <v>2</v>
      </c>
    </row>
    <row r="120" spans="1:60" x14ac:dyDescent="0.25">
      <c r="A120" s="24">
        <f>Data!A119</f>
        <v>720</v>
      </c>
      <c r="B120" s="26" t="str">
        <f>Data!B119</f>
        <v>Dinosaurs</v>
      </c>
      <c r="C120" s="27" t="str">
        <f>Data!H119</f>
        <v>Steve</v>
      </c>
      <c r="D120" s="25" t="str">
        <f>Data!I119</f>
        <v>Evan</v>
      </c>
      <c r="E120" s="22">
        <f>IF(Data!J119=Data!$G119,1,0)</f>
        <v>0</v>
      </c>
      <c r="F120" s="22" t="e">
        <f>IF(Data!K119=Data!$G119,1,0)</f>
        <v>#N/A</v>
      </c>
      <c r="G120" s="22">
        <f>IF(Data!L119=Data!$G119,1,0)</f>
        <v>0</v>
      </c>
      <c r="H120" s="22">
        <f>IF(Data!M119=Data!$G119,1,0)</f>
        <v>0</v>
      </c>
      <c r="I120" s="22" t="e">
        <f>IF(Data!N119=Data!$G119,1,0)</f>
        <v>#N/A</v>
      </c>
      <c r="J120" s="22" t="e">
        <f>IF(Data!O119=Data!$G119,1,0)</f>
        <v>#N/A</v>
      </c>
      <c r="K120" s="22" t="e">
        <f>IF(Data!P119=Data!$G119,1,0)</f>
        <v>#N/A</v>
      </c>
      <c r="L120" s="22" t="e">
        <f>IF(Data!Q119=Data!$G119,1,0)</f>
        <v>#N/A</v>
      </c>
      <c r="M120" s="22" t="e">
        <f>IF(Data!R119=Data!$G119,1,0)</f>
        <v>#N/A</v>
      </c>
      <c r="N120" s="22" t="e">
        <f>IF(Data!S119=Data!$G119,1,0)</f>
        <v>#N/A</v>
      </c>
      <c r="O120" s="22" t="e">
        <f>IF(Data!T119=Data!$G119,1,0)</f>
        <v>#N/A</v>
      </c>
      <c r="P120" s="22" t="e">
        <f>IF(Data!U119=Data!$G119,1,0)</f>
        <v>#N/A</v>
      </c>
      <c r="Q120" s="22" t="e">
        <f>IF(Data!V119=Data!$G119,1,0)</f>
        <v>#N/A</v>
      </c>
      <c r="R120" s="22" t="e">
        <f>IF(Data!W119=Data!$G119,1,0)</f>
        <v>#N/A</v>
      </c>
      <c r="S120" s="22" t="e">
        <f>IF(Data!X119=Data!$G119,1,0)</f>
        <v>#N/A</v>
      </c>
      <c r="T120" s="22" t="e">
        <f>IF(Data!Y119=Data!$G119,1,0)</f>
        <v>#N/A</v>
      </c>
      <c r="U120" s="22" t="e">
        <f>IF(Data!Z119=Data!$G119,1,0)</f>
        <v>#N/A</v>
      </c>
      <c r="V120" s="22">
        <f t="shared" si="236"/>
        <v>3</v>
      </c>
      <c r="W120" s="22">
        <f t="shared" si="237"/>
        <v>0</v>
      </c>
      <c r="X120" s="22">
        <f t="shared" si="238"/>
        <v>1</v>
      </c>
      <c r="Y120" s="22">
        <f t="shared" si="239"/>
        <v>0</v>
      </c>
      <c r="Z120" s="22" t="e">
        <f t="shared" si="240"/>
        <v>#N/A</v>
      </c>
      <c r="AA120" s="7">
        <f t="shared" si="241"/>
        <v>0</v>
      </c>
      <c r="AB120" s="7">
        <f t="shared" si="242"/>
        <v>5</v>
      </c>
      <c r="AC120" s="7">
        <f t="shared" si="243"/>
        <v>0</v>
      </c>
      <c r="AD120" s="7">
        <f t="shared" si="244"/>
        <v>0</v>
      </c>
      <c r="AE120" s="7">
        <f t="shared" si="245"/>
        <v>1</v>
      </c>
      <c r="AF120" s="7">
        <f t="shared" si="246"/>
        <v>0</v>
      </c>
      <c r="AG120" s="7">
        <f t="shared" si="247"/>
        <v>0</v>
      </c>
      <c r="AH120" s="7">
        <f t="shared" si="248"/>
        <v>0</v>
      </c>
      <c r="AI120" s="7">
        <f t="shared" si="249"/>
        <v>0</v>
      </c>
      <c r="AJ120" s="7">
        <f t="shared" si="250"/>
        <v>1</v>
      </c>
      <c r="AK120" s="7">
        <f t="shared" si="251"/>
        <v>0</v>
      </c>
      <c r="AL120" s="7">
        <f t="shared" si="252"/>
        <v>0</v>
      </c>
      <c r="AM120" s="7">
        <f t="shared" si="253"/>
        <v>0</v>
      </c>
      <c r="AN120" s="7">
        <f t="shared" si="254"/>
        <v>1</v>
      </c>
      <c r="AO120" s="7">
        <f t="shared" si="255"/>
        <v>0</v>
      </c>
      <c r="AP120" s="7">
        <f t="shared" si="256"/>
        <v>0</v>
      </c>
      <c r="AQ120" s="7">
        <f t="shared" si="257"/>
        <v>0</v>
      </c>
      <c r="AR120" s="9">
        <f t="shared" si="258"/>
        <v>1</v>
      </c>
      <c r="AS120" s="9">
        <f t="shared" si="259"/>
        <v>0</v>
      </c>
      <c r="AT120" s="9">
        <f t="shared" si="260"/>
        <v>1</v>
      </c>
      <c r="AU120" s="9">
        <f t="shared" si="261"/>
        <v>1</v>
      </c>
      <c r="AV120" s="9">
        <f t="shared" si="262"/>
        <v>0</v>
      </c>
      <c r="AW120" s="9">
        <f t="shared" si="263"/>
        <v>4</v>
      </c>
      <c r="AX120" s="9">
        <f t="shared" si="264"/>
        <v>0</v>
      </c>
      <c r="AY120" s="9">
        <f t="shared" si="265"/>
        <v>0</v>
      </c>
      <c r="AZ120" s="9">
        <f t="shared" si="266"/>
        <v>0</v>
      </c>
      <c r="BA120" s="9">
        <f t="shared" si="267"/>
        <v>0</v>
      </c>
      <c r="BB120" s="9">
        <f t="shared" si="268"/>
        <v>0</v>
      </c>
      <c r="BC120" s="9">
        <f t="shared" si="269"/>
        <v>0</v>
      </c>
      <c r="BD120" s="9">
        <f t="shared" si="270"/>
        <v>1</v>
      </c>
      <c r="BE120" s="9">
        <f t="shared" si="271"/>
        <v>0</v>
      </c>
      <c r="BF120" s="9">
        <f t="shared" si="272"/>
        <v>1</v>
      </c>
      <c r="BG120" s="9">
        <f t="shared" si="273"/>
        <v>1</v>
      </c>
      <c r="BH120" s="9">
        <f t="shared" si="274"/>
        <v>2</v>
      </c>
    </row>
    <row r="121" spans="1:60" x14ac:dyDescent="0.25">
      <c r="A121" s="24">
        <f>Data!A120</f>
        <v>721</v>
      </c>
      <c r="B121" s="26" t="str">
        <f>Data!B120</f>
        <v>Bethlehem</v>
      </c>
      <c r="C121" s="27" t="str">
        <f>Data!H120</f>
        <v>Steve</v>
      </c>
      <c r="D121" s="25" t="str">
        <f>Data!I120</f>
        <v>Bob</v>
      </c>
      <c r="E121" s="22">
        <f>IF(Data!J120=Data!$G120,1,0)</f>
        <v>1</v>
      </c>
      <c r="F121" s="22">
        <f>IF(Data!K120=Data!$G120,1,0)</f>
        <v>1</v>
      </c>
      <c r="G121" s="22">
        <f>IF(Data!L120=Data!$G120,1,0)</f>
        <v>1</v>
      </c>
      <c r="H121" s="22">
        <f>IF(Data!M120=Data!$G120,1,0)</f>
        <v>1</v>
      </c>
      <c r="I121" s="22">
        <f>IF(Data!N120=Data!$G120,1,0)</f>
        <v>1</v>
      </c>
      <c r="J121" s="22" t="e">
        <f>IF(Data!O120=Data!$G120,1,0)</f>
        <v>#N/A</v>
      </c>
      <c r="K121" s="22" t="e">
        <f>IF(Data!P120=Data!$G120,1,0)</f>
        <v>#N/A</v>
      </c>
      <c r="L121" s="22" t="e">
        <f>IF(Data!Q120=Data!$G120,1,0)</f>
        <v>#N/A</v>
      </c>
      <c r="M121" s="22" t="e">
        <f>IF(Data!R120=Data!$G120,1,0)</f>
        <v>#N/A</v>
      </c>
      <c r="N121" s="22" t="e">
        <f>IF(Data!S120=Data!$G120,1,0)</f>
        <v>#N/A</v>
      </c>
      <c r="O121" s="22" t="e">
        <f>IF(Data!T120=Data!$G120,1,0)</f>
        <v>#N/A</v>
      </c>
      <c r="P121" s="22" t="e">
        <f>IF(Data!U120=Data!$G120,1,0)</f>
        <v>#N/A</v>
      </c>
      <c r="Q121" s="22" t="e">
        <f>IF(Data!V120=Data!$G120,1,0)</f>
        <v>#N/A</v>
      </c>
      <c r="R121" s="22" t="e">
        <f>IF(Data!W120=Data!$G120,1,0)</f>
        <v>#N/A</v>
      </c>
      <c r="S121" s="22" t="e">
        <f>IF(Data!X120=Data!$G120,1,0)</f>
        <v>#N/A</v>
      </c>
      <c r="T121" s="22" t="e">
        <f>IF(Data!Y120=Data!$G120,1,0)</f>
        <v>#N/A</v>
      </c>
      <c r="U121" s="22" t="e">
        <f>IF(Data!Z120=Data!$G120,1,0)</f>
        <v>#N/A</v>
      </c>
      <c r="V121" s="22">
        <f t="shared" si="236"/>
        <v>5</v>
      </c>
      <c r="W121" s="22">
        <f t="shared" si="237"/>
        <v>5</v>
      </c>
      <c r="X121" s="22">
        <f t="shared" si="238"/>
        <v>0</v>
      </c>
      <c r="Y121" s="22">
        <f t="shared" si="239"/>
        <v>1</v>
      </c>
      <c r="Z121" s="22" t="e">
        <f t="shared" si="240"/>
        <v>#N/A</v>
      </c>
      <c r="AA121" s="7">
        <f t="shared" si="241"/>
        <v>1</v>
      </c>
      <c r="AB121" s="7">
        <f t="shared" si="242"/>
        <v>6</v>
      </c>
      <c r="AC121" s="7">
        <f t="shared" si="243"/>
        <v>1</v>
      </c>
      <c r="AD121" s="7">
        <f t="shared" si="244"/>
        <v>1</v>
      </c>
      <c r="AE121" s="7">
        <f t="shared" si="245"/>
        <v>2</v>
      </c>
      <c r="AF121" s="7">
        <f t="shared" si="246"/>
        <v>0</v>
      </c>
      <c r="AG121" s="7">
        <f t="shared" si="247"/>
        <v>0</v>
      </c>
      <c r="AH121" s="7">
        <f t="shared" si="248"/>
        <v>0</v>
      </c>
      <c r="AI121" s="7">
        <f t="shared" si="249"/>
        <v>0</v>
      </c>
      <c r="AJ121" s="7">
        <f t="shared" si="250"/>
        <v>1</v>
      </c>
      <c r="AK121" s="7">
        <f t="shared" si="251"/>
        <v>0</v>
      </c>
      <c r="AL121" s="7">
        <f t="shared" si="252"/>
        <v>0</v>
      </c>
      <c r="AM121" s="7">
        <f t="shared" si="253"/>
        <v>0</v>
      </c>
      <c r="AN121" s="7">
        <f t="shared" si="254"/>
        <v>1</v>
      </c>
      <c r="AO121" s="7">
        <f t="shared" si="255"/>
        <v>0</v>
      </c>
      <c r="AP121" s="7">
        <f t="shared" si="256"/>
        <v>0</v>
      </c>
      <c r="AQ121" s="7">
        <f t="shared" si="257"/>
        <v>0</v>
      </c>
      <c r="AR121" s="9">
        <f t="shared" si="258"/>
        <v>0</v>
      </c>
      <c r="AS121" s="9">
        <f t="shared" si="259"/>
        <v>0</v>
      </c>
      <c r="AT121" s="9">
        <f t="shared" si="260"/>
        <v>0</v>
      </c>
      <c r="AU121" s="9">
        <f t="shared" si="261"/>
        <v>0</v>
      </c>
      <c r="AV121" s="9">
        <f t="shared" si="262"/>
        <v>0</v>
      </c>
      <c r="AW121" s="9">
        <f t="shared" si="263"/>
        <v>4</v>
      </c>
      <c r="AX121" s="9">
        <f t="shared" si="264"/>
        <v>0</v>
      </c>
      <c r="AY121" s="9">
        <f t="shared" si="265"/>
        <v>0</v>
      </c>
      <c r="AZ121" s="9">
        <f t="shared" si="266"/>
        <v>0</v>
      </c>
      <c r="BA121" s="9">
        <f t="shared" si="267"/>
        <v>0</v>
      </c>
      <c r="BB121" s="9">
        <f t="shared" si="268"/>
        <v>0</v>
      </c>
      <c r="BC121" s="9">
        <f t="shared" si="269"/>
        <v>0</v>
      </c>
      <c r="BD121" s="9">
        <f t="shared" si="270"/>
        <v>1</v>
      </c>
      <c r="BE121" s="9">
        <f t="shared" si="271"/>
        <v>0</v>
      </c>
      <c r="BF121" s="9">
        <f t="shared" si="272"/>
        <v>1</v>
      </c>
      <c r="BG121" s="9">
        <f t="shared" si="273"/>
        <v>1</v>
      </c>
      <c r="BH121" s="9">
        <f t="shared" si="274"/>
        <v>2</v>
      </c>
    </row>
    <row r="122" spans="1:60" x14ac:dyDescent="0.25">
      <c r="A122" s="24">
        <f>Data!A121</f>
        <v>722</v>
      </c>
      <c r="B122" s="26" t="e">
        <f>Data!B121</f>
        <v>#N/A</v>
      </c>
      <c r="C122" s="27" t="str">
        <f>Data!H121</f>
        <v>Steve</v>
      </c>
      <c r="D122" s="25" t="str">
        <f>Data!I121</f>
        <v>Jay</v>
      </c>
      <c r="E122" s="22">
        <f>IF(Data!J121=Data!$G121,1,0)</f>
        <v>1</v>
      </c>
      <c r="F122" s="22" t="e">
        <f>IF(Data!K121=Data!$G121,1,0)</f>
        <v>#N/A</v>
      </c>
      <c r="G122" s="22">
        <f>IF(Data!L121=Data!$G121,1,0)</f>
        <v>1</v>
      </c>
      <c r="H122" s="22">
        <f>IF(Data!M121=Data!$G121,1,0)</f>
        <v>1</v>
      </c>
      <c r="I122" s="22" t="e">
        <f>IF(Data!N121=Data!$G121,1,0)</f>
        <v>#N/A</v>
      </c>
      <c r="J122" s="22" t="e">
        <f>IF(Data!O121=Data!$G121,1,0)</f>
        <v>#N/A</v>
      </c>
      <c r="K122" s="22" t="e">
        <f>IF(Data!P121=Data!$G121,1,0)</f>
        <v>#N/A</v>
      </c>
      <c r="L122" s="22" t="e">
        <f>IF(Data!Q121=Data!$G121,1,0)</f>
        <v>#N/A</v>
      </c>
      <c r="M122" s="22" t="e">
        <f>IF(Data!R121=Data!$G121,1,0)</f>
        <v>#N/A</v>
      </c>
      <c r="N122" s="22" t="e">
        <f>IF(Data!S121=Data!$G121,1,0)</f>
        <v>#N/A</v>
      </c>
      <c r="O122" s="22" t="e">
        <f>IF(Data!T121=Data!$G121,1,0)</f>
        <v>#N/A</v>
      </c>
      <c r="P122" s="22" t="e">
        <f>IF(Data!U121=Data!$G121,1,0)</f>
        <v>#N/A</v>
      </c>
      <c r="Q122" s="22" t="e">
        <f>IF(Data!V121=Data!$G121,1,0)</f>
        <v>#N/A</v>
      </c>
      <c r="R122" s="22" t="e">
        <f>IF(Data!W121=Data!$G121,1,0)</f>
        <v>#N/A</v>
      </c>
      <c r="S122" s="22" t="e">
        <f>IF(Data!X121=Data!$G121,1,0)</f>
        <v>#N/A</v>
      </c>
      <c r="T122" s="22" t="e">
        <f>IF(Data!Y121=Data!$G121,1,0)</f>
        <v>#N/A</v>
      </c>
      <c r="U122" s="22" t="e">
        <f>IF(Data!Z121=Data!$G121,1,0)</f>
        <v>#N/A</v>
      </c>
      <c r="V122" s="22">
        <f t="shared" si="236"/>
        <v>3</v>
      </c>
      <c r="W122" s="22">
        <f t="shared" si="237"/>
        <v>3</v>
      </c>
      <c r="X122" s="22">
        <f t="shared" si="238"/>
        <v>0</v>
      </c>
      <c r="Y122" s="22">
        <f t="shared" si="239"/>
        <v>1</v>
      </c>
      <c r="Z122" s="22" t="e">
        <f t="shared" si="240"/>
        <v>#N/A</v>
      </c>
      <c r="AA122" s="7">
        <f t="shared" si="241"/>
        <v>2</v>
      </c>
      <c r="AB122" s="7">
        <f t="shared" si="242"/>
        <v>6</v>
      </c>
      <c r="AC122" s="7">
        <f t="shared" si="243"/>
        <v>2</v>
      </c>
      <c r="AD122" s="7">
        <f t="shared" si="244"/>
        <v>2</v>
      </c>
      <c r="AE122" s="7">
        <f t="shared" si="245"/>
        <v>2</v>
      </c>
      <c r="AF122" s="7">
        <f t="shared" si="246"/>
        <v>0</v>
      </c>
      <c r="AG122" s="7">
        <f t="shared" si="247"/>
        <v>0</v>
      </c>
      <c r="AH122" s="7">
        <f t="shared" si="248"/>
        <v>0</v>
      </c>
      <c r="AI122" s="7">
        <f t="shared" si="249"/>
        <v>0</v>
      </c>
      <c r="AJ122" s="7">
        <f t="shared" si="250"/>
        <v>1</v>
      </c>
      <c r="AK122" s="7">
        <f t="shared" si="251"/>
        <v>0</v>
      </c>
      <c r="AL122" s="7">
        <f t="shared" si="252"/>
        <v>0</v>
      </c>
      <c r="AM122" s="7">
        <f t="shared" si="253"/>
        <v>0</v>
      </c>
      <c r="AN122" s="7">
        <f t="shared" si="254"/>
        <v>1</v>
      </c>
      <c r="AO122" s="7">
        <f t="shared" si="255"/>
        <v>0</v>
      </c>
      <c r="AP122" s="7">
        <f t="shared" si="256"/>
        <v>0</v>
      </c>
      <c r="AQ122" s="7">
        <f t="shared" si="257"/>
        <v>0</v>
      </c>
      <c r="AR122" s="9">
        <f t="shared" si="258"/>
        <v>0</v>
      </c>
      <c r="AS122" s="9">
        <f t="shared" si="259"/>
        <v>0</v>
      </c>
      <c r="AT122" s="9">
        <f t="shared" si="260"/>
        <v>0</v>
      </c>
      <c r="AU122" s="9">
        <f t="shared" si="261"/>
        <v>0</v>
      </c>
      <c r="AV122" s="9">
        <f t="shared" si="262"/>
        <v>0</v>
      </c>
      <c r="AW122" s="9">
        <f t="shared" si="263"/>
        <v>4</v>
      </c>
      <c r="AX122" s="9">
        <f t="shared" si="264"/>
        <v>0</v>
      </c>
      <c r="AY122" s="9">
        <f t="shared" si="265"/>
        <v>0</v>
      </c>
      <c r="AZ122" s="9">
        <f t="shared" si="266"/>
        <v>0</v>
      </c>
      <c r="BA122" s="9">
        <f t="shared" si="267"/>
        <v>0</v>
      </c>
      <c r="BB122" s="9">
        <f t="shared" si="268"/>
        <v>0</v>
      </c>
      <c r="BC122" s="9">
        <f t="shared" si="269"/>
        <v>0</v>
      </c>
      <c r="BD122" s="9">
        <f t="shared" si="270"/>
        <v>1</v>
      </c>
      <c r="BE122" s="9">
        <f t="shared" si="271"/>
        <v>0</v>
      </c>
      <c r="BF122" s="9">
        <f t="shared" si="272"/>
        <v>1</v>
      </c>
      <c r="BG122" s="9">
        <f t="shared" si="273"/>
        <v>1</v>
      </c>
      <c r="BH122" s="9">
        <f t="shared" si="274"/>
        <v>2</v>
      </c>
    </row>
    <row r="123" spans="1:60" x14ac:dyDescent="0.25">
      <c r="A123" s="24">
        <f>Data!A122</f>
        <v>723</v>
      </c>
      <c r="B123" s="26" t="str">
        <f>Data!B122</f>
        <v>Africa</v>
      </c>
      <c r="C123" s="27" t="str">
        <f>Data!H122</f>
        <v>Steve</v>
      </c>
      <c r="D123" s="25" t="str">
        <f>Data!I122</f>
        <v>Evan</v>
      </c>
      <c r="E123" s="22">
        <f>IF(Data!J122=Data!$G122,1,0)</f>
        <v>0</v>
      </c>
      <c r="F123" s="22">
        <f>IF(Data!K122=Data!$G122,1,0)</f>
        <v>1</v>
      </c>
      <c r="G123" s="22">
        <f>IF(Data!L122=Data!$G122,1,0)</f>
        <v>1</v>
      </c>
      <c r="H123" s="22">
        <f>IF(Data!M122=Data!$G122,1,0)</f>
        <v>0</v>
      </c>
      <c r="I123" s="22" t="e">
        <f>IF(Data!N122=Data!$G122,1,0)</f>
        <v>#N/A</v>
      </c>
      <c r="J123" s="22" t="e">
        <f>IF(Data!O122=Data!$G122,1,0)</f>
        <v>#N/A</v>
      </c>
      <c r="K123" s="22" t="e">
        <f>IF(Data!P122=Data!$G122,1,0)</f>
        <v>#N/A</v>
      </c>
      <c r="L123" s="22" t="e">
        <f>IF(Data!Q122=Data!$G122,1,0)</f>
        <v>#N/A</v>
      </c>
      <c r="M123" s="22" t="e">
        <f>IF(Data!R122=Data!$G122,1,0)</f>
        <v>#N/A</v>
      </c>
      <c r="N123" s="22" t="e">
        <f>IF(Data!S122=Data!$G122,1,0)</f>
        <v>#N/A</v>
      </c>
      <c r="O123" s="22" t="e">
        <f>IF(Data!T122=Data!$G122,1,0)</f>
        <v>#N/A</v>
      </c>
      <c r="P123" s="22" t="e">
        <f>IF(Data!U122=Data!$G122,1,0)</f>
        <v>#N/A</v>
      </c>
      <c r="Q123" s="22" t="e">
        <f>IF(Data!V122=Data!$G122,1,0)</f>
        <v>#N/A</v>
      </c>
      <c r="R123" s="22" t="e">
        <f>IF(Data!W122=Data!$G122,1,0)</f>
        <v>#N/A</v>
      </c>
      <c r="S123" s="22" t="e">
        <f>IF(Data!X122=Data!$G122,1,0)</f>
        <v>#N/A</v>
      </c>
      <c r="T123" s="22" t="e">
        <f>IF(Data!Y122=Data!$G122,1,0)</f>
        <v>#N/A</v>
      </c>
      <c r="U123" s="22" t="e">
        <f>IF(Data!Z122=Data!$G122,1,0)</f>
        <v>#N/A</v>
      </c>
      <c r="V123" s="22">
        <f t="shared" si="236"/>
        <v>4</v>
      </c>
      <c r="W123" s="22">
        <f t="shared" si="237"/>
        <v>2</v>
      </c>
      <c r="X123" s="22">
        <f t="shared" si="238"/>
        <v>0</v>
      </c>
      <c r="Y123" s="22">
        <f t="shared" si="239"/>
        <v>0</v>
      </c>
      <c r="Z123" s="22" t="e">
        <f t="shared" si="240"/>
        <v>#N/A</v>
      </c>
      <c r="AA123" s="7">
        <f t="shared" si="241"/>
        <v>0</v>
      </c>
      <c r="AB123" s="7">
        <f t="shared" si="242"/>
        <v>7</v>
      </c>
      <c r="AC123" s="7">
        <f t="shared" si="243"/>
        <v>3</v>
      </c>
      <c r="AD123" s="7">
        <f t="shared" si="244"/>
        <v>0</v>
      </c>
      <c r="AE123" s="7">
        <f t="shared" si="245"/>
        <v>2</v>
      </c>
      <c r="AF123" s="7">
        <f t="shared" si="246"/>
        <v>0</v>
      </c>
      <c r="AG123" s="7">
        <f t="shared" si="247"/>
        <v>0</v>
      </c>
      <c r="AH123" s="7">
        <f t="shared" si="248"/>
        <v>0</v>
      </c>
      <c r="AI123" s="7">
        <f t="shared" si="249"/>
        <v>0</v>
      </c>
      <c r="AJ123" s="7">
        <f t="shared" si="250"/>
        <v>1</v>
      </c>
      <c r="AK123" s="7">
        <f t="shared" si="251"/>
        <v>0</v>
      </c>
      <c r="AL123" s="7">
        <f t="shared" si="252"/>
        <v>0</v>
      </c>
      <c r="AM123" s="7">
        <f t="shared" si="253"/>
        <v>0</v>
      </c>
      <c r="AN123" s="7">
        <f t="shared" si="254"/>
        <v>1</v>
      </c>
      <c r="AO123" s="7">
        <f t="shared" si="255"/>
        <v>0</v>
      </c>
      <c r="AP123" s="7">
        <f t="shared" si="256"/>
        <v>0</v>
      </c>
      <c r="AQ123" s="7">
        <f t="shared" si="257"/>
        <v>0</v>
      </c>
      <c r="AR123" s="9">
        <f t="shared" si="258"/>
        <v>1</v>
      </c>
      <c r="AS123" s="9">
        <f t="shared" si="259"/>
        <v>0</v>
      </c>
      <c r="AT123" s="9">
        <f t="shared" si="260"/>
        <v>0</v>
      </c>
      <c r="AU123" s="9">
        <f t="shared" si="261"/>
        <v>1</v>
      </c>
      <c r="AV123" s="9">
        <f t="shared" si="262"/>
        <v>0</v>
      </c>
      <c r="AW123" s="9">
        <f t="shared" si="263"/>
        <v>4</v>
      </c>
      <c r="AX123" s="9">
        <f t="shared" si="264"/>
        <v>0</v>
      </c>
      <c r="AY123" s="9">
        <f t="shared" si="265"/>
        <v>0</v>
      </c>
      <c r="AZ123" s="9">
        <f t="shared" si="266"/>
        <v>0</v>
      </c>
      <c r="BA123" s="9">
        <f t="shared" si="267"/>
        <v>0</v>
      </c>
      <c r="BB123" s="9">
        <f t="shared" si="268"/>
        <v>0</v>
      </c>
      <c r="BC123" s="9">
        <f t="shared" si="269"/>
        <v>0</v>
      </c>
      <c r="BD123" s="9">
        <f t="shared" si="270"/>
        <v>1</v>
      </c>
      <c r="BE123" s="9">
        <f t="shared" si="271"/>
        <v>0</v>
      </c>
      <c r="BF123" s="9">
        <f t="shared" si="272"/>
        <v>1</v>
      </c>
      <c r="BG123" s="9">
        <f t="shared" si="273"/>
        <v>1</v>
      </c>
      <c r="BH123" s="9">
        <f t="shared" si="274"/>
        <v>2</v>
      </c>
    </row>
    <row r="124" spans="1:60" x14ac:dyDescent="0.25">
      <c r="A124" s="24">
        <f>Data!A123</f>
        <v>724</v>
      </c>
      <c r="B124" s="26" t="e">
        <f>Data!B123</f>
        <v>#N/A</v>
      </c>
      <c r="C124" s="27" t="str">
        <f>Data!H123</f>
        <v>Steve</v>
      </c>
      <c r="D124" s="25" t="str">
        <f>Data!I123</f>
        <v>Guest</v>
      </c>
      <c r="E124" s="22">
        <f>IF(Data!J123=Data!$G123,1,0)</f>
        <v>1</v>
      </c>
      <c r="F124" s="22" t="e">
        <f>IF(Data!K123=Data!$G123,1,0)</f>
        <v>#N/A</v>
      </c>
      <c r="G124" s="22">
        <f>IF(Data!L123=Data!$G123,1,0)</f>
        <v>0</v>
      </c>
      <c r="H124" s="22">
        <f>IF(Data!M123=Data!$G123,1,0)</f>
        <v>0</v>
      </c>
      <c r="I124" s="22" t="e">
        <f>IF(Data!N123=Data!$G123,1,0)</f>
        <v>#N/A</v>
      </c>
      <c r="J124" s="22" t="e">
        <f>IF(Data!O123=Data!$G123,1,0)</f>
        <v>#N/A</v>
      </c>
      <c r="K124" s="22" t="e">
        <f>IF(Data!P123=Data!$G123,1,0)</f>
        <v>#N/A</v>
      </c>
      <c r="L124" s="22" t="e">
        <f>IF(Data!Q123=Data!$G123,1,0)</f>
        <v>#N/A</v>
      </c>
      <c r="M124" s="22" t="e">
        <f>IF(Data!R123=Data!$G123,1,0)</f>
        <v>#N/A</v>
      </c>
      <c r="N124" s="22" t="e">
        <f>IF(Data!S123=Data!$G123,1,0)</f>
        <v>#N/A</v>
      </c>
      <c r="O124" s="22" t="e">
        <f>IF(Data!T123=Data!$G123,1,0)</f>
        <v>#N/A</v>
      </c>
      <c r="P124" s="22" t="e">
        <f>IF(Data!U123=Data!$G123,1,0)</f>
        <v>#N/A</v>
      </c>
      <c r="Q124" s="22" t="e">
        <f>IF(Data!V123=Data!$G123,1,0)</f>
        <v>#N/A</v>
      </c>
      <c r="R124" s="22" t="e">
        <f>IF(Data!W123=Data!$G123,1,0)</f>
        <v>#N/A</v>
      </c>
      <c r="S124" s="22" t="e">
        <f>IF(Data!X123=Data!$G123,1,0)</f>
        <v>#N/A</v>
      </c>
      <c r="T124" s="22" t="e">
        <f>IF(Data!Y123=Data!$G123,1,0)</f>
        <v>#N/A</v>
      </c>
      <c r="U124" s="22">
        <f>IF(Data!Z123=Data!$G123,1,0)</f>
        <v>0</v>
      </c>
      <c r="V124" s="22">
        <f t="shared" si="236"/>
        <v>4</v>
      </c>
      <c r="W124" s="22">
        <f t="shared" si="237"/>
        <v>1</v>
      </c>
      <c r="X124" s="22">
        <f t="shared" si="238"/>
        <v>0</v>
      </c>
      <c r="Y124" s="22">
        <f t="shared" si="239"/>
        <v>0</v>
      </c>
      <c r="Z124" s="22" t="str">
        <f t="shared" si="240"/>
        <v>Bob</v>
      </c>
      <c r="AA124" s="7">
        <f t="shared" si="241"/>
        <v>1</v>
      </c>
      <c r="AB124" s="7">
        <f t="shared" si="242"/>
        <v>7</v>
      </c>
      <c r="AC124" s="7">
        <f t="shared" si="243"/>
        <v>0</v>
      </c>
      <c r="AD124" s="7">
        <f t="shared" si="244"/>
        <v>0</v>
      </c>
      <c r="AE124" s="7">
        <f t="shared" si="245"/>
        <v>2</v>
      </c>
      <c r="AF124" s="7">
        <f t="shared" si="246"/>
        <v>0</v>
      </c>
      <c r="AG124" s="7">
        <f t="shared" si="247"/>
        <v>0</v>
      </c>
      <c r="AH124" s="7">
        <f t="shared" si="248"/>
        <v>0</v>
      </c>
      <c r="AI124" s="7">
        <f t="shared" si="249"/>
        <v>0</v>
      </c>
      <c r="AJ124" s="7">
        <f t="shared" si="250"/>
        <v>1</v>
      </c>
      <c r="AK124" s="7">
        <f t="shared" si="251"/>
        <v>0</v>
      </c>
      <c r="AL124" s="7">
        <f t="shared" si="252"/>
        <v>0</v>
      </c>
      <c r="AM124" s="7">
        <f t="shared" si="253"/>
        <v>0</v>
      </c>
      <c r="AN124" s="7">
        <f t="shared" si="254"/>
        <v>1</v>
      </c>
      <c r="AO124" s="7">
        <f t="shared" si="255"/>
        <v>0</v>
      </c>
      <c r="AP124" s="7">
        <f t="shared" si="256"/>
        <v>0</v>
      </c>
      <c r="AQ124" s="7">
        <f t="shared" si="257"/>
        <v>0</v>
      </c>
      <c r="AR124" s="9">
        <f t="shared" si="258"/>
        <v>0</v>
      </c>
      <c r="AS124" s="9">
        <f t="shared" si="259"/>
        <v>0</v>
      </c>
      <c r="AT124" s="9">
        <f t="shared" si="260"/>
        <v>1</v>
      </c>
      <c r="AU124" s="9">
        <f t="shared" si="261"/>
        <v>2</v>
      </c>
      <c r="AV124" s="9">
        <f t="shared" si="262"/>
        <v>0</v>
      </c>
      <c r="AW124" s="9">
        <f t="shared" si="263"/>
        <v>4</v>
      </c>
      <c r="AX124" s="9">
        <f t="shared" si="264"/>
        <v>0</v>
      </c>
      <c r="AY124" s="9">
        <f t="shared" si="265"/>
        <v>0</v>
      </c>
      <c r="AZ124" s="9">
        <f t="shared" si="266"/>
        <v>0</v>
      </c>
      <c r="BA124" s="9">
        <f t="shared" si="267"/>
        <v>0</v>
      </c>
      <c r="BB124" s="9">
        <f t="shared" si="268"/>
        <v>0</v>
      </c>
      <c r="BC124" s="9">
        <f t="shared" si="269"/>
        <v>0</v>
      </c>
      <c r="BD124" s="9">
        <f t="shared" si="270"/>
        <v>1</v>
      </c>
      <c r="BE124" s="9">
        <f t="shared" si="271"/>
        <v>0</v>
      </c>
      <c r="BF124" s="9">
        <f t="shared" si="272"/>
        <v>1</v>
      </c>
      <c r="BG124" s="9">
        <f t="shared" si="273"/>
        <v>1</v>
      </c>
      <c r="BH124" s="9">
        <f t="shared" si="274"/>
        <v>3</v>
      </c>
    </row>
    <row r="125" spans="1:60" x14ac:dyDescent="0.25">
      <c r="A125" s="24">
        <f>Data!A124</f>
        <v>725</v>
      </c>
      <c r="B125" s="26" t="e">
        <f>Data!B124</f>
        <v>#N/A</v>
      </c>
      <c r="C125" s="27" t="str">
        <f>Data!H124</f>
        <v>Steve</v>
      </c>
      <c r="D125" s="25" t="str">
        <f>Data!I124</f>
        <v>Cara</v>
      </c>
      <c r="E125" s="22">
        <f>IF(Data!J124=Data!$G124,1,0)</f>
        <v>0</v>
      </c>
      <c r="F125" s="22">
        <f>IF(Data!K124=Data!$G124,1,0)</f>
        <v>0</v>
      </c>
      <c r="G125" s="22">
        <f>IF(Data!L124=Data!$G124,1,0)</f>
        <v>0</v>
      </c>
      <c r="H125" s="22">
        <f>IF(Data!M124=Data!$G124,1,0)</f>
        <v>1</v>
      </c>
      <c r="I125" s="22" t="e">
        <f>IF(Data!N124=Data!$G124,1,0)</f>
        <v>#N/A</v>
      </c>
      <c r="J125" s="22" t="e">
        <f>IF(Data!O124=Data!$G124,1,0)</f>
        <v>#N/A</v>
      </c>
      <c r="K125" s="22" t="e">
        <f>IF(Data!P124=Data!$G124,1,0)</f>
        <v>#N/A</v>
      </c>
      <c r="L125" s="22" t="e">
        <f>IF(Data!Q124=Data!$G124,1,0)</f>
        <v>#N/A</v>
      </c>
      <c r="M125" s="22" t="e">
        <f>IF(Data!R124=Data!$G124,1,0)</f>
        <v>#N/A</v>
      </c>
      <c r="N125" s="22" t="e">
        <f>IF(Data!S124=Data!$G124,1,0)</f>
        <v>#N/A</v>
      </c>
      <c r="O125" s="22" t="e">
        <f>IF(Data!T124=Data!$G124,1,0)</f>
        <v>#N/A</v>
      </c>
      <c r="P125" s="22" t="e">
        <f>IF(Data!U124=Data!$G124,1,0)</f>
        <v>#N/A</v>
      </c>
      <c r="Q125" s="22" t="e">
        <f>IF(Data!V124=Data!$G124,1,0)</f>
        <v>#N/A</v>
      </c>
      <c r="R125" s="22" t="e">
        <f>IF(Data!W124=Data!$G124,1,0)</f>
        <v>#N/A</v>
      </c>
      <c r="S125" s="22" t="e">
        <f>IF(Data!X124=Data!$G124,1,0)</f>
        <v>#N/A</v>
      </c>
      <c r="T125" s="22" t="e">
        <f>IF(Data!Y124=Data!$G124,1,0)</f>
        <v>#N/A</v>
      </c>
      <c r="U125" s="22" t="e">
        <f>IF(Data!Z124=Data!$G124,1,0)</f>
        <v>#N/A</v>
      </c>
      <c r="V125" s="22">
        <f t="shared" si="236"/>
        <v>4</v>
      </c>
      <c r="W125" s="22">
        <f t="shared" si="237"/>
        <v>1</v>
      </c>
      <c r="X125" s="22">
        <f t="shared" si="238"/>
        <v>0</v>
      </c>
      <c r="Y125" s="22">
        <f t="shared" si="239"/>
        <v>0</v>
      </c>
      <c r="Z125" s="22" t="str">
        <f t="shared" si="240"/>
        <v>Evan</v>
      </c>
      <c r="AA125" s="7">
        <f t="shared" si="241"/>
        <v>0</v>
      </c>
      <c r="AB125" s="7">
        <f t="shared" si="242"/>
        <v>0</v>
      </c>
      <c r="AC125" s="7">
        <f t="shared" si="243"/>
        <v>0</v>
      </c>
      <c r="AD125" s="7">
        <f t="shared" si="244"/>
        <v>1</v>
      </c>
      <c r="AE125" s="7">
        <f t="shared" si="245"/>
        <v>2</v>
      </c>
      <c r="AF125" s="7">
        <f t="shared" si="246"/>
        <v>0</v>
      </c>
      <c r="AG125" s="7">
        <f t="shared" si="247"/>
        <v>0</v>
      </c>
      <c r="AH125" s="7">
        <f t="shared" si="248"/>
        <v>0</v>
      </c>
      <c r="AI125" s="7">
        <f t="shared" si="249"/>
        <v>0</v>
      </c>
      <c r="AJ125" s="7">
        <f t="shared" si="250"/>
        <v>1</v>
      </c>
      <c r="AK125" s="7">
        <f t="shared" si="251"/>
        <v>0</v>
      </c>
      <c r="AL125" s="7">
        <f t="shared" si="252"/>
        <v>0</v>
      </c>
      <c r="AM125" s="7">
        <f t="shared" si="253"/>
        <v>0</v>
      </c>
      <c r="AN125" s="7">
        <f t="shared" si="254"/>
        <v>1</v>
      </c>
      <c r="AO125" s="7">
        <f t="shared" si="255"/>
        <v>0</v>
      </c>
      <c r="AP125" s="7">
        <f t="shared" si="256"/>
        <v>0</v>
      </c>
      <c r="AQ125" s="7">
        <f t="shared" si="257"/>
        <v>0</v>
      </c>
      <c r="AR125" s="9">
        <f t="shared" si="258"/>
        <v>1</v>
      </c>
      <c r="AS125" s="9">
        <f t="shared" si="259"/>
        <v>1</v>
      </c>
      <c r="AT125" s="9">
        <f t="shared" si="260"/>
        <v>2</v>
      </c>
      <c r="AU125" s="9">
        <f t="shared" si="261"/>
        <v>0</v>
      </c>
      <c r="AV125" s="9">
        <f t="shared" si="262"/>
        <v>0</v>
      </c>
      <c r="AW125" s="9">
        <f t="shared" si="263"/>
        <v>4</v>
      </c>
      <c r="AX125" s="9">
        <f t="shared" si="264"/>
        <v>0</v>
      </c>
      <c r="AY125" s="9">
        <f t="shared" si="265"/>
        <v>0</v>
      </c>
      <c r="AZ125" s="9">
        <f t="shared" si="266"/>
        <v>0</v>
      </c>
      <c r="BA125" s="9">
        <f t="shared" si="267"/>
        <v>0</v>
      </c>
      <c r="BB125" s="9">
        <f t="shared" si="268"/>
        <v>0</v>
      </c>
      <c r="BC125" s="9">
        <f t="shared" si="269"/>
        <v>0</v>
      </c>
      <c r="BD125" s="9">
        <f t="shared" si="270"/>
        <v>1</v>
      </c>
      <c r="BE125" s="9">
        <f t="shared" si="271"/>
        <v>0</v>
      </c>
      <c r="BF125" s="9">
        <f t="shared" si="272"/>
        <v>1</v>
      </c>
      <c r="BG125" s="9">
        <f t="shared" si="273"/>
        <v>1</v>
      </c>
      <c r="BH125" s="9">
        <f t="shared" si="274"/>
        <v>3</v>
      </c>
    </row>
    <row r="126" spans="1:60" x14ac:dyDescent="0.25">
      <c r="A126" s="24">
        <f>Data!A125</f>
        <v>726</v>
      </c>
      <c r="B126" s="26" t="str">
        <f>Data!B125</f>
        <v>Glaciers</v>
      </c>
      <c r="C126" s="27" t="str">
        <f>Data!H125</f>
        <v>Steve</v>
      </c>
      <c r="D126" s="25" t="str">
        <f>Data!I125</f>
        <v>Guest</v>
      </c>
      <c r="E126" s="22">
        <f>IF(Data!J125=Data!$G125,1,0)</f>
        <v>0</v>
      </c>
      <c r="F126" s="22">
        <f>IF(Data!K125=Data!$G125,1,0)</f>
        <v>1</v>
      </c>
      <c r="G126" s="22">
        <f>IF(Data!L125=Data!$G125,1,0)</f>
        <v>1</v>
      </c>
      <c r="H126" s="22">
        <f>IF(Data!M125=Data!$G125,1,0)</f>
        <v>0</v>
      </c>
      <c r="I126" s="22" t="e">
        <f>IF(Data!N125=Data!$G125,1,0)</f>
        <v>#N/A</v>
      </c>
      <c r="J126" s="22" t="e">
        <f>IF(Data!O125=Data!$G125,1,0)</f>
        <v>#N/A</v>
      </c>
      <c r="K126" s="22" t="e">
        <f>IF(Data!P125=Data!$G125,1,0)</f>
        <v>#N/A</v>
      </c>
      <c r="L126" s="22" t="e">
        <f>IF(Data!Q125=Data!$G125,1,0)</f>
        <v>#N/A</v>
      </c>
      <c r="M126" s="22" t="e">
        <f>IF(Data!R125=Data!$G125,1,0)</f>
        <v>#N/A</v>
      </c>
      <c r="N126" s="22" t="e">
        <f>IF(Data!S125=Data!$G125,1,0)</f>
        <v>#N/A</v>
      </c>
      <c r="O126" s="22" t="e">
        <f>IF(Data!T125=Data!$G125,1,0)</f>
        <v>#N/A</v>
      </c>
      <c r="P126" s="22" t="e">
        <f>IF(Data!U125=Data!$G125,1,0)</f>
        <v>#N/A</v>
      </c>
      <c r="Q126" s="22" t="e">
        <f>IF(Data!V125=Data!$G125,1,0)</f>
        <v>#N/A</v>
      </c>
      <c r="R126" s="22" t="e">
        <f>IF(Data!W125=Data!$G125,1,0)</f>
        <v>#N/A</v>
      </c>
      <c r="S126" s="22" t="e">
        <f>IF(Data!X125=Data!$G125,1,0)</f>
        <v>#N/A</v>
      </c>
      <c r="T126" s="22" t="e">
        <f>IF(Data!Y125=Data!$G125,1,0)</f>
        <v>#N/A</v>
      </c>
      <c r="U126" s="22">
        <f>IF(Data!Z125=Data!$G125,1,0)</f>
        <v>0</v>
      </c>
      <c r="V126" s="22">
        <f t="shared" si="236"/>
        <v>5</v>
      </c>
      <c r="W126" s="22">
        <f t="shared" si="237"/>
        <v>2</v>
      </c>
      <c r="X126" s="22">
        <f t="shared" si="238"/>
        <v>0</v>
      </c>
      <c r="Y126" s="22">
        <f t="shared" si="239"/>
        <v>0</v>
      </c>
      <c r="Z126" s="22" t="e">
        <f t="shared" si="240"/>
        <v>#N/A</v>
      </c>
      <c r="AA126" s="7">
        <f t="shared" si="241"/>
        <v>0</v>
      </c>
      <c r="AB126" s="7">
        <f t="shared" si="242"/>
        <v>1</v>
      </c>
      <c r="AC126" s="7">
        <f t="shared" si="243"/>
        <v>1</v>
      </c>
      <c r="AD126" s="7">
        <f t="shared" si="244"/>
        <v>0</v>
      </c>
      <c r="AE126" s="7">
        <f t="shared" si="245"/>
        <v>2</v>
      </c>
      <c r="AF126" s="7">
        <f t="shared" si="246"/>
        <v>0</v>
      </c>
      <c r="AG126" s="7">
        <f t="shared" si="247"/>
        <v>0</v>
      </c>
      <c r="AH126" s="7">
        <f t="shared" si="248"/>
        <v>0</v>
      </c>
      <c r="AI126" s="7">
        <f t="shared" si="249"/>
        <v>0</v>
      </c>
      <c r="AJ126" s="7">
        <f t="shared" si="250"/>
        <v>1</v>
      </c>
      <c r="AK126" s="7">
        <f t="shared" si="251"/>
        <v>0</v>
      </c>
      <c r="AL126" s="7">
        <f t="shared" si="252"/>
        <v>0</v>
      </c>
      <c r="AM126" s="7">
        <f t="shared" si="253"/>
        <v>0</v>
      </c>
      <c r="AN126" s="7">
        <f t="shared" si="254"/>
        <v>1</v>
      </c>
      <c r="AO126" s="7">
        <f t="shared" si="255"/>
        <v>0</v>
      </c>
      <c r="AP126" s="7">
        <f t="shared" si="256"/>
        <v>0</v>
      </c>
      <c r="AQ126" s="7">
        <f t="shared" si="257"/>
        <v>0</v>
      </c>
      <c r="AR126" s="9">
        <f t="shared" si="258"/>
        <v>2</v>
      </c>
      <c r="AS126" s="9">
        <f t="shared" si="259"/>
        <v>0</v>
      </c>
      <c r="AT126" s="9">
        <f t="shared" si="260"/>
        <v>0</v>
      </c>
      <c r="AU126" s="9">
        <f t="shared" si="261"/>
        <v>1</v>
      </c>
      <c r="AV126" s="9">
        <f t="shared" si="262"/>
        <v>0</v>
      </c>
      <c r="AW126" s="9">
        <f t="shared" si="263"/>
        <v>4</v>
      </c>
      <c r="AX126" s="9">
        <f t="shared" si="264"/>
        <v>0</v>
      </c>
      <c r="AY126" s="9">
        <f t="shared" si="265"/>
        <v>0</v>
      </c>
      <c r="AZ126" s="9">
        <f t="shared" si="266"/>
        <v>0</v>
      </c>
      <c r="BA126" s="9">
        <f t="shared" si="267"/>
        <v>0</v>
      </c>
      <c r="BB126" s="9">
        <f t="shared" si="268"/>
        <v>0</v>
      </c>
      <c r="BC126" s="9">
        <f t="shared" si="269"/>
        <v>0</v>
      </c>
      <c r="BD126" s="9">
        <f t="shared" si="270"/>
        <v>1</v>
      </c>
      <c r="BE126" s="9">
        <f t="shared" si="271"/>
        <v>0</v>
      </c>
      <c r="BF126" s="9">
        <f t="shared" si="272"/>
        <v>1</v>
      </c>
      <c r="BG126" s="9">
        <f t="shared" si="273"/>
        <v>1</v>
      </c>
      <c r="BH126" s="9">
        <f t="shared" si="274"/>
        <v>4</v>
      </c>
    </row>
    <row r="127" spans="1:60" x14ac:dyDescent="0.25">
      <c r="A127" s="24">
        <f>Data!A126</f>
        <v>727</v>
      </c>
      <c r="B127" s="26" t="e">
        <f>Data!B126</f>
        <v>#N/A</v>
      </c>
      <c r="C127" s="27" t="str">
        <f>Data!H126</f>
        <v>Steve</v>
      </c>
      <c r="D127" s="25" t="str">
        <f>Data!I126</f>
        <v>Cara</v>
      </c>
      <c r="E127" s="22">
        <f>IF(Data!J126=Data!$G126,1,0)</f>
        <v>1</v>
      </c>
      <c r="F127" s="22">
        <f>IF(Data!K126=Data!$G126,1,0)</f>
        <v>1</v>
      </c>
      <c r="G127" s="22">
        <f>IF(Data!L126=Data!$G126,1,0)</f>
        <v>1</v>
      </c>
      <c r="H127" s="22">
        <f>IF(Data!M126=Data!$G126,1,0)</f>
        <v>1</v>
      </c>
      <c r="I127" s="22" t="e">
        <f>IF(Data!N126=Data!$G126,1,0)</f>
        <v>#N/A</v>
      </c>
      <c r="J127" s="22" t="e">
        <f>IF(Data!O126=Data!$G126,1,0)</f>
        <v>#N/A</v>
      </c>
      <c r="K127" s="22" t="e">
        <f>IF(Data!P126=Data!$G126,1,0)</f>
        <v>#N/A</v>
      </c>
      <c r="L127" s="22" t="e">
        <f>IF(Data!Q126=Data!$G126,1,0)</f>
        <v>#N/A</v>
      </c>
      <c r="M127" s="22" t="e">
        <f>IF(Data!R126=Data!$G126,1,0)</f>
        <v>#N/A</v>
      </c>
      <c r="N127" s="22" t="e">
        <f>IF(Data!S126=Data!$G126,1,0)</f>
        <v>#N/A</v>
      </c>
      <c r="O127" s="22" t="e">
        <f>IF(Data!T126=Data!$G126,1,0)</f>
        <v>#N/A</v>
      </c>
      <c r="P127" s="22" t="e">
        <f>IF(Data!U126=Data!$G126,1,0)</f>
        <v>#N/A</v>
      </c>
      <c r="Q127" s="22" t="e">
        <f>IF(Data!V126=Data!$G126,1,0)</f>
        <v>#N/A</v>
      </c>
      <c r="R127" s="22" t="e">
        <f>IF(Data!W126=Data!$G126,1,0)</f>
        <v>#N/A</v>
      </c>
      <c r="S127" s="22" t="e">
        <f>IF(Data!X126=Data!$G126,1,0)</f>
        <v>#N/A</v>
      </c>
      <c r="T127" s="22" t="e">
        <f>IF(Data!Y126=Data!$G126,1,0)</f>
        <v>#N/A</v>
      </c>
      <c r="U127" s="22" t="e">
        <f>IF(Data!Z126=Data!$G126,1,0)</f>
        <v>#N/A</v>
      </c>
      <c r="V127" s="22">
        <f t="shared" si="236"/>
        <v>4</v>
      </c>
      <c r="W127" s="22">
        <f t="shared" si="237"/>
        <v>4</v>
      </c>
      <c r="X127" s="22">
        <f t="shared" si="238"/>
        <v>0</v>
      </c>
      <c r="Y127" s="22">
        <f t="shared" si="239"/>
        <v>1</v>
      </c>
      <c r="Z127" s="22" t="e">
        <f t="shared" si="240"/>
        <v>#N/A</v>
      </c>
      <c r="AA127" s="7">
        <f t="shared" si="241"/>
        <v>1</v>
      </c>
      <c r="AB127" s="7">
        <f t="shared" si="242"/>
        <v>2</v>
      </c>
      <c r="AC127" s="7">
        <f t="shared" si="243"/>
        <v>2</v>
      </c>
      <c r="AD127" s="7">
        <f t="shared" si="244"/>
        <v>1</v>
      </c>
      <c r="AE127" s="7">
        <f t="shared" si="245"/>
        <v>2</v>
      </c>
      <c r="AF127" s="7">
        <f t="shared" si="246"/>
        <v>0</v>
      </c>
      <c r="AG127" s="7">
        <f t="shared" si="247"/>
        <v>0</v>
      </c>
      <c r="AH127" s="7">
        <f t="shared" si="248"/>
        <v>0</v>
      </c>
      <c r="AI127" s="7">
        <f t="shared" si="249"/>
        <v>0</v>
      </c>
      <c r="AJ127" s="7">
        <f t="shared" si="250"/>
        <v>1</v>
      </c>
      <c r="AK127" s="7">
        <f t="shared" si="251"/>
        <v>0</v>
      </c>
      <c r="AL127" s="7">
        <f t="shared" si="252"/>
        <v>0</v>
      </c>
      <c r="AM127" s="7">
        <f t="shared" si="253"/>
        <v>0</v>
      </c>
      <c r="AN127" s="7">
        <f t="shared" si="254"/>
        <v>1</v>
      </c>
      <c r="AO127" s="7">
        <f t="shared" si="255"/>
        <v>0</v>
      </c>
      <c r="AP127" s="7">
        <f t="shared" si="256"/>
        <v>0</v>
      </c>
      <c r="AQ127" s="7">
        <f t="shared" si="257"/>
        <v>0</v>
      </c>
      <c r="AR127" s="9">
        <f t="shared" si="258"/>
        <v>0</v>
      </c>
      <c r="AS127" s="9">
        <f t="shared" si="259"/>
        <v>0</v>
      </c>
      <c r="AT127" s="9">
        <f t="shared" si="260"/>
        <v>0</v>
      </c>
      <c r="AU127" s="9">
        <f t="shared" si="261"/>
        <v>0</v>
      </c>
      <c r="AV127" s="9">
        <f t="shared" si="262"/>
        <v>0</v>
      </c>
      <c r="AW127" s="9">
        <f t="shared" si="263"/>
        <v>4</v>
      </c>
      <c r="AX127" s="9">
        <f t="shared" si="264"/>
        <v>0</v>
      </c>
      <c r="AY127" s="9">
        <f t="shared" si="265"/>
        <v>0</v>
      </c>
      <c r="AZ127" s="9">
        <f t="shared" si="266"/>
        <v>0</v>
      </c>
      <c r="BA127" s="9">
        <f t="shared" si="267"/>
        <v>0</v>
      </c>
      <c r="BB127" s="9">
        <f t="shared" si="268"/>
        <v>0</v>
      </c>
      <c r="BC127" s="9">
        <f t="shared" si="269"/>
        <v>0</v>
      </c>
      <c r="BD127" s="9">
        <f t="shared" si="270"/>
        <v>1</v>
      </c>
      <c r="BE127" s="9">
        <f t="shared" si="271"/>
        <v>0</v>
      </c>
      <c r="BF127" s="9">
        <f t="shared" si="272"/>
        <v>1</v>
      </c>
      <c r="BG127" s="9">
        <f t="shared" si="273"/>
        <v>1</v>
      </c>
      <c r="BH127" s="9">
        <f t="shared" si="274"/>
        <v>4</v>
      </c>
    </row>
    <row r="128" spans="1:60" x14ac:dyDescent="0.25">
      <c r="A128" s="24">
        <f>Data!A127</f>
        <v>728</v>
      </c>
      <c r="B128" s="26" t="e">
        <f>Data!B127</f>
        <v>#N/A</v>
      </c>
      <c r="C128" s="27" t="str">
        <f>Data!H127</f>
        <v>Steve</v>
      </c>
      <c r="D128" s="25" t="str">
        <f>Data!I127</f>
        <v>Evan</v>
      </c>
      <c r="E128" s="22">
        <f>IF(Data!J127=Data!$G127,1,0)</f>
        <v>0</v>
      </c>
      <c r="F128" s="22">
        <f>IF(Data!K127=Data!$G127,1,0)</f>
        <v>1</v>
      </c>
      <c r="G128" s="22">
        <f>IF(Data!L127=Data!$G127,1,0)</f>
        <v>1</v>
      </c>
      <c r="H128" s="22">
        <f>IF(Data!M127=Data!$G127,1,0)</f>
        <v>1</v>
      </c>
      <c r="I128" s="22" t="e">
        <f>IF(Data!N127=Data!$G127,1,0)</f>
        <v>#N/A</v>
      </c>
      <c r="J128" s="22" t="e">
        <f>IF(Data!O127=Data!$G127,1,0)</f>
        <v>#N/A</v>
      </c>
      <c r="K128" s="22" t="e">
        <f>IF(Data!P127=Data!$G127,1,0)</f>
        <v>#N/A</v>
      </c>
      <c r="L128" s="22" t="e">
        <f>IF(Data!Q127=Data!$G127,1,0)</f>
        <v>#N/A</v>
      </c>
      <c r="M128" s="22" t="e">
        <f>IF(Data!R127=Data!$G127,1,0)</f>
        <v>#N/A</v>
      </c>
      <c r="N128" s="22" t="e">
        <f>IF(Data!S127=Data!$G127,1,0)</f>
        <v>#N/A</v>
      </c>
      <c r="O128" s="22" t="e">
        <f>IF(Data!T127=Data!$G127,1,0)</f>
        <v>#N/A</v>
      </c>
      <c r="P128" s="22" t="e">
        <f>IF(Data!U127=Data!$G127,1,0)</f>
        <v>#N/A</v>
      </c>
      <c r="Q128" s="22" t="e">
        <f>IF(Data!V127=Data!$G127,1,0)</f>
        <v>#N/A</v>
      </c>
      <c r="R128" s="22" t="e">
        <f>IF(Data!W127=Data!$G127,1,0)</f>
        <v>#N/A</v>
      </c>
      <c r="S128" s="22" t="e">
        <f>IF(Data!X127=Data!$G127,1,0)</f>
        <v>#N/A</v>
      </c>
      <c r="T128" s="22" t="e">
        <f>IF(Data!Y127=Data!$G127,1,0)</f>
        <v>#N/A</v>
      </c>
      <c r="U128" s="22" t="e">
        <f>IF(Data!Z127=Data!$G127,1,0)</f>
        <v>#N/A</v>
      </c>
      <c r="V128" s="22">
        <f t="shared" si="236"/>
        <v>4</v>
      </c>
      <c r="W128" s="22">
        <f t="shared" si="237"/>
        <v>3</v>
      </c>
      <c r="X128" s="22">
        <f t="shared" si="238"/>
        <v>0</v>
      </c>
      <c r="Y128" s="22">
        <f t="shared" si="239"/>
        <v>0</v>
      </c>
      <c r="Z128" s="22" t="e">
        <f t="shared" si="240"/>
        <v>#N/A</v>
      </c>
      <c r="AA128" s="7">
        <f t="shared" si="241"/>
        <v>0</v>
      </c>
      <c r="AB128" s="7">
        <f t="shared" si="242"/>
        <v>3</v>
      </c>
      <c r="AC128" s="7">
        <f t="shared" si="243"/>
        <v>3</v>
      </c>
      <c r="AD128" s="7">
        <f t="shared" si="244"/>
        <v>2</v>
      </c>
      <c r="AE128" s="7">
        <f t="shared" si="245"/>
        <v>2</v>
      </c>
      <c r="AF128" s="7">
        <f t="shared" si="246"/>
        <v>0</v>
      </c>
      <c r="AG128" s="7">
        <f t="shared" si="247"/>
        <v>0</v>
      </c>
      <c r="AH128" s="7">
        <f t="shared" si="248"/>
        <v>0</v>
      </c>
      <c r="AI128" s="7">
        <f t="shared" si="249"/>
        <v>0</v>
      </c>
      <c r="AJ128" s="7">
        <f t="shared" si="250"/>
        <v>1</v>
      </c>
      <c r="AK128" s="7">
        <f t="shared" si="251"/>
        <v>0</v>
      </c>
      <c r="AL128" s="7">
        <f t="shared" si="252"/>
        <v>0</v>
      </c>
      <c r="AM128" s="7">
        <f t="shared" si="253"/>
        <v>0</v>
      </c>
      <c r="AN128" s="7">
        <f t="shared" si="254"/>
        <v>1</v>
      </c>
      <c r="AO128" s="7">
        <f t="shared" si="255"/>
        <v>0</v>
      </c>
      <c r="AP128" s="7">
        <f t="shared" si="256"/>
        <v>0</v>
      </c>
      <c r="AQ128" s="7">
        <f t="shared" si="257"/>
        <v>0</v>
      </c>
      <c r="AR128" s="9">
        <f t="shared" si="258"/>
        <v>1</v>
      </c>
      <c r="AS128" s="9">
        <f t="shared" si="259"/>
        <v>0</v>
      </c>
      <c r="AT128" s="9">
        <f t="shared" si="260"/>
        <v>0</v>
      </c>
      <c r="AU128" s="9">
        <f t="shared" si="261"/>
        <v>0</v>
      </c>
      <c r="AV128" s="9">
        <f t="shared" si="262"/>
        <v>0</v>
      </c>
      <c r="AW128" s="9">
        <f t="shared" si="263"/>
        <v>4</v>
      </c>
      <c r="AX128" s="9">
        <f t="shared" si="264"/>
        <v>0</v>
      </c>
      <c r="AY128" s="9">
        <f t="shared" si="265"/>
        <v>0</v>
      </c>
      <c r="AZ128" s="9">
        <f t="shared" si="266"/>
        <v>0</v>
      </c>
      <c r="BA128" s="9">
        <f t="shared" si="267"/>
        <v>0</v>
      </c>
      <c r="BB128" s="9">
        <f t="shared" si="268"/>
        <v>0</v>
      </c>
      <c r="BC128" s="9">
        <f t="shared" si="269"/>
        <v>0</v>
      </c>
      <c r="BD128" s="9">
        <f t="shared" si="270"/>
        <v>1</v>
      </c>
      <c r="BE128" s="9">
        <f t="shared" si="271"/>
        <v>0</v>
      </c>
      <c r="BF128" s="9">
        <f t="shared" si="272"/>
        <v>1</v>
      </c>
      <c r="BG128" s="9">
        <f t="shared" si="273"/>
        <v>1</v>
      </c>
      <c r="BH128" s="9">
        <f t="shared" si="274"/>
        <v>4</v>
      </c>
    </row>
    <row r="129" spans="1:60" x14ac:dyDescent="0.25">
      <c r="A129" s="24">
        <f>Data!A128</f>
        <v>729</v>
      </c>
      <c r="B129" s="26" t="e">
        <f>Data!B128</f>
        <v>#N/A</v>
      </c>
      <c r="C129" s="27" t="str">
        <f>Data!H128</f>
        <v>Steve</v>
      </c>
      <c r="D129" s="25" t="str">
        <f>Data!I128</f>
        <v>Jay</v>
      </c>
      <c r="E129" s="22">
        <f>IF(Data!J128=Data!$G128,1,0)</f>
        <v>0</v>
      </c>
      <c r="F129" s="22" t="e">
        <f>IF(Data!K128=Data!$G128,1,0)</f>
        <v>#N/A</v>
      </c>
      <c r="G129" s="22">
        <f>IF(Data!L128=Data!$G128,1,0)</f>
        <v>0</v>
      </c>
      <c r="H129" s="22">
        <f>IF(Data!M128=Data!$G128,1,0)</f>
        <v>0</v>
      </c>
      <c r="I129" s="22" t="e">
        <f>IF(Data!N128=Data!$G128,1,0)</f>
        <v>#N/A</v>
      </c>
      <c r="J129" s="22" t="e">
        <f>IF(Data!O128=Data!$G128,1,0)</f>
        <v>#N/A</v>
      </c>
      <c r="K129" s="22" t="e">
        <f>IF(Data!P128=Data!$G128,1,0)</f>
        <v>#N/A</v>
      </c>
      <c r="L129" s="22" t="e">
        <f>IF(Data!Q128=Data!$G128,1,0)</f>
        <v>#N/A</v>
      </c>
      <c r="M129" s="22" t="e">
        <f>IF(Data!R128=Data!$G128,1,0)</f>
        <v>#N/A</v>
      </c>
      <c r="N129" s="22" t="e">
        <f>IF(Data!S128=Data!$G128,1,0)</f>
        <v>#N/A</v>
      </c>
      <c r="O129" s="22" t="e">
        <f>IF(Data!T128=Data!$G128,1,0)</f>
        <v>#N/A</v>
      </c>
      <c r="P129" s="22" t="e">
        <f>IF(Data!U128=Data!$G128,1,0)</f>
        <v>#N/A</v>
      </c>
      <c r="Q129" s="22" t="e">
        <f>IF(Data!V128=Data!$G128,1,0)</f>
        <v>#N/A</v>
      </c>
      <c r="R129" s="22" t="e">
        <f>IF(Data!W128=Data!$G128,1,0)</f>
        <v>#N/A</v>
      </c>
      <c r="S129" s="22" t="e">
        <f>IF(Data!X128=Data!$G128,1,0)</f>
        <v>#N/A</v>
      </c>
      <c r="T129" s="22" t="e">
        <f>IF(Data!Y128=Data!$G128,1,0)</f>
        <v>#N/A</v>
      </c>
      <c r="U129" s="22" t="e">
        <f>IF(Data!Z128=Data!$G128,1,0)</f>
        <v>#N/A</v>
      </c>
      <c r="V129" s="22">
        <f t="shared" si="236"/>
        <v>3</v>
      </c>
      <c r="W129" s="22">
        <f t="shared" si="237"/>
        <v>0</v>
      </c>
      <c r="X129" s="22">
        <f t="shared" si="238"/>
        <v>1</v>
      </c>
      <c r="Y129" s="22">
        <f t="shared" si="239"/>
        <v>0</v>
      </c>
      <c r="Z129" s="22" t="e">
        <f t="shared" si="240"/>
        <v>#N/A</v>
      </c>
      <c r="AA129" s="7">
        <f t="shared" si="241"/>
        <v>0</v>
      </c>
      <c r="AB129" s="7">
        <f t="shared" si="242"/>
        <v>3</v>
      </c>
      <c r="AC129" s="7">
        <f t="shared" si="243"/>
        <v>0</v>
      </c>
      <c r="AD129" s="7">
        <f t="shared" si="244"/>
        <v>0</v>
      </c>
      <c r="AE129" s="7">
        <f t="shared" si="245"/>
        <v>2</v>
      </c>
      <c r="AF129" s="7">
        <f t="shared" si="246"/>
        <v>0</v>
      </c>
      <c r="AG129" s="7">
        <f t="shared" si="247"/>
        <v>0</v>
      </c>
      <c r="AH129" s="7">
        <f t="shared" si="248"/>
        <v>0</v>
      </c>
      <c r="AI129" s="7">
        <f t="shared" si="249"/>
        <v>0</v>
      </c>
      <c r="AJ129" s="7">
        <f t="shared" si="250"/>
        <v>1</v>
      </c>
      <c r="AK129" s="7">
        <f t="shared" si="251"/>
        <v>0</v>
      </c>
      <c r="AL129" s="7">
        <f t="shared" si="252"/>
        <v>0</v>
      </c>
      <c r="AM129" s="7">
        <f t="shared" si="253"/>
        <v>0</v>
      </c>
      <c r="AN129" s="7">
        <f t="shared" si="254"/>
        <v>1</v>
      </c>
      <c r="AO129" s="7">
        <f t="shared" si="255"/>
        <v>0</v>
      </c>
      <c r="AP129" s="7">
        <f t="shared" si="256"/>
        <v>0</v>
      </c>
      <c r="AQ129" s="7">
        <f t="shared" si="257"/>
        <v>0</v>
      </c>
      <c r="AR129" s="9">
        <f t="shared" si="258"/>
        <v>2</v>
      </c>
      <c r="AS129" s="9">
        <f t="shared" si="259"/>
        <v>0</v>
      </c>
      <c r="AT129" s="9">
        <f t="shared" si="260"/>
        <v>1</v>
      </c>
      <c r="AU129" s="9">
        <f t="shared" si="261"/>
        <v>1</v>
      </c>
      <c r="AV129" s="9">
        <f t="shared" si="262"/>
        <v>0</v>
      </c>
      <c r="AW129" s="9">
        <f t="shared" si="263"/>
        <v>4</v>
      </c>
      <c r="AX129" s="9">
        <f t="shared" si="264"/>
        <v>0</v>
      </c>
      <c r="AY129" s="9">
        <f t="shared" si="265"/>
        <v>0</v>
      </c>
      <c r="AZ129" s="9">
        <f t="shared" si="266"/>
        <v>0</v>
      </c>
      <c r="BA129" s="9">
        <f t="shared" si="267"/>
        <v>0</v>
      </c>
      <c r="BB129" s="9">
        <f t="shared" si="268"/>
        <v>0</v>
      </c>
      <c r="BC129" s="9">
        <f t="shared" si="269"/>
        <v>0</v>
      </c>
      <c r="BD129" s="9">
        <f t="shared" si="270"/>
        <v>1</v>
      </c>
      <c r="BE129" s="9">
        <f t="shared" si="271"/>
        <v>0</v>
      </c>
      <c r="BF129" s="9">
        <f t="shared" si="272"/>
        <v>1</v>
      </c>
      <c r="BG129" s="9">
        <f t="shared" si="273"/>
        <v>1</v>
      </c>
      <c r="BH129" s="9">
        <f t="shared" si="274"/>
        <v>4</v>
      </c>
    </row>
    <row r="130" spans="1:60" x14ac:dyDescent="0.25">
      <c r="A130" s="24">
        <f>Data!A129</f>
        <v>730</v>
      </c>
      <c r="B130" s="26" t="str">
        <f>Data!B129</f>
        <v>Stigler's Law</v>
      </c>
      <c r="C130" s="27" t="str">
        <f>Data!H129</f>
        <v>Steve</v>
      </c>
      <c r="D130" s="25" t="str">
        <f>Data!I129</f>
        <v>Bob</v>
      </c>
      <c r="E130" s="22">
        <f>IF(Data!J129=Data!$G129,1,0)</f>
        <v>0</v>
      </c>
      <c r="F130" s="22" t="e">
        <f>IF(Data!K129=Data!$G129,1,0)</f>
        <v>#N/A</v>
      </c>
      <c r="G130" s="22" t="e">
        <f>IF(Data!L129=Data!$G129,1,0)</f>
        <v>#N/A</v>
      </c>
      <c r="H130" s="22">
        <f>IF(Data!M129=Data!$G129,1,0)</f>
        <v>0</v>
      </c>
      <c r="I130" s="22" t="e">
        <f>IF(Data!N129=Data!$G129,1,0)</f>
        <v>#N/A</v>
      </c>
      <c r="J130" s="22" t="e">
        <f>IF(Data!O129=Data!$G129,1,0)</f>
        <v>#N/A</v>
      </c>
      <c r="K130" s="22" t="e">
        <f>IF(Data!P129=Data!$G129,1,0)</f>
        <v>#N/A</v>
      </c>
      <c r="L130" s="22" t="e">
        <f>IF(Data!Q129=Data!$G129,1,0)</f>
        <v>#N/A</v>
      </c>
      <c r="M130" s="22" t="e">
        <f>IF(Data!R129=Data!$G129,1,0)</f>
        <v>#N/A</v>
      </c>
      <c r="N130" s="22" t="e">
        <f>IF(Data!S129=Data!$G129,1,0)</f>
        <v>#N/A</v>
      </c>
      <c r="O130" s="22" t="e">
        <f>IF(Data!T129=Data!$G129,1,0)</f>
        <v>#N/A</v>
      </c>
      <c r="P130" s="22" t="e">
        <f>IF(Data!U129=Data!$G129,1,0)</f>
        <v>#N/A</v>
      </c>
      <c r="Q130" s="22" t="e">
        <f>IF(Data!V129=Data!$G129,1,0)</f>
        <v>#N/A</v>
      </c>
      <c r="R130" s="22" t="e">
        <f>IF(Data!W129=Data!$G129,1,0)</f>
        <v>#N/A</v>
      </c>
      <c r="S130" s="22" t="e">
        <f>IF(Data!X129=Data!$G129,1,0)</f>
        <v>#N/A</v>
      </c>
      <c r="T130" s="22" t="e">
        <f>IF(Data!Y129=Data!$G129,1,0)</f>
        <v>#N/A</v>
      </c>
      <c r="U130" s="22" t="e">
        <f>IF(Data!Z129=Data!$G129,1,0)</f>
        <v>#N/A</v>
      </c>
      <c r="V130" s="22">
        <f t="shared" si="236"/>
        <v>2</v>
      </c>
      <c r="W130" s="22">
        <f t="shared" si="237"/>
        <v>0</v>
      </c>
      <c r="X130" s="22">
        <f t="shared" si="238"/>
        <v>1</v>
      </c>
      <c r="Y130" s="22">
        <f t="shared" si="239"/>
        <v>0</v>
      </c>
      <c r="Z130" s="22" t="e">
        <f t="shared" si="240"/>
        <v>#N/A</v>
      </c>
      <c r="AA130" s="7">
        <f t="shared" si="241"/>
        <v>0</v>
      </c>
      <c r="AB130" s="7">
        <f t="shared" si="242"/>
        <v>3</v>
      </c>
      <c r="AC130" s="7">
        <f t="shared" si="243"/>
        <v>0</v>
      </c>
      <c r="AD130" s="7">
        <f t="shared" si="244"/>
        <v>0</v>
      </c>
      <c r="AE130" s="7">
        <f t="shared" si="245"/>
        <v>2</v>
      </c>
      <c r="AF130" s="7">
        <f t="shared" si="246"/>
        <v>0</v>
      </c>
      <c r="AG130" s="7">
        <f t="shared" si="247"/>
        <v>0</v>
      </c>
      <c r="AH130" s="7">
        <f t="shared" si="248"/>
        <v>0</v>
      </c>
      <c r="AI130" s="7">
        <f t="shared" si="249"/>
        <v>0</v>
      </c>
      <c r="AJ130" s="7">
        <f t="shared" si="250"/>
        <v>1</v>
      </c>
      <c r="AK130" s="7">
        <f t="shared" si="251"/>
        <v>0</v>
      </c>
      <c r="AL130" s="7">
        <f t="shared" si="252"/>
        <v>0</v>
      </c>
      <c r="AM130" s="7">
        <f t="shared" si="253"/>
        <v>0</v>
      </c>
      <c r="AN130" s="7">
        <f t="shared" si="254"/>
        <v>1</v>
      </c>
      <c r="AO130" s="7">
        <f t="shared" si="255"/>
        <v>0</v>
      </c>
      <c r="AP130" s="7">
        <f t="shared" si="256"/>
        <v>0</v>
      </c>
      <c r="AQ130" s="7">
        <f t="shared" si="257"/>
        <v>0</v>
      </c>
      <c r="AR130" s="9">
        <f t="shared" si="258"/>
        <v>3</v>
      </c>
      <c r="AS130" s="9">
        <f t="shared" si="259"/>
        <v>0</v>
      </c>
      <c r="AT130" s="9">
        <f t="shared" si="260"/>
        <v>1</v>
      </c>
      <c r="AU130" s="9">
        <f t="shared" si="261"/>
        <v>2</v>
      </c>
      <c r="AV130" s="9">
        <f t="shared" si="262"/>
        <v>0</v>
      </c>
      <c r="AW130" s="9">
        <f t="shared" si="263"/>
        <v>4</v>
      </c>
      <c r="AX130" s="9">
        <f t="shared" si="264"/>
        <v>0</v>
      </c>
      <c r="AY130" s="9">
        <f t="shared" si="265"/>
        <v>0</v>
      </c>
      <c r="AZ130" s="9">
        <f t="shared" si="266"/>
        <v>0</v>
      </c>
      <c r="BA130" s="9">
        <f t="shared" si="267"/>
        <v>0</v>
      </c>
      <c r="BB130" s="9">
        <f t="shared" si="268"/>
        <v>0</v>
      </c>
      <c r="BC130" s="9">
        <f t="shared" si="269"/>
        <v>0</v>
      </c>
      <c r="BD130" s="9">
        <f t="shared" si="270"/>
        <v>1</v>
      </c>
      <c r="BE130" s="9">
        <f t="shared" si="271"/>
        <v>0</v>
      </c>
      <c r="BF130" s="9">
        <f t="shared" si="272"/>
        <v>1</v>
      </c>
      <c r="BG130" s="9">
        <f t="shared" si="273"/>
        <v>1</v>
      </c>
      <c r="BH130" s="9">
        <f t="shared" si="274"/>
        <v>4</v>
      </c>
    </row>
    <row r="131" spans="1:60" x14ac:dyDescent="0.25">
      <c r="A131" s="24">
        <f>Data!A130</f>
        <v>731</v>
      </c>
      <c r="B131" s="26" t="e">
        <f>Data!B130</f>
        <v>#N/A</v>
      </c>
      <c r="C131" s="27" t="str">
        <f>Data!H130</f>
        <v>Steve</v>
      </c>
      <c r="D131" s="25" t="str">
        <f>Data!I130</f>
        <v>Jay</v>
      </c>
      <c r="E131" s="22">
        <f>IF(Data!J130=Data!$G130,1,0)</f>
        <v>0</v>
      </c>
      <c r="F131" s="22">
        <f>IF(Data!K130=Data!$G130,1,0)</f>
        <v>0</v>
      </c>
      <c r="G131" s="22">
        <f>IF(Data!L130=Data!$G130,1,0)</f>
        <v>0</v>
      </c>
      <c r="H131" s="22">
        <f>IF(Data!M130=Data!$G130,1,0)</f>
        <v>1</v>
      </c>
      <c r="I131" s="22" t="e">
        <f>IF(Data!N130=Data!$G130,1,0)</f>
        <v>#N/A</v>
      </c>
      <c r="J131" s="22" t="e">
        <f>IF(Data!O130=Data!$G130,1,0)</f>
        <v>#N/A</v>
      </c>
      <c r="K131" s="22" t="e">
        <f>IF(Data!P130=Data!$G130,1,0)</f>
        <v>#N/A</v>
      </c>
      <c r="L131" s="22" t="e">
        <f>IF(Data!Q130=Data!$G130,1,0)</f>
        <v>#N/A</v>
      </c>
      <c r="M131" s="22" t="e">
        <f>IF(Data!R130=Data!$G130,1,0)</f>
        <v>#N/A</v>
      </c>
      <c r="N131" s="22" t="e">
        <f>IF(Data!S130=Data!$G130,1,0)</f>
        <v>#N/A</v>
      </c>
      <c r="O131" s="22" t="e">
        <f>IF(Data!T130=Data!$G130,1,0)</f>
        <v>#N/A</v>
      </c>
      <c r="P131" s="22" t="e">
        <f>IF(Data!U130=Data!$G130,1,0)</f>
        <v>#N/A</v>
      </c>
      <c r="Q131" s="22" t="e">
        <f>IF(Data!V130=Data!$G130,1,0)</f>
        <v>#N/A</v>
      </c>
      <c r="R131" s="22" t="e">
        <f>IF(Data!W130=Data!$G130,1,0)</f>
        <v>#N/A</v>
      </c>
      <c r="S131" s="22" t="e">
        <f>IF(Data!X130=Data!$G130,1,0)</f>
        <v>#N/A</v>
      </c>
      <c r="T131" s="22" t="e">
        <f>IF(Data!Y130=Data!$G130,1,0)</f>
        <v>#N/A</v>
      </c>
      <c r="U131" s="22" t="e">
        <f>IF(Data!Z130=Data!$G130,1,0)</f>
        <v>#N/A</v>
      </c>
      <c r="V131" s="22">
        <f t="shared" si="236"/>
        <v>4</v>
      </c>
      <c r="W131" s="22">
        <f t="shared" si="237"/>
        <v>1</v>
      </c>
      <c r="X131" s="22">
        <f t="shared" si="238"/>
        <v>0</v>
      </c>
      <c r="Y131" s="22">
        <f t="shared" si="239"/>
        <v>0</v>
      </c>
      <c r="Z131" s="22" t="str">
        <f t="shared" si="240"/>
        <v>Evan</v>
      </c>
      <c r="AA131" s="7">
        <f t="shared" si="241"/>
        <v>0</v>
      </c>
      <c r="AB131" s="7">
        <f t="shared" si="242"/>
        <v>0</v>
      </c>
      <c r="AC131" s="7">
        <f t="shared" si="243"/>
        <v>0</v>
      </c>
      <c r="AD131" s="7">
        <f t="shared" si="244"/>
        <v>1</v>
      </c>
      <c r="AE131" s="7">
        <f t="shared" si="245"/>
        <v>2</v>
      </c>
      <c r="AF131" s="7">
        <f t="shared" si="246"/>
        <v>0</v>
      </c>
      <c r="AG131" s="7">
        <f t="shared" si="247"/>
        <v>0</v>
      </c>
      <c r="AH131" s="7">
        <f t="shared" si="248"/>
        <v>0</v>
      </c>
      <c r="AI131" s="7">
        <f t="shared" si="249"/>
        <v>0</v>
      </c>
      <c r="AJ131" s="7">
        <f t="shared" si="250"/>
        <v>1</v>
      </c>
      <c r="AK131" s="7">
        <f t="shared" si="251"/>
        <v>0</v>
      </c>
      <c r="AL131" s="7">
        <f t="shared" si="252"/>
        <v>0</v>
      </c>
      <c r="AM131" s="7">
        <f t="shared" si="253"/>
        <v>0</v>
      </c>
      <c r="AN131" s="7">
        <f t="shared" si="254"/>
        <v>1</v>
      </c>
      <c r="AO131" s="7">
        <f t="shared" si="255"/>
        <v>0</v>
      </c>
      <c r="AP131" s="7">
        <f t="shared" si="256"/>
        <v>0</v>
      </c>
      <c r="AQ131" s="7">
        <f t="shared" si="257"/>
        <v>0</v>
      </c>
      <c r="AR131" s="9">
        <f t="shared" si="258"/>
        <v>4</v>
      </c>
      <c r="AS131" s="9">
        <f t="shared" si="259"/>
        <v>1</v>
      </c>
      <c r="AT131" s="9">
        <f t="shared" si="260"/>
        <v>2</v>
      </c>
      <c r="AU131" s="9">
        <f t="shared" si="261"/>
        <v>0</v>
      </c>
      <c r="AV131" s="9">
        <f t="shared" si="262"/>
        <v>0</v>
      </c>
      <c r="AW131" s="9">
        <f t="shared" si="263"/>
        <v>4</v>
      </c>
      <c r="AX131" s="9">
        <f t="shared" si="264"/>
        <v>0</v>
      </c>
      <c r="AY131" s="9">
        <f t="shared" si="265"/>
        <v>0</v>
      </c>
      <c r="AZ131" s="9">
        <f t="shared" si="266"/>
        <v>0</v>
      </c>
      <c r="BA131" s="9">
        <f t="shared" si="267"/>
        <v>0</v>
      </c>
      <c r="BB131" s="9">
        <f t="shared" si="268"/>
        <v>0</v>
      </c>
      <c r="BC131" s="9">
        <f t="shared" si="269"/>
        <v>0</v>
      </c>
      <c r="BD131" s="9">
        <f t="shared" si="270"/>
        <v>1</v>
      </c>
      <c r="BE131" s="9">
        <f t="shared" si="271"/>
        <v>0</v>
      </c>
      <c r="BF131" s="9">
        <f t="shared" si="272"/>
        <v>1</v>
      </c>
      <c r="BG131" s="9">
        <f t="shared" si="273"/>
        <v>1</v>
      </c>
      <c r="BH131" s="9">
        <f t="shared" si="274"/>
        <v>4</v>
      </c>
    </row>
    <row r="132" spans="1:60" x14ac:dyDescent="0.25">
      <c r="A132" s="24">
        <f>Data!A131</f>
        <v>732</v>
      </c>
      <c r="B132" s="26" t="e">
        <f>Data!B131</f>
        <v>#N/A</v>
      </c>
      <c r="C132" s="27" t="str">
        <f>Data!H131</f>
        <v>Steve</v>
      </c>
      <c r="D132" s="25" t="str">
        <f>Data!I131</f>
        <v>Evan</v>
      </c>
      <c r="E132" s="22">
        <f>IF(Data!J131=Data!$G131,1,0)</f>
        <v>0</v>
      </c>
      <c r="F132" s="22">
        <f>IF(Data!K131=Data!$G131,1,0)</f>
        <v>0</v>
      </c>
      <c r="G132" s="22">
        <f>IF(Data!L131=Data!$G131,1,0)</f>
        <v>0</v>
      </c>
      <c r="H132" s="22">
        <f>IF(Data!M131=Data!$G131,1,0)</f>
        <v>1</v>
      </c>
      <c r="I132" s="22" t="e">
        <f>IF(Data!N131=Data!$G131,1,0)</f>
        <v>#N/A</v>
      </c>
      <c r="J132" s="22" t="e">
        <f>IF(Data!O131=Data!$G131,1,0)</f>
        <v>#N/A</v>
      </c>
      <c r="K132" s="22" t="e">
        <f>IF(Data!P131=Data!$G131,1,0)</f>
        <v>#N/A</v>
      </c>
      <c r="L132" s="22" t="e">
        <f>IF(Data!Q131=Data!$G131,1,0)</f>
        <v>#N/A</v>
      </c>
      <c r="M132" s="22" t="e">
        <f>IF(Data!R131=Data!$G131,1,0)</f>
        <v>#N/A</v>
      </c>
      <c r="N132" s="22" t="e">
        <f>IF(Data!S131=Data!$G131,1,0)</f>
        <v>#N/A</v>
      </c>
      <c r="O132" s="22" t="e">
        <f>IF(Data!T131=Data!$G131,1,0)</f>
        <v>#N/A</v>
      </c>
      <c r="P132" s="22" t="e">
        <f>IF(Data!U131=Data!$G131,1,0)</f>
        <v>#N/A</v>
      </c>
      <c r="Q132" s="22" t="e">
        <f>IF(Data!V131=Data!$G131,1,0)</f>
        <v>#N/A</v>
      </c>
      <c r="R132" s="22" t="e">
        <f>IF(Data!W131=Data!$G131,1,0)</f>
        <v>#N/A</v>
      </c>
      <c r="S132" s="22" t="e">
        <f>IF(Data!X131=Data!$G131,1,0)</f>
        <v>#N/A</v>
      </c>
      <c r="T132" s="22" t="e">
        <f>IF(Data!Y131=Data!$G131,1,0)</f>
        <v>#N/A</v>
      </c>
      <c r="U132" s="22" t="e">
        <f>IF(Data!Z131=Data!$G131,1,0)</f>
        <v>#N/A</v>
      </c>
      <c r="V132" s="22">
        <f t="shared" si="236"/>
        <v>4</v>
      </c>
      <c r="W132" s="22">
        <f t="shared" si="237"/>
        <v>1</v>
      </c>
      <c r="X132" s="22">
        <f t="shared" si="238"/>
        <v>0</v>
      </c>
      <c r="Y132" s="22">
        <f t="shared" si="239"/>
        <v>0</v>
      </c>
      <c r="Z132" s="22" t="str">
        <f t="shared" si="240"/>
        <v>Evan</v>
      </c>
      <c r="AA132" s="7">
        <f t="shared" si="241"/>
        <v>0</v>
      </c>
      <c r="AB132" s="7">
        <f t="shared" si="242"/>
        <v>0</v>
      </c>
      <c r="AC132" s="7">
        <f t="shared" si="243"/>
        <v>0</v>
      </c>
      <c r="AD132" s="7">
        <f t="shared" si="244"/>
        <v>2</v>
      </c>
      <c r="AE132" s="7">
        <f t="shared" si="245"/>
        <v>2</v>
      </c>
      <c r="AF132" s="7">
        <f t="shared" si="246"/>
        <v>0</v>
      </c>
      <c r="AG132" s="7">
        <f t="shared" si="247"/>
        <v>0</v>
      </c>
      <c r="AH132" s="7">
        <f t="shared" si="248"/>
        <v>0</v>
      </c>
      <c r="AI132" s="7">
        <f t="shared" si="249"/>
        <v>0</v>
      </c>
      <c r="AJ132" s="7">
        <f t="shared" si="250"/>
        <v>1</v>
      </c>
      <c r="AK132" s="7">
        <f t="shared" si="251"/>
        <v>0</v>
      </c>
      <c r="AL132" s="7">
        <f t="shared" si="252"/>
        <v>0</v>
      </c>
      <c r="AM132" s="7">
        <f t="shared" si="253"/>
        <v>0</v>
      </c>
      <c r="AN132" s="7">
        <f t="shared" si="254"/>
        <v>1</v>
      </c>
      <c r="AO132" s="7">
        <f t="shared" si="255"/>
        <v>0</v>
      </c>
      <c r="AP132" s="7">
        <f t="shared" si="256"/>
        <v>0</v>
      </c>
      <c r="AQ132" s="7">
        <f t="shared" si="257"/>
        <v>0</v>
      </c>
      <c r="AR132" s="9">
        <f t="shared" si="258"/>
        <v>5</v>
      </c>
      <c r="AS132" s="9">
        <f t="shared" si="259"/>
        <v>2</v>
      </c>
      <c r="AT132" s="9">
        <f t="shared" si="260"/>
        <v>3</v>
      </c>
      <c r="AU132" s="9">
        <f t="shared" si="261"/>
        <v>0</v>
      </c>
      <c r="AV132" s="9">
        <f t="shared" si="262"/>
        <v>0</v>
      </c>
      <c r="AW132" s="9">
        <f t="shared" si="263"/>
        <v>4</v>
      </c>
      <c r="AX132" s="9">
        <f t="shared" si="264"/>
        <v>0</v>
      </c>
      <c r="AY132" s="9">
        <f t="shared" si="265"/>
        <v>0</v>
      </c>
      <c r="AZ132" s="9">
        <f t="shared" si="266"/>
        <v>0</v>
      </c>
      <c r="BA132" s="9">
        <f t="shared" si="267"/>
        <v>0</v>
      </c>
      <c r="BB132" s="9">
        <f t="shared" si="268"/>
        <v>0</v>
      </c>
      <c r="BC132" s="9">
        <f t="shared" si="269"/>
        <v>0</v>
      </c>
      <c r="BD132" s="9">
        <f t="shared" si="270"/>
        <v>1</v>
      </c>
      <c r="BE132" s="9">
        <f t="shared" si="271"/>
        <v>0</v>
      </c>
      <c r="BF132" s="9">
        <f t="shared" si="272"/>
        <v>1</v>
      </c>
      <c r="BG132" s="9">
        <f t="shared" si="273"/>
        <v>1</v>
      </c>
      <c r="BH132" s="9">
        <f t="shared" si="274"/>
        <v>4</v>
      </c>
    </row>
    <row r="133" spans="1:60" x14ac:dyDescent="0.25">
      <c r="A133" s="24">
        <f>Data!A132</f>
        <v>733</v>
      </c>
      <c r="B133" s="26" t="e">
        <f>Data!B132</f>
        <v>#N/A</v>
      </c>
      <c r="C133" s="27" t="str">
        <f>Data!H132</f>
        <v>Steve</v>
      </c>
      <c r="D133" s="25" t="str">
        <f>Data!I132</f>
        <v>Jay</v>
      </c>
      <c r="E133" s="22">
        <f>IF(Data!J132=Data!$G132,1,0)</f>
        <v>1</v>
      </c>
      <c r="F133" s="22">
        <f>IF(Data!K132=Data!$G132,1,0)</f>
        <v>1</v>
      </c>
      <c r="G133" s="22">
        <f>IF(Data!L132=Data!$G132,1,0)</f>
        <v>0</v>
      </c>
      <c r="H133" s="22">
        <f>IF(Data!M132=Data!$G132,1,0)</f>
        <v>0</v>
      </c>
      <c r="I133" s="22" t="e">
        <f>IF(Data!N132=Data!$G132,1,0)</f>
        <v>#N/A</v>
      </c>
      <c r="J133" s="22" t="e">
        <f>IF(Data!O132=Data!$G132,1,0)</f>
        <v>#N/A</v>
      </c>
      <c r="K133" s="22" t="e">
        <f>IF(Data!P132=Data!$G132,1,0)</f>
        <v>#N/A</v>
      </c>
      <c r="L133" s="22" t="e">
        <f>IF(Data!Q132=Data!$G132,1,0)</f>
        <v>#N/A</v>
      </c>
      <c r="M133" s="22" t="e">
        <f>IF(Data!R132=Data!$G132,1,0)</f>
        <v>#N/A</v>
      </c>
      <c r="N133" s="22" t="e">
        <f>IF(Data!S132=Data!$G132,1,0)</f>
        <v>#N/A</v>
      </c>
      <c r="O133" s="22" t="e">
        <f>IF(Data!T132=Data!$G132,1,0)</f>
        <v>#N/A</v>
      </c>
      <c r="P133" s="22" t="e">
        <f>IF(Data!U132=Data!$G132,1,0)</f>
        <v>#N/A</v>
      </c>
      <c r="Q133" s="22" t="e">
        <f>IF(Data!V132=Data!$G132,1,0)</f>
        <v>#N/A</v>
      </c>
      <c r="R133" s="22" t="e">
        <f>IF(Data!W132=Data!$G132,1,0)</f>
        <v>#N/A</v>
      </c>
      <c r="S133" s="22" t="e">
        <f>IF(Data!X132=Data!$G132,1,0)</f>
        <v>#N/A</v>
      </c>
      <c r="T133" s="22" t="e">
        <f>IF(Data!Y132=Data!$G132,1,0)</f>
        <v>#N/A</v>
      </c>
      <c r="U133" s="22" t="e">
        <f>IF(Data!Z132=Data!$G132,1,0)</f>
        <v>#N/A</v>
      </c>
      <c r="V133" s="22">
        <f>COUNTIF(E133:U133,"&lt;&gt;#N/A")</f>
        <v>4</v>
      </c>
      <c r="W133" s="22">
        <f>SUMIF(E133:U133,"&lt;&gt;#N/A")</f>
        <v>2</v>
      </c>
      <c r="X133" s="22">
        <f>IF(W133=0,1,0)</f>
        <v>0</v>
      </c>
      <c r="Y133" s="22">
        <f>IF(V133=W133,1,0)</f>
        <v>0</v>
      </c>
      <c r="Z133" s="22" t="e">
        <f>IF(W133=1,INDEX($E$2:$U$2,1,MATCH(1,E133:U133,0)),NA())</f>
        <v>#N/A</v>
      </c>
      <c r="AA133" s="7">
        <f t="shared" ref="AA133:AJ134" si="275">IF(ISNA(E133),AA132,IF(E133=1,AA132+1,0))</f>
        <v>1</v>
      </c>
      <c r="AB133" s="7">
        <f t="shared" si="275"/>
        <v>1</v>
      </c>
      <c r="AC133" s="7">
        <f t="shared" si="275"/>
        <v>0</v>
      </c>
      <c r="AD133" s="7">
        <f t="shared" si="275"/>
        <v>0</v>
      </c>
      <c r="AE133" s="7">
        <f t="shared" si="275"/>
        <v>2</v>
      </c>
      <c r="AF133" s="7">
        <f t="shared" si="275"/>
        <v>0</v>
      </c>
      <c r="AG133" s="7">
        <f t="shared" si="275"/>
        <v>0</v>
      </c>
      <c r="AH133" s="7">
        <f t="shared" si="275"/>
        <v>0</v>
      </c>
      <c r="AI133" s="7">
        <f t="shared" si="275"/>
        <v>0</v>
      </c>
      <c r="AJ133" s="7">
        <f t="shared" si="275"/>
        <v>1</v>
      </c>
      <c r="AK133" s="7">
        <f t="shared" ref="AK133:AQ134" si="276">IF(ISNA(O133),AK132,IF(O133=1,AK132+1,0))</f>
        <v>0</v>
      </c>
      <c r="AL133" s="7">
        <f t="shared" si="276"/>
        <v>0</v>
      </c>
      <c r="AM133" s="7">
        <f t="shared" si="276"/>
        <v>0</v>
      </c>
      <c r="AN133" s="7">
        <f t="shared" si="276"/>
        <v>1</v>
      </c>
      <c r="AO133" s="7">
        <f t="shared" si="276"/>
        <v>0</v>
      </c>
      <c r="AP133" s="7">
        <f t="shared" si="276"/>
        <v>0</v>
      </c>
      <c r="AQ133" s="7">
        <f t="shared" si="276"/>
        <v>0</v>
      </c>
      <c r="AR133" s="9">
        <f t="shared" ref="AR133:BA134" si="277">IF(ISNA(E133),AR132,IF(E133=0,AR132+1,0))</f>
        <v>0</v>
      </c>
      <c r="AS133" s="9">
        <f t="shared" si="277"/>
        <v>0</v>
      </c>
      <c r="AT133" s="9">
        <f t="shared" si="277"/>
        <v>4</v>
      </c>
      <c r="AU133" s="9">
        <f t="shared" si="277"/>
        <v>1</v>
      </c>
      <c r="AV133" s="9">
        <f t="shared" si="277"/>
        <v>0</v>
      </c>
      <c r="AW133" s="9">
        <f t="shared" si="277"/>
        <v>4</v>
      </c>
      <c r="AX133" s="9">
        <f t="shared" si="277"/>
        <v>0</v>
      </c>
      <c r="AY133" s="9">
        <f t="shared" si="277"/>
        <v>0</v>
      </c>
      <c r="AZ133" s="9">
        <f t="shared" si="277"/>
        <v>0</v>
      </c>
      <c r="BA133" s="9">
        <f t="shared" si="277"/>
        <v>0</v>
      </c>
      <c r="BB133" s="9">
        <f t="shared" ref="BB133:BH134" si="278">IF(ISNA(O133),BB132,IF(O133=0,BB132+1,0))</f>
        <v>0</v>
      </c>
      <c r="BC133" s="9">
        <f t="shared" si="278"/>
        <v>0</v>
      </c>
      <c r="BD133" s="9">
        <f t="shared" si="278"/>
        <v>1</v>
      </c>
      <c r="BE133" s="9">
        <f t="shared" si="278"/>
        <v>0</v>
      </c>
      <c r="BF133" s="9">
        <f t="shared" si="278"/>
        <v>1</v>
      </c>
      <c r="BG133" s="9">
        <f t="shared" si="278"/>
        <v>1</v>
      </c>
      <c r="BH133" s="9">
        <f t="shared" si="278"/>
        <v>4</v>
      </c>
    </row>
    <row r="134" spans="1:60" x14ac:dyDescent="0.25">
      <c r="A134" s="24">
        <f>Data!A133</f>
        <v>734</v>
      </c>
      <c r="B134" s="26" t="str">
        <f>Data!B133</f>
        <v>Neuroscience</v>
      </c>
      <c r="C134" s="27" t="str">
        <f>Data!H133</f>
        <v>Steve</v>
      </c>
      <c r="D134" s="25" t="str">
        <f>Data!I133</f>
        <v>Bob</v>
      </c>
      <c r="E134" s="22">
        <f>IF(Data!J133=Data!$G133,1,0)</f>
        <v>0</v>
      </c>
      <c r="F134" s="22">
        <f>IF(Data!K133=Data!$G133,1,0)</f>
        <v>1</v>
      </c>
      <c r="G134" s="22">
        <f>IF(Data!L133=Data!$G133,1,0)</f>
        <v>1</v>
      </c>
      <c r="H134" s="22">
        <f>IF(Data!M133=Data!$G133,1,0)</f>
        <v>1</v>
      </c>
      <c r="I134" s="22" t="e">
        <f>IF(Data!N133=Data!$G133,1,0)</f>
        <v>#N/A</v>
      </c>
      <c r="J134" s="22" t="e">
        <f>IF(Data!O133=Data!$G133,1,0)</f>
        <v>#N/A</v>
      </c>
      <c r="K134" s="22" t="e">
        <f>IF(Data!P133=Data!$G133,1,0)</f>
        <v>#N/A</v>
      </c>
      <c r="L134" s="22" t="e">
        <f>IF(Data!Q133=Data!$G133,1,0)</f>
        <v>#N/A</v>
      </c>
      <c r="M134" s="22" t="e">
        <f>IF(Data!R133=Data!$G133,1,0)</f>
        <v>#N/A</v>
      </c>
      <c r="N134" s="22" t="e">
        <f>IF(Data!S133=Data!$G133,1,0)</f>
        <v>#N/A</v>
      </c>
      <c r="O134" s="22" t="e">
        <f>IF(Data!T133=Data!$G133,1,0)</f>
        <v>#N/A</v>
      </c>
      <c r="P134" s="22" t="e">
        <f>IF(Data!U133=Data!$G133,1,0)</f>
        <v>#N/A</v>
      </c>
      <c r="Q134" s="22" t="e">
        <f>IF(Data!V133=Data!$G133,1,0)</f>
        <v>#N/A</v>
      </c>
      <c r="R134" s="22" t="e">
        <f>IF(Data!W133=Data!$G133,1,0)</f>
        <v>#N/A</v>
      </c>
      <c r="S134" s="22" t="e">
        <f>IF(Data!X133=Data!$G133,1,0)</f>
        <v>#N/A</v>
      </c>
      <c r="T134" s="22" t="e">
        <f>IF(Data!Y133=Data!$G133,1,0)</f>
        <v>#N/A</v>
      </c>
      <c r="U134" s="22" t="e">
        <f>IF(Data!Z133=Data!$G133,1,0)</f>
        <v>#N/A</v>
      </c>
      <c r="V134" s="22">
        <f>COUNTIF(E134:U134,"&lt;&gt;#N/A")</f>
        <v>4</v>
      </c>
      <c r="W134" s="22">
        <f>SUMIF(E134:U134,"&lt;&gt;#N/A")</f>
        <v>3</v>
      </c>
      <c r="X134" s="22">
        <f>IF(W134=0,1,0)</f>
        <v>0</v>
      </c>
      <c r="Y134" s="22">
        <f>IF(V134=W134,1,0)</f>
        <v>0</v>
      </c>
      <c r="Z134" s="22" t="e">
        <f>IF(W134=1,INDEX($E$2:$U$2,1,MATCH(1,E134:U134,0)),NA())</f>
        <v>#N/A</v>
      </c>
      <c r="AA134" s="7">
        <f t="shared" si="275"/>
        <v>0</v>
      </c>
      <c r="AB134" s="7">
        <f t="shared" si="275"/>
        <v>2</v>
      </c>
      <c r="AC134" s="7">
        <f t="shared" si="275"/>
        <v>1</v>
      </c>
      <c r="AD134" s="7">
        <f t="shared" si="275"/>
        <v>1</v>
      </c>
      <c r="AE134" s="7">
        <f t="shared" si="275"/>
        <v>2</v>
      </c>
      <c r="AF134" s="7">
        <f t="shared" si="275"/>
        <v>0</v>
      </c>
      <c r="AG134" s="7">
        <f t="shared" si="275"/>
        <v>0</v>
      </c>
      <c r="AH134" s="7">
        <f t="shared" si="275"/>
        <v>0</v>
      </c>
      <c r="AI134" s="7">
        <f t="shared" si="275"/>
        <v>0</v>
      </c>
      <c r="AJ134" s="7">
        <f t="shared" si="275"/>
        <v>1</v>
      </c>
      <c r="AK134" s="7">
        <f t="shared" si="276"/>
        <v>0</v>
      </c>
      <c r="AL134" s="7">
        <f t="shared" si="276"/>
        <v>0</v>
      </c>
      <c r="AM134" s="7">
        <f t="shared" si="276"/>
        <v>0</v>
      </c>
      <c r="AN134" s="7">
        <f t="shared" si="276"/>
        <v>1</v>
      </c>
      <c r="AO134" s="7">
        <f t="shared" si="276"/>
        <v>0</v>
      </c>
      <c r="AP134" s="7">
        <f t="shared" si="276"/>
        <v>0</v>
      </c>
      <c r="AQ134" s="7">
        <f t="shared" si="276"/>
        <v>0</v>
      </c>
      <c r="AR134" s="9">
        <f t="shared" si="277"/>
        <v>1</v>
      </c>
      <c r="AS134" s="9">
        <f t="shared" si="277"/>
        <v>0</v>
      </c>
      <c r="AT134" s="9">
        <f t="shared" si="277"/>
        <v>0</v>
      </c>
      <c r="AU134" s="9">
        <f t="shared" si="277"/>
        <v>0</v>
      </c>
      <c r="AV134" s="9">
        <f t="shared" si="277"/>
        <v>0</v>
      </c>
      <c r="AW134" s="9">
        <f t="shared" si="277"/>
        <v>4</v>
      </c>
      <c r="AX134" s="9">
        <f t="shared" si="277"/>
        <v>0</v>
      </c>
      <c r="AY134" s="9">
        <f t="shared" si="277"/>
        <v>0</v>
      </c>
      <c r="AZ134" s="9">
        <f t="shared" si="277"/>
        <v>0</v>
      </c>
      <c r="BA134" s="9">
        <f t="shared" si="277"/>
        <v>0</v>
      </c>
      <c r="BB134" s="9">
        <f t="shared" si="278"/>
        <v>0</v>
      </c>
      <c r="BC134" s="9">
        <f t="shared" si="278"/>
        <v>0</v>
      </c>
      <c r="BD134" s="9">
        <f t="shared" si="278"/>
        <v>1</v>
      </c>
      <c r="BE134" s="9">
        <f t="shared" si="278"/>
        <v>0</v>
      </c>
      <c r="BF134" s="9">
        <f t="shared" si="278"/>
        <v>1</v>
      </c>
      <c r="BG134" s="9">
        <f t="shared" si="278"/>
        <v>1</v>
      </c>
      <c r="BH134" s="9">
        <f t="shared" si="278"/>
        <v>4</v>
      </c>
    </row>
    <row r="135" spans="1:60" x14ac:dyDescent="0.25">
      <c r="A135" s="24">
        <f>Data!A134</f>
        <v>735</v>
      </c>
      <c r="B135" s="26" t="str">
        <f>Data!B134</f>
        <v>Food Origins</v>
      </c>
      <c r="C135" s="27" t="str">
        <f>Data!H134</f>
        <v>Steve</v>
      </c>
      <c r="D135" s="25" t="str">
        <f>Data!I134</f>
        <v>Cara</v>
      </c>
      <c r="E135" s="22">
        <f>IF(Data!J134=Data!$G134,1,0)</f>
        <v>0</v>
      </c>
      <c r="F135" s="22">
        <f>IF(Data!K134=Data!$G134,1,0)</f>
        <v>0</v>
      </c>
      <c r="G135" s="22">
        <f>IF(Data!L134=Data!$G134,1,0)</f>
        <v>0</v>
      </c>
      <c r="H135" s="22">
        <f>IF(Data!M134=Data!$G134,1,0)</f>
        <v>0</v>
      </c>
      <c r="I135" s="22" t="e">
        <f>IF(Data!N134=Data!$G134,1,0)</f>
        <v>#N/A</v>
      </c>
      <c r="J135" s="22" t="e">
        <f>IF(Data!O134=Data!$G134,1,0)</f>
        <v>#N/A</v>
      </c>
      <c r="K135" s="22" t="e">
        <f>IF(Data!P134=Data!$G134,1,0)</f>
        <v>#N/A</v>
      </c>
      <c r="L135" s="22" t="e">
        <f>IF(Data!Q134=Data!$G134,1,0)</f>
        <v>#N/A</v>
      </c>
      <c r="M135" s="22" t="e">
        <f>IF(Data!R134=Data!$G134,1,0)</f>
        <v>#N/A</v>
      </c>
      <c r="N135" s="22" t="e">
        <f>IF(Data!S134=Data!$G134,1,0)</f>
        <v>#N/A</v>
      </c>
      <c r="O135" s="22" t="e">
        <f>IF(Data!T134=Data!$G134,1,0)</f>
        <v>#N/A</v>
      </c>
      <c r="P135" s="22" t="e">
        <f>IF(Data!U134=Data!$G134,1,0)</f>
        <v>#N/A</v>
      </c>
      <c r="Q135" s="22" t="e">
        <f>IF(Data!V134=Data!$G134,1,0)</f>
        <v>#N/A</v>
      </c>
      <c r="R135" s="22" t="e">
        <f>IF(Data!W134=Data!$G134,1,0)</f>
        <v>#N/A</v>
      </c>
      <c r="S135" s="22" t="e">
        <f>IF(Data!X134=Data!$G134,1,0)</f>
        <v>#N/A</v>
      </c>
      <c r="T135" s="22" t="e">
        <f>IF(Data!Y134=Data!$G134,1,0)</f>
        <v>#N/A</v>
      </c>
      <c r="U135" s="22" t="e">
        <f>IF(Data!Z134=Data!$G134,1,0)</f>
        <v>#N/A</v>
      </c>
      <c r="V135" s="22">
        <f t="shared" ref="V135:V145" si="279">COUNTIF(E135:U135,"&lt;&gt;#N/A")</f>
        <v>4</v>
      </c>
      <c r="W135" s="22">
        <f t="shared" ref="W135:W145" si="280">SUMIF(E135:U135,"&lt;&gt;#N/A")</f>
        <v>0</v>
      </c>
      <c r="X135" s="22">
        <f t="shared" ref="X135:X145" si="281">IF(W135=0,1,0)</f>
        <v>1</v>
      </c>
      <c r="Y135" s="22">
        <f t="shared" ref="Y135:Y145" si="282">IF(V135=W135,1,0)</f>
        <v>0</v>
      </c>
      <c r="Z135" s="22" t="e">
        <f t="shared" ref="Z135:Z145" si="283">IF(W135=1,INDEX($E$2:$U$2,1,MATCH(1,E135:U135,0)),NA())</f>
        <v>#N/A</v>
      </c>
      <c r="AA135" s="7">
        <f t="shared" ref="AA135:AA145" si="284">IF(ISNA(E135),AA134,IF(E135=1,AA134+1,0))</f>
        <v>0</v>
      </c>
      <c r="AB135" s="7">
        <f t="shared" ref="AB135:AB145" si="285">IF(ISNA(F135),AB134,IF(F135=1,AB134+1,0))</f>
        <v>0</v>
      </c>
      <c r="AC135" s="7">
        <f t="shared" ref="AC135:AC145" si="286">IF(ISNA(G135),AC134,IF(G135=1,AC134+1,0))</f>
        <v>0</v>
      </c>
      <c r="AD135" s="7">
        <f t="shared" ref="AD135:AD145" si="287">IF(ISNA(H135),AD134,IF(H135=1,AD134+1,0))</f>
        <v>0</v>
      </c>
      <c r="AE135" s="7">
        <f t="shared" ref="AE135:AE145" si="288">IF(ISNA(I135),AE134,IF(I135=1,AE134+1,0))</f>
        <v>2</v>
      </c>
      <c r="AF135" s="7">
        <f t="shared" ref="AF135:AF145" si="289">IF(ISNA(J135),AF134,IF(J135=1,AF134+1,0))</f>
        <v>0</v>
      </c>
      <c r="AG135" s="7">
        <f t="shared" ref="AG135:AG145" si="290">IF(ISNA(K135),AG134,IF(K135=1,AG134+1,0))</f>
        <v>0</v>
      </c>
      <c r="AH135" s="7">
        <f t="shared" ref="AH135:AH145" si="291">IF(ISNA(L135),AH134,IF(L135=1,AH134+1,0))</f>
        <v>0</v>
      </c>
      <c r="AI135" s="7">
        <f t="shared" ref="AI135:AI145" si="292">IF(ISNA(M135),AI134,IF(M135=1,AI134+1,0))</f>
        <v>0</v>
      </c>
      <c r="AJ135" s="7">
        <f t="shared" ref="AJ135:AJ145" si="293">IF(ISNA(N135),AJ134,IF(N135=1,AJ134+1,0))</f>
        <v>1</v>
      </c>
      <c r="AK135" s="7">
        <f t="shared" ref="AK135:AK145" si="294">IF(ISNA(O135),AK134,IF(O135=1,AK134+1,0))</f>
        <v>0</v>
      </c>
      <c r="AL135" s="7">
        <f t="shared" ref="AL135:AL145" si="295">IF(ISNA(P135),AL134,IF(P135=1,AL134+1,0))</f>
        <v>0</v>
      </c>
      <c r="AM135" s="7">
        <f t="shared" ref="AM135:AM145" si="296">IF(ISNA(Q135),AM134,IF(Q135=1,AM134+1,0))</f>
        <v>0</v>
      </c>
      <c r="AN135" s="7">
        <f t="shared" ref="AN135:AN145" si="297">IF(ISNA(R135),AN134,IF(R135=1,AN134+1,0))</f>
        <v>1</v>
      </c>
      <c r="AO135" s="7">
        <f t="shared" ref="AO135:AO145" si="298">IF(ISNA(S135),AO134,IF(S135=1,AO134+1,0))</f>
        <v>0</v>
      </c>
      <c r="AP135" s="7">
        <f t="shared" ref="AP135:AP145" si="299">IF(ISNA(T135),AP134,IF(T135=1,AP134+1,0))</f>
        <v>0</v>
      </c>
      <c r="AQ135" s="7">
        <f t="shared" ref="AQ135:AQ145" si="300">IF(ISNA(U135),AQ134,IF(U135=1,AQ134+1,0))</f>
        <v>0</v>
      </c>
      <c r="AR135" s="9">
        <f t="shared" ref="AR135:AR145" si="301">IF(ISNA(E135),AR134,IF(E135=0,AR134+1,0))</f>
        <v>2</v>
      </c>
      <c r="AS135" s="9">
        <f t="shared" ref="AS135:AS145" si="302">IF(ISNA(F135),AS134,IF(F135=0,AS134+1,0))</f>
        <v>1</v>
      </c>
      <c r="AT135" s="9">
        <f t="shared" ref="AT135:AT145" si="303">IF(ISNA(G135),AT134,IF(G135=0,AT134+1,0))</f>
        <v>1</v>
      </c>
      <c r="AU135" s="9">
        <f t="shared" ref="AU135:AU145" si="304">IF(ISNA(H135),AU134,IF(H135=0,AU134+1,0))</f>
        <v>1</v>
      </c>
      <c r="AV135" s="9">
        <f t="shared" ref="AV135:AV145" si="305">IF(ISNA(I135),AV134,IF(I135=0,AV134+1,0))</f>
        <v>0</v>
      </c>
      <c r="AW135" s="9">
        <f t="shared" ref="AW135:AW145" si="306">IF(ISNA(J135),AW134,IF(J135=0,AW134+1,0))</f>
        <v>4</v>
      </c>
      <c r="AX135" s="9">
        <f t="shared" ref="AX135:AX145" si="307">IF(ISNA(K135),AX134,IF(K135=0,AX134+1,0))</f>
        <v>0</v>
      </c>
      <c r="AY135" s="9">
        <f t="shared" ref="AY135:AY145" si="308">IF(ISNA(L135),AY134,IF(L135=0,AY134+1,0))</f>
        <v>0</v>
      </c>
      <c r="AZ135" s="9">
        <f t="shared" ref="AZ135:AZ145" si="309">IF(ISNA(M135),AZ134,IF(M135=0,AZ134+1,0))</f>
        <v>0</v>
      </c>
      <c r="BA135" s="9">
        <f t="shared" ref="BA135:BA145" si="310">IF(ISNA(N135),BA134,IF(N135=0,BA134+1,0))</f>
        <v>0</v>
      </c>
      <c r="BB135" s="9">
        <f t="shared" ref="BB135:BB145" si="311">IF(ISNA(O135),BB134,IF(O135=0,BB134+1,0))</f>
        <v>0</v>
      </c>
      <c r="BC135" s="9">
        <f t="shared" ref="BC135:BC145" si="312">IF(ISNA(P135),BC134,IF(P135=0,BC134+1,0))</f>
        <v>0</v>
      </c>
      <c r="BD135" s="9">
        <f t="shared" ref="BD135:BD145" si="313">IF(ISNA(Q135),BD134,IF(Q135=0,BD134+1,0))</f>
        <v>1</v>
      </c>
      <c r="BE135" s="9">
        <f t="shared" ref="BE135:BE145" si="314">IF(ISNA(R135),BE134,IF(R135=0,BE134+1,0))</f>
        <v>0</v>
      </c>
      <c r="BF135" s="9">
        <f t="shared" ref="BF135:BF145" si="315">IF(ISNA(S135),BF134,IF(S135=0,BF134+1,0))</f>
        <v>1</v>
      </c>
      <c r="BG135" s="9">
        <f t="shared" ref="BG135:BG145" si="316">IF(ISNA(T135),BG134,IF(T135=0,BG134+1,0))</f>
        <v>1</v>
      </c>
      <c r="BH135" s="9">
        <f t="shared" ref="BH135:BH145" si="317">IF(ISNA(U135),BH134,IF(U135=0,BH134+1,0))</f>
        <v>4</v>
      </c>
    </row>
    <row r="136" spans="1:60" x14ac:dyDescent="0.25">
      <c r="A136" s="24">
        <f>Data!A135</f>
        <v>736</v>
      </c>
      <c r="B136" s="26" t="e">
        <f>Data!B135</f>
        <v>#N/A</v>
      </c>
      <c r="C136" s="27" t="str">
        <f>Data!H135</f>
        <v>Steve</v>
      </c>
      <c r="D136" s="25" t="str">
        <f>Data!I135</f>
        <v>Jay</v>
      </c>
      <c r="E136" s="22">
        <f>IF(Data!J135=Data!$G135,1,0)</f>
        <v>1</v>
      </c>
      <c r="F136" s="22" t="e">
        <f>IF(Data!K135=Data!$G135,1,0)</f>
        <v>#N/A</v>
      </c>
      <c r="G136" s="22">
        <f>IF(Data!L135=Data!$G135,1,0)</f>
        <v>1</v>
      </c>
      <c r="H136" s="22">
        <f>IF(Data!M135=Data!$G135,1,0)</f>
        <v>0</v>
      </c>
      <c r="I136" s="22" t="e">
        <f>IF(Data!N135=Data!$G135,1,0)</f>
        <v>#N/A</v>
      </c>
      <c r="J136" s="22" t="e">
        <f>IF(Data!O135=Data!$G135,1,0)</f>
        <v>#N/A</v>
      </c>
      <c r="K136" s="22" t="e">
        <f>IF(Data!P135=Data!$G135,1,0)</f>
        <v>#N/A</v>
      </c>
      <c r="L136" s="22" t="e">
        <f>IF(Data!Q135=Data!$G135,1,0)</f>
        <v>#N/A</v>
      </c>
      <c r="M136" s="22" t="e">
        <f>IF(Data!R135=Data!$G135,1,0)</f>
        <v>#N/A</v>
      </c>
      <c r="N136" s="22" t="e">
        <f>IF(Data!S135=Data!$G135,1,0)</f>
        <v>#N/A</v>
      </c>
      <c r="O136" s="22" t="e">
        <f>IF(Data!T135=Data!$G135,1,0)</f>
        <v>#N/A</v>
      </c>
      <c r="P136" s="22" t="e">
        <f>IF(Data!U135=Data!$G135,1,0)</f>
        <v>#N/A</v>
      </c>
      <c r="Q136" s="22" t="e">
        <f>IF(Data!V135=Data!$G135,1,0)</f>
        <v>#N/A</v>
      </c>
      <c r="R136" s="22" t="e">
        <f>IF(Data!W135=Data!$G135,1,0)</f>
        <v>#N/A</v>
      </c>
      <c r="S136" s="22" t="e">
        <f>IF(Data!X135=Data!$G135,1,0)</f>
        <v>#N/A</v>
      </c>
      <c r="T136" s="22" t="e">
        <f>IF(Data!Y135=Data!$G135,1,0)</f>
        <v>#N/A</v>
      </c>
      <c r="U136" s="22" t="e">
        <f>IF(Data!Z135=Data!$G135,1,0)</f>
        <v>#N/A</v>
      </c>
      <c r="V136" s="22">
        <f t="shared" si="279"/>
        <v>3</v>
      </c>
      <c r="W136" s="22">
        <f t="shared" si="280"/>
        <v>2</v>
      </c>
      <c r="X136" s="22">
        <f t="shared" si="281"/>
        <v>0</v>
      </c>
      <c r="Y136" s="22">
        <f t="shared" si="282"/>
        <v>0</v>
      </c>
      <c r="Z136" s="22" t="e">
        <f t="shared" si="283"/>
        <v>#N/A</v>
      </c>
      <c r="AA136" s="7">
        <f t="shared" si="284"/>
        <v>1</v>
      </c>
      <c r="AB136" s="7">
        <f t="shared" si="285"/>
        <v>0</v>
      </c>
      <c r="AC136" s="7">
        <f t="shared" si="286"/>
        <v>1</v>
      </c>
      <c r="AD136" s="7">
        <f t="shared" si="287"/>
        <v>0</v>
      </c>
      <c r="AE136" s="7">
        <f t="shared" si="288"/>
        <v>2</v>
      </c>
      <c r="AF136" s="7">
        <f t="shared" si="289"/>
        <v>0</v>
      </c>
      <c r="AG136" s="7">
        <f t="shared" si="290"/>
        <v>0</v>
      </c>
      <c r="AH136" s="7">
        <f t="shared" si="291"/>
        <v>0</v>
      </c>
      <c r="AI136" s="7">
        <f t="shared" si="292"/>
        <v>0</v>
      </c>
      <c r="AJ136" s="7">
        <f t="shared" si="293"/>
        <v>1</v>
      </c>
      <c r="AK136" s="7">
        <f t="shared" si="294"/>
        <v>0</v>
      </c>
      <c r="AL136" s="7">
        <f t="shared" si="295"/>
        <v>0</v>
      </c>
      <c r="AM136" s="7">
        <f t="shared" si="296"/>
        <v>0</v>
      </c>
      <c r="AN136" s="7">
        <f t="shared" si="297"/>
        <v>1</v>
      </c>
      <c r="AO136" s="7">
        <f t="shared" si="298"/>
        <v>0</v>
      </c>
      <c r="AP136" s="7">
        <f t="shared" si="299"/>
        <v>0</v>
      </c>
      <c r="AQ136" s="7">
        <f t="shared" si="300"/>
        <v>0</v>
      </c>
      <c r="AR136" s="9">
        <f t="shared" si="301"/>
        <v>0</v>
      </c>
      <c r="AS136" s="9">
        <f t="shared" si="302"/>
        <v>1</v>
      </c>
      <c r="AT136" s="9">
        <f t="shared" si="303"/>
        <v>0</v>
      </c>
      <c r="AU136" s="9">
        <f t="shared" si="304"/>
        <v>2</v>
      </c>
      <c r="AV136" s="9">
        <f t="shared" si="305"/>
        <v>0</v>
      </c>
      <c r="AW136" s="9">
        <f t="shared" si="306"/>
        <v>4</v>
      </c>
      <c r="AX136" s="9">
        <f t="shared" si="307"/>
        <v>0</v>
      </c>
      <c r="AY136" s="9">
        <f t="shared" si="308"/>
        <v>0</v>
      </c>
      <c r="AZ136" s="9">
        <f t="shared" si="309"/>
        <v>0</v>
      </c>
      <c r="BA136" s="9">
        <f t="shared" si="310"/>
        <v>0</v>
      </c>
      <c r="BB136" s="9">
        <f t="shared" si="311"/>
        <v>0</v>
      </c>
      <c r="BC136" s="9">
        <f t="shared" si="312"/>
        <v>0</v>
      </c>
      <c r="BD136" s="9">
        <f t="shared" si="313"/>
        <v>1</v>
      </c>
      <c r="BE136" s="9">
        <f t="shared" si="314"/>
        <v>0</v>
      </c>
      <c r="BF136" s="9">
        <f t="shared" si="315"/>
        <v>1</v>
      </c>
      <c r="BG136" s="9">
        <f t="shared" si="316"/>
        <v>1</v>
      </c>
      <c r="BH136" s="9">
        <f t="shared" si="317"/>
        <v>4</v>
      </c>
    </row>
    <row r="137" spans="1:60" x14ac:dyDescent="0.25">
      <c r="A137" s="24">
        <f>Data!A136</f>
        <v>737</v>
      </c>
      <c r="B137" s="26" t="str">
        <f>Data!B136</f>
        <v>Mad Scientists</v>
      </c>
      <c r="C137" s="27" t="str">
        <f>Data!H136</f>
        <v>Steve</v>
      </c>
      <c r="D137" s="25" t="str">
        <f>Data!I136</f>
        <v>Cara</v>
      </c>
      <c r="E137" s="22">
        <f>IF(Data!J136=Data!$G136,1,0)</f>
        <v>1</v>
      </c>
      <c r="F137" s="22">
        <f>IF(Data!K136=Data!$G136,1,0)</f>
        <v>1</v>
      </c>
      <c r="G137" s="22">
        <f>IF(Data!L136=Data!$G136,1,0)</f>
        <v>1</v>
      </c>
      <c r="H137" s="22">
        <f>IF(Data!M136=Data!$G136,1,0)</f>
        <v>1</v>
      </c>
      <c r="I137" s="22" t="e">
        <f>IF(Data!N136=Data!$G136,1,0)</f>
        <v>#N/A</v>
      </c>
      <c r="J137" s="22" t="e">
        <f>IF(Data!O136=Data!$G136,1,0)</f>
        <v>#N/A</v>
      </c>
      <c r="K137" s="22" t="e">
        <f>IF(Data!P136=Data!$G136,1,0)</f>
        <v>#N/A</v>
      </c>
      <c r="L137" s="22" t="e">
        <f>IF(Data!Q136=Data!$G136,1,0)</f>
        <v>#N/A</v>
      </c>
      <c r="M137" s="22" t="e">
        <f>IF(Data!R136=Data!$G136,1,0)</f>
        <v>#N/A</v>
      </c>
      <c r="N137" s="22" t="e">
        <f>IF(Data!S136=Data!$G136,1,0)</f>
        <v>#N/A</v>
      </c>
      <c r="O137" s="22" t="e">
        <f>IF(Data!T136=Data!$G136,1,0)</f>
        <v>#N/A</v>
      </c>
      <c r="P137" s="22" t="e">
        <f>IF(Data!U136=Data!$G136,1,0)</f>
        <v>#N/A</v>
      </c>
      <c r="Q137" s="22" t="e">
        <f>IF(Data!V136=Data!$G136,1,0)</f>
        <v>#N/A</v>
      </c>
      <c r="R137" s="22" t="e">
        <f>IF(Data!W136=Data!$G136,1,0)</f>
        <v>#N/A</v>
      </c>
      <c r="S137" s="22" t="e">
        <f>IF(Data!X136=Data!$G136,1,0)</f>
        <v>#N/A</v>
      </c>
      <c r="T137" s="22" t="e">
        <f>IF(Data!Y136=Data!$G136,1,0)</f>
        <v>#N/A</v>
      </c>
      <c r="U137" s="22" t="e">
        <f>IF(Data!Z136=Data!$G136,1,0)</f>
        <v>#N/A</v>
      </c>
      <c r="V137" s="22">
        <f t="shared" si="279"/>
        <v>4</v>
      </c>
      <c r="W137" s="22">
        <f t="shared" si="280"/>
        <v>4</v>
      </c>
      <c r="X137" s="22">
        <f t="shared" si="281"/>
        <v>0</v>
      </c>
      <c r="Y137" s="22">
        <f t="shared" si="282"/>
        <v>1</v>
      </c>
      <c r="Z137" s="22" t="e">
        <f t="shared" si="283"/>
        <v>#N/A</v>
      </c>
      <c r="AA137" s="7">
        <f t="shared" si="284"/>
        <v>2</v>
      </c>
      <c r="AB137" s="7">
        <f t="shared" si="285"/>
        <v>1</v>
      </c>
      <c r="AC137" s="7">
        <f t="shared" si="286"/>
        <v>2</v>
      </c>
      <c r="AD137" s="7">
        <f t="shared" si="287"/>
        <v>1</v>
      </c>
      <c r="AE137" s="7">
        <f t="shared" si="288"/>
        <v>2</v>
      </c>
      <c r="AF137" s="7">
        <f t="shared" si="289"/>
        <v>0</v>
      </c>
      <c r="AG137" s="7">
        <f t="shared" si="290"/>
        <v>0</v>
      </c>
      <c r="AH137" s="7">
        <f t="shared" si="291"/>
        <v>0</v>
      </c>
      <c r="AI137" s="7">
        <f t="shared" si="292"/>
        <v>0</v>
      </c>
      <c r="AJ137" s="7">
        <f t="shared" si="293"/>
        <v>1</v>
      </c>
      <c r="AK137" s="7">
        <f t="shared" si="294"/>
        <v>0</v>
      </c>
      <c r="AL137" s="7">
        <f t="shared" si="295"/>
        <v>0</v>
      </c>
      <c r="AM137" s="7">
        <f t="shared" si="296"/>
        <v>0</v>
      </c>
      <c r="AN137" s="7">
        <f t="shared" si="297"/>
        <v>1</v>
      </c>
      <c r="AO137" s="7">
        <f t="shared" si="298"/>
        <v>0</v>
      </c>
      <c r="AP137" s="7">
        <f t="shared" si="299"/>
        <v>0</v>
      </c>
      <c r="AQ137" s="7">
        <f t="shared" si="300"/>
        <v>0</v>
      </c>
      <c r="AR137" s="9">
        <f t="shared" si="301"/>
        <v>0</v>
      </c>
      <c r="AS137" s="9">
        <f t="shared" si="302"/>
        <v>0</v>
      </c>
      <c r="AT137" s="9">
        <f t="shared" si="303"/>
        <v>0</v>
      </c>
      <c r="AU137" s="9">
        <f t="shared" si="304"/>
        <v>0</v>
      </c>
      <c r="AV137" s="9">
        <f t="shared" si="305"/>
        <v>0</v>
      </c>
      <c r="AW137" s="9">
        <f t="shared" si="306"/>
        <v>4</v>
      </c>
      <c r="AX137" s="9">
        <f t="shared" si="307"/>
        <v>0</v>
      </c>
      <c r="AY137" s="9">
        <f t="shared" si="308"/>
        <v>0</v>
      </c>
      <c r="AZ137" s="9">
        <f t="shared" si="309"/>
        <v>0</v>
      </c>
      <c r="BA137" s="9">
        <f t="shared" si="310"/>
        <v>0</v>
      </c>
      <c r="BB137" s="9">
        <f t="shared" si="311"/>
        <v>0</v>
      </c>
      <c r="BC137" s="9">
        <f t="shared" si="312"/>
        <v>0</v>
      </c>
      <c r="BD137" s="9">
        <f t="shared" si="313"/>
        <v>1</v>
      </c>
      <c r="BE137" s="9">
        <f t="shared" si="314"/>
        <v>0</v>
      </c>
      <c r="BF137" s="9">
        <f t="shared" si="315"/>
        <v>1</v>
      </c>
      <c r="BG137" s="9">
        <f t="shared" si="316"/>
        <v>1</v>
      </c>
      <c r="BH137" s="9">
        <f t="shared" si="317"/>
        <v>4</v>
      </c>
    </row>
    <row r="138" spans="1:60" x14ac:dyDescent="0.25">
      <c r="A138" s="24">
        <f>Data!A137</f>
        <v>738</v>
      </c>
      <c r="B138" s="26" t="str">
        <f>Data!B137</f>
        <v>Conference Speakers</v>
      </c>
      <c r="C138" s="27" t="str">
        <f>Data!H137</f>
        <v>Bob</v>
      </c>
      <c r="D138" s="25" t="str">
        <f>Data!I137</f>
        <v>Jay</v>
      </c>
      <c r="E138" s="22" t="e">
        <f>IF(Data!J137=Data!$G137,1,0)</f>
        <v>#N/A</v>
      </c>
      <c r="F138" s="22">
        <f>IF(Data!K137=Data!$G137,1,0)</f>
        <v>0</v>
      </c>
      <c r="G138" s="22">
        <f>IF(Data!L137=Data!$G137,1,0)</f>
        <v>0</v>
      </c>
      <c r="H138" s="22">
        <f>IF(Data!M137=Data!$G137,1,0)</f>
        <v>0</v>
      </c>
      <c r="I138" s="22">
        <f>IF(Data!N137=Data!$G137,1,0)</f>
        <v>1</v>
      </c>
      <c r="J138" s="22">
        <f>IF(Data!O137=Data!$G137,1,0)</f>
        <v>0</v>
      </c>
      <c r="K138" s="22" t="e">
        <f>IF(Data!P137=Data!$G137,1,0)</f>
        <v>#N/A</v>
      </c>
      <c r="L138" s="22" t="e">
        <f>IF(Data!Q137=Data!$G137,1,0)</f>
        <v>#N/A</v>
      </c>
      <c r="M138" s="22" t="e">
        <f>IF(Data!R137=Data!$G137,1,0)</f>
        <v>#N/A</v>
      </c>
      <c r="N138" s="22" t="e">
        <f>IF(Data!S137=Data!$G137,1,0)</f>
        <v>#N/A</v>
      </c>
      <c r="O138" s="22" t="e">
        <f>IF(Data!T137=Data!$G137,1,0)</f>
        <v>#N/A</v>
      </c>
      <c r="P138" s="22" t="e">
        <f>IF(Data!U137=Data!$G137,1,0)</f>
        <v>#N/A</v>
      </c>
      <c r="Q138" s="22" t="e">
        <f>IF(Data!V137=Data!$G137,1,0)</f>
        <v>#N/A</v>
      </c>
      <c r="R138" s="22" t="e">
        <f>IF(Data!W137=Data!$G137,1,0)</f>
        <v>#N/A</v>
      </c>
      <c r="S138" s="22" t="e">
        <f>IF(Data!X137=Data!$G137,1,0)</f>
        <v>#N/A</v>
      </c>
      <c r="T138" s="22" t="e">
        <f>IF(Data!Y137=Data!$G137,1,0)</f>
        <v>#N/A</v>
      </c>
      <c r="U138" s="22" t="e">
        <f>IF(Data!Z137=Data!$G137,1,0)</f>
        <v>#N/A</v>
      </c>
      <c r="V138" s="22">
        <f t="shared" si="279"/>
        <v>5</v>
      </c>
      <c r="W138" s="22">
        <f t="shared" si="280"/>
        <v>1</v>
      </c>
      <c r="X138" s="22">
        <f t="shared" si="281"/>
        <v>0</v>
      </c>
      <c r="Y138" s="22">
        <f t="shared" si="282"/>
        <v>0</v>
      </c>
      <c r="Z138" s="22" t="str">
        <f t="shared" si="283"/>
        <v>George</v>
      </c>
      <c r="AA138" s="7">
        <f t="shared" si="284"/>
        <v>2</v>
      </c>
      <c r="AB138" s="7">
        <f t="shared" si="285"/>
        <v>0</v>
      </c>
      <c r="AC138" s="7">
        <f t="shared" si="286"/>
        <v>0</v>
      </c>
      <c r="AD138" s="7">
        <f t="shared" si="287"/>
        <v>0</v>
      </c>
      <c r="AE138" s="7">
        <f t="shared" si="288"/>
        <v>3</v>
      </c>
      <c r="AF138" s="7">
        <f t="shared" si="289"/>
        <v>0</v>
      </c>
      <c r="AG138" s="7">
        <f t="shared" si="290"/>
        <v>0</v>
      </c>
      <c r="AH138" s="7">
        <f t="shared" si="291"/>
        <v>0</v>
      </c>
      <c r="AI138" s="7">
        <f t="shared" si="292"/>
        <v>0</v>
      </c>
      <c r="AJ138" s="7">
        <f t="shared" si="293"/>
        <v>1</v>
      </c>
      <c r="AK138" s="7">
        <f t="shared" si="294"/>
        <v>0</v>
      </c>
      <c r="AL138" s="7">
        <f t="shared" si="295"/>
        <v>0</v>
      </c>
      <c r="AM138" s="7">
        <f t="shared" si="296"/>
        <v>0</v>
      </c>
      <c r="AN138" s="7">
        <f t="shared" si="297"/>
        <v>1</v>
      </c>
      <c r="AO138" s="7">
        <f t="shared" si="298"/>
        <v>0</v>
      </c>
      <c r="AP138" s="7">
        <f t="shared" si="299"/>
        <v>0</v>
      </c>
      <c r="AQ138" s="7">
        <f t="shared" si="300"/>
        <v>0</v>
      </c>
      <c r="AR138" s="9">
        <f t="shared" si="301"/>
        <v>0</v>
      </c>
      <c r="AS138" s="9">
        <f t="shared" si="302"/>
        <v>1</v>
      </c>
      <c r="AT138" s="9">
        <f t="shared" si="303"/>
        <v>1</v>
      </c>
      <c r="AU138" s="9">
        <f t="shared" si="304"/>
        <v>1</v>
      </c>
      <c r="AV138" s="9">
        <f t="shared" si="305"/>
        <v>0</v>
      </c>
      <c r="AW138" s="9">
        <f t="shared" si="306"/>
        <v>5</v>
      </c>
      <c r="AX138" s="9">
        <f t="shared" si="307"/>
        <v>0</v>
      </c>
      <c r="AY138" s="9">
        <f t="shared" si="308"/>
        <v>0</v>
      </c>
      <c r="AZ138" s="9">
        <f t="shared" si="309"/>
        <v>0</v>
      </c>
      <c r="BA138" s="9">
        <f t="shared" si="310"/>
        <v>0</v>
      </c>
      <c r="BB138" s="9">
        <f t="shared" si="311"/>
        <v>0</v>
      </c>
      <c r="BC138" s="9">
        <f t="shared" si="312"/>
        <v>0</v>
      </c>
      <c r="BD138" s="9">
        <f t="shared" si="313"/>
        <v>1</v>
      </c>
      <c r="BE138" s="9">
        <f t="shared" si="314"/>
        <v>0</v>
      </c>
      <c r="BF138" s="9">
        <f t="shared" si="315"/>
        <v>1</v>
      </c>
      <c r="BG138" s="9">
        <f t="shared" si="316"/>
        <v>1</v>
      </c>
      <c r="BH138" s="9">
        <f t="shared" si="317"/>
        <v>4</v>
      </c>
    </row>
    <row r="139" spans="1:60" x14ac:dyDescent="0.25">
      <c r="A139" s="24">
        <f>Data!A138</f>
        <v>739</v>
      </c>
      <c r="B139" s="26" t="str">
        <f>Data!B138</f>
        <v>Dragons</v>
      </c>
      <c r="C139" s="27" t="str">
        <f>Data!H138</f>
        <v>Steve</v>
      </c>
      <c r="D139" s="25" t="str">
        <f>Data!I138</f>
        <v>Richard</v>
      </c>
      <c r="E139" s="22">
        <f>IF(Data!J138=Data!$G138,1,0)</f>
        <v>1</v>
      </c>
      <c r="F139" s="22" t="e">
        <f>IF(Data!K138=Data!$G138,1,0)</f>
        <v>#N/A</v>
      </c>
      <c r="G139" s="22">
        <f>IF(Data!L138=Data!$G138,1,0)</f>
        <v>1</v>
      </c>
      <c r="H139" s="22">
        <f>IF(Data!M138=Data!$G138,1,0)</f>
        <v>0</v>
      </c>
      <c r="I139" s="22" t="e">
        <f>IF(Data!N138=Data!$G138,1,0)</f>
        <v>#N/A</v>
      </c>
      <c r="J139" s="22" t="e">
        <f>IF(Data!O138=Data!$G138,1,0)</f>
        <v>#N/A</v>
      </c>
      <c r="K139" s="22" t="e">
        <f>IF(Data!P138=Data!$G138,1,0)</f>
        <v>#N/A</v>
      </c>
      <c r="L139" s="22">
        <f>IF(Data!Q138=Data!$G138,1,0)</f>
        <v>1</v>
      </c>
      <c r="M139" s="22" t="e">
        <f>IF(Data!R138=Data!$G138,1,0)</f>
        <v>#N/A</v>
      </c>
      <c r="N139" s="22" t="e">
        <f>IF(Data!S138=Data!$G138,1,0)</f>
        <v>#N/A</v>
      </c>
      <c r="O139" s="22" t="e">
        <f>IF(Data!T138=Data!$G138,1,0)</f>
        <v>#N/A</v>
      </c>
      <c r="P139" s="22" t="e">
        <f>IF(Data!U138=Data!$G138,1,0)</f>
        <v>#N/A</v>
      </c>
      <c r="Q139" s="22" t="e">
        <f>IF(Data!V138=Data!$G138,1,0)</f>
        <v>#N/A</v>
      </c>
      <c r="R139" s="22" t="e">
        <f>IF(Data!W138=Data!$G138,1,0)</f>
        <v>#N/A</v>
      </c>
      <c r="S139" s="22" t="e">
        <f>IF(Data!X138=Data!$G138,1,0)</f>
        <v>#N/A</v>
      </c>
      <c r="T139" s="22" t="e">
        <f>IF(Data!Y138=Data!$G138,1,0)</f>
        <v>#N/A</v>
      </c>
      <c r="U139" s="22" t="e">
        <f>IF(Data!Z138=Data!$G138,1,0)</f>
        <v>#N/A</v>
      </c>
      <c r="V139" s="22">
        <f t="shared" si="279"/>
        <v>4</v>
      </c>
      <c r="W139" s="22">
        <f t="shared" si="280"/>
        <v>3</v>
      </c>
      <c r="X139" s="22">
        <f t="shared" si="281"/>
        <v>0</v>
      </c>
      <c r="Y139" s="22">
        <f t="shared" si="282"/>
        <v>0</v>
      </c>
      <c r="Z139" s="22" t="e">
        <f t="shared" si="283"/>
        <v>#N/A</v>
      </c>
      <c r="AA139" s="7">
        <f t="shared" si="284"/>
        <v>3</v>
      </c>
      <c r="AB139" s="7">
        <f t="shared" si="285"/>
        <v>0</v>
      </c>
      <c r="AC139" s="7">
        <f t="shared" si="286"/>
        <v>1</v>
      </c>
      <c r="AD139" s="7">
        <f t="shared" si="287"/>
        <v>0</v>
      </c>
      <c r="AE139" s="7">
        <f t="shared" si="288"/>
        <v>3</v>
      </c>
      <c r="AF139" s="7">
        <f t="shared" si="289"/>
        <v>0</v>
      </c>
      <c r="AG139" s="7">
        <f t="shared" si="290"/>
        <v>0</v>
      </c>
      <c r="AH139" s="7">
        <f t="shared" si="291"/>
        <v>1</v>
      </c>
      <c r="AI139" s="7">
        <f t="shared" si="292"/>
        <v>0</v>
      </c>
      <c r="AJ139" s="7">
        <f t="shared" si="293"/>
        <v>1</v>
      </c>
      <c r="AK139" s="7">
        <f t="shared" si="294"/>
        <v>0</v>
      </c>
      <c r="AL139" s="7">
        <f t="shared" si="295"/>
        <v>0</v>
      </c>
      <c r="AM139" s="7">
        <f t="shared" si="296"/>
        <v>0</v>
      </c>
      <c r="AN139" s="7">
        <f t="shared" si="297"/>
        <v>1</v>
      </c>
      <c r="AO139" s="7">
        <f t="shared" si="298"/>
        <v>0</v>
      </c>
      <c r="AP139" s="7">
        <f t="shared" si="299"/>
        <v>0</v>
      </c>
      <c r="AQ139" s="7">
        <f t="shared" si="300"/>
        <v>0</v>
      </c>
      <c r="AR139" s="9">
        <f t="shared" si="301"/>
        <v>0</v>
      </c>
      <c r="AS139" s="9">
        <f t="shared" si="302"/>
        <v>1</v>
      </c>
      <c r="AT139" s="9">
        <f t="shared" si="303"/>
        <v>0</v>
      </c>
      <c r="AU139" s="9">
        <f t="shared" si="304"/>
        <v>2</v>
      </c>
      <c r="AV139" s="9">
        <f t="shared" si="305"/>
        <v>0</v>
      </c>
      <c r="AW139" s="9">
        <f t="shared" si="306"/>
        <v>5</v>
      </c>
      <c r="AX139" s="9">
        <f t="shared" si="307"/>
        <v>0</v>
      </c>
      <c r="AY139" s="9">
        <f t="shared" si="308"/>
        <v>0</v>
      </c>
      <c r="AZ139" s="9">
        <f t="shared" si="309"/>
        <v>0</v>
      </c>
      <c r="BA139" s="9">
        <f t="shared" si="310"/>
        <v>0</v>
      </c>
      <c r="BB139" s="9">
        <f t="shared" si="311"/>
        <v>0</v>
      </c>
      <c r="BC139" s="9">
        <f t="shared" si="312"/>
        <v>0</v>
      </c>
      <c r="BD139" s="9">
        <f t="shared" si="313"/>
        <v>1</v>
      </c>
      <c r="BE139" s="9">
        <f t="shared" si="314"/>
        <v>0</v>
      </c>
      <c r="BF139" s="9">
        <f t="shared" si="315"/>
        <v>1</v>
      </c>
      <c r="BG139" s="9">
        <f t="shared" si="316"/>
        <v>1</v>
      </c>
      <c r="BH139" s="9">
        <f t="shared" si="317"/>
        <v>4</v>
      </c>
    </row>
    <row r="140" spans="1:60" x14ac:dyDescent="0.25">
      <c r="A140" s="24">
        <f>Data!A139</f>
        <v>740</v>
      </c>
      <c r="B140" s="26" t="str">
        <f>Data!B139</f>
        <v>Electric Eel</v>
      </c>
      <c r="C140" s="27" t="str">
        <f>Data!H139</f>
        <v>Steve</v>
      </c>
      <c r="D140" s="25" t="str">
        <f>Data!I139</f>
        <v>Jay</v>
      </c>
      <c r="E140" s="22">
        <f>IF(Data!J139=Data!$G139,1,0)</f>
        <v>0</v>
      </c>
      <c r="F140" s="22">
        <f>IF(Data!K139=Data!$G139,1,0)</f>
        <v>1</v>
      </c>
      <c r="G140" s="22">
        <f>IF(Data!L139=Data!$G139,1,0)</f>
        <v>0</v>
      </c>
      <c r="H140" s="22">
        <f>IF(Data!M139=Data!$G139,1,0)</f>
        <v>0</v>
      </c>
      <c r="I140" s="22" t="e">
        <f>IF(Data!N139=Data!$G139,1,0)</f>
        <v>#N/A</v>
      </c>
      <c r="J140" s="22" t="e">
        <f>IF(Data!O139=Data!$G139,1,0)</f>
        <v>#N/A</v>
      </c>
      <c r="K140" s="22" t="e">
        <f>IF(Data!P139=Data!$G139,1,0)</f>
        <v>#N/A</v>
      </c>
      <c r="L140" s="22" t="e">
        <f>IF(Data!Q139=Data!$G139,1,0)</f>
        <v>#N/A</v>
      </c>
      <c r="M140" s="22" t="e">
        <f>IF(Data!R139=Data!$G139,1,0)</f>
        <v>#N/A</v>
      </c>
      <c r="N140" s="22" t="e">
        <f>IF(Data!S139=Data!$G139,1,0)</f>
        <v>#N/A</v>
      </c>
      <c r="O140" s="22" t="e">
        <f>IF(Data!T139=Data!$G139,1,0)</f>
        <v>#N/A</v>
      </c>
      <c r="P140" s="22" t="e">
        <f>IF(Data!U139=Data!$G139,1,0)</f>
        <v>#N/A</v>
      </c>
      <c r="Q140" s="22" t="e">
        <f>IF(Data!V139=Data!$G139,1,0)</f>
        <v>#N/A</v>
      </c>
      <c r="R140" s="22" t="e">
        <f>IF(Data!W139=Data!$G139,1,0)</f>
        <v>#N/A</v>
      </c>
      <c r="S140" s="22" t="e">
        <f>IF(Data!X139=Data!$G139,1,0)</f>
        <v>#N/A</v>
      </c>
      <c r="T140" s="22" t="e">
        <f>IF(Data!Y139=Data!$G139,1,0)</f>
        <v>#N/A</v>
      </c>
      <c r="U140" s="22" t="e">
        <f>IF(Data!Z139=Data!$G139,1,0)</f>
        <v>#N/A</v>
      </c>
      <c r="V140" s="22">
        <f t="shared" si="279"/>
        <v>4</v>
      </c>
      <c r="W140" s="22">
        <f t="shared" si="280"/>
        <v>1</v>
      </c>
      <c r="X140" s="22">
        <f t="shared" si="281"/>
        <v>0</v>
      </c>
      <c r="Y140" s="22">
        <f t="shared" si="282"/>
        <v>0</v>
      </c>
      <c r="Z140" s="22" t="str">
        <f t="shared" si="283"/>
        <v>Cara</v>
      </c>
      <c r="AA140" s="7">
        <f t="shared" si="284"/>
        <v>0</v>
      </c>
      <c r="AB140" s="7">
        <f t="shared" si="285"/>
        <v>1</v>
      </c>
      <c r="AC140" s="7">
        <f t="shared" si="286"/>
        <v>0</v>
      </c>
      <c r="AD140" s="7">
        <f t="shared" si="287"/>
        <v>0</v>
      </c>
      <c r="AE140" s="7">
        <f t="shared" si="288"/>
        <v>3</v>
      </c>
      <c r="AF140" s="7">
        <f t="shared" si="289"/>
        <v>0</v>
      </c>
      <c r="AG140" s="7">
        <f t="shared" si="290"/>
        <v>0</v>
      </c>
      <c r="AH140" s="7">
        <f t="shared" si="291"/>
        <v>1</v>
      </c>
      <c r="AI140" s="7">
        <f t="shared" si="292"/>
        <v>0</v>
      </c>
      <c r="AJ140" s="7">
        <f t="shared" si="293"/>
        <v>1</v>
      </c>
      <c r="AK140" s="7">
        <f t="shared" si="294"/>
        <v>0</v>
      </c>
      <c r="AL140" s="7">
        <f t="shared" si="295"/>
        <v>0</v>
      </c>
      <c r="AM140" s="7">
        <f t="shared" si="296"/>
        <v>0</v>
      </c>
      <c r="AN140" s="7">
        <f t="shared" si="297"/>
        <v>1</v>
      </c>
      <c r="AO140" s="7">
        <f t="shared" si="298"/>
        <v>0</v>
      </c>
      <c r="AP140" s="7">
        <f t="shared" si="299"/>
        <v>0</v>
      </c>
      <c r="AQ140" s="7">
        <f t="shared" si="300"/>
        <v>0</v>
      </c>
      <c r="AR140" s="9">
        <f t="shared" si="301"/>
        <v>1</v>
      </c>
      <c r="AS140" s="9">
        <f t="shared" si="302"/>
        <v>0</v>
      </c>
      <c r="AT140" s="9">
        <f t="shared" si="303"/>
        <v>1</v>
      </c>
      <c r="AU140" s="9">
        <f t="shared" si="304"/>
        <v>3</v>
      </c>
      <c r="AV140" s="9">
        <f t="shared" si="305"/>
        <v>0</v>
      </c>
      <c r="AW140" s="9">
        <f t="shared" si="306"/>
        <v>5</v>
      </c>
      <c r="AX140" s="9">
        <f t="shared" si="307"/>
        <v>0</v>
      </c>
      <c r="AY140" s="9">
        <f t="shared" si="308"/>
        <v>0</v>
      </c>
      <c r="AZ140" s="9">
        <f t="shared" si="309"/>
        <v>0</v>
      </c>
      <c r="BA140" s="9">
        <f t="shared" si="310"/>
        <v>0</v>
      </c>
      <c r="BB140" s="9">
        <f t="shared" si="311"/>
        <v>0</v>
      </c>
      <c r="BC140" s="9">
        <f t="shared" si="312"/>
        <v>0</v>
      </c>
      <c r="BD140" s="9">
        <f t="shared" si="313"/>
        <v>1</v>
      </c>
      <c r="BE140" s="9">
        <f t="shared" si="314"/>
        <v>0</v>
      </c>
      <c r="BF140" s="9">
        <f t="shared" si="315"/>
        <v>1</v>
      </c>
      <c r="BG140" s="9">
        <f t="shared" si="316"/>
        <v>1</v>
      </c>
      <c r="BH140" s="9">
        <f t="shared" si="317"/>
        <v>4</v>
      </c>
    </row>
    <row r="141" spans="1:60" x14ac:dyDescent="0.25">
      <c r="A141" s="24">
        <f>Data!A140</f>
        <v>741</v>
      </c>
      <c r="B141" s="26" t="str">
        <f>Data!B140</f>
        <v>Dragon Flies</v>
      </c>
      <c r="C141" s="27" t="str">
        <f>Data!H140</f>
        <v>Steve</v>
      </c>
      <c r="D141" s="25" t="str">
        <f>Data!I140</f>
        <v>Cara</v>
      </c>
      <c r="E141" s="22">
        <f>IF(Data!J140=Data!$G140,1,0)</f>
        <v>1</v>
      </c>
      <c r="F141" s="22">
        <f>IF(Data!K140=Data!$G140,1,0)</f>
        <v>1</v>
      </c>
      <c r="G141" s="22">
        <f>IF(Data!L140=Data!$G140,1,0)</f>
        <v>1</v>
      </c>
      <c r="H141" s="22">
        <f>IF(Data!M140=Data!$G140,1,0)</f>
        <v>1</v>
      </c>
      <c r="I141" s="22" t="e">
        <f>IF(Data!N140=Data!$G140,1,0)</f>
        <v>#N/A</v>
      </c>
      <c r="J141" s="22" t="e">
        <f>IF(Data!O140=Data!$G140,1,0)</f>
        <v>#N/A</v>
      </c>
      <c r="K141" s="22" t="e">
        <f>IF(Data!P140=Data!$G140,1,0)</f>
        <v>#N/A</v>
      </c>
      <c r="L141" s="22" t="e">
        <f>IF(Data!Q140=Data!$G140,1,0)</f>
        <v>#N/A</v>
      </c>
      <c r="M141" s="22" t="e">
        <f>IF(Data!R140=Data!$G140,1,0)</f>
        <v>#N/A</v>
      </c>
      <c r="N141" s="22" t="e">
        <f>IF(Data!S140=Data!$G140,1,0)</f>
        <v>#N/A</v>
      </c>
      <c r="O141" s="22" t="e">
        <f>IF(Data!T140=Data!$G140,1,0)</f>
        <v>#N/A</v>
      </c>
      <c r="P141" s="22" t="e">
        <f>IF(Data!U140=Data!$G140,1,0)</f>
        <v>#N/A</v>
      </c>
      <c r="Q141" s="22" t="e">
        <f>IF(Data!V140=Data!$G140,1,0)</f>
        <v>#N/A</v>
      </c>
      <c r="R141" s="22" t="e">
        <f>IF(Data!W140=Data!$G140,1,0)</f>
        <v>#N/A</v>
      </c>
      <c r="S141" s="22" t="e">
        <f>IF(Data!X140=Data!$G140,1,0)</f>
        <v>#N/A</v>
      </c>
      <c r="T141" s="22" t="e">
        <f>IF(Data!Y140=Data!$G140,1,0)</f>
        <v>#N/A</v>
      </c>
      <c r="U141" s="22" t="e">
        <f>IF(Data!Z140=Data!$G140,1,0)</f>
        <v>#N/A</v>
      </c>
      <c r="V141" s="22">
        <f t="shared" si="279"/>
        <v>4</v>
      </c>
      <c r="W141" s="22">
        <f t="shared" si="280"/>
        <v>4</v>
      </c>
      <c r="X141" s="22">
        <f t="shared" si="281"/>
        <v>0</v>
      </c>
      <c r="Y141" s="22">
        <f t="shared" si="282"/>
        <v>1</v>
      </c>
      <c r="Z141" s="22" t="e">
        <f t="shared" si="283"/>
        <v>#N/A</v>
      </c>
      <c r="AA141" s="7">
        <f t="shared" si="284"/>
        <v>1</v>
      </c>
      <c r="AB141" s="7">
        <f t="shared" si="285"/>
        <v>2</v>
      </c>
      <c r="AC141" s="7">
        <f t="shared" si="286"/>
        <v>1</v>
      </c>
      <c r="AD141" s="7">
        <f t="shared" si="287"/>
        <v>1</v>
      </c>
      <c r="AE141" s="7">
        <f t="shared" si="288"/>
        <v>3</v>
      </c>
      <c r="AF141" s="7">
        <f t="shared" si="289"/>
        <v>0</v>
      </c>
      <c r="AG141" s="7">
        <f t="shared" si="290"/>
        <v>0</v>
      </c>
      <c r="AH141" s="7">
        <f t="shared" si="291"/>
        <v>1</v>
      </c>
      <c r="AI141" s="7">
        <f t="shared" si="292"/>
        <v>0</v>
      </c>
      <c r="AJ141" s="7">
        <f t="shared" si="293"/>
        <v>1</v>
      </c>
      <c r="AK141" s="7">
        <f t="shared" si="294"/>
        <v>0</v>
      </c>
      <c r="AL141" s="7">
        <f t="shared" si="295"/>
        <v>0</v>
      </c>
      <c r="AM141" s="7">
        <f t="shared" si="296"/>
        <v>0</v>
      </c>
      <c r="AN141" s="7">
        <f t="shared" si="297"/>
        <v>1</v>
      </c>
      <c r="AO141" s="7">
        <f t="shared" si="298"/>
        <v>0</v>
      </c>
      <c r="AP141" s="7">
        <f t="shared" si="299"/>
        <v>0</v>
      </c>
      <c r="AQ141" s="7">
        <f t="shared" si="300"/>
        <v>0</v>
      </c>
      <c r="AR141" s="9">
        <f t="shared" si="301"/>
        <v>0</v>
      </c>
      <c r="AS141" s="9">
        <f t="shared" si="302"/>
        <v>0</v>
      </c>
      <c r="AT141" s="9">
        <f t="shared" si="303"/>
        <v>0</v>
      </c>
      <c r="AU141" s="9">
        <f t="shared" si="304"/>
        <v>0</v>
      </c>
      <c r="AV141" s="9">
        <f t="shared" si="305"/>
        <v>0</v>
      </c>
      <c r="AW141" s="9">
        <f t="shared" si="306"/>
        <v>5</v>
      </c>
      <c r="AX141" s="9">
        <f t="shared" si="307"/>
        <v>0</v>
      </c>
      <c r="AY141" s="9">
        <f t="shared" si="308"/>
        <v>0</v>
      </c>
      <c r="AZ141" s="9">
        <f t="shared" si="309"/>
        <v>0</v>
      </c>
      <c r="BA141" s="9">
        <f t="shared" si="310"/>
        <v>0</v>
      </c>
      <c r="BB141" s="9">
        <f t="shared" si="311"/>
        <v>0</v>
      </c>
      <c r="BC141" s="9">
        <f t="shared" si="312"/>
        <v>0</v>
      </c>
      <c r="BD141" s="9">
        <f t="shared" si="313"/>
        <v>1</v>
      </c>
      <c r="BE141" s="9">
        <f t="shared" si="314"/>
        <v>0</v>
      </c>
      <c r="BF141" s="9">
        <f t="shared" si="315"/>
        <v>1</v>
      </c>
      <c r="BG141" s="9">
        <f t="shared" si="316"/>
        <v>1</v>
      </c>
      <c r="BH141" s="9">
        <f t="shared" si="317"/>
        <v>4</v>
      </c>
    </row>
    <row r="142" spans="1:60" x14ac:dyDescent="0.25">
      <c r="A142" s="24">
        <f>Data!A141</f>
        <v>742</v>
      </c>
      <c r="B142" s="26" t="e">
        <f>Data!B141</f>
        <v>#N/A</v>
      </c>
      <c r="C142" s="27" t="str">
        <f>Data!H141</f>
        <v>Steve</v>
      </c>
      <c r="D142" s="25" t="str">
        <f>Data!I141</f>
        <v>Bob</v>
      </c>
      <c r="E142" s="22">
        <f>IF(Data!J141=Data!$G141,1,0)</f>
        <v>0</v>
      </c>
      <c r="F142" s="22">
        <f>IF(Data!K141=Data!$G141,1,0)</f>
        <v>0</v>
      </c>
      <c r="G142" s="22">
        <f>IF(Data!L141=Data!$G141,1,0)</f>
        <v>1</v>
      </c>
      <c r="H142" s="22">
        <f>IF(Data!M141=Data!$G141,1,0)</f>
        <v>1</v>
      </c>
      <c r="I142" s="22" t="e">
        <f>IF(Data!N141=Data!$G141,1,0)</f>
        <v>#N/A</v>
      </c>
      <c r="J142" s="22" t="e">
        <f>IF(Data!O141=Data!$G141,1,0)</f>
        <v>#N/A</v>
      </c>
      <c r="K142" s="22" t="e">
        <f>IF(Data!P141=Data!$G141,1,0)</f>
        <v>#N/A</v>
      </c>
      <c r="L142" s="22" t="e">
        <f>IF(Data!Q141=Data!$G141,1,0)</f>
        <v>#N/A</v>
      </c>
      <c r="M142" s="22" t="e">
        <f>IF(Data!R141=Data!$G141,1,0)</f>
        <v>#N/A</v>
      </c>
      <c r="N142" s="22" t="e">
        <f>IF(Data!S141=Data!$G141,1,0)</f>
        <v>#N/A</v>
      </c>
      <c r="O142" s="22" t="e">
        <f>IF(Data!T141=Data!$G141,1,0)</f>
        <v>#N/A</v>
      </c>
      <c r="P142" s="22" t="e">
        <f>IF(Data!U141=Data!$G141,1,0)</f>
        <v>#N/A</v>
      </c>
      <c r="Q142" s="22" t="e">
        <f>IF(Data!V141=Data!$G141,1,0)</f>
        <v>#N/A</v>
      </c>
      <c r="R142" s="22" t="e">
        <f>IF(Data!W141=Data!$G141,1,0)</f>
        <v>#N/A</v>
      </c>
      <c r="S142" s="22" t="e">
        <f>IF(Data!X141=Data!$G141,1,0)</f>
        <v>#N/A</v>
      </c>
      <c r="T142" s="22" t="e">
        <f>IF(Data!Y141=Data!$G141,1,0)</f>
        <v>#N/A</v>
      </c>
      <c r="U142" s="22" t="e">
        <f>IF(Data!Z141=Data!$G141,1,0)</f>
        <v>#N/A</v>
      </c>
      <c r="V142" s="22">
        <f t="shared" si="279"/>
        <v>4</v>
      </c>
      <c r="W142" s="22">
        <f t="shared" si="280"/>
        <v>2</v>
      </c>
      <c r="X142" s="22">
        <f t="shared" si="281"/>
        <v>0</v>
      </c>
      <c r="Y142" s="22">
        <f t="shared" si="282"/>
        <v>0</v>
      </c>
      <c r="Z142" s="22" t="e">
        <f t="shared" si="283"/>
        <v>#N/A</v>
      </c>
      <c r="AA142" s="7">
        <f t="shared" si="284"/>
        <v>0</v>
      </c>
      <c r="AB142" s="7">
        <f t="shared" si="285"/>
        <v>0</v>
      </c>
      <c r="AC142" s="7">
        <f t="shared" si="286"/>
        <v>2</v>
      </c>
      <c r="AD142" s="7">
        <f t="shared" si="287"/>
        <v>2</v>
      </c>
      <c r="AE142" s="7">
        <f t="shared" si="288"/>
        <v>3</v>
      </c>
      <c r="AF142" s="7">
        <f t="shared" si="289"/>
        <v>0</v>
      </c>
      <c r="AG142" s="7">
        <f t="shared" si="290"/>
        <v>0</v>
      </c>
      <c r="AH142" s="7">
        <f t="shared" si="291"/>
        <v>1</v>
      </c>
      <c r="AI142" s="7">
        <f t="shared" si="292"/>
        <v>0</v>
      </c>
      <c r="AJ142" s="7">
        <f t="shared" si="293"/>
        <v>1</v>
      </c>
      <c r="AK142" s="7">
        <f t="shared" si="294"/>
        <v>0</v>
      </c>
      <c r="AL142" s="7">
        <f t="shared" si="295"/>
        <v>0</v>
      </c>
      <c r="AM142" s="7">
        <f t="shared" si="296"/>
        <v>0</v>
      </c>
      <c r="AN142" s="7">
        <f t="shared" si="297"/>
        <v>1</v>
      </c>
      <c r="AO142" s="7">
        <f t="shared" si="298"/>
        <v>0</v>
      </c>
      <c r="AP142" s="7">
        <f t="shared" si="299"/>
        <v>0</v>
      </c>
      <c r="AQ142" s="7">
        <f t="shared" si="300"/>
        <v>0</v>
      </c>
      <c r="AR142" s="9">
        <f t="shared" si="301"/>
        <v>1</v>
      </c>
      <c r="AS142" s="9">
        <f t="shared" si="302"/>
        <v>1</v>
      </c>
      <c r="AT142" s="9">
        <f t="shared" si="303"/>
        <v>0</v>
      </c>
      <c r="AU142" s="9">
        <f t="shared" si="304"/>
        <v>0</v>
      </c>
      <c r="AV142" s="9">
        <f t="shared" si="305"/>
        <v>0</v>
      </c>
      <c r="AW142" s="9">
        <f t="shared" si="306"/>
        <v>5</v>
      </c>
      <c r="AX142" s="9">
        <f t="shared" si="307"/>
        <v>0</v>
      </c>
      <c r="AY142" s="9">
        <f t="shared" si="308"/>
        <v>0</v>
      </c>
      <c r="AZ142" s="9">
        <f t="shared" si="309"/>
        <v>0</v>
      </c>
      <c r="BA142" s="9">
        <f t="shared" si="310"/>
        <v>0</v>
      </c>
      <c r="BB142" s="9">
        <f t="shared" si="311"/>
        <v>0</v>
      </c>
      <c r="BC142" s="9">
        <f t="shared" si="312"/>
        <v>0</v>
      </c>
      <c r="BD142" s="9">
        <f t="shared" si="313"/>
        <v>1</v>
      </c>
      <c r="BE142" s="9">
        <f t="shared" si="314"/>
        <v>0</v>
      </c>
      <c r="BF142" s="9">
        <f t="shared" si="315"/>
        <v>1</v>
      </c>
      <c r="BG142" s="9">
        <f t="shared" si="316"/>
        <v>1</v>
      </c>
      <c r="BH142" s="9">
        <f t="shared" si="317"/>
        <v>4</v>
      </c>
    </row>
    <row r="143" spans="1:60" x14ac:dyDescent="0.25">
      <c r="A143" s="24">
        <f>Data!A142</f>
        <v>743</v>
      </c>
      <c r="B143" s="26" t="e">
        <f>Data!B142</f>
        <v>#N/A</v>
      </c>
      <c r="C143" s="27" t="str">
        <f>Data!H142</f>
        <v>Steve</v>
      </c>
      <c r="D143" s="25" t="str">
        <f>Data!I142</f>
        <v>Cara</v>
      </c>
      <c r="E143" s="22">
        <f>IF(Data!J142=Data!$G142,1,0)</f>
        <v>1</v>
      </c>
      <c r="F143" s="22">
        <f>IF(Data!K142=Data!$G142,1,0)</f>
        <v>1</v>
      </c>
      <c r="G143" s="22">
        <f>IF(Data!L142=Data!$G142,1,0)</f>
        <v>1</v>
      </c>
      <c r="H143" s="22" t="e">
        <f>IF(Data!M142=Data!$G142,1,0)</f>
        <v>#N/A</v>
      </c>
      <c r="I143" s="22" t="e">
        <f>IF(Data!N142=Data!$G142,1,0)</f>
        <v>#N/A</v>
      </c>
      <c r="J143" s="22" t="e">
        <f>IF(Data!O142=Data!$G142,1,0)</f>
        <v>#N/A</v>
      </c>
      <c r="K143" s="22" t="e">
        <f>IF(Data!P142=Data!$G142,1,0)</f>
        <v>#N/A</v>
      </c>
      <c r="L143" s="22" t="e">
        <f>IF(Data!Q142=Data!$G142,1,0)</f>
        <v>#N/A</v>
      </c>
      <c r="M143" s="22" t="e">
        <f>IF(Data!R142=Data!$G142,1,0)</f>
        <v>#N/A</v>
      </c>
      <c r="N143" s="22" t="e">
        <f>IF(Data!S142=Data!$G142,1,0)</f>
        <v>#N/A</v>
      </c>
      <c r="O143" s="22" t="e">
        <f>IF(Data!T142=Data!$G142,1,0)</f>
        <v>#N/A</v>
      </c>
      <c r="P143" s="22" t="e">
        <f>IF(Data!U142=Data!$G142,1,0)</f>
        <v>#N/A</v>
      </c>
      <c r="Q143" s="22" t="e">
        <f>IF(Data!V142=Data!$G142,1,0)</f>
        <v>#N/A</v>
      </c>
      <c r="R143" s="22" t="e">
        <f>IF(Data!W142=Data!$G142,1,0)</f>
        <v>#N/A</v>
      </c>
      <c r="S143" s="22" t="e">
        <f>IF(Data!X142=Data!$G142,1,0)</f>
        <v>#N/A</v>
      </c>
      <c r="T143" s="22" t="e">
        <f>IF(Data!Y142=Data!$G142,1,0)</f>
        <v>#N/A</v>
      </c>
      <c r="U143" s="22" t="e">
        <f>IF(Data!Z142=Data!$G142,1,0)</f>
        <v>#N/A</v>
      </c>
      <c r="V143" s="22">
        <f t="shared" si="279"/>
        <v>3</v>
      </c>
      <c r="W143" s="22">
        <f t="shared" si="280"/>
        <v>3</v>
      </c>
      <c r="X143" s="22">
        <f t="shared" si="281"/>
        <v>0</v>
      </c>
      <c r="Y143" s="22">
        <f t="shared" si="282"/>
        <v>1</v>
      </c>
      <c r="Z143" s="22" t="e">
        <f t="shared" si="283"/>
        <v>#N/A</v>
      </c>
      <c r="AA143" s="7">
        <f t="shared" si="284"/>
        <v>1</v>
      </c>
      <c r="AB143" s="7">
        <f t="shared" si="285"/>
        <v>1</v>
      </c>
      <c r="AC143" s="7">
        <f t="shared" si="286"/>
        <v>3</v>
      </c>
      <c r="AD143" s="7">
        <f t="shared" si="287"/>
        <v>2</v>
      </c>
      <c r="AE143" s="7">
        <f t="shared" si="288"/>
        <v>3</v>
      </c>
      <c r="AF143" s="7">
        <f t="shared" si="289"/>
        <v>0</v>
      </c>
      <c r="AG143" s="7">
        <f t="shared" si="290"/>
        <v>0</v>
      </c>
      <c r="AH143" s="7">
        <f t="shared" si="291"/>
        <v>1</v>
      </c>
      <c r="AI143" s="7">
        <f t="shared" si="292"/>
        <v>0</v>
      </c>
      <c r="AJ143" s="7">
        <f t="shared" si="293"/>
        <v>1</v>
      </c>
      <c r="AK143" s="7">
        <f t="shared" si="294"/>
        <v>0</v>
      </c>
      <c r="AL143" s="7">
        <f t="shared" si="295"/>
        <v>0</v>
      </c>
      <c r="AM143" s="7">
        <f t="shared" si="296"/>
        <v>0</v>
      </c>
      <c r="AN143" s="7">
        <f t="shared" si="297"/>
        <v>1</v>
      </c>
      <c r="AO143" s="7">
        <f t="shared" si="298"/>
        <v>0</v>
      </c>
      <c r="AP143" s="7">
        <f t="shared" si="299"/>
        <v>0</v>
      </c>
      <c r="AQ143" s="7">
        <f t="shared" si="300"/>
        <v>0</v>
      </c>
      <c r="AR143" s="9">
        <f t="shared" si="301"/>
        <v>0</v>
      </c>
      <c r="AS143" s="9">
        <f t="shared" si="302"/>
        <v>0</v>
      </c>
      <c r="AT143" s="9">
        <f t="shared" si="303"/>
        <v>0</v>
      </c>
      <c r="AU143" s="9">
        <f t="shared" si="304"/>
        <v>0</v>
      </c>
      <c r="AV143" s="9">
        <f t="shared" si="305"/>
        <v>0</v>
      </c>
      <c r="AW143" s="9">
        <f t="shared" si="306"/>
        <v>5</v>
      </c>
      <c r="AX143" s="9">
        <f t="shared" si="307"/>
        <v>0</v>
      </c>
      <c r="AY143" s="9">
        <f t="shared" si="308"/>
        <v>0</v>
      </c>
      <c r="AZ143" s="9">
        <f t="shared" si="309"/>
        <v>0</v>
      </c>
      <c r="BA143" s="9">
        <f t="shared" si="310"/>
        <v>0</v>
      </c>
      <c r="BB143" s="9">
        <f t="shared" si="311"/>
        <v>0</v>
      </c>
      <c r="BC143" s="9">
        <f t="shared" si="312"/>
        <v>0</v>
      </c>
      <c r="BD143" s="9">
        <f t="shared" si="313"/>
        <v>1</v>
      </c>
      <c r="BE143" s="9">
        <f t="shared" si="314"/>
        <v>0</v>
      </c>
      <c r="BF143" s="9">
        <f t="shared" si="315"/>
        <v>1</v>
      </c>
      <c r="BG143" s="9">
        <f t="shared" si="316"/>
        <v>1</v>
      </c>
      <c r="BH143" s="9">
        <f t="shared" si="317"/>
        <v>4</v>
      </c>
    </row>
    <row r="144" spans="1:60" x14ac:dyDescent="0.25">
      <c r="A144" s="24">
        <f>Data!A143</f>
        <v>744</v>
      </c>
      <c r="B144" s="26" t="str">
        <f>Data!B143</f>
        <v>Gene Editting</v>
      </c>
      <c r="C144" s="27" t="str">
        <f>Data!H143</f>
        <v>Steve</v>
      </c>
      <c r="D144" s="25" t="str">
        <f>Data!I143</f>
        <v>Evan</v>
      </c>
      <c r="E144" s="22">
        <f>IF(Data!J143=Data!$G143,1,0)</f>
        <v>0</v>
      </c>
      <c r="F144" s="22">
        <f>IF(Data!K143=Data!$G143,1,0)</f>
        <v>1</v>
      </c>
      <c r="G144" s="22">
        <f>IF(Data!L143=Data!$G143,1,0)</f>
        <v>0</v>
      </c>
      <c r="H144" s="22">
        <f>IF(Data!M143=Data!$G143,1,0)</f>
        <v>0</v>
      </c>
      <c r="I144" s="22" t="e">
        <f>IF(Data!N143=Data!$G143,1,0)</f>
        <v>#N/A</v>
      </c>
      <c r="J144" s="22" t="e">
        <f>IF(Data!O143=Data!$G143,1,0)</f>
        <v>#N/A</v>
      </c>
      <c r="K144" s="22" t="e">
        <f>IF(Data!P143=Data!$G143,1,0)</f>
        <v>#N/A</v>
      </c>
      <c r="L144" s="22" t="e">
        <f>IF(Data!Q143=Data!$G143,1,0)</f>
        <v>#N/A</v>
      </c>
      <c r="M144" s="22" t="e">
        <f>IF(Data!R143=Data!$G143,1,0)</f>
        <v>#N/A</v>
      </c>
      <c r="N144" s="22" t="e">
        <f>IF(Data!S143=Data!$G143,1,0)</f>
        <v>#N/A</v>
      </c>
      <c r="O144" s="22" t="e">
        <f>IF(Data!T143=Data!$G143,1,0)</f>
        <v>#N/A</v>
      </c>
      <c r="P144" s="22" t="e">
        <f>IF(Data!U143=Data!$G143,1,0)</f>
        <v>#N/A</v>
      </c>
      <c r="Q144" s="22" t="e">
        <f>IF(Data!V143=Data!$G143,1,0)</f>
        <v>#N/A</v>
      </c>
      <c r="R144" s="22" t="e">
        <f>IF(Data!W143=Data!$G143,1,0)</f>
        <v>#N/A</v>
      </c>
      <c r="S144" s="22" t="e">
        <f>IF(Data!X143=Data!$G143,1,0)</f>
        <v>#N/A</v>
      </c>
      <c r="T144" s="22" t="e">
        <f>IF(Data!Y143=Data!$G143,1,0)</f>
        <v>#N/A</v>
      </c>
      <c r="U144" s="22" t="e">
        <f>IF(Data!Z143=Data!$G143,1,0)</f>
        <v>#N/A</v>
      </c>
      <c r="V144" s="22">
        <f t="shared" si="279"/>
        <v>4</v>
      </c>
      <c r="W144" s="22">
        <f t="shared" si="280"/>
        <v>1</v>
      </c>
      <c r="X144" s="22">
        <f t="shared" si="281"/>
        <v>0</v>
      </c>
      <c r="Y144" s="22">
        <f t="shared" si="282"/>
        <v>0</v>
      </c>
      <c r="Z144" s="22" t="str">
        <f t="shared" si="283"/>
        <v>Cara</v>
      </c>
      <c r="AA144" s="7">
        <f t="shared" si="284"/>
        <v>0</v>
      </c>
      <c r="AB144" s="7">
        <f t="shared" si="285"/>
        <v>2</v>
      </c>
      <c r="AC144" s="7">
        <f t="shared" si="286"/>
        <v>0</v>
      </c>
      <c r="AD144" s="7">
        <f t="shared" si="287"/>
        <v>0</v>
      </c>
      <c r="AE144" s="7">
        <f t="shared" si="288"/>
        <v>3</v>
      </c>
      <c r="AF144" s="7">
        <f t="shared" si="289"/>
        <v>0</v>
      </c>
      <c r="AG144" s="7">
        <f t="shared" si="290"/>
        <v>0</v>
      </c>
      <c r="AH144" s="7">
        <f t="shared" si="291"/>
        <v>1</v>
      </c>
      <c r="AI144" s="7">
        <f t="shared" si="292"/>
        <v>0</v>
      </c>
      <c r="AJ144" s="7">
        <f t="shared" si="293"/>
        <v>1</v>
      </c>
      <c r="AK144" s="7">
        <f t="shared" si="294"/>
        <v>0</v>
      </c>
      <c r="AL144" s="7">
        <f t="shared" si="295"/>
        <v>0</v>
      </c>
      <c r="AM144" s="7">
        <f t="shared" si="296"/>
        <v>0</v>
      </c>
      <c r="AN144" s="7">
        <f t="shared" si="297"/>
        <v>1</v>
      </c>
      <c r="AO144" s="7">
        <f t="shared" si="298"/>
        <v>0</v>
      </c>
      <c r="AP144" s="7">
        <f t="shared" si="299"/>
        <v>0</v>
      </c>
      <c r="AQ144" s="7">
        <f t="shared" si="300"/>
        <v>0</v>
      </c>
      <c r="AR144" s="9">
        <f t="shared" si="301"/>
        <v>1</v>
      </c>
      <c r="AS144" s="9">
        <f t="shared" si="302"/>
        <v>0</v>
      </c>
      <c r="AT144" s="9">
        <f t="shared" si="303"/>
        <v>1</v>
      </c>
      <c r="AU144" s="9">
        <f t="shared" si="304"/>
        <v>1</v>
      </c>
      <c r="AV144" s="9">
        <f t="shared" si="305"/>
        <v>0</v>
      </c>
      <c r="AW144" s="9">
        <f t="shared" si="306"/>
        <v>5</v>
      </c>
      <c r="AX144" s="9">
        <f t="shared" si="307"/>
        <v>0</v>
      </c>
      <c r="AY144" s="9">
        <f t="shared" si="308"/>
        <v>0</v>
      </c>
      <c r="AZ144" s="9">
        <f t="shared" si="309"/>
        <v>0</v>
      </c>
      <c r="BA144" s="9">
        <f t="shared" si="310"/>
        <v>0</v>
      </c>
      <c r="BB144" s="9">
        <f t="shared" si="311"/>
        <v>0</v>
      </c>
      <c r="BC144" s="9">
        <f t="shared" si="312"/>
        <v>0</v>
      </c>
      <c r="BD144" s="9">
        <f t="shared" si="313"/>
        <v>1</v>
      </c>
      <c r="BE144" s="9">
        <f t="shared" si="314"/>
        <v>0</v>
      </c>
      <c r="BF144" s="9">
        <f t="shared" si="315"/>
        <v>1</v>
      </c>
      <c r="BG144" s="9">
        <f t="shared" si="316"/>
        <v>1</v>
      </c>
      <c r="BH144" s="9">
        <f t="shared" si="317"/>
        <v>4</v>
      </c>
    </row>
    <row r="145" spans="1:60" x14ac:dyDescent="0.25">
      <c r="A145" s="24">
        <f>Data!A144</f>
        <v>745</v>
      </c>
      <c r="B145" s="26" t="e">
        <f>Data!B144</f>
        <v>#N/A</v>
      </c>
      <c r="C145" s="27" t="str">
        <f>Data!H144</f>
        <v>Steve</v>
      </c>
      <c r="D145" s="25" t="str">
        <f>Data!I144</f>
        <v>Bob</v>
      </c>
      <c r="E145" s="22">
        <f>IF(Data!J144=Data!$G144,1,0)</f>
        <v>0</v>
      </c>
      <c r="F145" s="22">
        <f>IF(Data!K144=Data!$G144,1,0)</f>
        <v>1</v>
      </c>
      <c r="G145" s="22">
        <f>IF(Data!L144=Data!$G144,1,0)</f>
        <v>1</v>
      </c>
      <c r="H145" s="22">
        <f>IF(Data!M144=Data!$G144,1,0)</f>
        <v>1</v>
      </c>
      <c r="I145" s="22" t="e">
        <f>IF(Data!N144=Data!$G144,1,0)</f>
        <v>#N/A</v>
      </c>
      <c r="J145" s="22" t="e">
        <f>IF(Data!O144=Data!$G144,1,0)</f>
        <v>#N/A</v>
      </c>
      <c r="K145" s="22" t="e">
        <f>IF(Data!P144=Data!$G144,1,0)</f>
        <v>#N/A</v>
      </c>
      <c r="L145" s="22" t="e">
        <f>IF(Data!Q144=Data!$G144,1,0)</f>
        <v>#N/A</v>
      </c>
      <c r="M145" s="22" t="e">
        <f>IF(Data!R144=Data!$G144,1,0)</f>
        <v>#N/A</v>
      </c>
      <c r="N145" s="22" t="e">
        <f>IF(Data!S144=Data!$G144,1,0)</f>
        <v>#N/A</v>
      </c>
      <c r="O145" s="22" t="e">
        <f>IF(Data!T144=Data!$G144,1,0)</f>
        <v>#N/A</v>
      </c>
      <c r="P145" s="22" t="e">
        <f>IF(Data!U144=Data!$G144,1,0)</f>
        <v>#N/A</v>
      </c>
      <c r="Q145" s="22" t="e">
        <f>IF(Data!V144=Data!$G144,1,0)</f>
        <v>#N/A</v>
      </c>
      <c r="R145" s="22" t="e">
        <f>IF(Data!W144=Data!$G144,1,0)</f>
        <v>#N/A</v>
      </c>
      <c r="S145" s="22" t="e">
        <f>IF(Data!X144=Data!$G144,1,0)</f>
        <v>#N/A</v>
      </c>
      <c r="T145" s="22" t="e">
        <f>IF(Data!Y144=Data!$G144,1,0)</f>
        <v>#N/A</v>
      </c>
      <c r="U145" s="22" t="e">
        <f>IF(Data!Z144=Data!$G144,1,0)</f>
        <v>#N/A</v>
      </c>
      <c r="V145" s="22">
        <f t="shared" si="279"/>
        <v>4</v>
      </c>
      <c r="W145" s="22">
        <f t="shared" si="280"/>
        <v>3</v>
      </c>
      <c r="X145" s="22">
        <f t="shared" si="281"/>
        <v>0</v>
      </c>
      <c r="Y145" s="22">
        <f t="shared" si="282"/>
        <v>0</v>
      </c>
      <c r="Z145" s="22" t="e">
        <f t="shared" si="283"/>
        <v>#N/A</v>
      </c>
      <c r="AA145" s="7">
        <f t="shared" si="284"/>
        <v>0</v>
      </c>
      <c r="AB145" s="7">
        <f t="shared" si="285"/>
        <v>3</v>
      </c>
      <c r="AC145" s="7">
        <f t="shared" si="286"/>
        <v>1</v>
      </c>
      <c r="AD145" s="7">
        <f t="shared" si="287"/>
        <v>1</v>
      </c>
      <c r="AE145" s="7">
        <f t="shared" si="288"/>
        <v>3</v>
      </c>
      <c r="AF145" s="7">
        <f t="shared" si="289"/>
        <v>0</v>
      </c>
      <c r="AG145" s="7">
        <f t="shared" si="290"/>
        <v>0</v>
      </c>
      <c r="AH145" s="7">
        <f t="shared" si="291"/>
        <v>1</v>
      </c>
      <c r="AI145" s="7">
        <f t="shared" si="292"/>
        <v>0</v>
      </c>
      <c r="AJ145" s="7">
        <f t="shared" si="293"/>
        <v>1</v>
      </c>
      <c r="AK145" s="7">
        <f t="shared" si="294"/>
        <v>0</v>
      </c>
      <c r="AL145" s="7">
        <f t="shared" si="295"/>
        <v>0</v>
      </c>
      <c r="AM145" s="7">
        <f t="shared" si="296"/>
        <v>0</v>
      </c>
      <c r="AN145" s="7">
        <f t="shared" si="297"/>
        <v>1</v>
      </c>
      <c r="AO145" s="7">
        <f t="shared" si="298"/>
        <v>0</v>
      </c>
      <c r="AP145" s="7">
        <f t="shared" si="299"/>
        <v>0</v>
      </c>
      <c r="AQ145" s="7">
        <f t="shared" si="300"/>
        <v>0</v>
      </c>
      <c r="AR145" s="9">
        <f t="shared" si="301"/>
        <v>2</v>
      </c>
      <c r="AS145" s="9">
        <f t="shared" si="302"/>
        <v>0</v>
      </c>
      <c r="AT145" s="9">
        <f t="shared" si="303"/>
        <v>0</v>
      </c>
      <c r="AU145" s="9">
        <f t="shared" si="304"/>
        <v>0</v>
      </c>
      <c r="AV145" s="9">
        <f t="shared" si="305"/>
        <v>0</v>
      </c>
      <c r="AW145" s="9">
        <f t="shared" si="306"/>
        <v>5</v>
      </c>
      <c r="AX145" s="9">
        <f t="shared" si="307"/>
        <v>0</v>
      </c>
      <c r="AY145" s="9">
        <f t="shared" si="308"/>
        <v>0</v>
      </c>
      <c r="AZ145" s="9">
        <f t="shared" si="309"/>
        <v>0</v>
      </c>
      <c r="BA145" s="9">
        <f t="shared" si="310"/>
        <v>0</v>
      </c>
      <c r="BB145" s="9">
        <f t="shared" si="311"/>
        <v>0</v>
      </c>
      <c r="BC145" s="9">
        <f t="shared" si="312"/>
        <v>0</v>
      </c>
      <c r="BD145" s="9">
        <f t="shared" si="313"/>
        <v>1</v>
      </c>
      <c r="BE145" s="9">
        <f t="shared" si="314"/>
        <v>0</v>
      </c>
      <c r="BF145" s="9">
        <f t="shared" si="315"/>
        <v>1</v>
      </c>
      <c r="BG145" s="9">
        <f t="shared" si="316"/>
        <v>1</v>
      </c>
      <c r="BH145" s="9">
        <f t="shared" si="317"/>
        <v>4</v>
      </c>
    </row>
    <row r="146" spans="1:60" x14ac:dyDescent="0.25">
      <c r="A146" s="24">
        <f>Data!A145</f>
        <v>746</v>
      </c>
      <c r="B146" s="26" t="e">
        <f>Data!B145</f>
        <v>#N/A</v>
      </c>
      <c r="C146" s="27" t="str">
        <f>Data!H145</f>
        <v>Steve</v>
      </c>
      <c r="D146" s="25" t="str">
        <f>Data!I145</f>
        <v>Jay</v>
      </c>
      <c r="E146" s="22">
        <f>IF(Data!J145=Data!$G145,1,0)</f>
        <v>1</v>
      </c>
      <c r="F146" s="22">
        <f>IF(Data!K145=Data!$G145,1,0)</f>
        <v>0</v>
      </c>
      <c r="G146" s="22">
        <f>IF(Data!L145=Data!$G145,1,0)</f>
        <v>1</v>
      </c>
      <c r="H146" s="22">
        <f>IF(Data!M145=Data!$G145,1,0)</f>
        <v>0</v>
      </c>
      <c r="I146" s="22" t="e">
        <f>IF(Data!N145=Data!$G145,1,0)</f>
        <v>#N/A</v>
      </c>
      <c r="J146" s="22" t="e">
        <f>IF(Data!O145=Data!$G145,1,0)</f>
        <v>#N/A</v>
      </c>
      <c r="K146" s="22" t="e">
        <f>IF(Data!P145=Data!$G145,1,0)</f>
        <v>#N/A</v>
      </c>
      <c r="L146" s="22" t="e">
        <f>IF(Data!Q145=Data!$G145,1,0)</f>
        <v>#N/A</v>
      </c>
      <c r="M146" s="22" t="e">
        <f>IF(Data!R145=Data!$G145,1,0)</f>
        <v>#N/A</v>
      </c>
      <c r="N146" s="22" t="e">
        <f>IF(Data!S145=Data!$G145,1,0)</f>
        <v>#N/A</v>
      </c>
      <c r="O146" s="22" t="e">
        <f>IF(Data!T145=Data!$G145,1,0)</f>
        <v>#N/A</v>
      </c>
      <c r="P146" s="22" t="e">
        <f>IF(Data!U145=Data!$G145,1,0)</f>
        <v>#N/A</v>
      </c>
      <c r="Q146" s="22" t="e">
        <f>IF(Data!V145=Data!$G145,1,0)</f>
        <v>#N/A</v>
      </c>
      <c r="R146" s="22" t="e">
        <f>IF(Data!W145=Data!$G145,1,0)</f>
        <v>#N/A</v>
      </c>
      <c r="S146" s="22" t="e">
        <f>IF(Data!X145=Data!$G145,1,0)</f>
        <v>#N/A</v>
      </c>
      <c r="T146" s="22" t="e">
        <f>IF(Data!Y145=Data!$G145,1,0)</f>
        <v>#N/A</v>
      </c>
      <c r="U146" s="22" t="e">
        <f>IF(Data!Z145=Data!$G145,1,0)</f>
        <v>#N/A</v>
      </c>
      <c r="V146" s="22">
        <f t="shared" ref="V146:V155" si="318">COUNTIF(E146:U146,"&lt;&gt;#N/A")</f>
        <v>4</v>
      </c>
      <c r="W146" s="22">
        <f t="shared" ref="W146:W155" si="319">SUMIF(E146:U146,"&lt;&gt;#N/A")</f>
        <v>2</v>
      </c>
      <c r="X146" s="22">
        <f t="shared" ref="X146:X155" si="320">IF(W146=0,1,0)</f>
        <v>0</v>
      </c>
      <c r="Y146" s="22">
        <f t="shared" ref="Y146:Y155" si="321">IF(V146=W146,1,0)</f>
        <v>0</v>
      </c>
      <c r="Z146" s="22" t="e">
        <f t="shared" ref="Z146:Z155" si="322">IF(W146=1,INDEX($E$2:$U$2,1,MATCH(1,E146:U146,0)),NA())</f>
        <v>#N/A</v>
      </c>
      <c r="AA146" s="7">
        <f t="shared" ref="AA146:AA155" si="323">IF(ISNA(E146),AA145,IF(E146=1,AA145+1,0))</f>
        <v>1</v>
      </c>
      <c r="AB146" s="7">
        <f t="shared" ref="AB146:AB155" si="324">IF(ISNA(F146),AB145,IF(F146=1,AB145+1,0))</f>
        <v>0</v>
      </c>
      <c r="AC146" s="7">
        <f t="shared" ref="AC146:AC155" si="325">IF(ISNA(G146),AC145,IF(G146=1,AC145+1,0))</f>
        <v>2</v>
      </c>
      <c r="AD146" s="7">
        <f t="shared" ref="AD146:AD155" si="326">IF(ISNA(H146),AD145,IF(H146=1,AD145+1,0))</f>
        <v>0</v>
      </c>
      <c r="AE146" s="7">
        <f t="shared" ref="AE146:AE155" si="327">IF(ISNA(I146),AE145,IF(I146=1,AE145+1,0))</f>
        <v>3</v>
      </c>
      <c r="AF146" s="7">
        <f t="shared" ref="AF146:AF155" si="328">IF(ISNA(J146),AF145,IF(J146=1,AF145+1,0))</f>
        <v>0</v>
      </c>
      <c r="AG146" s="7">
        <f t="shared" ref="AG146:AG155" si="329">IF(ISNA(K146),AG145,IF(K146=1,AG145+1,0))</f>
        <v>0</v>
      </c>
      <c r="AH146" s="7">
        <f t="shared" ref="AH146:AH155" si="330">IF(ISNA(L146),AH145,IF(L146=1,AH145+1,0))</f>
        <v>1</v>
      </c>
      <c r="AI146" s="7">
        <f t="shared" ref="AI146:AI155" si="331">IF(ISNA(M146),AI145,IF(M146=1,AI145+1,0))</f>
        <v>0</v>
      </c>
      <c r="AJ146" s="7">
        <f t="shared" ref="AJ146:AJ155" si="332">IF(ISNA(N146),AJ145,IF(N146=1,AJ145+1,0))</f>
        <v>1</v>
      </c>
      <c r="AK146" s="7">
        <f t="shared" ref="AK146:AK155" si="333">IF(ISNA(O146),AK145,IF(O146=1,AK145+1,0))</f>
        <v>0</v>
      </c>
      <c r="AL146" s="7">
        <f t="shared" ref="AL146:AL155" si="334">IF(ISNA(P146),AL145,IF(P146=1,AL145+1,0))</f>
        <v>0</v>
      </c>
      <c r="AM146" s="7">
        <f t="shared" ref="AM146:AM155" si="335">IF(ISNA(Q146),AM145,IF(Q146=1,AM145+1,0))</f>
        <v>0</v>
      </c>
      <c r="AN146" s="7">
        <f t="shared" ref="AN146:AN155" si="336">IF(ISNA(R146),AN145,IF(R146=1,AN145+1,0))</f>
        <v>1</v>
      </c>
      <c r="AO146" s="7">
        <f t="shared" ref="AO146:AO155" si="337">IF(ISNA(S146),AO145,IF(S146=1,AO145+1,0))</f>
        <v>0</v>
      </c>
      <c r="AP146" s="7">
        <f t="shared" ref="AP146:AP155" si="338">IF(ISNA(T146),AP145,IF(T146=1,AP145+1,0))</f>
        <v>0</v>
      </c>
      <c r="AQ146" s="7">
        <f t="shared" ref="AQ146:AQ155" si="339">IF(ISNA(U146),AQ145,IF(U146=1,AQ145+1,0))</f>
        <v>0</v>
      </c>
      <c r="AR146" s="9">
        <f t="shared" ref="AR146:AR155" si="340">IF(ISNA(E146),AR145,IF(E146=0,AR145+1,0))</f>
        <v>0</v>
      </c>
      <c r="AS146" s="9">
        <f t="shared" ref="AS146:AS155" si="341">IF(ISNA(F146),AS145,IF(F146=0,AS145+1,0))</f>
        <v>1</v>
      </c>
      <c r="AT146" s="9">
        <f t="shared" ref="AT146:AT155" si="342">IF(ISNA(G146),AT145,IF(G146=0,AT145+1,0))</f>
        <v>0</v>
      </c>
      <c r="AU146" s="9">
        <f t="shared" ref="AU146:AU155" si="343">IF(ISNA(H146),AU145,IF(H146=0,AU145+1,0))</f>
        <v>1</v>
      </c>
      <c r="AV146" s="9">
        <f t="shared" ref="AV146:AV155" si="344">IF(ISNA(I146),AV145,IF(I146=0,AV145+1,0))</f>
        <v>0</v>
      </c>
      <c r="AW146" s="9">
        <f t="shared" ref="AW146:AW155" si="345">IF(ISNA(J146),AW145,IF(J146=0,AW145+1,0))</f>
        <v>5</v>
      </c>
      <c r="AX146" s="9">
        <f t="shared" ref="AX146:AX155" si="346">IF(ISNA(K146),AX145,IF(K146=0,AX145+1,0))</f>
        <v>0</v>
      </c>
      <c r="AY146" s="9">
        <f t="shared" ref="AY146:AY155" si="347">IF(ISNA(L146),AY145,IF(L146=0,AY145+1,0))</f>
        <v>0</v>
      </c>
      <c r="AZ146" s="9">
        <f t="shared" ref="AZ146:AZ155" si="348">IF(ISNA(M146),AZ145,IF(M146=0,AZ145+1,0))</f>
        <v>0</v>
      </c>
      <c r="BA146" s="9">
        <f t="shared" ref="BA146:BA155" si="349">IF(ISNA(N146),BA145,IF(N146=0,BA145+1,0))</f>
        <v>0</v>
      </c>
      <c r="BB146" s="9">
        <f t="shared" ref="BB146:BB155" si="350">IF(ISNA(O146),BB145,IF(O146=0,BB145+1,0))</f>
        <v>0</v>
      </c>
      <c r="BC146" s="9">
        <f t="shared" ref="BC146:BC155" si="351">IF(ISNA(P146),BC145,IF(P146=0,BC145+1,0))</f>
        <v>0</v>
      </c>
      <c r="BD146" s="9">
        <f t="shared" ref="BD146:BD155" si="352">IF(ISNA(Q146),BD145,IF(Q146=0,BD145+1,0))</f>
        <v>1</v>
      </c>
      <c r="BE146" s="9">
        <f t="shared" ref="BE146:BE155" si="353">IF(ISNA(R146),BE145,IF(R146=0,BE145+1,0))</f>
        <v>0</v>
      </c>
      <c r="BF146" s="9">
        <f t="shared" ref="BF146:BF155" si="354">IF(ISNA(S146),BF145,IF(S146=0,BF145+1,0))</f>
        <v>1</v>
      </c>
      <c r="BG146" s="9">
        <f t="shared" ref="BG146:BG155" si="355">IF(ISNA(T146),BG145,IF(T146=0,BG145+1,0))</f>
        <v>1</v>
      </c>
      <c r="BH146" s="9">
        <f t="shared" ref="BH146:BH155" si="356">IF(ISNA(U146),BH145,IF(U146=0,BH145+1,0))</f>
        <v>4</v>
      </c>
    </row>
    <row r="147" spans="1:60" x14ac:dyDescent="0.25">
      <c r="A147" s="24">
        <f>Data!A146</f>
        <v>747</v>
      </c>
      <c r="B147" s="26" t="str">
        <f>Data!B146</f>
        <v>Daylight Savings Time</v>
      </c>
      <c r="C147" s="27" t="str">
        <f>Data!H146</f>
        <v>Steve</v>
      </c>
      <c r="D147" s="25" t="str">
        <f>Data!I146</f>
        <v>Bob</v>
      </c>
      <c r="E147" s="22">
        <f>IF(Data!J146=Data!$G146,1,0)</f>
        <v>0</v>
      </c>
      <c r="F147" s="22" t="e">
        <f>IF(Data!K146=Data!$G146,1,0)</f>
        <v>#N/A</v>
      </c>
      <c r="G147" s="22">
        <f>IF(Data!L146=Data!$G146,1,0)</f>
        <v>1</v>
      </c>
      <c r="H147" s="22">
        <f>IF(Data!M146=Data!$G146,1,0)</f>
        <v>1</v>
      </c>
      <c r="I147" s="22" t="e">
        <f>IF(Data!N146=Data!$G146,1,0)</f>
        <v>#N/A</v>
      </c>
      <c r="J147" s="22" t="e">
        <f>IF(Data!O146=Data!$G146,1,0)</f>
        <v>#N/A</v>
      </c>
      <c r="K147" s="22" t="e">
        <f>IF(Data!P146=Data!$G146,1,0)</f>
        <v>#N/A</v>
      </c>
      <c r="L147" s="22" t="e">
        <f>IF(Data!Q146=Data!$G146,1,0)</f>
        <v>#N/A</v>
      </c>
      <c r="M147" s="22" t="e">
        <f>IF(Data!R146=Data!$G146,1,0)</f>
        <v>#N/A</v>
      </c>
      <c r="N147" s="22" t="e">
        <f>IF(Data!S146=Data!$G146,1,0)</f>
        <v>#N/A</v>
      </c>
      <c r="O147" s="22" t="e">
        <f>IF(Data!T146=Data!$G146,1,0)</f>
        <v>#N/A</v>
      </c>
      <c r="P147" s="22" t="e">
        <f>IF(Data!U146=Data!$G146,1,0)</f>
        <v>#N/A</v>
      </c>
      <c r="Q147" s="22" t="e">
        <f>IF(Data!V146=Data!$G146,1,0)</f>
        <v>#N/A</v>
      </c>
      <c r="R147" s="22" t="e">
        <f>IF(Data!W146=Data!$G146,1,0)</f>
        <v>#N/A</v>
      </c>
      <c r="S147" s="22" t="e">
        <f>IF(Data!X146=Data!$G146,1,0)</f>
        <v>#N/A</v>
      </c>
      <c r="T147" s="22" t="e">
        <f>IF(Data!Y146=Data!$G146,1,0)</f>
        <v>#N/A</v>
      </c>
      <c r="U147" s="22" t="e">
        <f>IF(Data!Z146=Data!$G146,1,0)</f>
        <v>#N/A</v>
      </c>
      <c r="V147" s="22">
        <f t="shared" si="318"/>
        <v>3</v>
      </c>
      <c r="W147" s="22">
        <f t="shared" si="319"/>
        <v>2</v>
      </c>
      <c r="X147" s="22">
        <f t="shared" si="320"/>
        <v>0</v>
      </c>
      <c r="Y147" s="22">
        <f t="shared" si="321"/>
        <v>0</v>
      </c>
      <c r="Z147" s="22" t="e">
        <f t="shared" si="322"/>
        <v>#N/A</v>
      </c>
      <c r="AA147" s="7">
        <f t="shared" si="323"/>
        <v>0</v>
      </c>
      <c r="AB147" s="7">
        <f t="shared" si="324"/>
        <v>0</v>
      </c>
      <c r="AC147" s="7">
        <f t="shared" si="325"/>
        <v>3</v>
      </c>
      <c r="AD147" s="7">
        <f t="shared" si="326"/>
        <v>1</v>
      </c>
      <c r="AE147" s="7">
        <f t="shared" si="327"/>
        <v>3</v>
      </c>
      <c r="AF147" s="7">
        <f t="shared" si="328"/>
        <v>0</v>
      </c>
      <c r="AG147" s="7">
        <f t="shared" si="329"/>
        <v>0</v>
      </c>
      <c r="AH147" s="7">
        <f t="shared" si="330"/>
        <v>1</v>
      </c>
      <c r="AI147" s="7">
        <f t="shared" si="331"/>
        <v>0</v>
      </c>
      <c r="AJ147" s="7">
        <f t="shared" si="332"/>
        <v>1</v>
      </c>
      <c r="AK147" s="7">
        <f t="shared" si="333"/>
        <v>0</v>
      </c>
      <c r="AL147" s="7">
        <f t="shared" si="334"/>
        <v>0</v>
      </c>
      <c r="AM147" s="7">
        <f t="shared" si="335"/>
        <v>0</v>
      </c>
      <c r="AN147" s="7">
        <f t="shared" si="336"/>
        <v>1</v>
      </c>
      <c r="AO147" s="7">
        <f t="shared" si="337"/>
        <v>0</v>
      </c>
      <c r="AP147" s="7">
        <f t="shared" si="338"/>
        <v>0</v>
      </c>
      <c r="AQ147" s="7">
        <f t="shared" si="339"/>
        <v>0</v>
      </c>
      <c r="AR147" s="9">
        <f t="shared" si="340"/>
        <v>1</v>
      </c>
      <c r="AS147" s="9">
        <f t="shared" si="341"/>
        <v>1</v>
      </c>
      <c r="AT147" s="9">
        <f t="shared" si="342"/>
        <v>0</v>
      </c>
      <c r="AU147" s="9">
        <f t="shared" si="343"/>
        <v>0</v>
      </c>
      <c r="AV147" s="9">
        <f t="shared" si="344"/>
        <v>0</v>
      </c>
      <c r="AW147" s="9">
        <f t="shared" si="345"/>
        <v>5</v>
      </c>
      <c r="AX147" s="9">
        <f t="shared" si="346"/>
        <v>0</v>
      </c>
      <c r="AY147" s="9">
        <f t="shared" si="347"/>
        <v>0</v>
      </c>
      <c r="AZ147" s="9">
        <f t="shared" si="348"/>
        <v>0</v>
      </c>
      <c r="BA147" s="9">
        <f t="shared" si="349"/>
        <v>0</v>
      </c>
      <c r="BB147" s="9">
        <f t="shared" si="350"/>
        <v>0</v>
      </c>
      <c r="BC147" s="9">
        <f t="shared" si="351"/>
        <v>0</v>
      </c>
      <c r="BD147" s="9">
        <f t="shared" si="352"/>
        <v>1</v>
      </c>
      <c r="BE147" s="9">
        <f t="shared" si="353"/>
        <v>0</v>
      </c>
      <c r="BF147" s="9">
        <f t="shared" si="354"/>
        <v>1</v>
      </c>
      <c r="BG147" s="9">
        <f t="shared" si="355"/>
        <v>1</v>
      </c>
      <c r="BH147" s="9">
        <f t="shared" si="356"/>
        <v>4</v>
      </c>
    </row>
    <row r="148" spans="1:60" x14ac:dyDescent="0.25">
      <c r="A148" s="24">
        <f>Data!A147</f>
        <v>748</v>
      </c>
      <c r="B148" s="26" t="e">
        <f>Data!B147</f>
        <v>#N/A</v>
      </c>
      <c r="C148" s="27" t="str">
        <f>Data!H147</f>
        <v>Steve</v>
      </c>
      <c r="D148" s="25" t="str">
        <f>Data!I147</f>
        <v>Cara</v>
      </c>
      <c r="E148" s="22">
        <f>IF(Data!J147=Data!$G147,1,0)</f>
        <v>1</v>
      </c>
      <c r="F148" s="22">
        <f>IF(Data!K147=Data!$G147,1,0)</f>
        <v>1</v>
      </c>
      <c r="G148" s="22">
        <f>IF(Data!L147=Data!$G147,1,0)</f>
        <v>1</v>
      </c>
      <c r="H148" s="22">
        <f>IF(Data!M147=Data!$G147,1,0)</f>
        <v>1</v>
      </c>
      <c r="I148" s="22" t="e">
        <f>IF(Data!N147=Data!$G147,1,0)</f>
        <v>#N/A</v>
      </c>
      <c r="J148" s="22" t="e">
        <f>IF(Data!O147=Data!$G147,1,0)</f>
        <v>#N/A</v>
      </c>
      <c r="K148" s="22" t="e">
        <f>IF(Data!P147=Data!$G147,1,0)</f>
        <v>#N/A</v>
      </c>
      <c r="L148" s="22" t="e">
        <f>IF(Data!Q147=Data!$G147,1,0)</f>
        <v>#N/A</v>
      </c>
      <c r="M148" s="22" t="e">
        <f>IF(Data!R147=Data!$G147,1,0)</f>
        <v>#N/A</v>
      </c>
      <c r="N148" s="22" t="e">
        <f>IF(Data!S147=Data!$G147,1,0)</f>
        <v>#N/A</v>
      </c>
      <c r="O148" s="22" t="e">
        <f>IF(Data!T147=Data!$G147,1,0)</f>
        <v>#N/A</v>
      </c>
      <c r="P148" s="22" t="e">
        <f>IF(Data!U147=Data!$G147,1,0)</f>
        <v>#N/A</v>
      </c>
      <c r="Q148" s="22" t="e">
        <f>IF(Data!V147=Data!$G147,1,0)</f>
        <v>#N/A</v>
      </c>
      <c r="R148" s="22" t="e">
        <f>IF(Data!W147=Data!$G147,1,0)</f>
        <v>#N/A</v>
      </c>
      <c r="S148" s="22" t="e">
        <f>IF(Data!X147=Data!$G147,1,0)</f>
        <v>#N/A</v>
      </c>
      <c r="T148" s="22" t="e">
        <f>IF(Data!Y147=Data!$G147,1,0)</f>
        <v>#N/A</v>
      </c>
      <c r="U148" s="22" t="e">
        <f>IF(Data!Z147=Data!$G147,1,0)</f>
        <v>#N/A</v>
      </c>
      <c r="V148" s="22">
        <f t="shared" si="318"/>
        <v>4</v>
      </c>
      <c r="W148" s="22">
        <f t="shared" si="319"/>
        <v>4</v>
      </c>
      <c r="X148" s="22">
        <f t="shared" si="320"/>
        <v>0</v>
      </c>
      <c r="Y148" s="22">
        <f t="shared" si="321"/>
        <v>1</v>
      </c>
      <c r="Z148" s="22" t="e">
        <f t="shared" si="322"/>
        <v>#N/A</v>
      </c>
      <c r="AA148" s="7">
        <f t="shared" si="323"/>
        <v>1</v>
      </c>
      <c r="AB148" s="7">
        <f t="shared" si="324"/>
        <v>1</v>
      </c>
      <c r="AC148" s="7">
        <f t="shared" si="325"/>
        <v>4</v>
      </c>
      <c r="AD148" s="7">
        <f t="shared" si="326"/>
        <v>2</v>
      </c>
      <c r="AE148" s="7">
        <f t="shared" si="327"/>
        <v>3</v>
      </c>
      <c r="AF148" s="7">
        <f t="shared" si="328"/>
        <v>0</v>
      </c>
      <c r="AG148" s="7">
        <f t="shared" si="329"/>
        <v>0</v>
      </c>
      <c r="AH148" s="7">
        <f t="shared" si="330"/>
        <v>1</v>
      </c>
      <c r="AI148" s="7">
        <f t="shared" si="331"/>
        <v>0</v>
      </c>
      <c r="AJ148" s="7">
        <f t="shared" si="332"/>
        <v>1</v>
      </c>
      <c r="AK148" s="7">
        <f t="shared" si="333"/>
        <v>0</v>
      </c>
      <c r="AL148" s="7">
        <f t="shared" si="334"/>
        <v>0</v>
      </c>
      <c r="AM148" s="7">
        <f t="shared" si="335"/>
        <v>0</v>
      </c>
      <c r="AN148" s="7">
        <f t="shared" si="336"/>
        <v>1</v>
      </c>
      <c r="AO148" s="7">
        <f t="shared" si="337"/>
        <v>0</v>
      </c>
      <c r="AP148" s="7">
        <f t="shared" si="338"/>
        <v>0</v>
      </c>
      <c r="AQ148" s="7">
        <f t="shared" si="339"/>
        <v>0</v>
      </c>
      <c r="AR148" s="9">
        <f t="shared" si="340"/>
        <v>0</v>
      </c>
      <c r="AS148" s="9">
        <f t="shared" si="341"/>
        <v>0</v>
      </c>
      <c r="AT148" s="9">
        <f t="shared" si="342"/>
        <v>0</v>
      </c>
      <c r="AU148" s="9">
        <f t="shared" si="343"/>
        <v>0</v>
      </c>
      <c r="AV148" s="9">
        <f t="shared" si="344"/>
        <v>0</v>
      </c>
      <c r="AW148" s="9">
        <f t="shared" si="345"/>
        <v>5</v>
      </c>
      <c r="AX148" s="9">
        <f t="shared" si="346"/>
        <v>0</v>
      </c>
      <c r="AY148" s="9">
        <f t="shared" si="347"/>
        <v>0</v>
      </c>
      <c r="AZ148" s="9">
        <f t="shared" si="348"/>
        <v>0</v>
      </c>
      <c r="BA148" s="9">
        <f t="shared" si="349"/>
        <v>0</v>
      </c>
      <c r="BB148" s="9">
        <f t="shared" si="350"/>
        <v>0</v>
      </c>
      <c r="BC148" s="9">
        <f t="shared" si="351"/>
        <v>0</v>
      </c>
      <c r="BD148" s="9">
        <f t="shared" si="352"/>
        <v>1</v>
      </c>
      <c r="BE148" s="9">
        <f t="shared" si="353"/>
        <v>0</v>
      </c>
      <c r="BF148" s="9">
        <f t="shared" si="354"/>
        <v>1</v>
      </c>
      <c r="BG148" s="9">
        <f t="shared" si="355"/>
        <v>1</v>
      </c>
      <c r="BH148" s="9">
        <f t="shared" si="356"/>
        <v>4</v>
      </c>
    </row>
    <row r="149" spans="1:60" x14ac:dyDescent="0.25">
      <c r="A149" s="24">
        <f>Data!A148</f>
        <v>749</v>
      </c>
      <c r="B149" s="26" t="str">
        <f>Data!B148</f>
        <v>Carl Sagan</v>
      </c>
      <c r="C149" s="27" t="str">
        <f>Data!H148</f>
        <v>Steve</v>
      </c>
      <c r="D149" s="25" t="str">
        <f>Data!I148</f>
        <v>Evan</v>
      </c>
      <c r="E149" s="22">
        <f>IF(Data!J148=Data!$G148,1,0)</f>
        <v>0</v>
      </c>
      <c r="F149" s="22">
        <f>IF(Data!K148=Data!$G148,1,0)</f>
        <v>1</v>
      </c>
      <c r="G149" s="22">
        <f>IF(Data!L148=Data!$G148,1,0)</f>
        <v>1</v>
      </c>
      <c r="H149" s="22">
        <f>IF(Data!M148=Data!$G148,1,0)</f>
        <v>0</v>
      </c>
      <c r="I149" s="22" t="e">
        <f>IF(Data!N148=Data!$G148,1,0)</f>
        <v>#N/A</v>
      </c>
      <c r="J149" s="22" t="e">
        <f>IF(Data!O148=Data!$G148,1,0)</f>
        <v>#N/A</v>
      </c>
      <c r="K149" s="22" t="e">
        <f>IF(Data!P148=Data!$G148,1,0)</f>
        <v>#N/A</v>
      </c>
      <c r="L149" s="22" t="e">
        <f>IF(Data!Q148=Data!$G148,1,0)</f>
        <v>#N/A</v>
      </c>
      <c r="M149" s="22" t="e">
        <f>IF(Data!R148=Data!$G148,1,0)</f>
        <v>#N/A</v>
      </c>
      <c r="N149" s="22" t="e">
        <f>IF(Data!S148=Data!$G148,1,0)</f>
        <v>#N/A</v>
      </c>
      <c r="O149" s="22" t="e">
        <f>IF(Data!T148=Data!$G148,1,0)</f>
        <v>#N/A</v>
      </c>
      <c r="P149" s="22" t="e">
        <f>IF(Data!U148=Data!$G148,1,0)</f>
        <v>#N/A</v>
      </c>
      <c r="Q149" s="22" t="e">
        <f>IF(Data!V148=Data!$G148,1,0)</f>
        <v>#N/A</v>
      </c>
      <c r="R149" s="22" t="e">
        <f>IF(Data!W148=Data!$G148,1,0)</f>
        <v>#N/A</v>
      </c>
      <c r="S149" s="22" t="e">
        <f>IF(Data!X148=Data!$G148,1,0)</f>
        <v>#N/A</v>
      </c>
      <c r="T149" s="22" t="e">
        <f>IF(Data!Y148=Data!$G148,1,0)</f>
        <v>#N/A</v>
      </c>
      <c r="U149" s="22" t="e">
        <f>IF(Data!Z148=Data!$G148,1,0)</f>
        <v>#N/A</v>
      </c>
      <c r="V149" s="22">
        <f t="shared" si="318"/>
        <v>4</v>
      </c>
      <c r="W149" s="22">
        <f t="shared" si="319"/>
        <v>2</v>
      </c>
      <c r="X149" s="22">
        <f t="shared" si="320"/>
        <v>0</v>
      </c>
      <c r="Y149" s="22">
        <f t="shared" si="321"/>
        <v>0</v>
      </c>
      <c r="Z149" s="22" t="e">
        <f t="shared" si="322"/>
        <v>#N/A</v>
      </c>
      <c r="AA149" s="7">
        <f t="shared" si="323"/>
        <v>0</v>
      </c>
      <c r="AB149" s="7">
        <f t="shared" si="324"/>
        <v>2</v>
      </c>
      <c r="AC149" s="7">
        <f t="shared" si="325"/>
        <v>5</v>
      </c>
      <c r="AD149" s="7">
        <f t="shared" si="326"/>
        <v>0</v>
      </c>
      <c r="AE149" s="7">
        <f t="shared" si="327"/>
        <v>3</v>
      </c>
      <c r="AF149" s="7">
        <f t="shared" si="328"/>
        <v>0</v>
      </c>
      <c r="AG149" s="7">
        <f t="shared" si="329"/>
        <v>0</v>
      </c>
      <c r="AH149" s="7">
        <f t="shared" si="330"/>
        <v>1</v>
      </c>
      <c r="AI149" s="7">
        <f t="shared" si="331"/>
        <v>0</v>
      </c>
      <c r="AJ149" s="7">
        <f t="shared" si="332"/>
        <v>1</v>
      </c>
      <c r="AK149" s="7">
        <f t="shared" si="333"/>
        <v>0</v>
      </c>
      <c r="AL149" s="7">
        <f t="shared" si="334"/>
        <v>0</v>
      </c>
      <c r="AM149" s="7">
        <f t="shared" si="335"/>
        <v>0</v>
      </c>
      <c r="AN149" s="7">
        <f t="shared" si="336"/>
        <v>1</v>
      </c>
      <c r="AO149" s="7">
        <f t="shared" si="337"/>
        <v>0</v>
      </c>
      <c r="AP149" s="7">
        <f t="shared" si="338"/>
        <v>0</v>
      </c>
      <c r="AQ149" s="7">
        <f t="shared" si="339"/>
        <v>0</v>
      </c>
      <c r="AR149" s="9">
        <f t="shared" si="340"/>
        <v>1</v>
      </c>
      <c r="AS149" s="9">
        <f t="shared" si="341"/>
        <v>0</v>
      </c>
      <c r="AT149" s="9">
        <f t="shared" si="342"/>
        <v>0</v>
      </c>
      <c r="AU149" s="9">
        <f t="shared" si="343"/>
        <v>1</v>
      </c>
      <c r="AV149" s="9">
        <f t="shared" si="344"/>
        <v>0</v>
      </c>
      <c r="AW149" s="9">
        <f t="shared" si="345"/>
        <v>5</v>
      </c>
      <c r="AX149" s="9">
        <f t="shared" si="346"/>
        <v>0</v>
      </c>
      <c r="AY149" s="9">
        <f t="shared" si="347"/>
        <v>0</v>
      </c>
      <c r="AZ149" s="9">
        <f t="shared" si="348"/>
        <v>0</v>
      </c>
      <c r="BA149" s="9">
        <f t="shared" si="349"/>
        <v>0</v>
      </c>
      <c r="BB149" s="9">
        <f t="shared" si="350"/>
        <v>0</v>
      </c>
      <c r="BC149" s="9">
        <f t="shared" si="351"/>
        <v>0</v>
      </c>
      <c r="BD149" s="9">
        <f t="shared" si="352"/>
        <v>1</v>
      </c>
      <c r="BE149" s="9">
        <f t="shared" si="353"/>
        <v>0</v>
      </c>
      <c r="BF149" s="9">
        <f t="shared" si="354"/>
        <v>1</v>
      </c>
      <c r="BG149" s="9">
        <f t="shared" si="355"/>
        <v>1</v>
      </c>
      <c r="BH149" s="9">
        <f t="shared" si="356"/>
        <v>4</v>
      </c>
    </row>
    <row r="150" spans="1:60" x14ac:dyDescent="0.25">
      <c r="A150" s="24">
        <f>Data!A149</f>
        <v>750</v>
      </c>
      <c r="B150" s="26" t="e">
        <f>Data!B149</f>
        <v>#N/A</v>
      </c>
      <c r="C150" s="27" t="str">
        <f>Data!H149</f>
        <v>Steve</v>
      </c>
      <c r="D150" s="25" t="str">
        <f>Data!I149</f>
        <v>Guest</v>
      </c>
      <c r="E150" s="22">
        <f>IF(Data!J149=Data!$G149,1,0)</f>
        <v>0</v>
      </c>
      <c r="F150" s="22">
        <f>IF(Data!K149=Data!$G149,1,0)</f>
        <v>1</v>
      </c>
      <c r="G150" s="22">
        <f>IF(Data!L149=Data!$G149,1,0)</f>
        <v>1</v>
      </c>
      <c r="H150" s="22">
        <f>IF(Data!M149=Data!$G149,1,0)</f>
        <v>0</v>
      </c>
      <c r="I150" s="22" t="e">
        <f>IF(Data!N149=Data!$G149,1,0)</f>
        <v>#N/A</v>
      </c>
      <c r="J150" s="22" t="e">
        <f>IF(Data!O149=Data!$G149,1,0)</f>
        <v>#N/A</v>
      </c>
      <c r="K150" s="22" t="e">
        <f>IF(Data!P149=Data!$G149,1,0)</f>
        <v>#N/A</v>
      </c>
      <c r="L150" s="22" t="e">
        <f>IF(Data!Q149=Data!$G149,1,0)</f>
        <v>#N/A</v>
      </c>
      <c r="M150" s="22" t="e">
        <f>IF(Data!R149=Data!$G149,1,0)</f>
        <v>#N/A</v>
      </c>
      <c r="N150" s="22" t="e">
        <f>IF(Data!S149=Data!$G149,1,0)</f>
        <v>#N/A</v>
      </c>
      <c r="O150" s="22" t="e">
        <f>IF(Data!T149=Data!$G149,1,0)</f>
        <v>#N/A</v>
      </c>
      <c r="P150" s="22" t="e">
        <f>IF(Data!U149=Data!$G149,1,0)</f>
        <v>#N/A</v>
      </c>
      <c r="Q150" s="22" t="e">
        <f>IF(Data!V149=Data!$G149,1,0)</f>
        <v>#N/A</v>
      </c>
      <c r="R150" s="22" t="e">
        <f>IF(Data!W149=Data!$G149,1,0)</f>
        <v>#N/A</v>
      </c>
      <c r="S150" s="22" t="e">
        <f>IF(Data!X149=Data!$G149,1,0)</f>
        <v>#N/A</v>
      </c>
      <c r="T150" s="22" t="e">
        <f>IF(Data!Y149=Data!$G149,1,0)</f>
        <v>#N/A</v>
      </c>
      <c r="U150" s="22">
        <f>IF(Data!Z149=Data!$G149,1,0)</f>
        <v>0</v>
      </c>
      <c r="V150" s="22">
        <f t="shared" si="318"/>
        <v>5</v>
      </c>
      <c r="W150" s="22">
        <f t="shared" si="319"/>
        <v>2</v>
      </c>
      <c r="X150" s="22">
        <f t="shared" si="320"/>
        <v>0</v>
      </c>
      <c r="Y150" s="22">
        <f t="shared" si="321"/>
        <v>0</v>
      </c>
      <c r="Z150" s="22" t="e">
        <f t="shared" si="322"/>
        <v>#N/A</v>
      </c>
      <c r="AA150" s="7">
        <f t="shared" si="323"/>
        <v>0</v>
      </c>
      <c r="AB150" s="7">
        <f t="shared" si="324"/>
        <v>3</v>
      </c>
      <c r="AC150" s="7">
        <f t="shared" si="325"/>
        <v>6</v>
      </c>
      <c r="AD150" s="7">
        <f t="shared" si="326"/>
        <v>0</v>
      </c>
      <c r="AE150" s="7">
        <f t="shared" si="327"/>
        <v>3</v>
      </c>
      <c r="AF150" s="7">
        <f t="shared" si="328"/>
        <v>0</v>
      </c>
      <c r="AG150" s="7">
        <f t="shared" si="329"/>
        <v>0</v>
      </c>
      <c r="AH150" s="7">
        <f t="shared" si="330"/>
        <v>1</v>
      </c>
      <c r="AI150" s="7">
        <f t="shared" si="331"/>
        <v>0</v>
      </c>
      <c r="AJ150" s="7">
        <f t="shared" si="332"/>
        <v>1</v>
      </c>
      <c r="AK150" s="7">
        <f t="shared" si="333"/>
        <v>0</v>
      </c>
      <c r="AL150" s="7">
        <f t="shared" si="334"/>
        <v>0</v>
      </c>
      <c r="AM150" s="7">
        <f t="shared" si="335"/>
        <v>0</v>
      </c>
      <c r="AN150" s="7">
        <f t="shared" si="336"/>
        <v>1</v>
      </c>
      <c r="AO150" s="7">
        <f t="shared" si="337"/>
        <v>0</v>
      </c>
      <c r="AP150" s="7">
        <f t="shared" si="338"/>
        <v>0</v>
      </c>
      <c r="AQ150" s="7">
        <f t="shared" si="339"/>
        <v>0</v>
      </c>
      <c r="AR150" s="9">
        <f t="shared" si="340"/>
        <v>2</v>
      </c>
      <c r="AS150" s="9">
        <f t="shared" si="341"/>
        <v>0</v>
      </c>
      <c r="AT150" s="9">
        <f t="shared" si="342"/>
        <v>0</v>
      </c>
      <c r="AU150" s="9">
        <f t="shared" si="343"/>
        <v>2</v>
      </c>
      <c r="AV150" s="9">
        <f t="shared" si="344"/>
        <v>0</v>
      </c>
      <c r="AW150" s="9">
        <f t="shared" si="345"/>
        <v>5</v>
      </c>
      <c r="AX150" s="9">
        <f t="shared" si="346"/>
        <v>0</v>
      </c>
      <c r="AY150" s="9">
        <f t="shared" si="347"/>
        <v>0</v>
      </c>
      <c r="AZ150" s="9">
        <f t="shared" si="348"/>
        <v>0</v>
      </c>
      <c r="BA150" s="9">
        <f t="shared" si="349"/>
        <v>0</v>
      </c>
      <c r="BB150" s="9">
        <f t="shared" si="350"/>
        <v>0</v>
      </c>
      <c r="BC150" s="9">
        <f t="shared" si="351"/>
        <v>0</v>
      </c>
      <c r="BD150" s="9">
        <f t="shared" si="352"/>
        <v>1</v>
      </c>
      <c r="BE150" s="9">
        <f t="shared" si="353"/>
        <v>0</v>
      </c>
      <c r="BF150" s="9">
        <f t="shared" si="354"/>
        <v>1</v>
      </c>
      <c r="BG150" s="9">
        <f t="shared" si="355"/>
        <v>1</v>
      </c>
      <c r="BH150" s="9">
        <f t="shared" si="356"/>
        <v>5</v>
      </c>
    </row>
    <row r="151" spans="1:60" x14ac:dyDescent="0.25">
      <c r="A151" s="24">
        <f>Data!A150</f>
        <v>751</v>
      </c>
      <c r="B151" s="26" t="str">
        <f>Data!B150</f>
        <v>Australia</v>
      </c>
      <c r="C151" s="27" t="str">
        <f>Data!H150</f>
        <v>RichardS</v>
      </c>
      <c r="D151" s="25" t="str">
        <f>Data!I150</f>
        <v>Jay</v>
      </c>
      <c r="E151" s="22">
        <f>IF(Data!J150=Data!$G150,1,0)</f>
        <v>0</v>
      </c>
      <c r="F151" s="22" t="e">
        <f>IF(Data!K150=Data!$G150,1,0)</f>
        <v>#N/A</v>
      </c>
      <c r="G151" s="22">
        <f>IF(Data!L150=Data!$G150,1,0)</f>
        <v>0</v>
      </c>
      <c r="H151" s="22">
        <f>IF(Data!M150=Data!$G150,1,0)</f>
        <v>0</v>
      </c>
      <c r="I151" s="22" t="e">
        <f>IF(Data!N150=Data!$G150,1,0)</f>
        <v>#N/A</v>
      </c>
      <c r="J151" s="22">
        <f>IF(Data!O150=Data!$G150,1,0)</f>
        <v>0</v>
      </c>
      <c r="K151" s="22" t="e">
        <f>IF(Data!P150=Data!$G150,1,0)</f>
        <v>#N/A</v>
      </c>
      <c r="L151" s="22" t="e">
        <f>IF(Data!Q150=Data!$G150,1,0)</f>
        <v>#N/A</v>
      </c>
      <c r="M151" s="22" t="e">
        <f>IF(Data!R150=Data!$G150,1,0)</f>
        <v>#N/A</v>
      </c>
      <c r="N151" s="22" t="e">
        <f>IF(Data!S150=Data!$G150,1,0)</f>
        <v>#N/A</v>
      </c>
      <c r="O151" s="22" t="e">
        <f>IF(Data!T150=Data!$G150,1,0)</f>
        <v>#N/A</v>
      </c>
      <c r="P151" s="22" t="e">
        <f>IF(Data!U150=Data!$G150,1,0)</f>
        <v>#N/A</v>
      </c>
      <c r="Q151" s="22" t="e">
        <f>IF(Data!V150=Data!$G150,1,0)</f>
        <v>#N/A</v>
      </c>
      <c r="R151" s="22" t="e">
        <f>IF(Data!W150=Data!$G150,1,0)</f>
        <v>#N/A</v>
      </c>
      <c r="S151" s="22" t="e">
        <f>IF(Data!X150=Data!$G150,1,0)</f>
        <v>#N/A</v>
      </c>
      <c r="T151" s="22" t="e">
        <f>IF(Data!Y150=Data!$G150,1,0)</f>
        <v>#N/A</v>
      </c>
      <c r="U151" s="22" t="e">
        <f>IF(Data!Z150=Data!$G150,1,0)</f>
        <v>#N/A</v>
      </c>
      <c r="V151" s="22">
        <f t="shared" si="318"/>
        <v>4</v>
      </c>
      <c r="W151" s="22">
        <f t="shared" si="319"/>
        <v>0</v>
      </c>
      <c r="X151" s="22">
        <f t="shared" si="320"/>
        <v>1</v>
      </c>
      <c r="Y151" s="22">
        <f t="shared" si="321"/>
        <v>0</v>
      </c>
      <c r="Z151" s="22" t="e">
        <f t="shared" si="322"/>
        <v>#N/A</v>
      </c>
      <c r="AA151" s="7">
        <f t="shared" si="323"/>
        <v>0</v>
      </c>
      <c r="AB151" s="7">
        <f t="shared" si="324"/>
        <v>3</v>
      </c>
      <c r="AC151" s="7">
        <f t="shared" si="325"/>
        <v>0</v>
      </c>
      <c r="AD151" s="7">
        <f t="shared" si="326"/>
        <v>0</v>
      </c>
      <c r="AE151" s="7">
        <f t="shared" si="327"/>
        <v>3</v>
      </c>
      <c r="AF151" s="7">
        <f t="shared" si="328"/>
        <v>0</v>
      </c>
      <c r="AG151" s="7">
        <f t="shared" si="329"/>
        <v>0</v>
      </c>
      <c r="AH151" s="7">
        <f t="shared" si="330"/>
        <v>1</v>
      </c>
      <c r="AI151" s="7">
        <f t="shared" si="331"/>
        <v>0</v>
      </c>
      <c r="AJ151" s="7">
        <f t="shared" si="332"/>
        <v>1</v>
      </c>
      <c r="AK151" s="7">
        <f t="shared" si="333"/>
        <v>0</v>
      </c>
      <c r="AL151" s="7">
        <f t="shared" si="334"/>
        <v>0</v>
      </c>
      <c r="AM151" s="7">
        <f t="shared" si="335"/>
        <v>0</v>
      </c>
      <c r="AN151" s="7">
        <f t="shared" si="336"/>
        <v>1</v>
      </c>
      <c r="AO151" s="7">
        <f t="shared" si="337"/>
        <v>0</v>
      </c>
      <c r="AP151" s="7">
        <f t="shared" si="338"/>
        <v>0</v>
      </c>
      <c r="AQ151" s="7">
        <f t="shared" si="339"/>
        <v>0</v>
      </c>
      <c r="AR151" s="9">
        <f t="shared" si="340"/>
        <v>3</v>
      </c>
      <c r="AS151" s="9">
        <f t="shared" si="341"/>
        <v>0</v>
      </c>
      <c r="AT151" s="9">
        <f t="shared" si="342"/>
        <v>1</v>
      </c>
      <c r="AU151" s="9">
        <f t="shared" si="343"/>
        <v>3</v>
      </c>
      <c r="AV151" s="9">
        <f t="shared" si="344"/>
        <v>0</v>
      </c>
      <c r="AW151" s="9">
        <f t="shared" si="345"/>
        <v>6</v>
      </c>
      <c r="AX151" s="9">
        <f t="shared" si="346"/>
        <v>0</v>
      </c>
      <c r="AY151" s="9">
        <f t="shared" si="347"/>
        <v>0</v>
      </c>
      <c r="AZ151" s="9">
        <f t="shared" si="348"/>
        <v>0</v>
      </c>
      <c r="BA151" s="9">
        <f t="shared" si="349"/>
        <v>0</v>
      </c>
      <c r="BB151" s="9">
        <f t="shared" si="350"/>
        <v>0</v>
      </c>
      <c r="BC151" s="9">
        <f t="shared" si="351"/>
        <v>0</v>
      </c>
      <c r="BD151" s="9">
        <f t="shared" si="352"/>
        <v>1</v>
      </c>
      <c r="BE151" s="9">
        <f t="shared" si="353"/>
        <v>0</v>
      </c>
      <c r="BF151" s="9">
        <f t="shared" si="354"/>
        <v>1</v>
      </c>
      <c r="BG151" s="9">
        <f t="shared" si="355"/>
        <v>1</v>
      </c>
      <c r="BH151" s="9">
        <f t="shared" si="356"/>
        <v>5</v>
      </c>
    </row>
    <row r="152" spans="1:60" x14ac:dyDescent="0.25">
      <c r="A152" s="24">
        <f>Data!A151</f>
        <v>752</v>
      </c>
      <c r="B152" s="26" t="str">
        <f>Data!B151</f>
        <v>Scotland</v>
      </c>
      <c r="C152" s="27" t="str">
        <f>Data!H151</f>
        <v>Scott</v>
      </c>
      <c r="D152" s="25" t="str">
        <f>Data!I151</f>
        <v>George</v>
      </c>
      <c r="E152" s="22">
        <f>IF(Data!J151=Data!$G151,1,0)</f>
        <v>0</v>
      </c>
      <c r="F152" s="22">
        <f>IF(Data!K151=Data!$G151,1,0)</f>
        <v>0</v>
      </c>
      <c r="G152" s="22">
        <f>IF(Data!L151=Data!$G151,1,0)</f>
        <v>0</v>
      </c>
      <c r="H152" s="22">
        <f>IF(Data!M151=Data!$G151,1,0)</f>
        <v>1</v>
      </c>
      <c r="I152" s="22">
        <f>IF(Data!N151=Data!$G151,1,0)</f>
        <v>0</v>
      </c>
      <c r="J152" s="22">
        <f>IF(Data!O151=Data!$G151,1,0)</f>
        <v>1</v>
      </c>
      <c r="K152" s="22" t="e">
        <f>IF(Data!P151=Data!$G151,1,0)</f>
        <v>#N/A</v>
      </c>
      <c r="L152" s="22" t="e">
        <f>IF(Data!Q151=Data!$G151,1,0)</f>
        <v>#N/A</v>
      </c>
      <c r="M152" s="22" t="e">
        <f>IF(Data!R151=Data!$G151,1,0)</f>
        <v>#N/A</v>
      </c>
      <c r="N152" s="22" t="e">
        <f>IF(Data!S151=Data!$G151,1,0)</f>
        <v>#N/A</v>
      </c>
      <c r="O152" s="22" t="e">
        <f>IF(Data!T151=Data!$G151,1,0)</f>
        <v>#N/A</v>
      </c>
      <c r="P152" s="22" t="e">
        <f>IF(Data!U151=Data!$G151,1,0)</f>
        <v>#N/A</v>
      </c>
      <c r="Q152" s="22" t="e">
        <f>IF(Data!V151=Data!$G151,1,0)</f>
        <v>#N/A</v>
      </c>
      <c r="R152" s="22" t="e">
        <f>IF(Data!W151=Data!$G151,1,0)</f>
        <v>#N/A</v>
      </c>
      <c r="S152" s="22" t="e">
        <f>IF(Data!X151=Data!$G151,1,0)</f>
        <v>#N/A</v>
      </c>
      <c r="T152" s="22" t="e">
        <f>IF(Data!Y151=Data!$G151,1,0)</f>
        <v>#N/A</v>
      </c>
      <c r="U152" s="22" t="e">
        <f>IF(Data!Z151=Data!$G151,1,0)</f>
        <v>#N/A</v>
      </c>
      <c r="V152" s="22">
        <f t="shared" si="318"/>
        <v>6</v>
      </c>
      <c r="W152" s="22">
        <f t="shared" si="319"/>
        <v>2</v>
      </c>
      <c r="X152" s="22">
        <f t="shared" si="320"/>
        <v>0</v>
      </c>
      <c r="Y152" s="22">
        <f t="shared" si="321"/>
        <v>0</v>
      </c>
      <c r="Z152" s="22" t="e">
        <f t="shared" si="322"/>
        <v>#N/A</v>
      </c>
      <c r="AA152" s="7">
        <f t="shared" si="323"/>
        <v>0</v>
      </c>
      <c r="AB152" s="7">
        <f t="shared" si="324"/>
        <v>0</v>
      </c>
      <c r="AC152" s="7">
        <f t="shared" si="325"/>
        <v>0</v>
      </c>
      <c r="AD152" s="7">
        <f t="shared" si="326"/>
        <v>1</v>
      </c>
      <c r="AE152" s="7">
        <f t="shared" si="327"/>
        <v>0</v>
      </c>
      <c r="AF152" s="7">
        <f t="shared" si="328"/>
        <v>1</v>
      </c>
      <c r="AG152" s="7">
        <f t="shared" si="329"/>
        <v>0</v>
      </c>
      <c r="AH152" s="7">
        <f t="shared" si="330"/>
        <v>1</v>
      </c>
      <c r="AI152" s="7">
        <f t="shared" si="331"/>
        <v>0</v>
      </c>
      <c r="AJ152" s="7">
        <f t="shared" si="332"/>
        <v>1</v>
      </c>
      <c r="AK152" s="7">
        <f t="shared" si="333"/>
        <v>0</v>
      </c>
      <c r="AL152" s="7">
        <f t="shared" si="334"/>
        <v>0</v>
      </c>
      <c r="AM152" s="7">
        <f t="shared" si="335"/>
        <v>0</v>
      </c>
      <c r="AN152" s="7">
        <f t="shared" si="336"/>
        <v>1</v>
      </c>
      <c r="AO152" s="7">
        <f t="shared" si="337"/>
        <v>0</v>
      </c>
      <c r="AP152" s="7">
        <f t="shared" si="338"/>
        <v>0</v>
      </c>
      <c r="AQ152" s="7">
        <f t="shared" si="339"/>
        <v>0</v>
      </c>
      <c r="AR152" s="9">
        <f t="shared" si="340"/>
        <v>4</v>
      </c>
      <c r="AS152" s="9">
        <f t="shared" si="341"/>
        <v>1</v>
      </c>
      <c r="AT152" s="9">
        <f t="shared" si="342"/>
        <v>2</v>
      </c>
      <c r="AU152" s="9">
        <f t="shared" si="343"/>
        <v>0</v>
      </c>
      <c r="AV152" s="9">
        <f t="shared" si="344"/>
        <v>1</v>
      </c>
      <c r="AW152" s="9">
        <f t="shared" si="345"/>
        <v>0</v>
      </c>
      <c r="AX152" s="9">
        <f t="shared" si="346"/>
        <v>0</v>
      </c>
      <c r="AY152" s="9">
        <f t="shared" si="347"/>
        <v>0</v>
      </c>
      <c r="AZ152" s="9">
        <f t="shared" si="348"/>
        <v>0</v>
      </c>
      <c r="BA152" s="9">
        <f t="shared" si="349"/>
        <v>0</v>
      </c>
      <c r="BB152" s="9">
        <f t="shared" si="350"/>
        <v>0</v>
      </c>
      <c r="BC152" s="9">
        <f t="shared" si="351"/>
        <v>0</v>
      </c>
      <c r="BD152" s="9">
        <f t="shared" si="352"/>
        <v>1</v>
      </c>
      <c r="BE152" s="9">
        <f t="shared" si="353"/>
        <v>0</v>
      </c>
      <c r="BF152" s="9">
        <f t="shared" si="354"/>
        <v>1</v>
      </c>
      <c r="BG152" s="9">
        <f t="shared" si="355"/>
        <v>1</v>
      </c>
      <c r="BH152" s="9">
        <f t="shared" si="356"/>
        <v>5</v>
      </c>
    </row>
    <row r="153" spans="1:60" x14ac:dyDescent="0.25">
      <c r="A153" s="24">
        <f>Data!A152</f>
        <v>753</v>
      </c>
      <c r="B153" s="26" t="str">
        <f>Data!B152</f>
        <v>Hybrids</v>
      </c>
      <c r="C153" s="27" t="str">
        <f>Data!H152</f>
        <v>Steve</v>
      </c>
      <c r="D153" s="25" t="str">
        <f>Data!I152</f>
        <v>Evan</v>
      </c>
      <c r="E153" s="22">
        <f>IF(Data!J152=Data!$G152,1,0)</f>
        <v>1</v>
      </c>
      <c r="F153" s="22">
        <f>IF(Data!K152=Data!$G152,1,0)</f>
        <v>0</v>
      </c>
      <c r="G153" s="22">
        <f>IF(Data!L152=Data!$G152,1,0)</f>
        <v>1</v>
      </c>
      <c r="H153" s="22">
        <f>IF(Data!M152=Data!$G152,1,0)</f>
        <v>0</v>
      </c>
      <c r="I153" s="22" t="e">
        <f>IF(Data!N152=Data!$G152,1,0)</f>
        <v>#N/A</v>
      </c>
      <c r="J153" s="22" t="e">
        <f>IF(Data!O152=Data!$G152,1,0)</f>
        <v>#N/A</v>
      </c>
      <c r="K153" s="22" t="e">
        <f>IF(Data!P152=Data!$G152,1,0)</f>
        <v>#N/A</v>
      </c>
      <c r="L153" s="22" t="e">
        <f>IF(Data!Q152=Data!$G152,1,0)</f>
        <v>#N/A</v>
      </c>
      <c r="M153" s="22" t="e">
        <f>IF(Data!R152=Data!$G152,1,0)</f>
        <v>#N/A</v>
      </c>
      <c r="N153" s="22" t="e">
        <f>IF(Data!S152=Data!$G152,1,0)</f>
        <v>#N/A</v>
      </c>
      <c r="O153" s="22" t="e">
        <f>IF(Data!T152=Data!$G152,1,0)</f>
        <v>#N/A</v>
      </c>
      <c r="P153" s="22" t="e">
        <f>IF(Data!U152=Data!$G152,1,0)</f>
        <v>#N/A</v>
      </c>
      <c r="Q153" s="22" t="e">
        <f>IF(Data!V152=Data!$G152,1,0)</f>
        <v>#N/A</v>
      </c>
      <c r="R153" s="22" t="e">
        <f>IF(Data!W152=Data!$G152,1,0)</f>
        <v>#N/A</v>
      </c>
      <c r="S153" s="22" t="e">
        <f>IF(Data!X152=Data!$G152,1,0)</f>
        <v>#N/A</v>
      </c>
      <c r="T153" s="22" t="e">
        <f>IF(Data!Y152=Data!$G152,1,0)</f>
        <v>#N/A</v>
      </c>
      <c r="U153" s="22" t="e">
        <f>IF(Data!Z152=Data!$G152,1,0)</f>
        <v>#N/A</v>
      </c>
      <c r="V153" s="22">
        <f t="shared" si="318"/>
        <v>4</v>
      </c>
      <c r="W153" s="22">
        <f t="shared" si="319"/>
        <v>2</v>
      </c>
      <c r="X153" s="22">
        <f t="shared" si="320"/>
        <v>0</v>
      </c>
      <c r="Y153" s="22">
        <f t="shared" si="321"/>
        <v>0</v>
      </c>
      <c r="Z153" s="22" t="e">
        <f t="shared" si="322"/>
        <v>#N/A</v>
      </c>
      <c r="AA153" s="7">
        <f t="shared" si="323"/>
        <v>1</v>
      </c>
      <c r="AB153" s="7">
        <f t="shared" si="324"/>
        <v>0</v>
      </c>
      <c r="AC153" s="7">
        <f t="shared" si="325"/>
        <v>1</v>
      </c>
      <c r="AD153" s="7">
        <f t="shared" si="326"/>
        <v>0</v>
      </c>
      <c r="AE153" s="7">
        <f t="shared" si="327"/>
        <v>0</v>
      </c>
      <c r="AF153" s="7">
        <f t="shared" si="328"/>
        <v>1</v>
      </c>
      <c r="AG153" s="7">
        <f t="shared" si="329"/>
        <v>0</v>
      </c>
      <c r="AH153" s="7">
        <f t="shared" si="330"/>
        <v>1</v>
      </c>
      <c r="AI153" s="7">
        <f t="shared" si="331"/>
        <v>0</v>
      </c>
      <c r="AJ153" s="7">
        <f t="shared" si="332"/>
        <v>1</v>
      </c>
      <c r="AK153" s="7">
        <f t="shared" si="333"/>
        <v>0</v>
      </c>
      <c r="AL153" s="7">
        <f t="shared" si="334"/>
        <v>0</v>
      </c>
      <c r="AM153" s="7">
        <f t="shared" si="335"/>
        <v>0</v>
      </c>
      <c r="AN153" s="7">
        <f t="shared" si="336"/>
        <v>1</v>
      </c>
      <c r="AO153" s="7">
        <f t="shared" si="337"/>
        <v>0</v>
      </c>
      <c r="AP153" s="7">
        <f t="shared" si="338"/>
        <v>0</v>
      </c>
      <c r="AQ153" s="7">
        <f t="shared" si="339"/>
        <v>0</v>
      </c>
      <c r="AR153" s="9">
        <f t="shared" si="340"/>
        <v>0</v>
      </c>
      <c r="AS153" s="9">
        <f t="shared" si="341"/>
        <v>2</v>
      </c>
      <c r="AT153" s="9">
        <f t="shared" si="342"/>
        <v>0</v>
      </c>
      <c r="AU153" s="9">
        <f t="shared" si="343"/>
        <v>1</v>
      </c>
      <c r="AV153" s="9">
        <f t="shared" si="344"/>
        <v>1</v>
      </c>
      <c r="AW153" s="9">
        <f t="shared" si="345"/>
        <v>0</v>
      </c>
      <c r="AX153" s="9">
        <f t="shared" si="346"/>
        <v>0</v>
      </c>
      <c r="AY153" s="9">
        <f t="shared" si="347"/>
        <v>0</v>
      </c>
      <c r="AZ153" s="9">
        <f t="shared" si="348"/>
        <v>0</v>
      </c>
      <c r="BA153" s="9">
        <f t="shared" si="349"/>
        <v>0</v>
      </c>
      <c r="BB153" s="9">
        <f t="shared" si="350"/>
        <v>0</v>
      </c>
      <c r="BC153" s="9">
        <f t="shared" si="351"/>
        <v>0</v>
      </c>
      <c r="BD153" s="9">
        <f t="shared" si="352"/>
        <v>1</v>
      </c>
      <c r="BE153" s="9">
        <f t="shared" si="353"/>
        <v>0</v>
      </c>
      <c r="BF153" s="9">
        <f t="shared" si="354"/>
        <v>1</v>
      </c>
      <c r="BG153" s="9">
        <f t="shared" si="355"/>
        <v>1</v>
      </c>
      <c r="BH153" s="9">
        <f t="shared" si="356"/>
        <v>5</v>
      </c>
    </row>
    <row r="154" spans="1:60" x14ac:dyDescent="0.25">
      <c r="A154" s="24">
        <f>Data!A153</f>
        <v>754</v>
      </c>
      <c r="B154" s="26" t="str">
        <f>Data!B153</f>
        <v>Coffee</v>
      </c>
      <c r="C154" s="27" t="str">
        <f>Data!H153</f>
        <v>Steve</v>
      </c>
      <c r="D154" s="25" t="str">
        <f>Data!I153</f>
        <v>Evan</v>
      </c>
      <c r="E154" s="22">
        <f>IF(Data!J153=Data!$G153,1,0)</f>
        <v>1</v>
      </c>
      <c r="F154" s="22">
        <f>IF(Data!K153=Data!$G153,1,0)</f>
        <v>1</v>
      </c>
      <c r="G154" s="22">
        <f>IF(Data!L153=Data!$G153,1,0)</f>
        <v>1</v>
      </c>
      <c r="H154" s="22">
        <f>IF(Data!M153=Data!$G153,1,0)</f>
        <v>1</v>
      </c>
      <c r="I154" s="22" t="e">
        <f>IF(Data!N153=Data!$G153,1,0)</f>
        <v>#N/A</v>
      </c>
      <c r="J154" s="22" t="e">
        <f>IF(Data!O153=Data!$G153,1,0)</f>
        <v>#N/A</v>
      </c>
      <c r="K154" s="22" t="e">
        <f>IF(Data!P153=Data!$G153,1,0)</f>
        <v>#N/A</v>
      </c>
      <c r="L154" s="22" t="e">
        <f>IF(Data!Q153=Data!$G153,1,0)</f>
        <v>#N/A</v>
      </c>
      <c r="M154" s="22" t="e">
        <f>IF(Data!R153=Data!$G153,1,0)</f>
        <v>#N/A</v>
      </c>
      <c r="N154" s="22" t="e">
        <f>IF(Data!S153=Data!$G153,1,0)</f>
        <v>#N/A</v>
      </c>
      <c r="O154" s="22" t="e">
        <f>IF(Data!T153=Data!$G153,1,0)</f>
        <v>#N/A</v>
      </c>
      <c r="P154" s="22" t="e">
        <f>IF(Data!U153=Data!$G153,1,0)</f>
        <v>#N/A</v>
      </c>
      <c r="Q154" s="22" t="e">
        <f>IF(Data!V153=Data!$G153,1,0)</f>
        <v>#N/A</v>
      </c>
      <c r="R154" s="22" t="e">
        <f>IF(Data!W153=Data!$G153,1,0)</f>
        <v>#N/A</v>
      </c>
      <c r="S154" s="22" t="e">
        <f>IF(Data!X153=Data!$G153,1,0)</f>
        <v>#N/A</v>
      </c>
      <c r="T154" s="22" t="e">
        <f>IF(Data!Y153=Data!$G153,1,0)</f>
        <v>#N/A</v>
      </c>
      <c r="U154" s="22" t="e">
        <f>IF(Data!Z153=Data!$G153,1,0)</f>
        <v>#N/A</v>
      </c>
      <c r="V154" s="22">
        <f t="shared" si="318"/>
        <v>4</v>
      </c>
      <c r="W154" s="22">
        <f t="shared" si="319"/>
        <v>4</v>
      </c>
      <c r="X154" s="22">
        <f t="shared" si="320"/>
        <v>0</v>
      </c>
      <c r="Y154" s="22">
        <f t="shared" si="321"/>
        <v>1</v>
      </c>
      <c r="Z154" s="22" t="e">
        <f t="shared" si="322"/>
        <v>#N/A</v>
      </c>
      <c r="AA154" s="7">
        <f t="shared" si="323"/>
        <v>2</v>
      </c>
      <c r="AB154" s="7">
        <f t="shared" si="324"/>
        <v>1</v>
      </c>
      <c r="AC154" s="7">
        <f t="shared" si="325"/>
        <v>2</v>
      </c>
      <c r="AD154" s="7">
        <f t="shared" si="326"/>
        <v>1</v>
      </c>
      <c r="AE154" s="7">
        <f t="shared" si="327"/>
        <v>0</v>
      </c>
      <c r="AF154" s="7">
        <f t="shared" si="328"/>
        <v>1</v>
      </c>
      <c r="AG154" s="7">
        <f t="shared" si="329"/>
        <v>0</v>
      </c>
      <c r="AH154" s="7">
        <f t="shared" si="330"/>
        <v>1</v>
      </c>
      <c r="AI154" s="7">
        <f t="shared" si="331"/>
        <v>0</v>
      </c>
      <c r="AJ154" s="7">
        <f t="shared" si="332"/>
        <v>1</v>
      </c>
      <c r="AK154" s="7">
        <f t="shared" si="333"/>
        <v>0</v>
      </c>
      <c r="AL154" s="7">
        <f t="shared" si="334"/>
        <v>0</v>
      </c>
      <c r="AM154" s="7">
        <f t="shared" si="335"/>
        <v>0</v>
      </c>
      <c r="AN154" s="7">
        <f t="shared" si="336"/>
        <v>1</v>
      </c>
      <c r="AO154" s="7">
        <f t="shared" si="337"/>
        <v>0</v>
      </c>
      <c r="AP154" s="7">
        <f t="shared" si="338"/>
        <v>0</v>
      </c>
      <c r="AQ154" s="7">
        <f t="shared" si="339"/>
        <v>0</v>
      </c>
      <c r="AR154" s="9">
        <f t="shared" si="340"/>
        <v>0</v>
      </c>
      <c r="AS154" s="9">
        <f t="shared" si="341"/>
        <v>0</v>
      </c>
      <c r="AT154" s="9">
        <f t="shared" si="342"/>
        <v>0</v>
      </c>
      <c r="AU154" s="9">
        <f t="shared" si="343"/>
        <v>0</v>
      </c>
      <c r="AV154" s="9">
        <f t="shared" si="344"/>
        <v>1</v>
      </c>
      <c r="AW154" s="9">
        <f t="shared" si="345"/>
        <v>0</v>
      </c>
      <c r="AX154" s="9">
        <f t="shared" si="346"/>
        <v>0</v>
      </c>
      <c r="AY154" s="9">
        <f t="shared" si="347"/>
        <v>0</v>
      </c>
      <c r="AZ154" s="9">
        <f t="shared" si="348"/>
        <v>0</v>
      </c>
      <c r="BA154" s="9">
        <f t="shared" si="349"/>
        <v>0</v>
      </c>
      <c r="BB154" s="9">
        <f t="shared" si="350"/>
        <v>0</v>
      </c>
      <c r="BC154" s="9">
        <f t="shared" si="351"/>
        <v>0</v>
      </c>
      <c r="BD154" s="9">
        <f t="shared" si="352"/>
        <v>1</v>
      </c>
      <c r="BE154" s="9">
        <f t="shared" si="353"/>
        <v>0</v>
      </c>
      <c r="BF154" s="9">
        <f t="shared" si="354"/>
        <v>1</v>
      </c>
      <c r="BG154" s="9">
        <f t="shared" si="355"/>
        <v>1</v>
      </c>
      <c r="BH154" s="9">
        <f t="shared" si="356"/>
        <v>5</v>
      </c>
    </row>
    <row r="155" spans="1:60" x14ac:dyDescent="0.25">
      <c r="A155" s="24">
        <f>Data!A154</f>
        <v>755</v>
      </c>
      <c r="B155" s="26">
        <f>Data!B154</f>
        <v>2019</v>
      </c>
      <c r="C155" s="27" t="str">
        <f>Data!H154</f>
        <v>Steve</v>
      </c>
      <c r="D155" s="25" t="str">
        <f>Data!I154</f>
        <v>Cara</v>
      </c>
      <c r="E155" s="22">
        <f>IF(Data!J154=Data!$G154,1,0)</f>
        <v>1</v>
      </c>
      <c r="F155" s="22">
        <f>IF(Data!K154=Data!$G154,1,0)</f>
        <v>1</v>
      </c>
      <c r="G155" s="22">
        <f>IF(Data!L154=Data!$G154,1,0)</f>
        <v>0</v>
      </c>
      <c r="H155" s="22">
        <f>IF(Data!M154=Data!$G154,1,0)</f>
        <v>1</v>
      </c>
      <c r="I155" s="22" t="e">
        <f>IF(Data!N154=Data!$G154,1,0)</f>
        <v>#N/A</v>
      </c>
      <c r="J155" s="22" t="e">
        <f>IF(Data!O154=Data!$G154,1,0)</f>
        <v>#N/A</v>
      </c>
      <c r="K155" s="22" t="e">
        <f>IF(Data!P154=Data!$G154,1,0)</f>
        <v>#N/A</v>
      </c>
      <c r="L155" s="22" t="e">
        <f>IF(Data!Q154=Data!$G154,1,0)</f>
        <v>#N/A</v>
      </c>
      <c r="M155" s="22" t="e">
        <f>IF(Data!R154=Data!$G154,1,0)</f>
        <v>#N/A</v>
      </c>
      <c r="N155" s="22" t="e">
        <f>IF(Data!S154=Data!$G154,1,0)</f>
        <v>#N/A</v>
      </c>
      <c r="O155" s="22" t="e">
        <f>IF(Data!T154=Data!$G154,1,0)</f>
        <v>#N/A</v>
      </c>
      <c r="P155" s="22" t="e">
        <f>IF(Data!U154=Data!$G154,1,0)</f>
        <v>#N/A</v>
      </c>
      <c r="Q155" s="22" t="e">
        <f>IF(Data!V154=Data!$G154,1,0)</f>
        <v>#N/A</v>
      </c>
      <c r="R155" s="22" t="e">
        <f>IF(Data!W154=Data!$G154,1,0)</f>
        <v>#N/A</v>
      </c>
      <c r="S155" s="22" t="e">
        <f>IF(Data!X154=Data!$G154,1,0)</f>
        <v>#N/A</v>
      </c>
      <c r="T155" s="22" t="e">
        <f>IF(Data!Y154=Data!$G154,1,0)</f>
        <v>#N/A</v>
      </c>
      <c r="U155" s="22" t="e">
        <f>IF(Data!Z154=Data!$G154,1,0)</f>
        <v>#N/A</v>
      </c>
      <c r="V155" s="22">
        <f t="shared" si="318"/>
        <v>4</v>
      </c>
      <c r="W155" s="22">
        <f t="shared" si="319"/>
        <v>3</v>
      </c>
      <c r="X155" s="22">
        <f t="shared" si="320"/>
        <v>0</v>
      </c>
      <c r="Y155" s="22">
        <f t="shared" si="321"/>
        <v>0</v>
      </c>
      <c r="Z155" s="22" t="e">
        <f t="shared" si="322"/>
        <v>#N/A</v>
      </c>
      <c r="AA155" s="7">
        <f t="shared" si="323"/>
        <v>3</v>
      </c>
      <c r="AB155" s="7">
        <f t="shared" si="324"/>
        <v>2</v>
      </c>
      <c r="AC155" s="7">
        <f t="shared" si="325"/>
        <v>0</v>
      </c>
      <c r="AD155" s="7">
        <f t="shared" si="326"/>
        <v>2</v>
      </c>
      <c r="AE155" s="7">
        <f t="shared" si="327"/>
        <v>0</v>
      </c>
      <c r="AF155" s="7">
        <f t="shared" si="328"/>
        <v>1</v>
      </c>
      <c r="AG155" s="7">
        <f t="shared" si="329"/>
        <v>0</v>
      </c>
      <c r="AH155" s="7">
        <f t="shared" si="330"/>
        <v>1</v>
      </c>
      <c r="AI155" s="7">
        <f t="shared" si="331"/>
        <v>0</v>
      </c>
      <c r="AJ155" s="7">
        <f t="shared" si="332"/>
        <v>1</v>
      </c>
      <c r="AK155" s="7">
        <f t="shared" si="333"/>
        <v>0</v>
      </c>
      <c r="AL155" s="7">
        <f t="shared" si="334"/>
        <v>0</v>
      </c>
      <c r="AM155" s="7">
        <f t="shared" si="335"/>
        <v>0</v>
      </c>
      <c r="AN155" s="7">
        <f t="shared" si="336"/>
        <v>1</v>
      </c>
      <c r="AO155" s="7">
        <f t="shared" si="337"/>
        <v>0</v>
      </c>
      <c r="AP155" s="7">
        <f t="shared" si="338"/>
        <v>0</v>
      </c>
      <c r="AQ155" s="7">
        <f t="shared" si="339"/>
        <v>0</v>
      </c>
      <c r="AR155" s="9">
        <f t="shared" si="340"/>
        <v>0</v>
      </c>
      <c r="AS155" s="9">
        <f t="shared" si="341"/>
        <v>0</v>
      </c>
      <c r="AT155" s="9">
        <f t="shared" si="342"/>
        <v>1</v>
      </c>
      <c r="AU155" s="9">
        <f t="shared" si="343"/>
        <v>0</v>
      </c>
      <c r="AV155" s="9">
        <f t="shared" si="344"/>
        <v>1</v>
      </c>
      <c r="AW155" s="9">
        <f t="shared" si="345"/>
        <v>0</v>
      </c>
      <c r="AX155" s="9">
        <f t="shared" si="346"/>
        <v>0</v>
      </c>
      <c r="AY155" s="9">
        <f t="shared" si="347"/>
        <v>0</v>
      </c>
      <c r="AZ155" s="9">
        <f t="shared" si="348"/>
        <v>0</v>
      </c>
      <c r="BA155" s="9">
        <f t="shared" si="349"/>
        <v>0</v>
      </c>
      <c r="BB155" s="9">
        <f t="shared" si="350"/>
        <v>0</v>
      </c>
      <c r="BC155" s="9">
        <f t="shared" si="351"/>
        <v>0</v>
      </c>
      <c r="BD155" s="9">
        <f t="shared" si="352"/>
        <v>1</v>
      </c>
      <c r="BE155" s="9">
        <f t="shared" si="353"/>
        <v>0</v>
      </c>
      <c r="BF155" s="9">
        <f t="shared" si="354"/>
        <v>1</v>
      </c>
      <c r="BG155" s="9">
        <f t="shared" si="355"/>
        <v>1</v>
      </c>
      <c r="BH155" s="9">
        <f t="shared" si="356"/>
        <v>5</v>
      </c>
    </row>
    <row r="156" spans="1:60" x14ac:dyDescent="0.25">
      <c r="A156" s="24">
        <f>Data!A155</f>
        <v>756</v>
      </c>
      <c r="B156" s="26" t="str">
        <f>Data!B155</f>
        <v>Los Angeles</v>
      </c>
      <c r="C156" s="27" t="str">
        <f>Data!H155</f>
        <v>Bob</v>
      </c>
      <c r="D156" s="25" t="str">
        <f>Data!I155</f>
        <v>George</v>
      </c>
      <c r="E156" s="22" t="e">
        <f>IF(Data!J155=Data!$G155,1,0)</f>
        <v>#N/A</v>
      </c>
      <c r="F156" s="22">
        <f>IF(Data!K155=Data!$G155,1,0)</f>
        <v>1</v>
      </c>
      <c r="G156" s="22">
        <f>IF(Data!L155=Data!$G155,1,0)</f>
        <v>1</v>
      </c>
      <c r="H156" s="22">
        <f>IF(Data!M155=Data!$G155,1,0)</f>
        <v>1</v>
      </c>
      <c r="I156" s="22">
        <f>IF(Data!N155=Data!$G155,1,0)</f>
        <v>1</v>
      </c>
      <c r="J156" s="22">
        <f>IF(Data!O155=Data!$G155,1,0)</f>
        <v>1</v>
      </c>
      <c r="K156" s="22" t="e">
        <f>IF(Data!P155=Data!$G155,1,0)</f>
        <v>#N/A</v>
      </c>
      <c r="L156" s="22" t="e">
        <f>IF(Data!Q155=Data!$G155,1,0)</f>
        <v>#N/A</v>
      </c>
      <c r="M156" s="22" t="e">
        <f>IF(Data!R155=Data!$G155,1,0)</f>
        <v>#N/A</v>
      </c>
      <c r="N156" s="22" t="e">
        <f>IF(Data!S155=Data!$G155,1,0)</f>
        <v>#N/A</v>
      </c>
      <c r="O156" s="22" t="e">
        <f>IF(Data!T155=Data!$G155,1,0)</f>
        <v>#N/A</v>
      </c>
      <c r="P156" s="22" t="e">
        <f>IF(Data!U155=Data!$G155,1,0)</f>
        <v>#N/A</v>
      </c>
      <c r="Q156" s="22" t="e">
        <f>IF(Data!V155=Data!$G155,1,0)</f>
        <v>#N/A</v>
      </c>
      <c r="R156" s="22" t="e">
        <f>IF(Data!W155=Data!$G155,1,0)</f>
        <v>#N/A</v>
      </c>
      <c r="S156" s="22" t="e">
        <f>IF(Data!X155=Data!$G155,1,0)</f>
        <v>#N/A</v>
      </c>
      <c r="T156" s="22" t="e">
        <f>IF(Data!Y155=Data!$G155,1,0)</f>
        <v>#N/A</v>
      </c>
      <c r="U156" s="22" t="e">
        <f>IF(Data!Z155=Data!$G155,1,0)</f>
        <v>#N/A</v>
      </c>
      <c r="V156" s="22">
        <f t="shared" ref="V156:V166" si="357">COUNTIF(E156:U156,"&lt;&gt;#N/A")</f>
        <v>5</v>
      </c>
      <c r="W156" s="22">
        <f t="shared" ref="W156:W166" si="358">SUMIF(E156:U156,"&lt;&gt;#N/A")</f>
        <v>5</v>
      </c>
      <c r="X156" s="22">
        <f t="shared" ref="X156:X166" si="359">IF(W156=0,1,0)</f>
        <v>0</v>
      </c>
      <c r="Y156" s="22">
        <f t="shared" ref="Y156:Y166" si="360">IF(V156=W156,1,0)</f>
        <v>1</v>
      </c>
      <c r="Z156" s="22" t="e">
        <f t="shared" ref="Z156:Z166" si="361">IF(W156=1,INDEX($E$2:$U$2,1,MATCH(1,E156:U156,0)),NA())</f>
        <v>#N/A</v>
      </c>
      <c r="AA156" s="7">
        <f t="shared" ref="AA156:AA166" si="362">IF(ISNA(E156),AA155,IF(E156=1,AA155+1,0))</f>
        <v>3</v>
      </c>
      <c r="AB156" s="7">
        <f t="shared" ref="AB156:AB166" si="363">IF(ISNA(F156),AB155,IF(F156=1,AB155+1,0))</f>
        <v>3</v>
      </c>
      <c r="AC156" s="7">
        <f t="shared" ref="AC156:AC166" si="364">IF(ISNA(G156),AC155,IF(G156=1,AC155+1,0))</f>
        <v>1</v>
      </c>
      <c r="AD156" s="7">
        <f t="shared" ref="AD156:AD166" si="365">IF(ISNA(H156),AD155,IF(H156=1,AD155+1,0))</f>
        <v>3</v>
      </c>
      <c r="AE156" s="7">
        <f t="shared" ref="AE156:AE166" si="366">IF(ISNA(I156),AE155,IF(I156=1,AE155+1,0))</f>
        <v>1</v>
      </c>
      <c r="AF156" s="7">
        <f t="shared" ref="AF156:AF166" si="367">IF(ISNA(J156),AF155,IF(J156=1,AF155+1,0))</f>
        <v>2</v>
      </c>
      <c r="AG156" s="7">
        <f t="shared" ref="AG156:AG166" si="368">IF(ISNA(K156),AG155,IF(K156=1,AG155+1,0))</f>
        <v>0</v>
      </c>
      <c r="AH156" s="7">
        <f t="shared" ref="AH156:AH166" si="369">IF(ISNA(L156),AH155,IF(L156=1,AH155+1,0))</f>
        <v>1</v>
      </c>
      <c r="AI156" s="7">
        <f t="shared" ref="AI156:AI166" si="370">IF(ISNA(M156),AI155,IF(M156=1,AI155+1,0))</f>
        <v>0</v>
      </c>
      <c r="AJ156" s="7">
        <f t="shared" ref="AJ156:AJ166" si="371">IF(ISNA(N156),AJ155,IF(N156=1,AJ155+1,0))</f>
        <v>1</v>
      </c>
      <c r="AK156" s="7">
        <f t="shared" ref="AK156:AK166" si="372">IF(ISNA(O156),AK155,IF(O156=1,AK155+1,0))</f>
        <v>0</v>
      </c>
      <c r="AL156" s="7">
        <f t="shared" ref="AL156:AL166" si="373">IF(ISNA(P156),AL155,IF(P156=1,AL155+1,0))</f>
        <v>0</v>
      </c>
      <c r="AM156" s="7">
        <f t="shared" ref="AM156:AM166" si="374">IF(ISNA(Q156),AM155,IF(Q156=1,AM155+1,0))</f>
        <v>0</v>
      </c>
      <c r="AN156" s="7">
        <f t="shared" ref="AN156:AN166" si="375">IF(ISNA(R156),AN155,IF(R156=1,AN155+1,0))</f>
        <v>1</v>
      </c>
      <c r="AO156" s="7">
        <f t="shared" ref="AO156:AO166" si="376">IF(ISNA(S156),AO155,IF(S156=1,AO155+1,0))</f>
        <v>0</v>
      </c>
      <c r="AP156" s="7">
        <f t="shared" ref="AP156:AP166" si="377">IF(ISNA(T156),AP155,IF(T156=1,AP155+1,0))</f>
        <v>0</v>
      </c>
      <c r="AQ156" s="7">
        <f t="shared" ref="AQ156:AQ166" si="378">IF(ISNA(U156),AQ155,IF(U156=1,AQ155+1,0))</f>
        <v>0</v>
      </c>
      <c r="AR156" s="9">
        <f t="shared" ref="AR156:AR166" si="379">IF(ISNA(E156),AR155,IF(E156=0,AR155+1,0))</f>
        <v>0</v>
      </c>
      <c r="AS156" s="9">
        <f t="shared" ref="AS156:AS166" si="380">IF(ISNA(F156),AS155,IF(F156=0,AS155+1,0))</f>
        <v>0</v>
      </c>
      <c r="AT156" s="9">
        <f t="shared" ref="AT156:AT166" si="381">IF(ISNA(G156),AT155,IF(G156=0,AT155+1,0))</f>
        <v>0</v>
      </c>
      <c r="AU156" s="9">
        <f t="shared" ref="AU156:AU166" si="382">IF(ISNA(H156),AU155,IF(H156=0,AU155+1,0))</f>
        <v>0</v>
      </c>
      <c r="AV156" s="9">
        <f t="shared" ref="AV156:AV166" si="383">IF(ISNA(I156),AV155,IF(I156=0,AV155+1,0))</f>
        <v>0</v>
      </c>
      <c r="AW156" s="9">
        <f t="shared" ref="AW156:AW166" si="384">IF(ISNA(J156),AW155,IF(J156=0,AW155+1,0))</f>
        <v>0</v>
      </c>
      <c r="AX156" s="9">
        <f t="shared" ref="AX156:AX166" si="385">IF(ISNA(K156),AX155,IF(K156=0,AX155+1,0))</f>
        <v>0</v>
      </c>
      <c r="AY156" s="9">
        <f t="shared" ref="AY156:AY166" si="386">IF(ISNA(L156),AY155,IF(L156=0,AY155+1,0))</f>
        <v>0</v>
      </c>
      <c r="AZ156" s="9">
        <f t="shared" ref="AZ156:AZ166" si="387">IF(ISNA(M156),AZ155,IF(M156=0,AZ155+1,0))</f>
        <v>0</v>
      </c>
      <c r="BA156" s="9">
        <f t="shared" ref="BA156:BA166" si="388">IF(ISNA(N156),BA155,IF(N156=0,BA155+1,0))</f>
        <v>0</v>
      </c>
      <c r="BB156" s="9">
        <f t="shared" ref="BB156:BB166" si="389">IF(ISNA(O156),BB155,IF(O156=0,BB155+1,0))</f>
        <v>0</v>
      </c>
      <c r="BC156" s="9">
        <f t="shared" ref="BC156:BC166" si="390">IF(ISNA(P156),BC155,IF(P156=0,BC155+1,0))</f>
        <v>0</v>
      </c>
      <c r="BD156" s="9">
        <f t="shared" ref="BD156:BD166" si="391">IF(ISNA(Q156),BD155,IF(Q156=0,BD155+1,0))</f>
        <v>1</v>
      </c>
      <c r="BE156" s="9">
        <f t="shared" ref="BE156:BE166" si="392">IF(ISNA(R156),BE155,IF(R156=0,BE155+1,0))</f>
        <v>0</v>
      </c>
      <c r="BF156" s="9">
        <f t="shared" ref="BF156:BF166" si="393">IF(ISNA(S156),BF155,IF(S156=0,BF155+1,0))</f>
        <v>1</v>
      </c>
      <c r="BG156" s="9">
        <f t="shared" ref="BG156:BG166" si="394">IF(ISNA(T156),BG155,IF(T156=0,BG155+1,0))</f>
        <v>1</v>
      </c>
      <c r="BH156" s="9">
        <f t="shared" ref="BH156:BH166" si="395">IF(ISNA(U156),BH155,IF(U156=0,BH155+1,0))</f>
        <v>5</v>
      </c>
    </row>
    <row r="157" spans="1:60" x14ac:dyDescent="0.25">
      <c r="A157" s="24">
        <f>Data!A156</f>
        <v>757</v>
      </c>
      <c r="B157" s="26" t="e">
        <f>Data!B156</f>
        <v>#N/A</v>
      </c>
      <c r="C157" s="27" t="str">
        <f>Data!H156</f>
        <v>Steve</v>
      </c>
      <c r="D157" s="25" t="str">
        <f>Data!I156</f>
        <v>Cara</v>
      </c>
      <c r="E157" s="22">
        <f>IF(Data!J156=Data!$G156,1,0)</f>
        <v>1</v>
      </c>
      <c r="F157" s="22">
        <f>IF(Data!K156=Data!$G156,1,0)</f>
        <v>1</v>
      </c>
      <c r="G157" s="22">
        <f>IF(Data!L156=Data!$G156,1,0)</f>
        <v>0</v>
      </c>
      <c r="H157" s="22">
        <f>IF(Data!M156=Data!$G156,1,0)</f>
        <v>1</v>
      </c>
      <c r="I157" s="22" t="e">
        <f>IF(Data!N156=Data!$G156,1,0)</f>
        <v>#N/A</v>
      </c>
      <c r="J157" s="22" t="e">
        <f>IF(Data!O156=Data!$G156,1,0)</f>
        <v>#N/A</v>
      </c>
      <c r="K157" s="22" t="e">
        <f>IF(Data!P156=Data!$G156,1,0)</f>
        <v>#N/A</v>
      </c>
      <c r="L157" s="22" t="e">
        <f>IF(Data!Q156=Data!$G156,1,0)</f>
        <v>#N/A</v>
      </c>
      <c r="M157" s="22" t="e">
        <f>IF(Data!R156=Data!$G156,1,0)</f>
        <v>#N/A</v>
      </c>
      <c r="N157" s="22" t="e">
        <f>IF(Data!S156=Data!$G156,1,0)</f>
        <v>#N/A</v>
      </c>
      <c r="O157" s="22" t="e">
        <f>IF(Data!T156=Data!$G156,1,0)</f>
        <v>#N/A</v>
      </c>
      <c r="P157" s="22" t="e">
        <f>IF(Data!U156=Data!$G156,1,0)</f>
        <v>#N/A</v>
      </c>
      <c r="Q157" s="22" t="e">
        <f>IF(Data!V156=Data!$G156,1,0)</f>
        <v>#N/A</v>
      </c>
      <c r="R157" s="22" t="e">
        <f>IF(Data!W156=Data!$G156,1,0)</f>
        <v>#N/A</v>
      </c>
      <c r="S157" s="22" t="e">
        <f>IF(Data!X156=Data!$G156,1,0)</f>
        <v>#N/A</v>
      </c>
      <c r="T157" s="22" t="e">
        <f>IF(Data!Y156=Data!$G156,1,0)</f>
        <v>#N/A</v>
      </c>
      <c r="U157" s="22" t="e">
        <f>IF(Data!Z156=Data!$G156,1,0)</f>
        <v>#N/A</v>
      </c>
      <c r="V157" s="22">
        <f t="shared" si="357"/>
        <v>4</v>
      </c>
      <c r="W157" s="22">
        <f t="shared" si="358"/>
        <v>3</v>
      </c>
      <c r="X157" s="22">
        <f t="shared" si="359"/>
        <v>0</v>
      </c>
      <c r="Y157" s="22">
        <f t="shared" si="360"/>
        <v>0</v>
      </c>
      <c r="Z157" s="22" t="e">
        <f t="shared" si="361"/>
        <v>#N/A</v>
      </c>
      <c r="AA157" s="7">
        <f t="shared" si="362"/>
        <v>4</v>
      </c>
      <c r="AB157" s="7">
        <f t="shared" si="363"/>
        <v>4</v>
      </c>
      <c r="AC157" s="7">
        <f t="shared" si="364"/>
        <v>0</v>
      </c>
      <c r="AD157" s="7">
        <f t="shared" si="365"/>
        <v>4</v>
      </c>
      <c r="AE157" s="7">
        <f t="shared" si="366"/>
        <v>1</v>
      </c>
      <c r="AF157" s="7">
        <f t="shared" si="367"/>
        <v>2</v>
      </c>
      <c r="AG157" s="7">
        <f t="shared" si="368"/>
        <v>0</v>
      </c>
      <c r="AH157" s="7">
        <f t="shared" si="369"/>
        <v>1</v>
      </c>
      <c r="AI157" s="7">
        <f t="shared" si="370"/>
        <v>0</v>
      </c>
      <c r="AJ157" s="7">
        <f t="shared" si="371"/>
        <v>1</v>
      </c>
      <c r="AK157" s="7">
        <f t="shared" si="372"/>
        <v>0</v>
      </c>
      <c r="AL157" s="7">
        <f t="shared" si="373"/>
        <v>0</v>
      </c>
      <c r="AM157" s="7">
        <f t="shared" si="374"/>
        <v>0</v>
      </c>
      <c r="AN157" s="7">
        <f t="shared" si="375"/>
        <v>1</v>
      </c>
      <c r="AO157" s="7">
        <f t="shared" si="376"/>
        <v>0</v>
      </c>
      <c r="AP157" s="7">
        <f t="shared" si="377"/>
        <v>0</v>
      </c>
      <c r="AQ157" s="7">
        <f t="shared" si="378"/>
        <v>0</v>
      </c>
      <c r="AR157" s="9">
        <f t="shared" si="379"/>
        <v>0</v>
      </c>
      <c r="AS157" s="9">
        <f t="shared" si="380"/>
        <v>0</v>
      </c>
      <c r="AT157" s="9">
        <f t="shared" si="381"/>
        <v>1</v>
      </c>
      <c r="AU157" s="9">
        <f t="shared" si="382"/>
        <v>0</v>
      </c>
      <c r="AV157" s="9">
        <f t="shared" si="383"/>
        <v>0</v>
      </c>
      <c r="AW157" s="9">
        <f t="shared" si="384"/>
        <v>0</v>
      </c>
      <c r="AX157" s="9">
        <f t="shared" si="385"/>
        <v>0</v>
      </c>
      <c r="AY157" s="9">
        <f t="shared" si="386"/>
        <v>0</v>
      </c>
      <c r="AZ157" s="9">
        <f t="shared" si="387"/>
        <v>0</v>
      </c>
      <c r="BA157" s="9">
        <f t="shared" si="388"/>
        <v>0</v>
      </c>
      <c r="BB157" s="9">
        <f t="shared" si="389"/>
        <v>0</v>
      </c>
      <c r="BC157" s="9">
        <f t="shared" si="390"/>
        <v>0</v>
      </c>
      <c r="BD157" s="9">
        <f t="shared" si="391"/>
        <v>1</v>
      </c>
      <c r="BE157" s="9">
        <f t="shared" si="392"/>
        <v>0</v>
      </c>
      <c r="BF157" s="9">
        <f t="shared" si="393"/>
        <v>1</v>
      </c>
      <c r="BG157" s="9">
        <f t="shared" si="394"/>
        <v>1</v>
      </c>
      <c r="BH157" s="9">
        <f t="shared" si="395"/>
        <v>5</v>
      </c>
    </row>
    <row r="158" spans="1:60" x14ac:dyDescent="0.25">
      <c r="A158" s="24">
        <f>Data!A157</f>
        <v>758</v>
      </c>
      <c r="B158" s="26" t="str">
        <f>Data!B157</f>
        <v>Geography</v>
      </c>
      <c r="C158" s="27" t="str">
        <f>Data!H157</f>
        <v>Steve</v>
      </c>
      <c r="D158" s="25" t="str">
        <f>Data!I157</f>
        <v>Evan</v>
      </c>
      <c r="E158" s="22">
        <f>IF(Data!J157=Data!$G157,1,0)</f>
        <v>1</v>
      </c>
      <c r="F158" s="22" t="e">
        <f>IF(Data!K157=Data!$G157,1,0)</f>
        <v>#N/A</v>
      </c>
      <c r="G158" s="22">
        <f>IF(Data!L157=Data!$G157,1,0)</f>
        <v>1</v>
      </c>
      <c r="H158" s="22">
        <f>IF(Data!M157=Data!$G157,1,0)</f>
        <v>1</v>
      </c>
      <c r="I158" s="22" t="e">
        <f>IF(Data!N157=Data!$G157,1,0)</f>
        <v>#N/A</v>
      </c>
      <c r="J158" s="22" t="e">
        <f>IF(Data!O157=Data!$G157,1,0)</f>
        <v>#N/A</v>
      </c>
      <c r="K158" s="22" t="e">
        <f>IF(Data!P157=Data!$G157,1,0)</f>
        <v>#N/A</v>
      </c>
      <c r="L158" s="22" t="e">
        <f>IF(Data!Q157=Data!$G157,1,0)</f>
        <v>#N/A</v>
      </c>
      <c r="M158" s="22" t="e">
        <f>IF(Data!R157=Data!$G157,1,0)</f>
        <v>#N/A</v>
      </c>
      <c r="N158" s="22" t="e">
        <f>IF(Data!S157=Data!$G157,1,0)</f>
        <v>#N/A</v>
      </c>
      <c r="O158" s="22" t="e">
        <f>IF(Data!T157=Data!$G157,1,0)</f>
        <v>#N/A</v>
      </c>
      <c r="P158" s="22" t="e">
        <f>IF(Data!U157=Data!$G157,1,0)</f>
        <v>#N/A</v>
      </c>
      <c r="Q158" s="22" t="e">
        <f>IF(Data!V157=Data!$G157,1,0)</f>
        <v>#N/A</v>
      </c>
      <c r="R158" s="22" t="e">
        <f>IF(Data!W157=Data!$G157,1,0)</f>
        <v>#N/A</v>
      </c>
      <c r="S158" s="22" t="e">
        <f>IF(Data!X157=Data!$G157,1,0)</f>
        <v>#N/A</v>
      </c>
      <c r="T158" s="22" t="e">
        <f>IF(Data!Y157=Data!$G157,1,0)</f>
        <v>#N/A</v>
      </c>
      <c r="U158" s="22" t="e">
        <f>IF(Data!Z157=Data!$G157,1,0)</f>
        <v>#N/A</v>
      </c>
      <c r="V158" s="22">
        <f t="shared" si="357"/>
        <v>3</v>
      </c>
      <c r="W158" s="22">
        <f t="shared" si="358"/>
        <v>3</v>
      </c>
      <c r="X158" s="22">
        <f t="shared" si="359"/>
        <v>0</v>
      </c>
      <c r="Y158" s="22">
        <f t="shared" si="360"/>
        <v>1</v>
      </c>
      <c r="Z158" s="22" t="e">
        <f t="shared" si="361"/>
        <v>#N/A</v>
      </c>
      <c r="AA158" s="7">
        <f t="shared" si="362"/>
        <v>5</v>
      </c>
      <c r="AB158" s="7">
        <f t="shared" si="363"/>
        <v>4</v>
      </c>
      <c r="AC158" s="7">
        <f t="shared" si="364"/>
        <v>1</v>
      </c>
      <c r="AD158" s="7">
        <f t="shared" si="365"/>
        <v>5</v>
      </c>
      <c r="AE158" s="7">
        <f t="shared" si="366"/>
        <v>1</v>
      </c>
      <c r="AF158" s="7">
        <f t="shared" si="367"/>
        <v>2</v>
      </c>
      <c r="AG158" s="7">
        <f t="shared" si="368"/>
        <v>0</v>
      </c>
      <c r="AH158" s="7">
        <f t="shared" si="369"/>
        <v>1</v>
      </c>
      <c r="AI158" s="7">
        <f t="shared" si="370"/>
        <v>0</v>
      </c>
      <c r="AJ158" s="7">
        <f t="shared" si="371"/>
        <v>1</v>
      </c>
      <c r="AK158" s="7">
        <f t="shared" si="372"/>
        <v>0</v>
      </c>
      <c r="AL158" s="7">
        <f t="shared" si="373"/>
        <v>0</v>
      </c>
      <c r="AM158" s="7">
        <f t="shared" si="374"/>
        <v>0</v>
      </c>
      <c r="AN158" s="7">
        <f t="shared" si="375"/>
        <v>1</v>
      </c>
      <c r="AO158" s="7">
        <f t="shared" si="376"/>
        <v>0</v>
      </c>
      <c r="AP158" s="7">
        <f t="shared" si="377"/>
        <v>0</v>
      </c>
      <c r="AQ158" s="7">
        <f t="shared" si="378"/>
        <v>0</v>
      </c>
      <c r="AR158" s="9">
        <f t="shared" si="379"/>
        <v>0</v>
      </c>
      <c r="AS158" s="9">
        <f t="shared" si="380"/>
        <v>0</v>
      </c>
      <c r="AT158" s="9">
        <f t="shared" si="381"/>
        <v>0</v>
      </c>
      <c r="AU158" s="9">
        <f t="shared" si="382"/>
        <v>0</v>
      </c>
      <c r="AV158" s="9">
        <f t="shared" si="383"/>
        <v>0</v>
      </c>
      <c r="AW158" s="9">
        <f t="shared" si="384"/>
        <v>0</v>
      </c>
      <c r="AX158" s="9">
        <f t="shared" si="385"/>
        <v>0</v>
      </c>
      <c r="AY158" s="9">
        <f t="shared" si="386"/>
        <v>0</v>
      </c>
      <c r="AZ158" s="9">
        <f t="shared" si="387"/>
        <v>0</v>
      </c>
      <c r="BA158" s="9">
        <f t="shared" si="388"/>
        <v>0</v>
      </c>
      <c r="BB158" s="9">
        <f t="shared" si="389"/>
        <v>0</v>
      </c>
      <c r="BC158" s="9">
        <f t="shared" si="390"/>
        <v>0</v>
      </c>
      <c r="BD158" s="9">
        <f t="shared" si="391"/>
        <v>1</v>
      </c>
      <c r="BE158" s="9">
        <f t="shared" si="392"/>
        <v>0</v>
      </c>
      <c r="BF158" s="9">
        <f t="shared" si="393"/>
        <v>1</v>
      </c>
      <c r="BG158" s="9">
        <f t="shared" si="394"/>
        <v>1</v>
      </c>
      <c r="BH158" s="9">
        <f t="shared" si="395"/>
        <v>5</v>
      </c>
    </row>
    <row r="159" spans="1:60" x14ac:dyDescent="0.25">
      <c r="A159" s="24">
        <f>Data!A158</f>
        <v>759</v>
      </c>
      <c r="B159" s="26" t="str">
        <f>Data!B158</f>
        <v>New Species in 2019</v>
      </c>
      <c r="C159" s="27" t="str">
        <f>Data!H158</f>
        <v>Steve</v>
      </c>
      <c r="D159" s="25" t="str">
        <f>Data!I158</f>
        <v>Guest</v>
      </c>
      <c r="E159" s="22">
        <f>IF(Data!J158=Data!$G158,1,0)</f>
        <v>0</v>
      </c>
      <c r="F159" s="22">
        <f>IF(Data!K158=Data!$G158,1,0)</f>
        <v>1</v>
      </c>
      <c r="G159" s="22">
        <f>IF(Data!L158=Data!$G158,1,0)</f>
        <v>1</v>
      </c>
      <c r="H159" s="22">
        <f>IF(Data!M158=Data!$G158,1,0)</f>
        <v>0</v>
      </c>
      <c r="I159" s="22" t="e">
        <f>IF(Data!N158=Data!$G158,1,0)</f>
        <v>#N/A</v>
      </c>
      <c r="J159" s="22" t="e">
        <f>IF(Data!O158=Data!$G158,1,0)</f>
        <v>#N/A</v>
      </c>
      <c r="K159" s="22" t="e">
        <f>IF(Data!P158=Data!$G158,1,0)</f>
        <v>#N/A</v>
      </c>
      <c r="L159" s="22" t="e">
        <f>IF(Data!Q158=Data!$G158,1,0)</f>
        <v>#N/A</v>
      </c>
      <c r="M159" s="22" t="e">
        <f>IF(Data!R158=Data!$G158,1,0)</f>
        <v>#N/A</v>
      </c>
      <c r="N159" s="22" t="e">
        <f>IF(Data!S158=Data!$G158,1,0)</f>
        <v>#N/A</v>
      </c>
      <c r="O159" s="22" t="e">
        <f>IF(Data!T158=Data!$G158,1,0)</f>
        <v>#N/A</v>
      </c>
      <c r="P159" s="22" t="e">
        <f>IF(Data!U158=Data!$G158,1,0)</f>
        <v>#N/A</v>
      </c>
      <c r="Q159" s="22" t="e">
        <f>IF(Data!V158=Data!$G158,1,0)</f>
        <v>#N/A</v>
      </c>
      <c r="R159" s="22" t="e">
        <f>IF(Data!W158=Data!$G158,1,0)</f>
        <v>#N/A</v>
      </c>
      <c r="S159" s="22" t="e">
        <f>IF(Data!X158=Data!$G158,1,0)</f>
        <v>#N/A</v>
      </c>
      <c r="T159" s="22" t="e">
        <f>IF(Data!Y158=Data!$G158,1,0)</f>
        <v>#N/A</v>
      </c>
      <c r="U159" s="22">
        <f>IF(Data!Z158=Data!$G158,1,0)</f>
        <v>0</v>
      </c>
      <c r="V159" s="22">
        <f t="shared" si="357"/>
        <v>5</v>
      </c>
      <c r="W159" s="22">
        <f t="shared" si="358"/>
        <v>2</v>
      </c>
      <c r="X159" s="22">
        <f t="shared" si="359"/>
        <v>0</v>
      </c>
      <c r="Y159" s="22">
        <f t="shared" si="360"/>
        <v>0</v>
      </c>
      <c r="Z159" s="22" t="e">
        <f t="shared" si="361"/>
        <v>#N/A</v>
      </c>
      <c r="AA159" s="7">
        <f t="shared" si="362"/>
        <v>0</v>
      </c>
      <c r="AB159" s="7">
        <f t="shared" si="363"/>
        <v>5</v>
      </c>
      <c r="AC159" s="7">
        <f t="shared" si="364"/>
        <v>2</v>
      </c>
      <c r="AD159" s="7">
        <f t="shared" si="365"/>
        <v>0</v>
      </c>
      <c r="AE159" s="7">
        <f t="shared" si="366"/>
        <v>1</v>
      </c>
      <c r="AF159" s="7">
        <f t="shared" si="367"/>
        <v>2</v>
      </c>
      <c r="AG159" s="7">
        <f t="shared" si="368"/>
        <v>0</v>
      </c>
      <c r="AH159" s="7">
        <f t="shared" si="369"/>
        <v>1</v>
      </c>
      <c r="AI159" s="7">
        <f t="shared" si="370"/>
        <v>0</v>
      </c>
      <c r="AJ159" s="7">
        <f t="shared" si="371"/>
        <v>1</v>
      </c>
      <c r="AK159" s="7">
        <f t="shared" si="372"/>
        <v>0</v>
      </c>
      <c r="AL159" s="7">
        <f t="shared" si="373"/>
        <v>0</v>
      </c>
      <c r="AM159" s="7">
        <f t="shared" si="374"/>
        <v>0</v>
      </c>
      <c r="AN159" s="7">
        <f t="shared" si="375"/>
        <v>1</v>
      </c>
      <c r="AO159" s="7">
        <f t="shared" si="376"/>
        <v>0</v>
      </c>
      <c r="AP159" s="7">
        <f t="shared" si="377"/>
        <v>0</v>
      </c>
      <c r="AQ159" s="7">
        <f t="shared" si="378"/>
        <v>0</v>
      </c>
      <c r="AR159" s="9">
        <f t="shared" si="379"/>
        <v>1</v>
      </c>
      <c r="AS159" s="9">
        <f t="shared" si="380"/>
        <v>0</v>
      </c>
      <c r="AT159" s="9">
        <f t="shared" si="381"/>
        <v>0</v>
      </c>
      <c r="AU159" s="9">
        <f t="shared" si="382"/>
        <v>1</v>
      </c>
      <c r="AV159" s="9">
        <f t="shared" si="383"/>
        <v>0</v>
      </c>
      <c r="AW159" s="9">
        <f t="shared" si="384"/>
        <v>0</v>
      </c>
      <c r="AX159" s="9">
        <f t="shared" si="385"/>
        <v>0</v>
      </c>
      <c r="AY159" s="9">
        <f t="shared" si="386"/>
        <v>0</v>
      </c>
      <c r="AZ159" s="9">
        <f t="shared" si="387"/>
        <v>0</v>
      </c>
      <c r="BA159" s="9">
        <f t="shared" si="388"/>
        <v>0</v>
      </c>
      <c r="BB159" s="9">
        <f t="shared" si="389"/>
        <v>0</v>
      </c>
      <c r="BC159" s="9">
        <f t="shared" si="390"/>
        <v>0</v>
      </c>
      <c r="BD159" s="9">
        <f t="shared" si="391"/>
        <v>1</v>
      </c>
      <c r="BE159" s="9">
        <f t="shared" si="392"/>
        <v>0</v>
      </c>
      <c r="BF159" s="9">
        <f t="shared" si="393"/>
        <v>1</v>
      </c>
      <c r="BG159" s="9">
        <f t="shared" si="394"/>
        <v>1</v>
      </c>
      <c r="BH159" s="9">
        <f t="shared" si="395"/>
        <v>6</v>
      </c>
    </row>
    <row r="160" spans="1:60" x14ac:dyDescent="0.25">
      <c r="A160" s="24">
        <f>Data!A159</f>
        <v>760</v>
      </c>
      <c r="B160" s="26" t="e">
        <f>Data!B159</f>
        <v>#N/A</v>
      </c>
      <c r="C160" s="27" t="str">
        <f>Data!H159</f>
        <v>Steve</v>
      </c>
      <c r="D160" s="25" t="str">
        <f>Data!I159</f>
        <v>Evan</v>
      </c>
      <c r="E160" s="22">
        <f>IF(Data!J159=Data!$G159,1,0)</f>
        <v>0</v>
      </c>
      <c r="F160" s="22">
        <f>IF(Data!K159=Data!$G159,1,0)</f>
        <v>0</v>
      </c>
      <c r="G160" s="22">
        <f>IF(Data!L159=Data!$G159,1,0)</f>
        <v>1</v>
      </c>
      <c r="H160" s="22">
        <f>IF(Data!M159=Data!$G159,1,0)</f>
        <v>1</v>
      </c>
      <c r="I160" s="22" t="e">
        <f>IF(Data!N159=Data!$G159,1,0)</f>
        <v>#N/A</v>
      </c>
      <c r="J160" s="22" t="e">
        <f>IF(Data!O159=Data!$G159,1,0)</f>
        <v>#N/A</v>
      </c>
      <c r="K160" s="22" t="e">
        <f>IF(Data!P159=Data!$G159,1,0)</f>
        <v>#N/A</v>
      </c>
      <c r="L160" s="22" t="e">
        <f>IF(Data!Q159=Data!$G159,1,0)</f>
        <v>#N/A</v>
      </c>
      <c r="M160" s="22" t="e">
        <f>IF(Data!R159=Data!$G159,1,0)</f>
        <v>#N/A</v>
      </c>
      <c r="N160" s="22" t="e">
        <f>IF(Data!S159=Data!$G159,1,0)</f>
        <v>#N/A</v>
      </c>
      <c r="O160" s="22" t="e">
        <f>IF(Data!T159=Data!$G159,1,0)</f>
        <v>#N/A</v>
      </c>
      <c r="P160" s="22" t="e">
        <f>IF(Data!U159=Data!$G159,1,0)</f>
        <v>#N/A</v>
      </c>
      <c r="Q160" s="22" t="e">
        <f>IF(Data!V159=Data!$G159,1,0)</f>
        <v>#N/A</v>
      </c>
      <c r="R160" s="22" t="e">
        <f>IF(Data!W159=Data!$G159,1,0)</f>
        <v>#N/A</v>
      </c>
      <c r="S160" s="22" t="e">
        <f>IF(Data!X159=Data!$G159,1,0)</f>
        <v>#N/A</v>
      </c>
      <c r="T160" s="22" t="e">
        <f>IF(Data!Y159=Data!$G159,1,0)</f>
        <v>#N/A</v>
      </c>
      <c r="U160" s="22" t="e">
        <f>IF(Data!Z159=Data!$G159,1,0)</f>
        <v>#N/A</v>
      </c>
      <c r="V160" s="22">
        <f t="shared" si="357"/>
        <v>4</v>
      </c>
      <c r="W160" s="22">
        <f t="shared" si="358"/>
        <v>2</v>
      </c>
      <c r="X160" s="22">
        <f t="shared" si="359"/>
        <v>0</v>
      </c>
      <c r="Y160" s="22">
        <f t="shared" si="360"/>
        <v>0</v>
      </c>
      <c r="Z160" s="22" t="e">
        <f t="shared" si="361"/>
        <v>#N/A</v>
      </c>
      <c r="AA160" s="7">
        <f t="shared" si="362"/>
        <v>0</v>
      </c>
      <c r="AB160" s="7">
        <f t="shared" si="363"/>
        <v>0</v>
      </c>
      <c r="AC160" s="7">
        <f t="shared" si="364"/>
        <v>3</v>
      </c>
      <c r="AD160" s="7">
        <f t="shared" si="365"/>
        <v>1</v>
      </c>
      <c r="AE160" s="7">
        <f t="shared" si="366"/>
        <v>1</v>
      </c>
      <c r="AF160" s="7">
        <f t="shared" si="367"/>
        <v>2</v>
      </c>
      <c r="AG160" s="7">
        <f t="shared" si="368"/>
        <v>0</v>
      </c>
      <c r="AH160" s="7">
        <f t="shared" si="369"/>
        <v>1</v>
      </c>
      <c r="AI160" s="7">
        <f t="shared" si="370"/>
        <v>0</v>
      </c>
      <c r="AJ160" s="7">
        <f t="shared" si="371"/>
        <v>1</v>
      </c>
      <c r="AK160" s="7">
        <f t="shared" si="372"/>
        <v>0</v>
      </c>
      <c r="AL160" s="7">
        <f t="shared" si="373"/>
        <v>0</v>
      </c>
      <c r="AM160" s="7">
        <f t="shared" si="374"/>
        <v>0</v>
      </c>
      <c r="AN160" s="7">
        <f t="shared" si="375"/>
        <v>1</v>
      </c>
      <c r="AO160" s="7">
        <f t="shared" si="376"/>
        <v>0</v>
      </c>
      <c r="AP160" s="7">
        <f t="shared" si="377"/>
        <v>0</v>
      </c>
      <c r="AQ160" s="7">
        <f t="shared" si="378"/>
        <v>0</v>
      </c>
      <c r="AR160" s="9">
        <f t="shared" si="379"/>
        <v>2</v>
      </c>
      <c r="AS160" s="9">
        <f t="shared" si="380"/>
        <v>1</v>
      </c>
      <c r="AT160" s="9">
        <f t="shared" si="381"/>
        <v>0</v>
      </c>
      <c r="AU160" s="9">
        <f t="shared" si="382"/>
        <v>0</v>
      </c>
      <c r="AV160" s="9">
        <f t="shared" si="383"/>
        <v>0</v>
      </c>
      <c r="AW160" s="9">
        <f t="shared" si="384"/>
        <v>0</v>
      </c>
      <c r="AX160" s="9">
        <f t="shared" si="385"/>
        <v>0</v>
      </c>
      <c r="AY160" s="9">
        <f t="shared" si="386"/>
        <v>0</v>
      </c>
      <c r="AZ160" s="9">
        <f t="shared" si="387"/>
        <v>0</v>
      </c>
      <c r="BA160" s="9">
        <f t="shared" si="388"/>
        <v>0</v>
      </c>
      <c r="BB160" s="9">
        <f t="shared" si="389"/>
        <v>0</v>
      </c>
      <c r="BC160" s="9">
        <f t="shared" si="390"/>
        <v>0</v>
      </c>
      <c r="BD160" s="9">
        <f t="shared" si="391"/>
        <v>1</v>
      </c>
      <c r="BE160" s="9">
        <f t="shared" si="392"/>
        <v>0</v>
      </c>
      <c r="BF160" s="9">
        <f t="shared" si="393"/>
        <v>1</v>
      </c>
      <c r="BG160" s="9">
        <f t="shared" si="394"/>
        <v>1</v>
      </c>
      <c r="BH160" s="9">
        <f t="shared" si="395"/>
        <v>6</v>
      </c>
    </row>
    <row r="161" spans="1:60" x14ac:dyDescent="0.25">
      <c r="A161" s="24">
        <f>Data!A160</f>
        <v>761</v>
      </c>
      <c r="B161" s="26" t="str">
        <f>Data!B160</f>
        <v>Philadelphia </v>
      </c>
      <c r="C161" s="27" t="str">
        <f>Data!H160</f>
        <v>Steve</v>
      </c>
      <c r="D161" s="25" t="str">
        <f>Data!I160</f>
        <v>Bob</v>
      </c>
      <c r="E161" s="22">
        <f>IF(Data!J160=Data!$G160,1,0)</f>
        <v>0</v>
      </c>
      <c r="F161" s="22">
        <f>IF(Data!K160=Data!$G160,1,0)</f>
        <v>0</v>
      </c>
      <c r="G161" s="22">
        <f>IF(Data!L160=Data!$G160,1,0)</f>
        <v>0</v>
      </c>
      <c r="H161" s="22">
        <f>IF(Data!M160=Data!$G160,1,0)</f>
        <v>1</v>
      </c>
      <c r="I161" s="22">
        <f>IF(Data!N160=Data!$G160,1,0)</f>
        <v>1</v>
      </c>
      <c r="J161" s="22" t="e">
        <f>IF(Data!O160=Data!$G160,1,0)</f>
        <v>#N/A</v>
      </c>
      <c r="K161" s="22" t="e">
        <f>IF(Data!P160=Data!$G160,1,0)</f>
        <v>#N/A</v>
      </c>
      <c r="L161" s="22" t="e">
        <f>IF(Data!Q160=Data!$G160,1,0)</f>
        <v>#N/A</v>
      </c>
      <c r="M161" s="22" t="e">
        <f>IF(Data!R160=Data!$G160,1,0)</f>
        <v>#N/A</v>
      </c>
      <c r="N161" s="22" t="e">
        <f>IF(Data!S160=Data!$G160,1,0)</f>
        <v>#N/A</v>
      </c>
      <c r="O161" s="22" t="e">
        <f>IF(Data!T160=Data!$G160,1,0)</f>
        <v>#N/A</v>
      </c>
      <c r="P161" s="22" t="e">
        <f>IF(Data!U160=Data!$G160,1,0)</f>
        <v>#N/A</v>
      </c>
      <c r="Q161" s="22" t="e">
        <f>IF(Data!V160=Data!$G160,1,0)</f>
        <v>#N/A</v>
      </c>
      <c r="R161" s="22" t="e">
        <f>IF(Data!W160=Data!$G160,1,0)</f>
        <v>#N/A</v>
      </c>
      <c r="S161" s="22" t="e">
        <f>IF(Data!X160=Data!$G160,1,0)</f>
        <v>#N/A</v>
      </c>
      <c r="T161" s="22" t="e">
        <f>IF(Data!Y160=Data!$G160,1,0)</f>
        <v>#N/A</v>
      </c>
      <c r="U161" s="22" t="e">
        <f>IF(Data!Z160=Data!$G160,1,0)</f>
        <v>#N/A</v>
      </c>
      <c r="V161" s="22">
        <f t="shared" si="357"/>
        <v>5</v>
      </c>
      <c r="W161" s="22">
        <f t="shared" si="358"/>
        <v>2</v>
      </c>
      <c r="X161" s="22">
        <f t="shared" si="359"/>
        <v>0</v>
      </c>
      <c r="Y161" s="22">
        <f t="shared" si="360"/>
        <v>0</v>
      </c>
      <c r="Z161" s="22" t="e">
        <f t="shared" si="361"/>
        <v>#N/A</v>
      </c>
      <c r="AA161" s="7">
        <f t="shared" si="362"/>
        <v>0</v>
      </c>
      <c r="AB161" s="7">
        <f t="shared" si="363"/>
        <v>0</v>
      </c>
      <c r="AC161" s="7">
        <f t="shared" si="364"/>
        <v>0</v>
      </c>
      <c r="AD161" s="7">
        <f t="shared" si="365"/>
        <v>2</v>
      </c>
      <c r="AE161" s="7">
        <f t="shared" si="366"/>
        <v>2</v>
      </c>
      <c r="AF161" s="7">
        <f t="shared" si="367"/>
        <v>2</v>
      </c>
      <c r="AG161" s="7">
        <f t="shared" si="368"/>
        <v>0</v>
      </c>
      <c r="AH161" s="7">
        <f t="shared" si="369"/>
        <v>1</v>
      </c>
      <c r="AI161" s="7">
        <f t="shared" si="370"/>
        <v>0</v>
      </c>
      <c r="AJ161" s="7">
        <f t="shared" si="371"/>
        <v>1</v>
      </c>
      <c r="AK161" s="7">
        <f t="shared" si="372"/>
        <v>0</v>
      </c>
      <c r="AL161" s="7">
        <f t="shared" si="373"/>
        <v>0</v>
      </c>
      <c r="AM161" s="7">
        <f t="shared" si="374"/>
        <v>0</v>
      </c>
      <c r="AN161" s="7">
        <f t="shared" si="375"/>
        <v>1</v>
      </c>
      <c r="AO161" s="7">
        <f t="shared" si="376"/>
        <v>0</v>
      </c>
      <c r="AP161" s="7">
        <f t="shared" si="377"/>
        <v>0</v>
      </c>
      <c r="AQ161" s="7">
        <f t="shared" si="378"/>
        <v>0</v>
      </c>
      <c r="AR161" s="9">
        <f t="shared" si="379"/>
        <v>3</v>
      </c>
      <c r="AS161" s="9">
        <f t="shared" si="380"/>
        <v>2</v>
      </c>
      <c r="AT161" s="9">
        <f t="shared" si="381"/>
        <v>1</v>
      </c>
      <c r="AU161" s="9">
        <f t="shared" si="382"/>
        <v>0</v>
      </c>
      <c r="AV161" s="9">
        <f t="shared" si="383"/>
        <v>0</v>
      </c>
      <c r="AW161" s="9">
        <f t="shared" si="384"/>
        <v>0</v>
      </c>
      <c r="AX161" s="9">
        <f t="shared" si="385"/>
        <v>0</v>
      </c>
      <c r="AY161" s="9">
        <f t="shared" si="386"/>
        <v>0</v>
      </c>
      <c r="AZ161" s="9">
        <f t="shared" si="387"/>
        <v>0</v>
      </c>
      <c r="BA161" s="9">
        <f t="shared" si="388"/>
        <v>0</v>
      </c>
      <c r="BB161" s="9">
        <f t="shared" si="389"/>
        <v>0</v>
      </c>
      <c r="BC161" s="9">
        <f t="shared" si="390"/>
        <v>0</v>
      </c>
      <c r="BD161" s="9">
        <f t="shared" si="391"/>
        <v>1</v>
      </c>
      <c r="BE161" s="9">
        <f t="shared" si="392"/>
        <v>0</v>
      </c>
      <c r="BF161" s="9">
        <f t="shared" si="393"/>
        <v>1</v>
      </c>
      <c r="BG161" s="9">
        <f t="shared" si="394"/>
        <v>1</v>
      </c>
      <c r="BH161" s="9">
        <f t="shared" si="395"/>
        <v>6</v>
      </c>
    </row>
    <row r="162" spans="1:60" x14ac:dyDescent="0.25">
      <c r="A162" s="24">
        <f>Data!A161</f>
        <v>762</v>
      </c>
      <c r="B162" s="26" t="str">
        <f>Data!B161</f>
        <v>Anxiety </v>
      </c>
      <c r="C162" s="27" t="str">
        <f>Data!H161</f>
        <v>Jay</v>
      </c>
      <c r="D162" s="25" t="str">
        <f>Data!I161</f>
        <v>Bob</v>
      </c>
      <c r="E162" s="22">
        <f>IF(Data!J161=Data!$G161,1,0)</f>
        <v>1</v>
      </c>
      <c r="F162" s="22">
        <f>IF(Data!K161=Data!$G161,1,0)</f>
        <v>0</v>
      </c>
      <c r="G162" s="22" t="e">
        <f>IF(Data!L161=Data!$G161,1,0)</f>
        <v>#N/A</v>
      </c>
      <c r="H162" s="22">
        <f>IF(Data!M161=Data!$G161,1,0)</f>
        <v>1</v>
      </c>
      <c r="I162" s="22" t="e">
        <f>IF(Data!N161=Data!$G161,1,0)</f>
        <v>#N/A</v>
      </c>
      <c r="J162" s="22">
        <f>IF(Data!O161=Data!$G161,1,0)</f>
        <v>1</v>
      </c>
      <c r="K162" s="22" t="e">
        <f>IF(Data!P161=Data!$G161,1,0)</f>
        <v>#N/A</v>
      </c>
      <c r="L162" s="22" t="e">
        <f>IF(Data!Q161=Data!$G161,1,0)</f>
        <v>#N/A</v>
      </c>
      <c r="M162" s="22" t="e">
        <f>IF(Data!R161=Data!$G161,1,0)</f>
        <v>#N/A</v>
      </c>
      <c r="N162" s="22" t="e">
        <f>IF(Data!S161=Data!$G161,1,0)</f>
        <v>#N/A</v>
      </c>
      <c r="O162" s="22" t="e">
        <f>IF(Data!T161=Data!$G161,1,0)</f>
        <v>#N/A</v>
      </c>
      <c r="P162" s="22" t="e">
        <f>IF(Data!U161=Data!$G161,1,0)</f>
        <v>#N/A</v>
      </c>
      <c r="Q162" s="22" t="e">
        <f>IF(Data!V161=Data!$G161,1,0)</f>
        <v>#N/A</v>
      </c>
      <c r="R162" s="22" t="e">
        <f>IF(Data!W161=Data!$G161,1,0)</f>
        <v>#N/A</v>
      </c>
      <c r="S162" s="22" t="e">
        <f>IF(Data!X161=Data!$G161,1,0)</f>
        <v>#N/A</v>
      </c>
      <c r="T162" s="22" t="e">
        <f>IF(Data!Y161=Data!$G161,1,0)</f>
        <v>#N/A</v>
      </c>
      <c r="U162" s="22" t="e">
        <f>IF(Data!Z161=Data!$G161,1,0)</f>
        <v>#N/A</v>
      </c>
      <c r="V162" s="22">
        <f t="shared" si="357"/>
        <v>4</v>
      </c>
      <c r="W162" s="22">
        <f t="shared" si="358"/>
        <v>3</v>
      </c>
      <c r="X162" s="22">
        <f t="shared" si="359"/>
        <v>0</v>
      </c>
      <c r="Y162" s="22">
        <f t="shared" si="360"/>
        <v>0</v>
      </c>
      <c r="Z162" s="22" t="e">
        <f t="shared" si="361"/>
        <v>#N/A</v>
      </c>
      <c r="AA162" s="7">
        <f t="shared" si="362"/>
        <v>1</v>
      </c>
      <c r="AB162" s="7">
        <f t="shared" si="363"/>
        <v>0</v>
      </c>
      <c r="AC162" s="7">
        <f t="shared" si="364"/>
        <v>0</v>
      </c>
      <c r="AD162" s="7">
        <f t="shared" si="365"/>
        <v>3</v>
      </c>
      <c r="AE162" s="7">
        <f t="shared" si="366"/>
        <v>2</v>
      </c>
      <c r="AF162" s="7">
        <f t="shared" si="367"/>
        <v>3</v>
      </c>
      <c r="AG162" s="7">
        <f t="shared" si="368"/>
        <v>0</v>
      </c>
      <c r="AH162" s="7">
        <f t="shared" si="369"/>
        <v>1</v>
      </c>
      <c r="AI162" s="7">
        <f t="shared" si="370"/>
        <v>0</v>
      </c>
      <c r="AJ162" s="7">
        <f t="shared" si="371"/>
        <v>1</v>
      </c>
      <c r="AK162" s="7">
        <f t="shared" si="372"/>
        <v>0</v>
      </c>
      <c r="AL162" s="7">
        <f t="shared" si="373"/>
        <v>0</v>
      </c>
      <c r="AM162" s="7">
        <f t="shared" si="374"/>
        <v>0</v>
      </c>
      <c r="AN162" s="7">
        <f t="shared" si="375"/>
        <v>1</v>
      </c>
      <c r="AO162" s="7">
        <f t="shared" si="376"/>
        <v>0</v>
      </c>
      <c r="AP162" s="7">
        <f t="shared" si="377"/>
        <v>0</v>
      </c>
      <c r="AQ162" s="7">
        <f t="shared" si="378"/>
        <v>0</v>
      </c>
      <c r="AR162" s="9">
        <f t="shared" si="379"/>
        <v>0</v>
      </c>
      <c r="AS162" s="9">
        <f t="shared" si="380"/>
        <v>3</v>
      </c>
      <c r="AT162" s="9">
        <f t="shared" si="381"/>
        <v>1</v>
      </c>
      <c r="AU162" s="9">
        <f t="shared" si="382"/>
        <v>0</v>
      </c>
      <c r="AV162" s="9">
        <f t="shared" si="383"/>
        <v>0</v>
      </c>
      <c r="AW162" s="9">
        <f t="shared" si="384"/>
        <v>0</v>
      </c>
      <c r="AX162" s="9">
        <f t="shared" si="385"/>
        <v>0</v>
      </c>
      <c r="AY162" s="9">
        <f t="shared" si="386"/>
        <v>0</v>
      </c>
      <c r="AZ162" s="9">
        <f t="shared" si="387"/>
        <v>0</v>
      </c>
      <c r="BA162" s="9">
        <f t="shared" si="388"/>
        <v>0</v>
      </c>
      <c r="BB162" s="9">
        <f t="shared" si="389"/>
        <v>0</v>
      </c>
      <c r="BC162" s="9">
        <f t="shared" si="390"/>
        <v>0</v>
      </c>
      <c r="BD162" s="9">
        <f t="shared" si="391"/>
        <v>1</v>
      </c>
      <c r="BE162" s="9">
        <f t="shared" si="392"/>
        <v>0</v>
      </c>
      <c r="BF162" s="9">
        <f t="shared" si="393"/>
        <v>1</v>
      </c>
      <c r="BG162" s="9">
        <f t="shared" si="394"/>
        <v>1</v>
      </c>
      <c r="BH162" s="9">
        <f t="shared" si="395"/>
        <v>6</v>
      </c>
    </row>
    <row r="163" spans="1:60" x14ac:dyDescent="0.25">
      <c r="A163" s="24">
        <f>Data!A162</f>
        <v>763</v>
      </c>
      <c r="B163" s="26" t="str">
        <f>Data!B162</f>
        <v>Pacific Northwest </v>
      </c>
      <c r="C163" s="27" t="str">
        <f>Data!H162</f>
        <v>Steve</v>
      </c>
      <c r="D163" s="25" t="str">
        <f>Data!I162</f>
        <v>Bob</v>
      </c>
      <c r="E163" s="22">
        <f>IF(Data!J162=Data!$G162,1,0)</f>
        <v>0</v>
      </c>
      <c r="F163" s="22">
        <f>IF(Data!K162=Data!$G162,1,0)</f>
        <v>0</v>
      </c>
      <c r="G163" s="22">
        <f>IF(Data!L162=Data!$G162,1,0)</f>
        <v>0</v>
      </c>
      <c r="H163" s="22" t="e">
        <f>IF(Data!M162=Data!$G162,1,0)</f>
        <v>#N/A</v>
      </c>
      <c r="I163" s="22">
        <f>IF(Data!N162=Data!$G162,1,0)</f>
        <v>0</v>
      </c>
      <c r="J163" s="22" t="e">
        <f>IF(Data!O162=Data!$G162,1,0)</f>
        <v>#N/A</v>
      </c>
      <c r="K163" s="22" t="e">
        <f>IF(Data!P162=Data!$G162,1,0)</f>
        <v>#N/A</v>
      </c>
      <c r="L163" s="22" t="e">
        <f>IF(Data!Q162=Data!$G162,1,0)</f>
        <v>#N/A</v>
      </c>
      <c r="M163" s="22" t="e">
        <f>IF(Data!R162=Data!$G162,1,0)</f>
        <v>#N/A</v>
      </c>
      <c r="N163" s="22" t="e">
        <f>IF(Data!S162=Data!$G162,1,0)</f>
        <v>#N/A</v>
      </c>
      <c r="O163" s="22" t="e">
        <f>IF(Data!T162=Data!$G162,1,0)</f>
        <v>#N/A</v>
      </c>
      <c r="P163" s="22" t="e">
        <f>IF(Data!U162=Data!$G162,1,0)</f>
        <v>#N/A</v>
      </c>
      <c r="Q163" s="22" t="e">
        <f>IF(Data!V162=Data!$G162,1,0)</f>
        <v>#N/A</v>
      </c>
      <c r="R163" s="22" t="e">
        <f>IF(Data!W162=Data!$G162,1,0)</f>
        <v>#N/A</v>
      </c>
      <c r="S163" s="22" t="e">
        <f>IF(Data!X162=Data!$G162,1,0)</f>
        <v>#N/A</v>
      </c>
      <c r="T163" s="22" t="e">
        <f>IF(Data!Y162=Data!$G162,1,0)</f>
        <v>#N/A</v>
      </c>
      <c r="U163" s="22" t="e">
        <f>IF(Data!Z162=Data!$G162,1,0)</f>
        <v>#N/A</v>
      </c>
      <c r="V163" s="22">
        <f t="shared" si="357"/>
        <v>4</v>
      </c>
      <c r="W163" s="22">
        <f t="shared" si="358"/>
        <v>0</v>
      </c>
      <c r="X163" s="22">
        <f t="shared" si="359"/>
        <v>1</v>
      </c>
      <c r="Y163" s="22">
        <f t="shared" si="360"/>
        <v>0</v>
      </c>
      <c r="Z163" s="22" t="e">
        <f t="shared" si="361"/>
        <v>#N/A</v>
      </c>
      <c r="AA163" s="7">
        <f t="shared" si="362"/>
        <v>0</v>
      </c>
      <c r="AB163" s="7">
        <f t="shared" si="363"/>
        <v>0</v>
      </c>
      <c r="AC163" s="7">
        <f t="shared" si="364"/>
        <v>0</v>
      </c>
      <c r="AD163" s="7">
        <f t="shared" si="365"/>
        <v>3</v>
      </c>
      <c r="AE163" s="7">
        <f t="shared" si="366"/>
        <v>0</v>
      </c>
      <c r="AF163" s="7">
        <f t="shared" si="367"/>
        <v>3</v>
      </c>
      <c r="AG163" s="7">
        <f t="shared" si="368"/>
        <v>0</v>
      </c>
      <c r="AH163" s="7">
        <f t="shared" si="369"/>
        <v>1</v>
      </c>
      <c r="AI163" s="7">
        <f t="shared" si="370"/>
        <v>0</v>
      </c>
      <c r="AJ163" s="7">
        <f t="shared" si="371"/>
        <v>1</v>
      </c>
      <c r="AK163" s="7">
        <f t="shared" si="372"/>
        <v>0</v>
      </c>
      <c r="AL163" s="7">
        <f t="shared" si="373"/>
        <v>0</v>
      </c>
      <c r="AM163" s="7">
        <f t="shared" si="374"/>
        <v>0</v>
      </c>
      <c r="AN163" s="7">
        <f t="shared" si="375"/>
        <v>1</v>
      </c>
      <c r="AO163" s="7">
        <f t="shared" si="376"/>
        <v>0</v>
      </c>
      <c r="AP163" s="7">
        <f t="shared" si="377"/>
        <v>0</v>
      </c>
      <c r="AQ163" s="7">
        <f t="shared" si="378"/>
        <v>0</v>
      </c>
      <c r="AR163" s="9">
        <f t="shared" si="379"/>
        <v>1</v>
      </c>
      <c r="AS163" s="9">
        <f t="shared" si="380"/>
        <v>4</v>
      </c>
      <c r="AT163" s="9">
        <f t="shared" si="381"/>
        <v>2</v>
      </c>
      <c r="AU163" s="9">
        <f t="shared" si="382"/>
        <v>0</v>
      </c>
      <c r="AV163" s="9">
        <f t="shared" si="383"/>
        <v>1</v>
      </c>
      <c r="AW163" s="9">
        <f t="shared" si="384"/>
        <v>0</v>
      </c>
      <c r="AX163" s="9">
        <f t="shared" si="385"/>
        <v>0</v>
      </c>
      <c r="AY163" s="9">
        <f t="shared" si="386"/>
        <v>0</v>
      </c>
      <c r="AZ163" s="9">
        <f t="shared" si="387"/>
        <v>0</v>
      </c>
      <c r="BA163" s="9">
        <f t="shared" si="388"/>
        <v>0</v>
      </c>
      <c r="BB163" s="9">
        <f t="shared" si="389"/>
        <v>0</v>
      </c>
      <c r="BC163" s="9">
        <f t="shared" si="390"/>
        <v>0</v>
      </c>
      <c r="BD163" s="9">
        <f t="shared" si="391"/>
        <v>1</v>
      </c>
      <c r="BE163" s="9">
        <f t="shared" si="392"/>
        <v>0</v>
      </c>
      <c r="BF163" s="9">
        <f t="shared" si="393"/>
        <v>1</v>
      </c>
      <c r="BG163" s="9">
        <f t="shared" si="394"/>
        <v>1</v>
      </c>
      <c r="BH163" s="9">
        <f t="shared" si="395"/>
        <v>6</v>
      </c>
    </row>
    <row r="164" spans="1:60" x14ac:dyDescent="0.25">
      <c r="A164" s="24">
        <f>Data!A163</f>
        <v>764</v>
      </c>
      <c r="B164" s="26" t="str">
        <f>Data!B163</f>
        <v>Whales</v>
      </c>
      <c r="C164" s="27" t="str">
        <f>Data!H163</f>
        <v>Steve</v>
      </c>
      <c r="D164" s="25" t="str">
        <f>Data!I163</f>
        <v>Evan</v>
      </c>
      <c r="E164" s="22">
        <f>IF(Data!J163=Data!$G163,1,0)</f>
        <v>0</v>
      </c>
      <c r="F164" s="22">
        <f>IF(Data!K163=Data!$G163,1,0)</f>
        <v>0</v>
      </c>
      <c r="G164" s="22">
        <f>IF(Data!L163=Data!$G163,1,0)</f>
        <v>0</v>
      </c>
      <c r="H164" s="22">
        <f>IF(Data!M163=Data!$G163,1,0)</f>
        <v>0</v>
      </c>
      <c r="I164" s="22" t="e">
        <f>IF(Data!N163=Data!$G163,1,0)</f>
        <v>#N/A</v>
      </c>
      <c r="J164" s="22" t="e">
        <f>IF(Data!O163=Data!$G163,1,0)</f>
        <v>#N/A</v>
      </c>
      <c r="K164" s="22" t="e">
        <f>IF(Data!P163=Data!$G163,1,0)</f>
        <v>#N/A</v>
      </c>
      <c r="L164" s="22" t="e">
        <f>IF(Data!Q163=Data!$G163,1,0)</f>
        <v>#N/A</v>
      </c>
      <c r="M164" s="22" t="e">
        <f>IF(Data!R163=Data!$G163,1,0)</f>
        <v>#N/A</v>
      </c>
      <c r="N164" s="22" t="e">
        <f>IF(Data!S163=Data!$G163,1,0)</f>
        <v>#N/A</v>
      </c>
      <c r="O164" s="22" t="e">
        <f>IF(Data!T163=Data!$G163,1,0)</f>
        <v>#N/A</v>
      </c>
      <c r="P164" s="22" t="e">
        <f>IF(Data!U163=Data!$G163,1,0)</f>
        <v>#N/A</v>
      </c>
      <c r="Q164" s="22" t="e">
        <f>IF(Data!V163=Data!$G163,1,0)</f>
        <v>#N/A</v>
      </c>
      <c r="R164" s="22" t="e">
        <f>IF(Data!W163=Data!$G163,1,0)</f>
        <v>#N/A</v>
      </c>
      <c r="S164" s="22" t="e">
        <f>IF(Data!X163=Data!$G163,1,0)</f>
        <v>#N/A</v>
      </c>
      <c r="T164" s="22" t="e">
        <f>IF(Data!Y163=Data!$G163,1,0)</f>
        <v>#N/A</v>
      </c>
      <c r="U164" s="22" t="e">
        <f>IF(Data!Z163=Data!$G163,1,0)</f>
        <v>#N/A</v>
      </c>
      <c r="V164" s="22">
        <f t="shared" si="357"/>
        <v>4</v>
      </c>
      <c r="W164" s="22">
        <f t="shared" si="358"/>
        <v>0</v>
      </c>
      <c r="X164" s="22">
        <f t="shared" si="359"/>
        <v>1</v>
      </c>
      <c r="Y164" s="22">
        <f t="shared" si="360"/>
        <v>0</v>
      </c>
      <c r="Z164" s="22" t="e">
        <f t="shared" si="361"/>
        <v>#N/A</v>
      </c>
      <c r="AA164" s="7">
        <f t="shared" si="362"/>
        <v>0</v>
      </c>
      <c r="AB164" s="7">
        <f t="shared" si="363"/>
        <v>0</v>
      </c>
      <c r="AC164" s="7">
        <f t="shared" si="364"/>
        <v>0</v>
      </c>
      <c r="AD164" s="7">
        <f t="shared" si="365"/>
        <v>0</v>
      </c>
      <c r="AE164" s="7">
        <f t="shared" si="366"/>
        <v>0</v>
      </c>
      <c r="AF164" s="7">
        <f t="shared" si="367"/>
        <v>3</v>
      </c>
      <c r="AG164" s="7">
        <f t="shared" si="368"/>
        <v>0</v>
      </c>
      <c r="AH164" s="7">
        <f t="shared" si="369"/>
        <v>1</v>
      </c>
      <c r="AI164" s="7">
        <f t="shared" si="370"/>
        <v>0</v>
      </c>
      <c r="AJ164" s="7">
        <f t="shared" si="371"/>
        <v>1</v>
      </c>
      <c r="AK164" s="7">
        <f t="shared" si="372"/>
        <v>0</v>
      </c>
      <c r="AL164" s="7">
        <f t="shared" si="373"/>
        <v>0</v>
      </c>
      <c r="AM164" s="7">
        <f t="shared" si="374"/>
        <v>0</v>
      </c>
      <c r="AN164" s="7">
        <f t="shared" si="375"/>
        <v>1</v>
      </c>
      <c r="AO164" s="7">
        <f t="shared" si="376"/>
        <v>0</v>
      </c>
      <c r="AP164" s="7">
        <f t="shared" si="377"/>
        <v>0</v>
      </c>
      <c r="AQ164" s="7">
        <f t="shared" si="378"/>
        <v>0</v>
      </c>
      <c r="AR164" s="9">
        <f t="shared" si="379"/>
        <v>2</v>
      </c>
      <c r="AS164" s="9">
        <f t="shared" si="380"/>
        <v>5</v>
      </c>
      <c r="AT164" s="9">
        <f t="shared" si="381"/>
        <v>3</v>
      </c>
      <c r="AU164" s="9">
        <f t="shared" si="382"/>
        <v>1</v>
      </c>
      <c r="AV164" s="9">
        <f t="shared" si="383"/>
        <v>1</v>
      </c>
      <c r="AW164" s="9">
        <f t="shared" si="384"/>
        <v>0</v>
      </c>
      <c r="AX164" s="9">
        <f t="shared" si="385"/>
        <v>0</v>
      </c>
      <c r="AY164" s="9">
        <f t="shared" si="386"/>
        <v>0</v>
      </c>
      <c r="AZ164" s="9">
        <f t="shared" si="387"/>
        <v>0</v>
      </c>
      <c r="BA164" s="9">
        <f t="shared" si="388"/>
        <v>0</v>
      </c>
      <c r="BB164" s="9">
        <f t="shared" si="389"/>
        <v>0</v>
      </c>
      <c r="BC164" s="9">
        <f t="shared" si="390"/>
        <v>0</v>
      </c>
      <c r="BD164" s="9">
        <f t="shared" si="391"/>
        <v>1</v>
      </c>
      <c r="BE164" s="9">
        <f t="shared" si="392"/>
        <v>0</v>
      </c>
      <c r="BF164" s="9">
        <f t="shared" si="393"/>
        <v>1</v>
      </c>
      <c r="BG164" s="9">
        <f t="shared" si="394"/>
        <v>1</v>
      </c>
      <c r="BH164" s="9">
        <f t="shared" si="395"/>
        <v>6</v>
      </c>
    </row>
    <row r="165" spans="1:60" x14ac:dyDescent="0.25">
      <c r="A165" s="24">
        <f>Data!A164</f>
        <v>765</v>
      </c>
      <c r="B165" s="26" t="str">
        <f>Data!B164</f>
        <v>Robots and Cyborgs</v>
      </c>
      <c r="C165" s="27" t="str">
        <f>Data!H164</f>
        <v>Steve</v>
      </c>
      <c r="D165" s="25" t="str">
        <f>Data!I164</f>
        <v>Cara</v>
      </c>
      <c r="E165" s="22">
        <f>IF(Data!J164=Data!$G164,1,0)</f>
        <v>1</v>
      </c>
      <c r="F165" s="22">
        <f>IF(Data!K164=Data!$G164,1,0)</f>
        <v>1</v>
      </c>
      <c r="G165" s="22">
        <f>IF(Data!L164=Data!$G164,1,0)</f>
        <v>1</v>
      </c>
      <c r="H165" s="22">
        <f>IF(Data!M164=Data!$G164,1,0)</f>
        <v>1</v>
      </c>
      <c r="I165" s="22" t="e">
        <f>IF(Data!N164=Data!$G164,1,0)</f>
        <v>#N/A</v>
      </c>
      <c r="J165" s="22" t="e">
        <f>IF(Data!O164=Data!$G164,1,0)</f>
        <v>#N/A</v>
      </c>
      <c r="K165" s="22" t="e">
        <f>IF(Data!P164=Data!$G164,1,0)</f>
        <v>#N/A</v>
      </c>
      <c r="L165" s="22" t="e">
        <f>IF(Data!Q164=Data!$G164,1,0)</f>
        <v>#N/A</v>
      </c>
      <c r="M165" s="22" t="e">
        <f>IF(Data!R164=Data!$G164,1,0)</f>
        <v>#N/A</v>
      </c>
      <c r="N165" s="22" t="e">
        <f>IF(Data!S164=Data!$G164,1,0)</f>
        <v>#N/A</v>
      </c>
      <c r="O165" s="22" t="e">
        <f>IF(Data!T164=Data!$G164,1,0)</f>
        <v>#N/A</v>
      </c>
      <c r="P165" s="22" t="e">
        <f>IF(Data!U164=Data!$G164,1,0)</f>
        <v>#N/A</v>
      </c>
      <c r="Q165" s="22" t="e">
        <f>IF(Data!V164=Data!$G164,1,0)</f>
        <v>#N/A</v>
      </c>
      <c r="R165" s="22" t="e">
        <f>IF(Data!W164=Data!$G164,1,0)</f>
        <v>#N/A</v>
      </c>
      <c r="S165" s="22" t="e">
        <f>IF(Data!X164=Data!$G164,1,0)</f>
        <v>#N/A</v>
      </c>
      <c r="T165" s="22" t="e">
        <f>IF(Data!Y164=Data!$G164,1,0)</f>
        <v>#N/A</v>
      </c>
      <c r="U165" s="22" t="e">
        <f>IF(Data!Z164=Data!$G164,1,0)</f>
        <v>#N/A</v>
      </c>
      <c r="V165" s="22">
        <f t="shared" si="357"/>
        <v>4</v>
      </c>
      <c r="W165" s="22">
        <f t="shared" si="358"/>
        <v>4</v>
      </c>
      <c r="X165" s="22">
        <f t="shared" si="359"/>
        <v>0</v>
      </c>
      <c r="Y165" s="22">
        <f t="shared" si="360"/>
        <v>1</v>
      </c>
      <c r="Z165" s="22" t="e">
        <f t="shared" si="361"/>
        <v>#N/A</v>
      </c>
      <c r="AA165" s="7">
        <f t="shared" si="362"/>
        <v>1</v>
      </c>
      <c r="AB165" s="7">
        <f t="shared" si="363"/>
        <v>1</v>
      </c>
      <c r="AC165" s="7">
        <f t="shared" si="364"/>
        <v>1</v>
      </c>
      <c r="AD165" s="7">
        <f t="shared" si="365"/>
        <v>1</v>
      </c>
      <c r="AE165" s="7">
        <f t="shared" si="366"/>
        <v>0</v>
      </c>
      <c r="AF165" s="7">
        <f t="shared" si="367"/>
        <v>3</v>
      </c>
      <c r="AG165" s="7">
        <f t="shared" si="368"/>
        <v>0</v>
      </c>
      <c r="AH165" s="7">
        <f t="shared" si="369"/>
        <v>1</v>
      </c>
      <c r="AI165" s="7">
        <f t="shared" si="370"/>
        <v>0</v>
      </c>
      <c r="AJ165" s="7">
        <f t="shared" si="371"/>
        <v>1</v>
      </c>
      <c r="AK165" s="7">
        <f t="shared" si="372"/>
        <v>0</v>
      </c>
      <c r="AL165" s="7">
        <f t="shared" si="373"/>
        <v>0</v>
      </c>
      <c r="AM165" s="7">
        <f t="shared" si="374"/>
        <v>0</v>
      </c>
      <c r="AN165" s="7">
        <f t="shared" si="375"/>
        <v>1</v>
      </c>
      <c r="AO165" s="7">
        <f t="shared" si="376"/>
        <v>0</v>
      </c>
      <c r="AP165" s="7">
        <f t="shared" si="377"/>
        <v>0</v>
      </c>
      <c r="AQ165" s="7">
        <f t="shared" si="378"/>
        <v>0</v>
      </c>
      <c r="AR165" s="9">
        <f t="shared" si="379"/>
        <v>0</v>
      </c>
      <c r="AS165" s="9">
        <f t="shared" si="380"/>
        <v>0</v>
      </c>
      <c r="AT165" s="9">
        <f t="shared" si="381"/>
        <v>0</v>
      </c>
      <c r="AU165" s="9">
        <f t="shared" si="382"/>
        <v>0</v>
      </c>
      <c r="AV165" s="9">
        <f t="shared" si="383"/>
        <v>1</v>
      </c>
      <c r="AW165" s="9">
        <f t="shared" si="384"/>
        <v>0</v>
      </c>
      <c r="AX165" s="9">
        <f t="shared" si="385"/>
        <v>0</v>
      </c>
      <c r="AY165" s="9">
        <f t="shared" si="386"/>
        <v>0</v>
      </c>
      <c r="AZ165" s="9">
        <f t="shared" si="387"/>
        <v>0</v>
      </c>
      <c r="BA165" s="9">
        <f t="shared" si="388"/>
        <v>0</v>
      </c>
      <c r="BB165" s="9">
        <f t="shared" si="389"/>
        <v>0</v>
      </c>
      <c r="BC165" s="9">
        <f t="shared" si="390"/>
        <v>0</v>
      </c>
      <c r="BD165" s="9">
        <f t="shared" si="391"/>
        <v>1</v>
      </c>
      <c r="BE165" s="9">
        <f t="shared" si="392"/>
        <v>0</v>
      </c>
      <c r="BF165" s="9">
        <f t="shared" si="393"/>
        <v>1</v>
      </c>
      <c r="BG165" s="9">
        <f t="shared" si="394"/>
        <v>1</v>
      </c>
      <c r="BH165" s="9">
        <f t="shared" si="395"/>
        <v>6</v>
      </c>
    </row>
    <row r="166" spans="1:60" x14ac:dyDescent="0.25">
      <c r="A166" s="37">
        <f>Data!A165</f>
        <v>766</v>
      </c>
      <c r="B166" s="26" t="str">
        <f>Data!B165</f>
        <v>Astronomy</v>
      </c>
      <c r="C166" s="27" t="str">
        <f>Data!H165</f>
        <v>Steve</v>
      </c>
      <c r="D166" s="25" t="str">
        <f>Data!I165</f>
        <v>Jay</v>
      </c>
      <c r="E166" s="18">
        <v>1</v>
      </c>
      <c r="F166" s="18">
        <f>IF(Data!K165=Data!$G165,1,0)</f>
        <v>1</v>
      </c>
      <c r="G166" s="18">
        <v>1</v>
      </c>
      <c r="H166" s="18">
        <v>1</v>
      </c>
      <c r="I166" s="22" t="e">
        <f>IF(Data!N165=Data!$G165,1,0)</f>
        <v>#N/A</v>
      </c>
      <c r="J166" s="22" t="e">
        <f>IF(Data!O165=Data!$G165,1,0)</f>
        <v>#N/A</v>
      </c>
      <c r="K166" s="22" t="e">
        <f>IF(Data!P165=Data!$G165,1,0)</f>
        <v>#N/A</v>
      </c>
      <c r="L166" s="22" t="e">
        <f>IF(Data!Q165=Data!$G165,1,0)</f>
        <v>#N/A</v>
      </c>
      <c r="M166" s="22" t="e">
        <f>IF(Data!R165=Data!$G165,1,0)</f>
        <v>#N/A</v>
      </c>
      <c r="N166" s="22" t="e">
        <f>IF(Data!S165=Data!$G165,1,0)</f>
        <v>#N/A</v>
      </c>
      <c r="O166" s="22" t="e">
        <f>IF(Data!T165=Data!$G165,1,0)</f>
        <v>#N/A</v>
      </c>
      <c r="P166" s="22" t="e">
        <f>IF(Data!U165=Data!$G165,1,0)</f>
        <v>#N/A</v>
      </c>
      <c r="Q166" s="22" t="e">
        <f>IF(Data!V165=Data!$G165,1,0)</f>
        <v>#N/A</v>
      </c>
      <c r="R166" s="22" t="e">
        <f>IF(Data!W165=Data!$G165,1,0)</f>
        <v>#N/A</v>
      </c>
      <c r="S166" s="22" t="e">
        <f>IF(Data!X165=Data!$G165,1,0)</f>
        <v>#N/A</v>
      </c>
      <c r="T166" s="22" t="e">
        <f>IF(Data!Y165=Data!$G165,1,0)</f>
        <v>#N/A</v>
      </c>
      <c r="U166" s="22" t="e">
        <f>IF(Data!Z165=Data!$G165,1,0)</f>
        <v>#N/A</v>
      </c>
      <c r="V166" s="22">
        <f t="shared" si="357"/>
        <v>4</v>
      </c>
      <c r="W166" s="22">
        <f t="shared" si="358"/>
        <v>4</v>
      </c>
      <c r="X166" s="22">
        <f t="shared" si="359"/>
        <v>0</v>
      </c>
      <c r="Y166" s="22">
        <f t="shared" si="360"/>
        <v>1</v>
      </c>
      <c r="Z166" s="22" t="e">
        <f t="shared" si="361"/>
        <v>#N/A</v>
      </c>
      <c r="AA166" s="7">
        <f t="shared" si="362"/>
        <v>2</v>
      </c>
      <c r="AB166" s="7">
        <f t="shared" si="363"/>
        <v>2</v>
      </c>
      <c r="AC166" s="7">
        <f t="shared" si="364"/>
        <v>2</v>
      </c>
      <c r="AD166" s="7">
        <f t="shared" si="365"/>
        <v>2</v>
      </c>
      <c r="AE166" s="7">
        <f t="shared" si="366"/>
        <v>0</v>
      </c>
      <c r="AF166" s="7">
        <f t="shared" si="367"/>
        <v>3</v>
      </c>
      <c r="AG166" s="7">
        <f t="shared" si="368"/>
        <v>0</v>
      </c>
      <c r="AH166" s="7">
        <f t="shared" si="369"/>
        <v>1</v>
      </c>
      <c r="AI166" s="7">
        <f t="shared" si="370"/>
        <v>0</v>
      </c>
      <c r="AJ166" s="7">
        <f t="shared" si="371"/>
        <v>1</v>
      </c>
      <c r="AK166" s="7">
        <f t="shared" si="372"/>
        <v>0</v>
      </c>
      <c r="AL166" s="7">
        <f t="shared" si="373"/>
        <v>0</v>
      </c>
      <c r="AM166" s="7">
        <f t="shared" si="374"/>
        <v>0</v>
      </c>
      <c r="AN166" s="7">
        <f t="shared" si="375"/>
        <v>1</v>
      </c>
      <c r="AO166" s="7">
        <f t="shared" si="376"/>
        <v>0</v>
      </c>
      <c r="AP166" s="7">
        <f t="shared" si="377"/>
        <v>0</v>
      </c>
      <c r="AQ166" s="7">
        <f t="shared" si="378"/>
        <v>0</v>
      </c>
      <c r="AR166" s="9">
        <f t="shared" si="379"/>
        <v>0</v>
      </c>
      <c r="AS166" s="9">
        <f t="shared" si="380"/>
        <v>0</v>
      </c>
      <c r="AT166" s="9">
        <f t="shared" si="381"/>
        <v>0</v>
      </c>
      <c r="AU166" s="9">
        <f t="shared" si="382"/>
        <v>0</v>
      </c>
      <c r="AV166" s="9">
        <f t="shared" si="383"/>
        <v>1</v>
      </c>
      <c r="AW166" s="9">
        <f t="shared" si="384"/>
        <v>0</v>
      </c>
      <c r="AX166" s="9">
        <f t="shared" si="385"/>
        <v>0</v>
      </c>
      <c r="AY166" s="9">
        <f t="shared" si="386"/>
        <v>0</v>
      </c>
      <c r="AZ166" s="9">
        <f t="shared" si="387"/>
        <v>0</v>
      </c>
      <c r="BA166" s="9">
        <f t="shared" si="388"/>
        <v>0</v>
      </c>
      <c r="BB166" s="9">
        <f t="shared" si="389"/>
        <v>0</v>
      </c>
      <c r="BC166" s="9">
        <f t="shared" si="390"/>
        <v>0</v>
      </c>
      <c r="BD166" s="9">
        <f t="shared" si="391"/>
        <v>1</v>
      </c>
      <c r="BE166" s="9">
        <f t="shared" si="392"/>
        <v>0</v>
      </c>
      <c r="BF166" s="9">
        <f t="shared" si="393"/>
        <v>1</v>
      </c>
      <c r="BG166" s="9">
        <f t="shared" si="394"/>
        <v>1</v>
      </c>
      <c r="BH166" s="9">
        <f t="shared" si="395"/>
        <v>6</v>
      </c>
    </row>
    <row r="167" spans="1:60" x14ac:dyDescent="0.25">
      <c r="A167" s="24">
        <f>Data!A166</f>
        <v>767</v>
      </c>
      <c r="B167" s="26" t="str">
        <f>Data!B166</f>
        <v>Pandemics</v>
      </c>
      <c r="C167" s="27" t="str">
        <f>Data!H166</f>
        <v>Steve</v>
      </c>
      <c r="D167" s="25" t="str">
        <f>Data!I166</f>
        <v>Bob</v>
      </c>
      <c r="E167" s="22">
        <f>IF(Data!J166=Data!$G166,1,0)</f>
        <v>0</v>
      </c>
      <c r="F167" s="22">
        <f>IF(Data!K166=Data!$G166,1,0)</f>
        <v>1</v>
      </c>
      <c r="G167" s="22">
        <f>IF(Data!L166=Data!$G166,1,0)</f>
        <v>1</v>
      </c>
      <c r="H167" s="22" t="e">
        <f>IF(Data!M166=Data!$G166,1,0)</f>
        <v>#N/A</v>
      </c>
      <c r="I167" s="22" t="e">
        <f>IF(Data!N166=Data!$G166,1,0)</f>
        <v>#N/A</v>
      </c>
      <c r="J167" s="22" t="e">
        <f>IF(Data!O166=Data!$G166,1,0)</f>
        <v>#N/A</v>
      </c>
      <c r="K167" s="22" t="e">
        <f>IF(Data!P166=Data!$G166,1,0)</f>
        <v>#N/A</v>
      </c>
      <c r="L167" s="22" t="e">
        <f>IF(Data!Q166=Data!$G166,1,0)</f>
        <v>#N/A</v>
      </c>
      <c r="M167" s="22" t="e">
        <f>IF(Data!R166=Data!$G166,1,0)</f>
        <v>#N/A</v>
      </c>
      <c r="N167" s="22" t="e">
        <f>IF(Data!S166=Data!$G166,1,0)</f>
        <v>#N/A</v>
      </c>
      <c r="O167" s="22" t="e">
        <f>IF(Data!T166=Data!$G166,1,0)</f>
        <v>#N/A</v>
      </c>
      <c r="P167" s="22" t="e">
        <f>IF(Data!U166=Data!$G166,1,0)</f>
        <v>#N/A</v>
      </c>
      <c r="Q167" s="22" t="e">
        <f>IF(Data!V166=Data!$G166,1,0)</f>
        <v>#N/A</v>
      </c>
      <c r="R167" s="22" t="e">
        <f>IF(Data!W166=Data!$G166,1,0)</f>
        <v>#N/A</v>
      </c>
      <c r="S167" s="22" t="e">
        <f>IF(Data!X166=Data!$G166,1,0)</f>
        <v>#N/A</v>
      </c>
      <c r="T167" s="22" t="e">
        <f>IF(Data!Y166=Data!$G166,1,0)</f>
        <v>#N/A</v>
      </c>
      <c r="U167" s="22" t="e">
        <f>IF(Data!Z166=Data!$G166,1,0)</f>
        <v>#N/A</v>
      </c>
      <c r="V167" s="22">
        <f t="shared" ref="V167:V176" si="396">COUNTIF(E167:U167,"&lt;&gt;#N/A")</f>
        <v>3</v>
      </c>
      <c r="W167" s="22">
        <f t="shared" ref="W167:W176" si="397">SUMIF(E167:U167,"&lt;&gt;#N/A")</f>
        <v>2</v>
      </c>
      <c r="X167" s="22">
        <f t="shared" ref="X167:X176" si="398">IF(W167=0,1,0)</f>
        <v>0</v>
      </c>
      <c r="Y167" s="22">
        <f t="shared" ref="Y167:Y176" si="399">IF(V167=W167,1,0)</f>
        <v>0</v>
      </c>
      <c r="Z167" s="22" t="e">
        <f t="shared" ref="Z167:Z176" si="400">IF(W167=1,INDEX($E$2:$U$2,1,MATCH(1,E167:U167,0)),NA())</f>
        <v>#N/A</v>
      </c>
      <c r="AA167" s="7">
        <f t="shared" ref="AA167:AA176" si="401">IF(ISNA(E167),AA166,IF(E167=1,AA166+1,0))</f>
        <v>0</v>
      </c>
      <c r="AB167" s="7">
        <f t="shared" ref="AB167:AB176" si="402">IF(ISNA(F167),AB166,IF(F167=1,AB166+1,0))</f>
        <v>3</v>
      </c>
      <c r="AC167" s="7">
        <f t="shared" ref="AC167:AC176" si="403">IF(ISNA(G167),AC166,IF(G167=1,AC166+1,0))</f>
        <v>3</v>
      </c>
      <c r="AD167" s="7">
        <f t="shared" ref="AD167:AD176" si="404">IF(ISNA(H167),AD166,IF(H167=1,AD166+1,0))</f>
        <v>2</v>
      </c>
      <c r="AE167" s="7">
        <f t="shared" ref="AE167:AE176" si="405">IF(ISNA(I167),AE166,IF(I167=1,AE166+1,0))</f>
        <v>0</v>
      </c>
      <c r="AF167" s="7">
        <f t="shared" ref="AF167:AF176" si="406">IF(ISNA(J167),AF166,IF(J167=1,AF166+1,0))</f>
        <v>3</v>
      </c>
      <c r="AG167" s="7">
        <f t="shared" ref="AG167:AG176" si="407">IF(ISNA(K167),AG166,IF(K167=1,AG166+1,0))</f>
        <v>0</v>
      </c>
      <c r="AH167" s="7">
        <f t="shared" ref="AH167:AH176" si="408">IF(ISNA(L167),AH166,IF(L167=1,AH166+1,0))</f>
        <v>1</v>
      </c>
      <c r="AI167" s="7">
        <f t="shared" ref="AI167:AI176" si="409">IF(ISNA(M167),AI166,IF(M167=1,AI166+1,0))</f>
        <v>0</v>
      </c>
      <c r="AJ167" s="7">
        <f t="shared" ref="AJ167:AJ176" si="410">IF(ISNA(N167),AJ166,IF(N167=1,AJ166+1,0))</f>
        <v>1</v>
      </c>
      <c r="AK167" s="7">
        <f t="shared" ref="AK167:AK176" si="411">IF(ISNA(O167),AK166,IF(O167=1,AK166+1,0))</f>
        <v>0</v>
      </c>
      <c r="AL167" s="7">
        <f t="shared" ref="AL167:AL176" si="412">IF(ISNA(P167),AL166,IF(P167=1,AL166+1,0))</f>
        <v>0</v>
      </c>
      <c r="AM167" s="7">
        <f t="shared" ref="AM167:AM176" si="413">IF(ISNA(Q167),AM166,IF(Q167=1,AM166+1,0))</f>
        <v>0</v>
      </c>
      <c r="AN167" s="7">
        <f t="shared" ref="AN167:AN176" si="414">IF(ISNA(R167),AN166,IF(R167=1,AN166+1,0))</f>
        <v>1</v>
      </c>
      <c r="AO167" s="7">
        <f t="shared" ref="AO167:AO176" si="415">IF(ISNA(S167),AO166,IF(S167=1,AO166+1,0))</f>
        <v>0</v>
      </c>
      <c r="AP167" s="7">
        <f t="shared" ref="AP167:AP176" si="416">IF(ISNA(T167),AP166,IF(T167=1,AP166+1,0))</f>
        <v>0</v>
      </c>
      <c r="AQ167" s="7">
        <f t="shared" ref="AQ167:AQ176" si="417">IF(ISNA(U167),AQ166,IF(U167=1,AQ166+1,0))</f>
        <v>0</v>
      </c>
      <c r="AR167" s="9">
        <f t="shared" ref="AR167:AR176" si="418">IF(ISNA(E167),AR166,IF(E167=0,AR166+1,0))</f>
        <v>1</v>
      </c>
      <c r="AS167" s="9">
        <f t="shared" ref="AS167:AS176" si="419">IF(ISNA(F167),AS166,IF(F167=0,AS166+1,0))</f>
        <v>0</v>
      </c>
      <c r="AT167" s="9">
        <f t="shared" ref="AT167:AT176" si="420">IF(ISNA(G167),AT166,IF(G167=0,AT166+1,0))</f>
        <v>0</v>
      </c>
      <c r="AU167" s="9">
        <f t="shared" ref="AU167:AU176" si="421">IF(ISNA(H167),AU166,IF(H167=0,AU166+1,0))</f>
        <v>0</v>
      </c>
      <c r="AV167" s="9">
        <f t="shared" ref="AV167:AV176" si="422">IF(ISNA(I167),AV166,IF(I167=0,AV166+1,0))</f>
        <v>1</v>
      </c>
      <c r="AW167" s="9">
        <f t="shared" ref="AW167:AW176" si="423">IF(ISNA(J167),AW166,IF(J167=0,AW166+1,0))</f>
        <v>0</v>
      </c>
      <c r="AX167" s="9">
        <f t="shared" ref="AX167:AX176" si="424">IF(ISNA(K167),AX166,IF(K167=0,AX166+1,0))</f>
        <v>0</v>
      </c>
      <c r="AY167" s="9">
        <f t="shared" ref="AY167:AY176" si="425">IF(ISNA(L167),AY166,IF(L167=0,AY166+1,0))</f>
        <v>0</v>
      </c>
      <c r="AZ167" s="9">
        <f t="shared" ref="AZ167:AZ176" si="426">IF(ISNA(M167),AZ166,IF(M167=0,AZ166+1,0))</f>
        <v>0</v>
      </c>
      <c r="BA167" s="9">
        <f t="shared" ref="BA167:BA176" si="427">IF(ISNA(N167),BA166,IF(N167=0,BA166+1,0))</f>
        <v>0</v>
      </c>
      <c r="BB167" s="9">
        <f t="shared" ref="BB167:BB176" si="428">IF(ISNA(O167),BB166,IF(O167=0,BB166+1,0))</f>
        <v>0</v>
      </c>
      <c r="BC167" s="9">
        <f t="shared" ref="BC167:BC176" si="429">IF(ISNA(P167),BC166,IF(P167=0,BC166+1,0))</f>
        <v>0</v>
      </c>
      <c r="BD167" s="9">
        <f t="shared" ref="BD167:BD176" si="430">IF(ISNA(Q167),BD166,IF(Q167=0,BD166+1,0))</f>
        <v>1</v>
      </c>
      <c r="BE167" s="9">
        <f t="shared" ref="BE167:BE176" si="431">IF(ISNA(R167),BE166,IF(R167=0,BE166+1,0))</f>
        <v>0</v>
      </c>
      <c r="BF167" s="9">
        <f t="shared" ref="BF167:BF176" si="432">IF(ISNA(S167),BF166,IF(S167=0,BF166+1,0))</f>
        <v>1</v>
      </c>
      <c r="BG167" s="9">
        <f t="shared" ref="BG167:BG176" si="433">IF(ISNA(T167),BG166,IF(T167=0,BG166+1,0))</f>
        <v>1</v>
      </c>
      <c r="BH167" s="9">
        <f t="shared" ref="BH167:BH176" si="434">IF(ISNA(U167),BH166,IF(U167=0,BH166+1,0))</f>
        <v>6</v>
      </c>
    </row>
    <row r="168" spans="1:60" x14ac:dyDescent="0.25">
      <c r="A168" s="24">
        <f>Data!A167</f>
        <v>768</v>
      </c>
      <c r="B168" s="26" t="e">
        <f>Data!B167</f>
        <v>#N/A</v>
      </c>
      <c r="C168" s="27" t="str">
        <f>Data!H167</f>
        <v>Steve</v>
      </c>
      <c r="D168" s="25" t="str">
        <f>Data!I167</f>
        <v>Jay</v>
      </c>
      <c r="E168" s="22">
        <f>IF(Data!J167=Data!$G167,1,0)</f>
        <v>1</v>
      </c>
      <c r="F168" s="22">
        <f>IF(Data!K167=Data!$G167,1,0)</f>
        <v>1</v>
      </c>
      <c r="G168" s="22">
        <f>IF(Data!L167=Data!$G167,1,0)</f>
        <v>1</v>
      </c>
      <c r="H168" s="22">
        <f>IF(Data!M167=Data!$G167,1,0)</f>
        <v>0</v>
      </c>
      <c r="I168" s="22" t="e">
        <f>IF(Data!N167=Data!$G167,1,0)</f>
        <v>#N/A</v>
      </c>
      <c r="J168" s="22" t="e">
        <f>IF(Data!O167=Data!$G167,1,0)</f>
        <v>#N/A</v>
      </c>
      <c r="K168" s="22" t="e">
        <f>IF(Data!P167=Data!$G167,1,0)</f>
        <v>#N/A</v>
      </c>
      <c r="L168" s="22" t="e">
        <f>IF(Data!Q167=Data!$G167,1,0)</f>
        <v>#N/A</v>
      </c>
      <c r="M168" s="22" t="e">
        <f>IF(Data!R167=Data!$G167,1,0)</f>
        <v>#N/A</v>
      </c>
      <c r="N168" s="22" t="e">
        <f>IF(Data!S167=Data!$G167,1,0)</f>
        <v>#N/A</v>
      </c>
      <c r="O168" s="22" t="e">
        <f>IF(Data!T167=Data!$G167,1,0)</f>
        <v>#N/A</v>
      </c>
      <c r="P168" s="22" t="e">
        <f>IF(Data!U167=Data!$G167,1,0)</f>
        <v>#N/A</v>
      </c>
      <c r="Q168" s="22" t="e">
        <f>IF(Data!V167=Data!$G167,1,0)</f>
        <v>#N/A</v>
      </c>
      <c r="R168" s="22" t="e">
        <f>IF(Data!W167=Data!$G167,1,0)</f>
        <v>#N/A</v>
      </c>
      <c r="S168" s="22" t="e">
        <f>IF(Data!X167=Data!$G167,1,0)</f>
        <v>#N/A</v>
      </c>
      <c r="T168" s="22" t="e">
        <f>IF(Data!Y167=Data!$G167,1,0)</f>
        <v>#N/A</v>
      </c>
      <c r="U168" s="22" t="e">
        <f>IF(Data!Z167=Data!$G167,1,0)</f>
        <v>#N/A</v>
      </c>
      <c r="V168" s="22">
        <f t="shared" si="396"/>
        <v>4</v>
      </c>
      <c r="W168" s="22">
        <f t="shared" si="397"/>
        <v>3</v>
      </c>
      <c r="X168" s="22">
        <f t="shared" si="398"/>
        <v>0</v>
      </c>
      <c r="Y168" s="22">
        <f t="shared" si="399"/>
        <v>0</v>
      </c>
      <c r="Z168" s="22" t="e">
        <f t="shared" si="400"/>
        <v>#N/A</v>
      </c>
      <c r="AA168" s="7">
        <f t="shared" si="401"/>
        <v>1</v>
      </c>
      <c r="AB168" s="7">
        <f t="shared" si="402"/>
        <v>4</v>
      </c>
      <c r="AC168" s="7">
        <f t="shared" si="403"/>
        <v>4</v>
      </c>
      <c r="AD168" s="7">
        <f t="shared" si="404"/>
        <v>0</v>
      </c>
      <c r="AE168" s="7">
        <f t="shared" si="405"/>
        <v>0</v>
      </c>
      <c r="AF168" s="7">
        <f t="shared" si="406"/>
        <v>3</v>
      </c>
      <c r="AG168" s="7">
        <f t="shared" si="407"/>
        <v>0</v>
      </c>
      <c r="AH168" s="7">
        <f t="shared" si="408"/>
        <v>1</v>
      </c>
      <c r="AI168" s="7">
        <f t="shared" si="409"/>
        <v>0</v>
      </c>
      <c r="AJ168" s="7">
        <f t="shared" si="410"/>
        <v>1</v>
      </c>
      <c r="AK168" s="7">
        <f t="shared" si="411"/>
        <v>0</v>
      </c>
      <c r="AL168" s="7">
        <f t="shared" si="412"/>
        <v>0</v>
      </c>
      <c r="AM168" s="7">
        <f t="shared" si="413"/>
        <v>0</v>
      </c>
      <c r="AN168" s="7">
        <f t="shared" si="414"/>
        <v>1</v>
      </c>
      <c r="AO168" s="7">
        <f t="shared" si="415"/>
        <v>0</v>
      </c>
      <c r="AP168" s="7">
        <f t="shared" si="416"/>
        <v>0</v>
      </c>
      <c r="AQ168" s="7">
        <f t="shared" si="417"/>
        <v>0</v>
      </c>
      <c r="AR168" s="9">
        <f t="shared" si="418"/>
        <v>0</v>
      </c>
      <c r="AS168" s="9">
        <f t="shared" si="419"/>
        <v>0</v>
      </c>
      <c r="AT168" s="9">
        <f t="shared" si="420"/>
        <v>0</v>
      </c>
      <c r="AU168" s="9">
        <f t="shared" si="421"/>
        <v>1</v>
      </c>
      <c r="AV168" s="9">
        <f t="shared" si="422"/>
        <v>1</v>
      </c>
      <c r="AW168" s="9">
        <f t="shared" si="423"/>
        <v>0</v>
      </c>
      <c r="AX168" s="9">
        <f t="shared" si="424"/>
        <v>0</v>
      </c>
      <c r="AY168" s="9">
        <f t="shared" si="425"/>
        <v>0</v>
      </c>
      <c r="AZ168" s="9">
        <f t="shared" si="426"/>
        <v>0</v>
      </c>
      <c r="BA168" s="9">
        <f t="shared" si="427"/>
        <v>0</v>
      </c>
      <c r="BB168" s="9">
        <f t="shared" si="428"/>
        <v>0</v>
      </c>
      <c r="BC168" s="9">
        <f t="shared" si="429"/>
        <v>0</v>
      </c>
      <c r="BD168" s="9">
        <f t="shared" si="430"/>
        <v>1</v>
      </c>
      <c r="BE168" s="9">
        <f t="shared" si="431"/>
        <v>0</v>
      </c>
      <c r="BF168" s="9">
        <f t="shared" si="432"/>
        <v>1</v>
      </c>
      <c r="BG168" s="9">
        <f t="shared" si="433"/>
        <v>1</v>
      </c>
      <c r="BH168" s="9">
        <f t="shared" si="434"/>
        <v>6</v>
      </c>
    </row>
    <row r="169" spans="1:60" x14ac:dyDescent="0.25">
      <c r="A169" s="24">
        <f>Data!A168</f>
        <v>769</v>
      </c>
      <c r="B169" s="26" t="str">
        <f>Data!B168</f>
        <v>Superlatives</v>
      </c>
      <c r="C169" s="27" t="str">
        <f>Data!H168</f>
        <v>Steve</v>
      </c>
      <c r="D169" s="25" t="str">
        <f>Data!I168</f>
        <v>Evan</v>
      </c>
      <c r="E169" s="22">
        <f>IF(Data!J168=Data!$G168,1,0)</f>
        <v>0</v>
      </c>
      <c r="F169" s="22">
        <f>IF(Data!K168=Data!$G168,1,0)</f>
        <v>1</v>
      </c>
      <c r="G169" s="22">
        <f>IF(Data!L168=Data!$G168,1,0)</f>
        <v>0</v>
      </c>
      <c r="H169" s="22">
        <f>IF(Data!M168=Data!$G168,1,0)</f>
        <v>0</v>
      </c>
      <c r="I169" s="22" t="e">
        <f>IF(Data!N168=Data!$G168,1,0)</f>
        <v>#N/A</v>
      </c>
      <c r="J169" s="22" t="e">
        <f>IF(Data!O168=Data!$G168,1,0)</f>
        <v>#N/A</v>
      </c>
      <c r="K169" s="22" t="e">
        <f>IF(Data!P168=Data!$G168,1,0)</f>
        <v>#N/A</v>
      </c>
      <c r="L169" s="22" t="e">
        <f>IF(Data!Q168=Data!$G168,1,0)</f>
        <v>#N/A</v>
      </c>
      <c r="M169" s="22" t="e">
        <f>IF(Data!R168=Data!$G168,1,0)</f>
        <v>#N/A</v>
      </c>
      <c r="N169" s="22" t="e">
        <f>IF(Data!S168=Data!$G168,1,0)</f>
        <v>#N/A</v>
      </c>
      <c r="O169" s="22" t="e">
        <f>IF(Data!T168=Data!$G168,1,0)</f>
        <v>#N/A</v>
      </c>
      <c r="P169" s="22" t="e">
        <f>IF(Data!U168=Data!$G168,1,0)</f>
        <v>#N/A</v>
      </c>
      <c r="Q169" s="22" t="e">
        <f>IF(Data!V168=Data!$G168,1,0)</f>
        <v>#N/A</v>
      </c>
      <c r="R169" s="22" t="e">
        <f>IF(Data!W168=Data!$G168,1,0)</f>
        <v>#N/A</v>
      </c>
      <c r="S169" s="22" t="e">
        <f>IF(Data!X168=Data!$G168,1,0)</f>
        <v>#N/A</v>
      </c>
      <c r="T169" s="22" t="e">
        <f>IF(Data!Y168=Data!$G168,1,0)</f>
        <v>#N/A</v>
      </c>
      <c r="U169" s="22" t="e">
        <f>IF(Data!Z168=Data!$G168,1,0)</f>
        <v>#N/A</v>
      </c>
      <c r="V169" s="22">
        <f t="shared" si="396"/>
        <v>4</v>
      </c>
      <c r="W169" s="22">
        <f t="shared" si="397"/>
        <v>1</v>
      </c>
      <c r="X169" s="22">
        <f t="shared" si="398"/>
        <v>0</v>
      </c>
      <c r="Y169" s="22">
        <f t="shared" si="399"/>
        <v>0</v>
      </c>
      <c r="Z169" s="22" t="str">
        <f t="shared" si="400"/>
        <v>Cara</v>
      </c>
      <c r="AA169" s="7">
        <f t="shared" si="401"/>
        <v>0</v>
      </c>
      <c r="AB169" s="7">
        <f t="shared" si="402"/>
        <v>5</v>
      </c>
      <c r="AC169" s="7">
        <f t="shared" si="403"/>
        <v>0</v>
      </c>
      <c r="AD169" s="7">
        <f t="shared" si="404"/>
        <v>0</v>
      </c>
      <c r="AE169" s="7">
        <f t="shared" si="405"/>
        <v>0</v>
      </c>
      <c r="AF169" s="7">
        <f t="shared" si="406"/>
        <v>3</v>
      </c>
      <c r="AG169" s="7">
        <f t="shared" si="407"/>
        <v>0</v>
      </c>
      <c r="AH169" s="7">
        <f t="shared" si="408"/>
        <v>1</v>
      </c>
      <c r="AI169" s="7">
        <f t="shared" si="409"/>
        <v>0</v>
      </c>
      <c r="AJ169" s="7">
        <f t="shared" si="410"/>
        <v>1</v>
      </c>
      <c r="AK169" s="7">
        <f t="shared" si="411"/>
        <v>0</v>
      </c>
      <c r="AL169" s="7">
        <f t="shared" si="412"/>
        <v>0</v>
      </c>
      <c r="AM169" s="7">
        <f t="shared" si="413"/>
        <v>0</v>
      </c>
      <c r="AN169" s="7">
        <f t="shared" si="414"/>
        <v>1</v>
      </c>
      <c r="AO169" s="7">
        <f t="shared" si="415"/>
        <v>0</v>
      </c>
      <c r="AP169" s="7">
        <f t="shared" si="416"/>
        <v>0</v>
      </c>
      <c r="AQ169" s="7">
        <f t="shared" si="417"/>
        <v>0</v>
      </c>
      <c r="AR169" s="9">
        <f t="shared" si="418"/>
        <v>1</v>
      </c>
      <c r="AS169" s="9">
        <f t="shared" si="419"/>
        <v>0</v>
      </c>
      <c r="AT169" s="9">
        <f t="shared" si="420"/>
        <v>1</v>
      </c>
      <c r="AU169" s="9">
        <f t="shared" si="421"/>
        <v>2</v>
      </c>
      <c r="AV169" s="9">
        <f t="shared" si="422"/>
        <v>1</v>
      </c>
      <c r="AW169" s="9">
        <f t="shared" si="423"/>
        <v>0</v>
      </c>
      <c r="AX169" s="9">
        <f t="shared" si="424"/>
        <v>0</v>
      </c>
      <c r="AY169" s="9">
        <f t="shared" si="425"/>
        <v>0</v>
      </c>
      <c r="AZ169" s="9">
        <f t="shared" si="426"/>
        <v>0</v>
      </c>
      <c r="BA169" s="9">
        <f t="shared" si="427"/>
        <v>0</v>
      </c>
      <c r="BB169" s="9">
        <f t="shared" si="428"/>
        <v>0</v>
      </c>
      <c r="BC169" s="9">
        <f t="shared" si="429"/>
        <v>0</v>
      </c>
      <c r="BD169" s="9">
        <f t="shared" si="430"/>
        <v>1</v>
      </c>
      <c r="BE169" s="9">
        <f t="shared" si="431"/>
        <v>0</v>
      </c>
      <c r="BF169" s="9">
        <f t="shared" si="432"/>
        <v>1</v>
      </c>
      <c r="BG169" s="9">
        <f t="shared" si="433"/>
        <v>1</v>
      </c>
      <c r="BH169" s="9">
        <f t="shared" si="434"/>
        <v>6</v>
      </c>
    </row>
    <row r="170" spans="1:60" x14ac:dyDescent="0.25">
      <c r="A170" s="24">
        <f>Data!A169</f>
        <v>770</v>
      </c>
      <c r="B170" s="26" t="str">
        <f>Data!B169</f>
        <v>Memory</v>
      </c>
      <c r="C170" s="27" t="str">
        <f>Data!H169</f>
        <v>Steve</v>
      </c>
      <c r="D170" s="25" t="str">
        <f>Data!I169</f>
        <v>Jay</v>
      </c>
      <c r="E170" s="22">
        <f>IF(Data!J169=Data!$G169,1,0)</f>
        <v>0</v>
      </c>
      <c r="F170" s="22">
        <f>IF(Data!K169=Data!$G169,1,0)</f>
        <v>0</v>
      </c>
      <c r="G170" s="22">
        <f>IF(Data!L169=Data!$G169,1,0)</f>
        <v>0</v>
      </c>
      <c r="H170" s="22">
        <f>IF(Data!M169=Data!$G169,1,0)</f>
        <v>0</v>
      </c>
      <c r="I170" s="22" t="e">
        <f>IF(Data!N169=Data!$G169,1,0)</f>
        <v>#N/A</v>
      </c>
      <c r="J170" s="22" t="e">
        <f>IF(Data!O169=Data!$G169,1,0)</f>
        <v>#N/A</v>
      </c>
      <c r="K170" s="22" t="e">
        <f>IF(Data!P169=Data!$G169,1,0)</f>
        <v>#N/A</v>
      </c>
      <c r="L170" s="22" t="e">
        <f>IF(Data!Q169=Data!$G169,1,0)</f>
        <v>#N/A</v>
      </c>
      <c r="M170" s="22" t="e">
        <f>IF(Data!R169=Data!$G169,1,0)</f>
        <v>#N/A</v>
      </c>
      <c r="N170" s="22" t="e">
        <f>IF(Data!S169=Data!$G169,1,0)</f>
        <v>#N/A</v>
      </c>
      <c r="O170" s="22" t="e">
        <f>IF(Data!T169=Data!$G169,1,0)</f>
        <v>#N/A</v>
      </c>
      <c r="P170" s="22" t="e">
        <f>IF(Data!U169=Data!$G169,1,0)</f>
        <v>#N/A</v>
      </c>
      <c r="Q170" s="22" t="e">
        <f>IF(Data!V169=Data!$G169,1,0)</f>
        <v>#N/A</v>
      </c>
      <c r="R170" s="22" t="e">
        <f>IF(Data!W169=Data!$G169,1,0)</f>
        <v>#N/A</v>
      </c>
      <c r="S170" s="22" t="e">
        <f>IF(Data!X169=Data!$G169,1,0)</f>
        <v>#N/A</v>
      </c>
      <c r="T170" s="22" t="e">
        <f>IF(Data!Y169=Data!$G169,1,0)</f>
        <v>#N/A</v>
      </c>
      <c r="U170" s="22" t="e">
        <f>IF(Data!Z169=Data!$G169,1,0)</f>
        <v>#N/A</v>
      </c>
      <c r="V170" s="22">
        <f t="shared" si="396"/>
        <v>4</v>
      </c>
      <c r="W170" s="22">
        <f t="shared" si="397"/>
        <v>0</v>
      </c>
      <c r="X170" s="22">
        <f t="shared" si="398"/>
        <v>1</v>
      </c>
      <c r="Y170" s="22">
        <f t="shared" si="399"/>
        <v>0</v>
      </c>
      <c r="Z170" s="22" t="e">
        <f t="shared" si="400"/>
        <v>#N/A</v>
      </c>
      <c r="AA170" s="7">
        <f t="shared" si="401"/>
        <v>0</v>
      </c>
      <c r="AB170" s="7">
        <f t="shared" si="402"/>
        <v>0</v>
      </c>
      <c r="AC170" s="7">
        <f t="shared" si="403"/>
        <v>0</v>
      </c>
      <c r="AD170" s="7">
        <f t="shared" si="404"/>
        <v>0</v>
      </c>
      <c r="AE170" s="7">
        <f t="shared" si="405"/>
        <v>0</v>
      </c>
      <c r="AF170" s="7">
        <f t="shared" si="406"/>
        <v>3</v>
      </c>
      <c r="AG170" s="7">
        <f t="shared" si="407"/>
        <v>0</v>
      </c>
      <c r="AH170" s="7">
        <f t="shared" si="408"/>
        <v>1</v>
      </c>
      <c r="AI170" s="7">
        <f t="shared" si="409"/>
        <v>0</v>
      </c>
      <c r="AJ170" s="7">
        <f t="shared" si="410"/>
        <v>1</v>
      </c>
      <c r="AK170" s="7">
        <f t="shared" si="411"/>
        <v>0</v>
      </c>
      <c r="AL170" s="7">
        <f t="shared" si="412"/>
        <v>0</v>
      </c>
      <c r="AM170" s="7">
        <f t="shared" si="413"/>
        <v>0</v>
      </c>
      <c r="AN170" s="7">
        <f t="shared" si="414"/>
        <v>1</v>
      </c>
      <c r="AO170" s="7">
        <f t="shared" si="415"/>
        <v>0</v>
      </c>
      <c r="AP170" s="7">
        <f t="shared" si="416"/>
        <v>0</v>
      </c>
      <c r="AQ170" s="7">
        <f t="shared" si="417"/>
        <v>0</v>
      </c>
      <c r="AR170" s="9">
        <f t="shared" si="418"/>
        <v>2</v>
      </c>
      <c r="AS170" s="9">
        <f t="shared" si="419"/>
        <v>1</v>
      </c>
      <c r="AT170" s="9">
        <f t="shared" si="420"/>
        <v>2</v>
      </c>
      <c r="AU170" s="9">
        <f t="shared" si="421"/>
        <v>3</v>
      </c>
      <c r="AV170" s="9">
        <f t="shared" si="422"/>
        <v>1</v>
      </c>
      <c r="AW170" s="9">
        <f t="shared" si="423"/>
        <v>0</v>
      </c>
      <c r="AX170" s="9">
        <f t="shared" si="424"/>
        <v>0</v>
      </c>
      <c r="AY170" s="9">
        <f t="shared" si="425"/>
        <v>0</v>
      </c>
      <c r="AZ170" s="9">
        <f t="shared" si="426"/>
        <v>0</v>
      </c>
      <c r="BA170" s="9">
        <f t="shared" si="427"/>
        <v>0</v>
      </c>
      <c r="BB170" s="9">
        <f t="shared" si="428"/>
        <v>0</v>
      </c>
      <c r="BC170" s="9">
        <f t="shared" si="429"/>
        <v>0</v>
      </c>
      <c r="BD170" s="9">
        <f t="shared" si="430"/>
        <v>1</v>
      </c>
      <c r="BE170" s="9">
        <f t="shared" si="431"/>
        <v>0</v>
      </c>
      <c r="BF170" s="9">
        <f t="shared" si="432"/>
        <v>1</v>
      </c>
      <c r="BG170" s="9">
        <f t="shared" si="433"/>
        <v>1</v>
      </c>
      <c r="BH170" s="9">
        <f t="shared" si="434"/>
        <v>6</v>
      </c>
    </row>
    <row r="171" spans="1:60" x14ac:dyDescent="0.25">
      <c r="A171" s="24">
        <f>Data!A170</f>
        <v>771</v>
      </c>
      <c r="B171" s="26" t="str">
        <f>Data!B170</f>
        <v>COVID 19</v>
      </c>
      <c r="C171" s="27" t="str">
        <f>Data!H170</f>
        <v>Steve</v>
      </c>
      <c r="D171" s="25" t="str">
        <f>Data!I170</f>
        <v>Bob</v>
      </c>
      <c r="E171" s="22">
        <f>IF(Data!J170=Data!$G170,1,0)</f>
        <v>1</v>
      </c>
      <c r="F171" s="22">
        <f>IF(Data!K170=Data!$G170,1,0)</f>
        <v>0</v>
      </c>
      <c r="G171" s="22">
        <f>IF(Data!L170=Data!$G170,1,0)</f>
        <v>0</v>
      </c>
      <c r="H171" s="22">
        <f>IF(Data!M170=Data!$G170,1,0)</f>
        <v>0</v>
      </c>
      <c r="I171" s="22" t="e">
        <f>IF(Data!N170=Data!$G170,1,0)</f>
        <v>#N/A</v>
      </c>
      <c r="J171" s="22" t="e">
        <f>IF(Data!O170=Data!$G170,1,0)</f>
        <v>#N/A</v>
      </c>
      <c r="K171" s="22" t="e">
        <f>IF(Data!P170=Data!$G170,1,0)</f>
        <v>#N/A</v>
      </c>
      <c r="L171" s="22" t="e">
        <f>IF(Data!Q170=Data!$G170,1,0)</f>
        <v>#N/A</v>
      </c>
      <c r="M171" s="22" t="e">
        <f>IF(Data!R170=Data!$G170,1,0)</f>
        <v>#N/A</v>
      </c>
      <c r="N171" s="22" t="e">
        <f>IF(Data!S170=Data!$G170,1,0)</f>
        <v>#N/A</v>
      </c>
      <c r="O171" s="22" t="e">
        <f>IF(Data!T170=Data!$G170,1,0)</f>
        <v>#N/A</v>
      </c>
      <c r="P171" s="22" t="e">
        <f>IF(Data!U170=Data!$G170,1,0)</f>
        <v>#N/A</v>
      </c>
      <c r="Q171" s="22" t="e">
        <f>IF(Data!V170=Data!$G170,1,0)</f>
        <v>#N/A</v>
      </c>
      <c r="R171" s="22" t="e">
        <f>IF(Data!W170=Data!$G170,1,0)</f>
        <v>#N/A</v>
      </c>
      <c r="S171" s="22" t="e">
        <f>IF(Data!X170=Data!$G170,1,0)</f>
        <v>#N/A</v>
      </c>
      <c r="T171" s="22" t="e">
        <f>IF(Data!Y170=Data!$G170,1,0)</f>
        <v>#N/A</v>
      </c>
      <c r="U171" s="22" t="e">
        <f>IF(Data!Z170=Data!$G170,1,0)</f>
        <v>#N/A</v>
      </c>
      <c r="V171" s="22">
        <f t="shared" si="396"/>
        <v>4</v>
      </c>
      <c r="W171" s="22">
        <f t="shared" si="397"/>
        <v>1</v>
      </c>
      <c r="X171" s="22">
        <f t="shared" si="398"/>
        <v>0</v>
      </c>
      <c r="Y171" s="22">
        <f t="shared" si="399"/>
        <v>0</v>
      </c>
      <c r="Z171" s="22" t="str">
        <f t="shared" si="400"/>
        <v>Bob</v>
      </c>
      <c r="AA171" s="7">
        <f t="shared" si="401"/>
        <v>1</v>
      </c>
      <c r="AB171" s="7">
        <f t="shared" si="402"/>
        <v>0</v>
      </c>
      <c r="AC171" s="7">
        <f t="shared" si="403"/>
        <v>0</v>
      </c>
      <c r="AD171" s="7">
        <f t="shared" si="404"/>
        <v>0</v>
      </c>
      <c r="AE171" s="7">
        <f t="shared" si="405"/>
        <v>0</v>
      </c>
      <c r="AF171" s="7">
        <f t="shared" si="406"/>
        <v>3</v>
      </c>
      <c r="AG171" s="7">
        <f t="shared" si="407"/>
        <v>0</v>
      </c>
      <c r="AH171" s="7">
        <f t="shared" si="408"/>
        <v>1</v>
      </c>
      <c r="AI171" s="7">
        <f t="shared" si="409"/>
        <v>0</v>
      </c>
      <c r="AJ171" s="7">
        <f t="shared" si="410"/>
        <v>1</v>
      </c>
      <c r="AK171" s="7">
        <f t="shared" si="411"/>
        <v>0</v>
      </c>
      <c r="AL171" s="7">
        <f t="shared" si="412"/>
        <v>0</v>
      </c>
      <c r="AM171" s="7">
        <f t="shared" si="413"/>
        <v>0</v>
      </c>
      <c r="AN171" s="7">
        <f t="shared" si="414"/>
        <v>1</v>
      </c>
      <c r="AO171" s="7">
        <f t="shared" si="415"/>
        <v>0</v>
      </c>
      <c r="AP171" s="7">
        <f t="shared" si="416"/>
        <v>0</v>
      </c>
      <c r="AQ171" s="7">
        <f t="shared" si="417"/>
        <v>0</v>
      </c>
      <c r="AR171" s="9">
        <f t="shared" si="418"/>
        <v>0</v>
      </c>
      <c r="AS171" s="9">
        <f t="shared" si="419"/>
        <v>2</v>
      </c>
      <c r="AT171" s="9">
        <f t="shared" si="420"/>
        <v>3</v>
      </c>
      <c r="AU171" s="9">
        <f t="shared" si="421"/>
        <v>4</v>
      </c>
      <c r="AV171" s="9">
        <f t="shared" si="422"/>
        <v>1</v>
      </c>
      <c r="AW171" s="9">
        <f t="shared" si="423"/>
        <v>0</v>
      </c>
      <c r="AX171" s="9">
        <f t="shared" si="424"/>
        <v>0</v>
      </c>
      <c r="AY171" s="9">
        <f t="shared" si="425"/>
        <v>0</v>
      </c>
      <c r="AZ171" s="9">
        <f t="shared" si="426"/>
        <v>0</v>
      </c>
      <c r="BA171" s="9">
        <f t="shared" si="427"/>
        <v>0</v>
      </c>
      <c r="BB171" s="9">
        <f t="shared" si="428"/>
        <v>0</v>
      </c>
      <c r="BC171" s="9">
        <f t="shared" si="429"/>
        <v>0</v>
      </c>
      <c r="BD171" s="9">
        <f t="shared" si="430"/>
        <v>1</v>
      </c>
      <c r="BE171" s="9">
        <f t="shared" si="431"/>
        <v>0</v>
      </c>
      <c r="BF171" s="9">
        <f t="shared" si="432"/>
        <v>1</v>
      </c>
      <c r="BG171" s="9">
        <f t="shared" si="433"/>
        <v>1</v>
      </c>
      <c r="BH171" s="9">
        <f t="shared" si="434"/>
        <v>6</v>
      </c>
    </row>
    <row r="172" spans="1:60" x14ac:dyDescent="0.25">
      <c r="A172" s="24">
        <f>Data!A171</f>
        <v>772</v>
      </c>
      <c r="B172" s="26" t="e">
        <f>Data!B171</f>
        <v>#N/A</v>
      </c>
      <c r="C172" s="27" t="str">
        <f>Data!H171</f>
        <v>Steve</v>
      </c>
      <c r="D172" s="25" t="str">
        <f>Data!I171</f>
        <v>Cara</v>
      </c>
      <c r="E172" s="22">
        <f>IF(Data!J171=Data!$G171,1,0)</f>
        <v>1</v>
      </c>
      <c r="F172" s="22">
        <f>IF(Data!K171=Data!$G171,1,0)</f>
        <v>1</v>
      </c>
      <c r="G172" s="22">
        <f>IF(Data!L171=Data!$G171,1,0)</f>
        <v>1</v>
      </c>
      <c r="H172" s="22">
        <f>IF(Data!M171=Data!$G171,1,0)</f>
        <v>1</v>
      </c>
      <c r="I172" s="22" t="e">
        <f>IF(Data!N171=Data!$G171,1,0)</f>
        <v>#N/A</v>
      </c>
      <c r="J172" s="22" t="e">
        <f>IF(Data!O171=Data!$G171,1,0)</f>
        <v>#N/A</v>
      </c>
      <c r="K172" s="22" t="e">
        <f>IF(Data!P171=Data!$G171,1,0)</f>
        <v>#N/A</v>
      </c>
      <c r="L172" s="22" t="e">
        <f>IF(Data!Q171=Data!$G171,1,0)</f>
        <v>#N/A</v>
      </c>
      <c r="M172" s="22" t="e">
        <f>IF(Data!R171=Data!$G171,1,0)</f>
        <v>#N/A</v>
      </c>
      <c r="N172" s="22" t="e">
        <f>IF(Data!S171=Data!$G171,1,0)</f>
        <v>#N/A</v>
      </c>
      <c r="O172" s="22" t="e">
        <f>IF(Data!T171=Data!$G171,1,0)</f>
        <v>#N/A</v>
      </c>
      <c r="P172" s="22" t="e">
        <f>IF(Data!U171=Data!$G171,1,0)</f>
        <v>#N/A</v>
      </c>
      <c r="Q172" s="22" t="e">
        <f>IF(Data!V171=Data!$G171,1,0)</f>
        <v>#N/A</v>
      </c>
      <c r="R172" s="22" t="e">
        <f>IF(Data!W171=Data!$G171,1,0)</f>
        <v>#N/A</v>
      </c>
      <c r="S172" s="22" t="e">
        <f>IF(Data!X171=Data!$G171,1,0)</f>
        <v>#N/A</v>
      </c>
      <c r="T172" s="22" t="e">
        <f>IF(Data!Y171=Data!$G171,1,0)</f>
        <v>#N/A</v>
      </c>
      <c r="U172" s="22" t="e">
        <f>IF(Data!Z171=Data!$G171,1,0)</f>
        <v>#N/A</v>
      </c>
      <c r="V172" s="22">
        <f t="shared" si="396"/>
        <v>4</v>
      </c>
      <c r="W172" s="22">
        <f t="shared" si="397"/>
        <v>4</v>
      </c>
      <c r="X172" s="22">
        <f t="shared" si="398"/>
        <v>0</v>
      </c>
      <c r="Y172" s="22">
        <f t="shared" si="399"/>
        <v>1</v>
      </c>
      <c r="Z172" s="22" t="e">
        <f t="shared" si="400"/>
        <v>#N/A</v>
      </c>
      <c r="AA172" s="7">
        <f t="shared" si="401"/>
        <v>2</v>
      </c>
      <c r="AB172" s="7">
        <f t="shared" si="402"/>
        <v>1</v>
      </c>
      <c r="AC172" s="7">
        <f t="shared" si="403"/>
        <v>1</v>
      </c>
      <c r="AD172" s="7">
        <f t="shared" si="404"/>
        <v>1</v>
      </c>
      <c r="AE172" s="7">
        <f t="shared" si="405"/>
        <v>0</v>
      </c>
      <c r="AF172" s="7">
        <f t="shared" si="406"/>
        <v>3</v>
      </c>
      <c r="AG172" s="7">
        <f t="shared" si="407"/>
        <v>0</v>
      </c>
      <c r="AH172" s="7">
        <f t="shared" si="408"/>
        <v>1</v>
      </c>
      <c r="AI172" s="7">
        <f t="shared" si="409"/>
        <v>0</v>
      </c>
      <c r="AJ172" s="7">
        <f t="shared" si="410"/>
        <v>1</v>
      </c>
      <c r="AK172" s="7">
        <f t="shared" si="411"/>
        <v>0</v>
      </c>
      <c r="AL172" s="7">
        <f t="shared" si="412"/>
        <v>0</v>
      </c>
      <c r="AM172" s="7">
        <f t="shared" si="413"/>
        <v>0</v>
      </c>
      <c r="AN172" s="7">
        <f t="shared" si="414"/>
        <v>1</v>
      </c>
      <c r="AO172" s="7">
        <f t="shared" si="415"/>
        <v>0</v>
      </c>
      <c r="AP172" s="7">
        <f t="shared" si="416"/>
        <v>0</v>
      </c>
      <c r="AQ172" s="7">
        <f t="shared" si="417"/>
        <v>0</v>
      </c>
      <c r="AR172" s="9">
        <f t="shared" si="418"/>
        <v>0</v>
      </c>
      <c r="AS172" s="9">
        <f t="shared" si="419"/>
        <v>0</v>
      </c>
      <c r="AT172" s="9">
        <f t="shared" si="420"/>
        <v>0</v>
      </c>
      <c r="AU172" s="9">
        <f t="shared" si="421"/>
        <v>0</v>
      </c>
      <c r="AV172" s="9">
        <f t="shared" si="422"/>
        <v>1</v>
      </c>
      <c r="AW172" s="9">
        <f t="shared" si="423"/>
        <v>0</v>
      </c>
      <c r="AX172" s="9">
        <f t="shared" si="424"/>
        <v>0</v>
      </c>
      <c r="AY172" s="9">
        <f t="shared" si="425"/>
        <v>0</v>
      </c>
      <c r="AZ172" s="9">
        <f t="shared" si="426"/>
        <v>0</v>
      </c>
      <c r="BA172" s="9">
        <f t="shared" si="427"/>
        <v>0</v>
      </c>
      <c r="BB172" s="9">
        <f t="shared" si="428"/>
        <v>0</v>
      </c>
      <c r="BC172" s="9">
        <f t="shared" si="429"/>
        <v>0</v>
      </c>
      <c r="BD172" s="9">
        <f t="shared" si="430"/>
        <v>1</v>
      </c>
      <c r="BE172" s="9">
        <f t="shared" si="431"/>
        <v>0</v>
      </c>
      <c r="BF172" s="9">
        <f t="shared" si="432"/>
        <v>1</v>
      </c>
      <c r="BG172" s="9">
        <f t="shared" si="433"/>
        <v>1</v>
      </c>
      <c r="BH172" s="9">
        <f t="shared" si="434"/>
        <v>6</v>
      </c>
    </row>
    <row r="173" spans="1:60" x14ac:dyDescent="0.25">
      <c r="A173" s="24">
        <f>Data!A172</f>
        <v>773</v>
      </c>
      <c r="B173" s="26" t="str">
        <f>Data!B172</f>
        <v>Extinct Mammals</v>
      </c>
      <c r="C173" s="27" t="str">
        <f>Data!H172</f>
        <v>Steve</v>
      </c>
      <c r="D173" s="25" t="str">
        <f>Data!I172</f>
        <v>Evan</v>
      </c>
      <c r="E173" s="22">
        <f>IF(Data!J172=Data!$G172,1,0)</f>
        <v>0</v>
      </c>
      <c r="F173" s="22">
        <f>IF(Data!K172=Data!$G172,1,0)</f>
        <v>1</v>
      </c>
      <c r="G173" s="22">
        <f>IF(Data!L172=Data!$G172,1,0)</f>
        <v>1</v>
      </c>
      <c r="H173" s="22">
        <f>IF(Data!M172=Data!$G172,1,0)</f>
        <v>0</v>
      </c>
      <c r="I173" s="22" t="e">
        <f>IF(Data!N172=Data!$G172,1,0)</f>
        <v>#N/A</v>
      </c>
      <c r="J173" s="22" t="e">
        <f>IF(Data!O172=Data!$G172,1,0)</f>
        <v>#N/A</v>
      </c>
      <c r="K173" s="22" t="e">
        <f>IF(Data!P172=Data!$G172,1,0)</f>
        <v>#N/A</v>
      </c>
      <c r="L173" s="22" t="e">
        <f>IF(Data!Q172=Data!$G172,1,0)</f>
        <v>#N/A</v>
      </c>
      <c r="M173" s="22" t="e">
        <f>IF(Data!R172=Data!$G172,1,0)</f>
        <v>#N/A</v>
      </c>
      <c r="N173" s="22" t="e">
        <f>IF(Data!S172=Data!$G172,1,0)</f>
        <v>#N/A</v>
      </c>
      <c r="O173" s="22" t="e">
        <f>IF(Data!T172=Data!$G172,1,0)</f>
        <v>#N/A</v>
      </c>
      <c r="P173" s="22" t="e">
        <f>IF(Data!U172=Data!$G172,1,0)</f>
        <v>#N/A</v>
      </c>
      <c r="Q173" s="22" t="e">
        <f>IF(Data!V172=Data!$G172,1,0)</f>
        <v>#N/A</v>
      </c>
      <c r="R173" s="22" t="e">
        <f>IF(Data!W172=Data!$G172,1,0)</f>
        <v>#N/A</v>
      </c>
      <c r="S173" s="22" t="e">
        <f>IF(Data!X172=Data!$G172,1,0)</f>
        <v>#N/A</v>
      </c>
      <c r="T173" s="22" t="e">
        <f>IF(Data!Y172=Data!$G172,1,0)</f>
        <v>#N/A</v>
      </c>
      <c r="U173" s="22" t="e">
        <f>IF(Data!Z172=Data!$G172,1,0)</f>
        <v>#N/A</v>
      </c>
      <c r="V173" s="22">
        <f t="shared" si="396"/>
        <v>4</v>
      </c>
      <c r="W173" s="22">
        <f t="shared" si="397"/>
        <v>2</v>
      </c>
      <c r="X173" s="22">
        <f t="shared" si="398"/>
        <v>0</v>
      </c>
      <c r="Y173" s="22">
        <f t="shared" si="399"/>
        <v>0</v>
      </c>
      <c r="Z173" s="22" t="e">
        <f t="shared" si="400"/>
        <v>#N/A</v>
      </c>
      <c r="AA173" s="7">
        <f t="shared" si="401"/>
        <v>0</v>
      </c>
      <c r="AB173" s="7">
        <f t="shared" si="402"/>
        <v>2</v>
      </c>
      <c r="AC173" s="7">
        <f t="shared" si="403"/>
        <v>2</v>
      </c>
      <c r="AD173" s="7">
        <f t="shared" si="404"/>
        <v>0</v>
      </c>
      <c r="AE173" s="7">
        <f t="shared" si="405"/>
        <v>0</v>
      </c>
      <c r="AF173" s="7">
        <f t="shared" si="406"/>
        <v>3</v>
      </c>
      <c r="AG173" s="7">
        <f t="shared" si="407"/>
        <v>0</v>
      </c>
      <c r="AH173" s="7">
        <f t="shared" si="408"/>
        <v>1</v>
      </c>
      <c r="AI173" s="7">
        <f t="shared" si="409"/>
        <v>0</v>
      </c>
      <c r="AJ173" s="7">
        <f t="shared" si="410"/>
        <v>1</v>
      </c>
      <c r="AK173" s="7">
        <f t="shared" si="411"/>
        <v>0</v>
      </c>
      <c r="AL173" s="7">
        <f t="shared" si="412"/>
        <v>0</v>
      </c>
      <c r="AM173" s="7">
        <f t="shared" si="413"/>
        <v>0</v>
      </c>
      <c r="AN173" s="7">
        <f t="shared" si="414"/>
        <v>1</v>
      </c>
      <c r="AO173" s="7">
        <f t="shared" si="415"/>
        <v>0</v>
      </c>
      <c r="AP173" s="7">
        <f t="shared" si="416"/>
        <v>0</v>
      </c>
      <c r="AQ173" s="7">
        <f t="shared" si="417"/>
        <v>0</v>
      </c>
      <c r="AR173" s="9">
        <f t="shared" si="418"/>
        <v>1</v>
      </c>
      <c r="AS173" s="9">
        <f t="shared" si="419"/>
        <v>0</v>
      </c>
      <c r="AT173" s="9">
        <f t="shared" si="420"/>
        <v>0</v>
      </c>
      <c r="AU173" s="9">
        <f t="shared" si="421"/>
        <v>1</v>
      </c>
      <c r="AV173" s="9">
        <f t="shared" si="422"/>
        <v>1</v>
      </c>
      <c r="AW173" s="9">
        <f t="shared" si="423"/>
        <v>0</v>
      </c>
      <c r="AX173" s="9">
        <f t="shared" si="424"/>
        <v>0</v>
      </c>
      <c r="AY173" s="9">
        <f t="shared" si="425"/>
        <v>0</v>
      </c>
      <c r="AZ173" s="9">
        <f t="shared" si="426"/>
        <v>0</v>
      </c>
      <c r="BA173" s="9">
        <f t="shared" si="427"/>
        <v>0</v>
      </c>
      <c r="BB173" s="9">
        <f t="shared" si="428"/>
        <v>0</v>
      </c>
      <c r="BC173" s="9">
        <f t="shared" si="429"/>
        <v>0</v>
      </c>
      <c r="BD173" s="9">
        <f t="shared" si="430"/>
        <v>1</v>
      </c>
      <c r="BE173" s="9">
        <f t="shared" si="431"/>
        <v>0</v>
      </c>
      <c r="BF173" s="9">
        <f t="shared" si="432"/>
        <v>1</v>
      </c>
      <c r="BG173" s="9">
        <f t="shared" si="433"/>
        <v>1</v>
      </c>
      <c r="BH173" s="9">
        <f t="shared" si="434"/>
        <v>6</v>
      </c>
    </row>
    <row r="174" spans="1:60" x14ac:dyDescent="0.25">
      <c r="A174" s="24">
        <f>Data!A173</f>
        <v>774</v>
      </c>
      <c r="B174" s="26" t="str">
        <f>Data!B173</f>
        <v>Agriculture</v>
      </c>
      <c r="C174" s="27" t="str">
        <f>Data!H173</f>
        <v>Steve</v>
      </c>
      <c r="D174" s="25" t="str">
        <f>Data!I173</f>
        <v>Richard</v>
      </c>
      <c r="E174" s="22">
        <f>IF(Data!J173=Data!$G173,1,0)</f>
        <v>1</v>
      </c>
      <c r="F174" s="22">
        <f>IF(Data!K173=Data!$G173,1,0)</f>
        <v>1</v>
      </c>
      <c r="G174" s="22">
        <f>IF(Data!L173=Data!$G173,1,0)</f>
        <v>1</v>
      </c>
      <c r="H174" s="22">
        <f>IF(Data!M173=Data!$G173,1,0)</f>
        <v>1</v>
      </c>
      <c r="I174" s="22" t="e">
        <f>IF(Data!N173=Data!$G173,1,0)</f>
        <v>#N/A</v>
      </c>
      <c r="J174" s="22" t="e">
        <f>IF(Data!O173=Data!$G173,1,0)</f>
        <v>#N/A</v>
      </c>
      <c r="K174" s="22" t="e">
        <f>IF(Data!P173=Data!$G173,1,0)</f>
        <v>#N/A</v>
      </c>
      <c r="L174" s="22">
        <f>IF(Data!Q173=Data!$G173,1,0)</f>
        <v>1</v>
      </c>
      <c r="M174" s="22" t="e">
        <f>IF(Data!R173=Data!$G173,1,0)</f>
        <v>#N/A</v>
      </c>
      <c r="N174" s="22" t="e">
        <f>IF(Data!S173=Data!$G173,1,0)</f>
        <v>#N/A</v>
      </c>
      <c r="O174" s="22" t="e">
        <f>IF(Data!T173=Data!$G173,1,0)</f>
        <v>#N/A</v>
      </c>
      <c r="P174" s="22" t="e">
        <f>IF(Data!U173=Data!$G173,1,0)</f>
        <v>#N/A</v>
      </c>
      <c r="Q174" s="22" t="e">
        <f>IF(Data!V173=Data!$G173,1,0)</f>
        <v>#N/A</v>
      </c>
      <c r="R174" s="22" t="e">
        <f>IF(Data!W173=Data!$G173,1,0)</f>
        <v>#N/A</v>
      </c>
      <c r="S174" s="22" t="e">
        <f>IF(Data!X173=Data!$G173,1,0)</f>
        <v>#N/A</v>
      </c>
      <c r="T174" s="22" t="e">
        <f>IF(Data!Y173=Data!$G173,1,0)</f>
        <v>#N/A</v>
      </c>
      <c r="U174" s="22" t="e">
        <f>IF(Data!Z173=Data!$G173,1,0)</f>
        <v>#N/A</v>
      </c>
      <c r="V174" s="22">
        <f t="shared" si="396"/>
        <v>5</v>
      </c>
      <c r="W174" s="22">
        <f t="shared" si="397"/>
        <v>5</v>
      </c>
      <c r="X174" s="22">
        <f t="shared" si="398"/>
        <v>0</v>
      </c>
      <c r="Y174" s="22">
        <f t="shared" si="399"/>
        <v>1</v>
      </c>
      <c r="Z174" s="22" t="e">
        <f t="shared" si="400"/>
        <v>#N/A</v>
      </c>
      <c r="AA174" s="7">
        <f t="shared" si="401"/>
        <v>1</v>
      </c>
      <c r="AB174" s="7">
        <f t="shared" si="402"/>
        <v>3</v>
      </c>
      <c r="AC174" s="7">
        <f t="shared" si="403"/>
        <v>3</v>
      </c>
      <c r="AD174" s="7">
        <f t="shared" si="404"/>
        <v>1</v>
      </c>
      <c r="AE174" s="7">
        <f t="shared" si="405"/>
        <v>0</v>
      </c>
      <c r="AF174" s="7">
        <f t="shared" si="406"/>
        <v>3</v>
      </c>
      <c r="AG174" s="7">
        <f t="shared" si="407"/>
        <v>0</v>
      </c>
      <c r="AH174" s="7">
        <f t="shared" si="408"/>
        <v>2</v>
      </c>
      <c r="AI174" s="7">
        <f t="shared" si="409"/>
        <v>0</v>
      </c>
      <c r="AJ174" s="7">
        <f t="shared" si="410"/>
        <v>1</v>
      </c>
      <c r="AK174" s="7">
        <f t="shared" si="411"/>
        <v>0</v>
      </c>
      <c r="AL174" s="7">
        <f t="shared" si="412"/>
        <v>0</v>
      </c>
      <c r="AM174" s="7">
        <f t="shared" si="413"/>
        <v>0</v>
      </c>
      <c r="AN174" s="7">
        <f t="shared" si="414"/>
        <v>1</v>
      </c>
      <c r="AO174" s="7">
        <f t="shared" si="415"/>
        <v>0</v>
      </c>
      <c r="AP174" s="7">
        <f t="shared" si="416"/>
        <v>0</v>
      </c>
      <c r="AQ174" s="7">
        <f t="shared" si="417"/>
        <v>0</v>
      </c>
      <c r="AR174" s="9">
        <f t="shared" si="418"/>
        <v>0</v>
      </c>
      <c r="AS174" s="9">
        <f t="shared" si="419"/>
        <v>0</v>
      </c>
      <c r="AT174" s="9">
        <f t="shared" si="420"/>
        <v>0</v>
      </c>
      <c r="AU174" s="9">
        <f t="shared" si="421"/>
        <v>0</v>
      </c>
      <c r="AV174" s="9">
        <f t="shared" si="422"/>
        <v>1</v>
      </c>
      <c r="AW174" s="9">
        <f t="shared" si="423"/>
        <v>0</v>
      </c>
      <c r="AX174" s="9">
        <f t="shared" si="424"/>
        <v>0</v>
      </c>
      <c r="AY174" s="9">
        <f t="shared" si="425"/>
        <v>0</v>
      </c>
      <c r="AZ174" s="9">
        <f t="shared" si="426"/>
        <v>0</v>
      </c>
      <c r="BA174" s="9">
        <f t="shared" si="427"/>
        <v>0</v>
      </c>
      <c r="BB174" s="9">
        <f t="shared" si="428"/>
        <v>0</v>
      </c>
      <c r="BC174" s="9">
        <f t="shared" si="429"/>
        <v>0</v>
      </c>
      <c r="BD174" s="9">
        <f t="shared" si="430"/>
        <v>1</v>
      </c>
      <c r="BE174" s="9">
        <f t="shared" si="431"/>
        <v>0</v>
      </c>
      <c r="BF174" s="9">
        <f t="shared" si="432"/>
        <v>1</v>
      </c>
      <c r="BG174" s="9">
        <f t="shared" si="433"/>
        <v>1</v>
      </c>
      <c r="BH174" s="9">
        <f t="shared" si="434"/>
        <v>6</v>
      </c>
    </row>
    <row r="175" spans="1:60" x14ac:dyDescent="0.25">
      <c r="A175" s="24">
        <f>Data!A174</f>
        <v>775</v>
      </c>
      <c r="B175" s="26" t="e">
        <f>Data!B174</f>
        <v>#N/A</v>
      </c>
      <c r="C175" s="27" t="str">
        <f>Data!H174</f>
        <v>Steve</v>
      </c>
      <c r="D175" s="25" t="str">
        <f>Data!I174</f>
        <v>Jay</v>
      </c>
      <c r="E175" s="22">
        <f>IF(Data!J174=Data!$G174,1,0)</f>
        <v>1</v>
      </c>
      <c r="F175" s="22">
        <f>IF(Data!K174=Data!$G174,1,0)</f>
        <v>1</v>
      </c>
      <c r="G175" s="22">
        <f>IF(Data!L174=Data!$G174,1,0)</f>
        <v>1</v>
      </c>
      <c r="H175" s="22">
        <f>IF(Data!M174=Data!$G174,1,0)</f>
        <v>0</v>
      </c>
      <c r="I175" s="22" t="e">
        <f>IF(Data!N174=Data!$G174,1,0)</f>
        <v>#N/A</v>
      </c>
      <c r="J175" s="22" t="e">
        <f>IF(Data!O174=Data!$G174,1,0)</f>
        <v>#N/A</v>
      </c>
      <c r="K175" s="22" t="e">
        <f>IF(Data!P174=Data!$G174,1,0)</f>
        <v>#N/A</v>
      </c>
      <c r="L175" s="22" t="e">
        <f>IF(Data!Q174=Data!$G174,1,0)</f>
        <v>#N/A</v>
      </c>
      <c r="M175" s="22" t="e">
        <f>IF(Data!R174=Data!$G174,1,0)</f>
        <v>#N/A</v>
      </c>
      <c r="N175" s="22" t="e">
        <f>IF(Data!S174=Data!$G174,1,0)</f>
        <v>#N/A</v>
      </c>
      <c r="O175" s="22" t="e">
        <f>IF(Data!T174=Data!$G174,1,0)</f>
        <v>#N/A</v>
      </c>
      <c r="P175" s="22" t="e">
        <f>IF(Data!U174=Data!$G174,1,0)</f>
        <v>#N/A</v>
      </c>
      <c r="Q175" s="22" t="e">
        <f>IF(Data!V174=Data!$G174,1,0)</f>
        <v>#N/A</v>
      </c>
      <c r="R175" s="22" t="e">
        <f>IF(Data!W174=Data!$G174,1,0)</f>
        <v>#N/A</v>
      </c>
      <c r="S175" s="22" t="e">
        <f>IF(Data!X174=Data!$G174,1,0)</f>
        <v>#N/A</v>
      </c>
      <c r="T175" s="22" t="e">
        <f>IF(Data!Y174=Data!$G174,1,0)</f>
        <v>#N/A</v>
      </c>
      <c r="U175" s="22" t="e">
        <f>IF(Data!Z174=Data!$G174,1,0)</f>
        <v>#N/A</v>
      </c>
      <c r="V175" s="22">
        <f t="shared" si="396"/>
        <v>4</v>
      </c>
      <c r="W175" s="22">
        <f t="shared" si="397"/>
        <v>3</v>
      </c>
      <c r="X175" s="22">
        <f t="shared" si="398"/>
        <v>0</v>
      </c>
      <c r="Y175" s="22">
        <f t="shared" si="399"/>
        <v>0</v>
      </c>
      <c r="Z175" s="22" t="e">
        <f t="shared" si="400"/>
        <v>#N/A</v>
      </c>
      <c r="AA175" s="7">
        <f t="shared" si="401"/>
        <v>2</v>
      </c>
      <c r="AB175" s="7">
        <f t="shared" si="402"/>
        <v>4</v>
      </c>
      <c r="AC175" s="7">
        <f t="shared" si="403"/>
        <v>4</v>
      </c>
      <c r="AD175" s="7">
        <f t="shared" si="404"/>
        <v>0</v>
      </c>
      <c r="AE175" s="7">
        <f t="shared" si="405"/>
        <v>0</v>
      </c>
      <c r="AF175" s="7">
        <f t="shared" si="406"/>
        <v>3</v>
      </c>
      <c r="AG175" s="7">
        <f t="shared" si="407"/>
        <v>0</v>
      </c>
      <c r="AH175" s="7">
        <f t="shared" si="408"/>
        <v>2</v>
      </c>
      <c r="AI175" s="7">
        <f t="shared" si="409"/>
        <v>0</v>
      </c>
      <c r="AJ175" s="7">
        <f t="shared" si="410"/>
        <v>1</v>
      </c>
      <c r="AK175" s="7">
        <f t="shared" si="411"/>
        <v>0</v>
      </c>
      <c r="AL175" s="7">
        <f t="shared" si="412"/>
        <v>0</v>
      </c>
      <c r="AM175" s="7">
        <f t="shared" si="413"/>
        <v>0</v>
      </c>
      <c r="AN175" s="7">
        <f t="shared" si="414"/>
        <v>1</v>
      </c>
      <c r="AO175" s="7">
        <f t="shared" si="415"/>
        <v>0</v>
      </c>
      <c r="AP175" s="7">
        <f t="shared" si="416"/>
        <v>0</v>
      </c>
      <c r="AQ175" s="7">
        <f t="shared" si="417"/>
        <v>0</v>
      </c>
      <c r="AR175" s="9">
        <f t="shared" si="418"/>
        <v>0</v>
      </c>
      <c r="AS175" s="9">
        <f t="shared" si="419"/>
        <v>0</v>
      </c>
      <c r="AT175" s="9">
        <f t="shared" si="420"/>
        <v>0</v>
      </c>
      <c r="AU175" s="9">
        <f t="shared" si="421"/>
        <v>1</v>
      </c>
      <c r="AV175" s="9">
        <f t="shared" si="422"/>
        <v>1</v>
      </c>
      <c r="AW175" s="9">
        <f t="shared" si="423"/>
        <v>0</v>
      </c>
      <c r="AX175" s="9">
        <f t="shared" si="424"/>
        <v>0</v>
      </c>
      <c r="AY175" s="9">
        <f t="shared" si="425"/>
        <v>0</v>
      </c>
      <c r="AZ175" s="9">
        <f t="shared" si="426"/>
        <v>0</v>
      </c>
      <c r="BA175" s="9">
        <f t="shared" si="427"/>
        <v>0</v>
      </c>
      <c r="BB175" s="9">
        <f t="shared" si="428"/>
        <v>0</v>
      </c>
      <c r="BC175" s="9">
        <f t="shared" si="429"/>
        <v>0</v>
      </c>
      <c r="BD175" s="9">
        <f t="shared" si="430"/>
        <v>1</v>
      </c>
      <c r="BE175" s="9">
        <f t="shared" si="431"/>
        <v>0</v>
      </c>
      <c r="BF175" s="9">
        <f t="shared" si="432"/>
        <v>1</v>
      </c>
      <c r="BG175" s="9">
        <f t="shared" si="433"/>
        <v>1</v>
      </c>
      <c r="BH175" s="9">
        <f t="shared" si="434"/>
        <v>6</v>
      </c>
    </row>
    <row r="176" spans="1:60" x14ac:dyDescent="0.25">
      <c r="A176" s="24">
        <f>Data!A175</f>
        <v>776</v>
      </c>
      <c r="B176" s="26" t="str">
        <f>Data!B175</f>
        <v>Bread</v>
      </c>
      <c r="C176" s="27" t="str">
        <f>Data!H175</f>
        <v>Steve</v>
      </c>
      <c r="D176" s="25" t="str">
        <f>Data!I175</f>
        <v>Guest</v>
      </c>
      <c r="E176" s="22">
        <f>IF(Data!J175=Data!$G175,1,0)</f>
        <v>0</v>
      </c>
      <c r="F176" s="22">
        <f>IF(Data!K175=Data!$G175,1,0)</f>
        <v>1</v>
      </c>
      <c r="G176" s="22">
        <f>IF(Data!L175=Data!$G175,1,0)</f>
        <v>1</v>
      </c>
      <c r="H176" s="22">
        <f>IF(Data!M175=Data!$G175,1,0)</f>
        <v>0</v>
      </c>
      <c r="I176" s="22" t="e">
        <f>IF(Data!N175=Data!$G175,1,0)</f>
        <v>#N/A</v>
      </c>
      <c r="J176" s="22" t="e">
        <f>IF(Data!O175=Data!$G175,1,0)</f>
        <v>#N/A</v>
      </c>
      <c r="K176" s="22" t="e">
        <f>IF(Data!P175=Data!$G175,1,0)</f>
        <v>#N/A</v>
      </c>
      <c r="L176" s="22" t="e">
        <f>IF(Data!Q175=Data!$G175,1,0)</f>
        <v>#N/A</v>
      </c>
      <c r="M176" s="22" t="e">
        <f>IF(Data!R175=Data!$G175,1,0)</f>
        <v>#N/A</v>
      </c>
      <c r="N176" s="22" t="e">
        <f>IF(Data!S175=Data!$G175,1,0)</f>
        <v>#N/A</v>
      </c>
      <c r="O176" s="22" t="e">
        <f>IF(Data!T175=Data!$G175,1,0)</f>
        <v>#N/A</v>
      </c>
      <c r="P176" s="22" t="e">
        <f>IF(Data!U175=Data!$G175,1,0)</f>
        <v>#N/A</v>
      </c>
      <c r="Q176" s="22" t="e">
        <f>IF(Data!V175=Data!$G175,1,0)</f>
        <v>#N/A</v>
      </c>
      <c r="R176" s="22" t="e">
        <f>IF(Data!W175=Data!$G175,1,0)</f>
        <v>#N/A</v>
      </c>
      <c r="S176" s="22" t="e">
        <f>IF(Data!X175=Data!$G175,1,0)</f>
        <v>#N/A</v>
      </c>
      <c r="T176" s="22" t="e">
        <f>IF(Data!Y175=Data!$G175,1,0)</f>
        <v>#N/A</v>
      </c>
      <c r="U176" s="22">
        <f>IF(Data!Z175=Data!$G175,1,0)</f>
        <v>0</v>
      </c>
      <c r="V176" s="22">
        <f t="shared" si="396"/>
        <v>5</v>
      </c>
      <c r="W176" s="22">
        <f t="shared" si="397"/>
        <v>2</v>
      </c>
      <c r="X176" s="22">
        <f t="shared" si="398"/>
        <v>0</v>
      </c>
      <c r="Y176" s="22">
        <f t="shared" si="399"/>
        <v>0</v>
      </c>
      <c r="Z176" s="22" t="e">
        <f t="shared" si="400"/>
        <v>#N/A</v>
      </c>
      <c r="AA176" s="7">
        <f t="shared" si="401"/>
        <v>0</v>
      </c>
      <c r="AB176" s="7">
        <f t="shared" si="402"/>
        <v>5</v>
      </c>
      <c r="AC176" s="7">
        <f t="shared" si="403"/>
        <v>5</v>
      </c>
      <c r="AD176" s="7">
        <f t="shared" si="404"/>
        <v>0</v>
      </c>
      <c r="AE176" s="7">
        <f t="shared" si="405"/>
        <v>0</v>
      </c>
      <c r="AF176" s="7">
        <f t="shared" si="406"/>
        <v>3</v>
      </c>
      <c r="AG176" s="7">
        <f t="shared" si="407"/>
        <v>0</v>
      </c>
      <c r="AH176" s="7">
        <f t="shared" si="408"/>
        <v>2</v>
      </c>
      <c r="AI176" s="7">
        <f t="shared" si="409"/>
        <v>0</v>
      </c>
      <c r="AJ176" s="7">
        <f t="shared" si="410"/>
        <v>1</v>
      </c>
      <c r="AK176" s="7">
        <f t="shared" si="411"/>
        <v>0</v>
      </c>
      <c r="AL176" s="7">
        <f t="shared" si="412"/>
        <v>0</v>
      </c>
      <c r="AM176" s="7">
        <f t="shared" si="413"/>
        <v>0</v>
      </c>
      <c r="AN176" s="7">
        <f t="shared" si="414"/>
        <v>1</v>
      </c>
      <c r="AO176" s="7">
        <f t="shared" si="415"/>
        <v>0</v>
      </c>
      <c r="AP176" s="7">
        <f t="shared" si="416"/>
        <v>0</v>
      </c>
      <c r="AQ176" s="7">
        <f t="shared" si="417"/>
        <v>0</v>
      </c>
      <c r="AR176" s="9">
        <f t="shared" si="418"/>
        <v>1</v>
      </c>
      <c r="AS176" s="9">
        <f t="shared" si="419"/>
        <v>0</v>
      </c>
      <c r="AT176" s="9">
        <f t="shared" si="420"/>
        <v>0</v>
      </c>
      <c r="AU176" s="9">
        <f t="shared" si="421"/>
        <v>2</v>
      </c>
      <c r="AV176" s="9">
        <f t="shared" si="422"/>
        <v>1</v>
      </c>
      <c r="AW176" s="9">
        <f t="shared" si="423"/>
        <v>0</v>
      </c>
      <c r="AX176" s="9">
        <f t="shared" si="424"/>
        <v>0</v>
      </c>
      <c r="AY176" s="9">
        <f t="shared" si="425"/>
        <v>0</v>
      </c>
      <c r="AZ176" s="9">
        <f t="shared" si="426"/>
        <v>0</v>
      </c>
      <c r="BA176" s="9">
        <f t="shared" si="427"/>
        <v>0</v>
      </c>
      <c r="BB176" s="9">
        <f t="shared" si="428"/>
        <v>0</v>
      </c>
      <c r="BC176" s="9">
        <f t="shared" si="429"/>
        <v>0</v>
      </c>
      <c r="BD176" s="9">
        <f t="shared" si="430"/>
        <v>1</v>
      </c>
      <c r="BE176" s="9">
        <f t="shared" si="431"/>
        <v>0</v>
      </c>
      <c r="BF176" s="9">
        <f t="shared" si="432"/>
        <v>1</v>
      </c>
      <c r="BG176" s="9">
        <f t="shared" si="433"/>
        <v>1</v>
      </c>
      <c r="BH176" s="9">
        <f t="shared" si="434"/>
        <v>7</v>
      </c>
    </row>
    <row r="177" spans="1:60" x14ac:dyDescent="0.25">
      <c r="A177" s="24">
        <f>Data!A176</f>
        <v>777</v>
      </c>
      <c r="B177" s="26" t="e">
        <f>Data!B176</f>
        <v>#N/A</v>
      </c>
      <c r="C177" s="27" t="str">
        <f>Data!H176</f>
        <v>Steve</v>
      </c>
      <c r="D177" s="25" t="str">
        <f>Data!I176</f>
        <v>Jay</v>
      </c>
      <c r="E177" s="22">
        <f>IF(Data!J176=Data!$G176,1,0)</f>
        <v>1</v>
      </c>
      <c r="F177" s="22">
        <f>IF(Data!K176=Data!$G176,1,0)</f>
        <v>1</v>
      </c>
      <c r="G177" s="22">
        <f>IF(Data!L176=Data!$G176,1,0)</f>
        <v>0</v>
      </c>
      <c r="H177" s="22">
        <f>IF(Data!M176=Data!$G176,1,0)</f>
        <v>0</v>
      </c>
      <c r="I177" s="22" t="e">
        <f>IF(Data!N176=Data!$G176,1,0)</f>
        <v>#N/A</v>
      </c>
      <c r="J177" s="22" t="e">
        <f>IF(Data!O176=Data!$G176,1,0)</f>
        <v>#N/A</v>
      </c>
      <c r="K177" s="22" t="e">
        <f>IF(Data!P176=Data!$G176,1,0)</f>
        <v>#N/A</v>
      </c>
      <c r="L177" s="22" t="e">
        <f>IF(Data!Q176=Data!$G176,1,0)</f>
        <v>#N/A</v>
      </c>
      <c r="M177" s="22" t="e">
        <f>IF(Data!R176=Data!$G176,1,0)</f>
        <v>#N/A</v>
      </c>
      <c r="N177" s="22" t="e">
        <f>IF(Data!S176=Data!$G176,1,0)</f>
        <v>#N/A</v>
      </c>
      <c r="O177" s="22" t="e">
        <f>IF(Data!T176=Data!$G176,1,0)</f>
        <v>#N/A</v>
      </c>
      <c r="P177" s="22" t="e">
        <f>IF(Data!U176=Data!$G176,1,0)</f>
        <v>#N/A</v>
      </c>
      <c r="Q177" s="22" t="e">
        <f>IF(Data!V176=Data!$G176,1,0)</f>
        <v>#N/A</v>
      </c>
      <c r="R177" s="22" t="e">
        <f>IF(Data!W176=Data!$G176,1,0)</f>
        <v>#N/A</v>
      </c>
      <c r="S177" s="22" t="e">
        <f>IF(Data!X176=Data!$G176,1,0)</f>
        <v>#N/A</v>
      </c>
      <c r="T177" s="22" t="e">
        <f>IF(Data!Y176=Data!$G176,1,0)</f>
        <v>#N/A</v>
      </c>
      <c r="U177" s="22" t="e">
        <f>IF(Data!Z176=Data!$G176,1,0)</f>
        <v>#N/A</v>
      </c>
      <c r="V177" s="22">
        <f t="shared" ref="V177:V203" si="435">COUNTIF(E177:U177,"&lt;&gt;#N/A")</f>
        <v>4</v>
      </c>
      <c r="W177" s="22">
        <f t="shared" ref="W177:W203" si="436">SUMIF(E177:U177,"&lt;&gt;#N/A")</f>
        <v>2</v>
      </c>
      <c r="X177" s="22">
        <f t="shared" ref="X177:X203" si="437">IF(W177=0,1,0)</f>
        <v>0</v>
      </c>
      <c r="Y177" s="22">
        <f t="shared" ref="Y177:Y203" si="438">IF(V177=W177,1,0)</f>
        <v>0</v>
      </c>
      <c r="Z177" s="22" t="e">
        <f t="shared" ref="Z177:Z203" si="439">IF(W177=1,INDEX($E$2:$U$2,1,MATCH(1,E177:U177,0)),NA())</f>
        <v>#N/A</v>
      </c>
      <c r="AA177" s="7">
        <f t="shared" ref="AA177:AA203" si="440">IF(ISNA(E177),AA176,IF(E177=1,AA176+1,0))</f>
        <v>1</v>
      </c>
      <c r="AB177" s="7">
        <f t="shared" ref="AB177:AB203" si="441">IF(ISNA(F177),AB176,IF(F177=1,AB176+1,0))</f>
        <v>6</v>
      </c>
      <c r="AC177" s="7">
        <f t="shared" ref="AC177:AC203" si="442">IF(ISNA(G177),AC176,IF(G177=1,AC176+1,0))</f>
        <v>0</v>
      </c>
      <c r="AD177" s="7">
        <f t="shared" ref="AD177:AD203" si="443">IF(ISNA(H177),AD176,IF(H177=1,AD176+1,0))</f>
        <v>0</v>
      </c>
      <c r="AE177" s="7">
        <f t="shared" ref="AE177:AE203" si="444">IF(ISNA(I177),AE176,IF(I177=1,AE176+1,0))</f>
        <v>0</v>
      </c>
      <c r="AF177" s="7">
        <f t="shared" ref="AF177:AF203" si="445">IF(ISNA(J177),AF176,IF(J177=1,AF176+1,0))</f>
        <v>3</v>
      </c>
      <c r="AG177" s="7">
        <f t="shared" ref="AG177:AG203" si="446">IF(ISNA(K177),AG176,IF(K177=1,AG176+1,0))</f>
        <v>0</v>
      </c>
      <c r="AH177" s="7">
        <f t="shared" ref="AH177:AH203" si="447">IF(ISNA(L177),AH176,IF(L177=1,AH176+1,0))</f>
        <v>2</v>
      </c>
      <c r="AI177" s="7">
        <f t="shared" ref="AI177:AI203" si="448">IF(ISNA(M177),AI176,IF(M177=1,AI176+1,0))</f>
        <v>0</v>
      </c>
      <c r="AJ177" s="7">
        <f t="shared" ref="AJ177:AJ203" si="449">IF(ISNA(N177),AJ176,IF(N177=1,AJ176+1,0))</f>
        <v>1</v>
      </c>
      <c r="AK177" s="7">
        <f t="shared" ref="AK177:AK203" si="450">IF(ISNA(O177),AK176,IF(O177=1,AK176+1,0))</f>
        <v>0</v>
      </c>
      <c r="AL177" s="7">
        <f t="shared" ref="AL177:AL203" si="451">IF(ISNA(P177),AL176,IF(P177=1,AL176+1,0))</f>
        <v>0</v>
      </c>
      <c r="AM177" s="7">
        <f t="shared" ref="AM177:AM203" si="452">IF(ISNA(Q177),AM176,IF(Q177=1,AM176+1,0))</f>
        <v>0</v>
      </c>
      <c r="AN177" s="7">
        <f t="shared" ref="AN177:AN203" si="453">IF(ISNA(R177),AN176,IF(R177=1,AN176+1,0))</f>
        <v>1</v>
      </c>
      <c r="AO177" s="7">
        <f t="shared" ref="AO177:AO203" si="454">IF(ISNA(S177),AO176,IF(S177=1,AO176+1,0))</f>
        <v>0</v>
      </c>
      <c r="AP177" s="7">
        <f t="shared" ref="AP177:AP203" si="455">IF(ISNA(T177),AP176,IF(T177=1,AP176+1,0))</f>
        <v>0</v>
      </c>
      <c r="AQ177" s="7">
        <f t="shared" ref="AQ177:AQ203" si="456">IF(ISNA(U177),AQ176,IF(U177=1,AQ176+1,0))</f>
        <v>0</v>
      </c>
      <c r="AR177" s="9">
        <f t="shared" ref="AR177:AR203" si="457">IF(ISNA(E177),AR176,IF(E177=0,AR176+1,0))</f>
        <v>0</v>
      </c>
      <c r="AS177" s="9">
        <f t="shared" ref="AS177:AS203" si="458">IF(ISNA(F177),AS176,IF(F177=0,AS176+1,0))</f>
        <v>0</v>
      </c>
      <c r="AT177" s="9">
        <f t="shared" ref="AT177:AT203" si="459">IF(ISNA(G177),AT176,IF(G177=0,AT176+1,0))</f>
        <v>1</v>
      </c>
      <c r="AU177" s="9">
        <f t="shared" ref="AU177:AU203" si="460">IF(ISNA(H177),AU176,IF(H177=0,AU176+1,0))</f>
        <v>3</v>
      </c>
      <c r="AV177" s="9">
        <f t="shared" ref="AV177:AV203" si="461">IF(ISNA(I177),AV176,IF(I177=0,AV176+1,0))</f>
        <v>1</v>
      </c>
      <c r="AW177" s="9">
        <f t="shared" ref="AW177:AW203" si="462">IF(ISNA(J177),AW176,IF(J177=0,AW176+1,0))</f>
        <v>0</v>
      </c>
      <c r="AX177" s="9">
        <f t="shared" ref="AX177:AX203" si="463">IF(ISNA(K177),AX176,IF(K177=0,AX176+1,0))</f>
        <v>0</v>
      </c>
      <c r="AY177" s="9">
        <f t="shared" ref="AY177:AY203" si="464">IF(ISNA(L177),AY176,IF(L177=0,AY176+1,0))</f>
        <v>0</v>
      </c>
      <c r="AZ177" s="9">
        <f t="shared" ref="AZ177:AZ203" si="465">IF(ISNA(M177),AZ176,IF(M177=0,AZ176+1,0))</f>
        <v>0</v>
      </c>
      <c r="BA177" s="9">
        <f t="shared" ref="BA177:BA203" si="466">IF(ISNA(N177),BA176,IF(N177=0,BA176+1,0))</f>
        <v>0</v>
      </c>
      <c r="BB177" s="9">
        <f t="shared" ref="BB177:BB203" si="467">IF(ISNA(O177),BB176,IF(O177=0,BB176+1,0))</f>
        <v>0</v>
      </c>
      <c r="BC177" s="9">
        <f t="shared" ref="BC177:BC203" si="468">IF(ISNA(P177),BC176,IF(P177=0,BC176+1,0))</f>
        <v>0</v>
      </c>
      <c r="BD177" s="9">
        <f t="shared" ref="BD177:BD203" si="469">IF(ISNA(Q177),BD176,IF(Q177=0,BD176+1,0))</f>
        <v>1</v>
      </c>
      <c r="BE177" s="9">
        <f t="shared" ref="BE177:BE203" si="470">IF(ISNA(R177),BE176,IF(R177=0,BE176+1,0))</f>
        <v>0</v>
      </c>
      <c r="BF177" s="9">
        <f t="shared" ref="BF177:BF203" si="471">IF(ISNA(S177),BF176,IF(S177=0,BF176+1,0))</f>
        <v>1</v>
      </c>
      <c r="BG177" s="9">
        <f t="shared" ref="BG177:BG203" si="472">IF(ISNA(T177),BG176,IF(T177=0,BG176+1,0))</f>
        <v>1</v>
      </c>
      <c r="BH177" s="9">
        <f t="shared" ref="BH177:BH203" si="473">IF(ISNA(U177),BH176,IF(U177=0,BH176+1,0))</f>
        <v>7</v>
      </c>
    </row>
    <row r="178" spans="1:60" x14ac:dyDescent="0.25">
      <c r="A178" s="24">
        <f>Data!A177</f>
        <v>778</v>
      </c>
      <c r="B178" s="26" t="e">
        <f>Data!B177</f>
        <v>#N/A</v>
      </c>
      <c r="C178" s="27" t="str">
        <f>Data!H177</f>
        <v>Steve</v>
      </c>
      <c r="D178" s="25" t="str">
        <f>Data!I177</f>
        <v>Cara</v>
      </c>
      <c r="E178" s="22">
        <f>IF(Data!J177=Data!$G177,1,0)</f>
        <v>1</v>
      </c>
      <c r="F178" s="22">
        <f>IF(Data!K177=Data!$G177,1,0)</f>
        <v>1</v>
      </c>
      <c r="G178" s="22">
        <f>IF(Data!L177=Data!$G177,1,0)</f>
        <v>1</v>
      </c>
      <c r="H178" s="22">
        <f>IF(Data!M177=Data!$G177,1,0)</f>
        <v>1</v>
      </c>
      <c r="I178" s="22" t="e">
        <f>IF(Data!N177=Data!$G177,1,0)</f>
        <v>#N/A</v>
      </c>
      <c r="J178" s="22" t="e">
        <f>IF(Data!O177=Data!$G177,1,0)</f>
        <v>#N/A</v>
      </c>
      <c r="K178" s="22" t="e">
        <f>IF(Data!P177=Data!$G177,1,0)</f>
        <v>#N/A</v>
      </c>
      <c r="L178" s="22" t="e">
        <f>IF(Data!Q177=Data!$G177,1,0)</f>
        <v>#N/A</v>
      </c>
      <c r="M178" s="22" t="e">
        <f>IF(Data!R177=Data!$G177,1,0)</f>
        <v>#N/A</v>
      </c>
      <c r="N178" s="22" t="e">
        <f>IF(Data!S177=Data!$G177,1,0)</f>
        <v>#N/A</v>
      </c>
      <c r="O178" s="22" t="e">
        <f>IF(Data!T177=Data!$G177,1,0)</f>
        <v>#N/A</v>
      </c>
      <c r="P178" s="22" t="e">
        <f>IF(Data!U177=Data!$G177,1,0)</f>
        <v>#N/A</v>
      </c>
      <c r="Q178" s="22" t="e">
        <f>IF(Data!V177=Data!$G177,1,0)</f>
        <v>#N/A</v>
      </c>
      <c r="R178" s="22" t="e">
        <f>IF(Data!W177=Data!$G177,1,0)</f>
        <v>#N/A</v>
      </c>
      <c r="S178" s="22" t="e">
        <f>IF(Data!X177=Data!$G177,1,0)</f>
        <v>#N/A</v>
      </c>
      <c r="T178" s="22" t="e">
        <f>IF(Data!Y177=Data!$G177,1,0)</f>
        <v>#N/A</v>
      </c>
      <c r="U178" s="22" t="e">
        <f>IF(Data!Z177=Data!$G177,1,0)</f>
        <v>#N/A</v>
      </c>
      <c r="V178" s="22">
        <f t="shared" si="435"/>
        <v>4</v>
      </c>
      <c r="W178" s="22">
        <f t="shared" si="436"/>
        <v>4</v>
      </c>
      <c r="X178" s="22">
        <f t="shared" si="437"/>
        <v>0</v>
      </c>
      <c r="Y178" s="22">
        <f t="shared" si="438"/>
        <v>1</v>
      </c>
      <c r="Z178" s="22" t="e">
        <f t="shared" si="439"/>
        <v>#N/A</v>
      </c>
      <c r="AA178" s="7">
        <f t="shared" si="440"/>
        <v>2</v>
      </c>
      <c r="AB178" s="7">
        <f t="shared" si="441"/>
        <v>7</v>
      </c>
      <c r="AC178" s="7">
        <f t="shared" si="442"/>
        <v>1</v>
      </c>
      <c r="AD178" s="7">
        <f t="shared" si="443"/>
        <v>1</v>
      </c>
      <c r="AE178" s="7">
        <f t="shared" si="444"/>
        <v>0</v>
      </c>
      <c r="AF178" s="7">
        <f t="shared" si="445"/>
        <v>3</v>
      </c>
      <c r="AG178" s="7">
        <f t="shared" si="446"/>
        <v>0</v>
      </c>
      <c r="AH178" s="7">
        <f t="shared" si="447"/>
        <v>2</v>
      </c>
      <c r="AI178" s="7">
        <f t="shared" si="448"/>
        <v>0</v>
      </c>
      <c r="AJ178" s="7">
        <f t="shared" si="449"/>
        <v>1</v>
      </c>
      <c r="AK178" s="7">
        <f t="shared" si="450"/>
        <v>0</v>
      </c>
      <c r="AL178" s="7">
        <f t="shared" si="451"/>
        <v>0</v>
      </c>
      <c r="AM178" s="7">
        <f t="shared" si="452"/>
        <v>0</v>
      </c>
      <c r="AN178" s="7">
        <f t="shared" si="453"/>
        <v>1</v>
      </c>
      <c r="AO178" s="7">
        <f t="shared" si="454"/>
        <v>0</v>
      </c>
      <c r="AP178" s="7">
        <f t="shared" si="455"/>
        <v>0</v>
      </c>
      <c r="AQ178" s="7">
        <f t="shared" si="456"/>
        <v>0</v>
      </c>
      <c r="AR178" s="9">
        <f t="shared" si="457"/>
        <v>0</v>
      </c>
      <c r="AS178" s="9">
        <f t="shared" si="458"/>
        <v>0</v>
      </c>
      <c r="AT178" s="9">
        <f t="shared" si="459"/>
        <v>0</v>
      </c>
      <c r="AU178" s="9">
        <f t="shared" si="460"/>
        <v>0</v>
      </c>
      <c r="AV178" s="9">
        <f t="shared" si="461"/>
        <v>1</v>
      </c>
      <c r="AW178" s="9">
        <f t="shared" si="462"/>
        <v>0</v>
      </c>
      <c r="AX178" s="9">
        <f t="shared" si="463"/>
        <v>0</v>
      </c>
      <c r="AY178" s="9">
        <f t="shared" si="464"/>
        <v>0</v>
      </c>
      <c r="AZ178" s="9">
        <f t="shared" si="465"/>
        <v>0</v>
      </c>
      <c r="BA178" s="9">
        <f t="shared" si="466"/>
        <v>0</v>
      </c>
      <c r="BB178" s="9">
        <f t="shared" si="467"/>
        <v>0</v>
      </c>
      <c r="BC178" s="9">
        <f t="shared" si="468"/>
        <v>0</v>
      </c>
      <c r="BD178" s="9">
        <f t="shared" si="469"/>
        <v>1</v>
      </c>
      <c r="BE178" s="9">
        <f t="shared" si="470"/>
        <v>0</v>
      </c>
      <c r="BF178" s="9">
        <f t="shared" si="471"/>
        <v>1</v>
      </c>
      <c r="BG178" s="9">
        <f t="shared" si="472"/>
        <v>1</v>
      </c>
      <c r="BH178" s="9">
        <f t="shared" si="473"/>
        <v>7</v>
      </c>
    </row>
    <row r="179" spans="1:60" x14ac:dyDescent="0.25">
      <c r="A179" s="24">
        <f>Data!A178</f>
        <v>779</v>
      </c>
      <c r="B179" s="26" t="e">
        <f>Data!B178</f>
        <v>#N/A</v>
      </c>
      <c r="C179" s="27" t="str">
        <f>Data!H178</f>
        <v>Steve</v>
      </c>
      <c r="D179" s="25" t="str">
        <f>Data!I178</f>
        <v>Bob</v>
      </c>
      <c r="E179" s="22">
        <f>IF(Data!J178=Data!$G178,1,0)</f>
        <v>0</v>
      </c>
      <c r="F179" s="22">
        <f>IF(Data!K178=Data!$G178,1,0)</f>
        <v>0</v>
      </c>
      <c r="G179" s="22">
        <f>IF(Data!L178=Data!$G178,1,0)</f>
        <v>0</v>
      </c>
      <c r="H179" s="22">
        <f>IF(Data!M178=Data!$G178,1,0)</f>
        <v>0</v>
      </c>
      <c r="I179" s="22" t="e">
        <f>IF(Data!N178=Data!$G178,1,0)</f>
        <v>#N/A</v>
      </c>
      <c r="J179" s="22" t="e">
        <f>IF(Data!O178=Data!$G178,1,0)</f>
        <v>#N/A</v>
      </c>
      <c r="K179" s="22" t="e">
        <f>IF(Data!P178=Data!$G178,1,0)</f>
        <v>#N/A</v>
      </c>
      <c r="L179" s="22" t="e">
        <f>IF(Data!Q178=Data!$G178,1,0)</f>
        <v>#N/A</v>
      </c>
      <c r="M179" s="22" t="e">
        <f>IF(Data!R178=Data!$G178,1,0)</f>
        <v>#N/A</v>
      </c>
      <c r="N179" s="22" t="e">
        <f>IF(Data!S178=Data!$G178,1,0)</f>
        <v>#N/A</v>
      </c>
      <c r="O179" s="22" t="e">
        <f>IF(Data!T178=Data!$G178,1,0)</f>
        <v>#N/A</v>
      </c>
      <c r="P179" s="22" t="e">
        <f>IF(Data!U178=Data!$G178,1,0)</f>
        <v>#N/A</v>
      </c>
      <c r="Q179" s="22" t="e">
        <f>IF(Data!V178=Data!$G178,1,0)</f>
        <v>#N/A</v>
      </c>
      <c r="R179" s="22" t="e">
        <f>IF(Data!W178=Data!$G178,1,0)</f>
        <v>#N/A</v>
      </c>
      <c r="S179" s="22" t="e">
        <f>IF(Data!X178=Data!$G178,1,0)</f>
        <v>#N/A</v>
      </c>
      <c r="T179" s="22" t="e">
        <f>IF(Data!Y178=Data!$G178,1,0)</f>
        <v>#N/A</v>
      </c>
      <c r="U179" s="22" t="e">
        <f>IF(Data!Z178=Data!$G178,1,0)</f>
        <v>#N/A</v>
      </c>
      <c r="V179" s="22">
        <f t="shared" si="435"/>
        <v>4</v>
      </c>
      <c r="W179" s="22">
        <f t="shared" si="436"/>
        <v>0</v>
      </c>
      <c r="X179" s="22">
        <f t="shared" si="437"/>
        <v>1</v>
      </c>
      <c r="Y179" s="22">
        <f t="shared" si="438"/>
        <v>0</v>
      </c>
      <c r="Z179" s="22" t="e">
        <f t="shared" si="439"/>
        <v>#N/A</v>
      </c>
      <c r="AA179" s="7">
        <f t="shared" si="440"/>
        <v>0</v>
      </c>
      <c r="AB179" s="7">
        <f t="shared" si="441"/>
        <v>0</v>
      </c>
      <c r="AC179" s="7">
        <f t="shared" si="442"/>
        <v>0</v>
      </c>
      <c r="AD179" s="7">
        <f t="shared" si="443"/>
        <v>0</v>
      </c>
      <c r="AE179" s="7">
        <f t="shared" si="444"/>
        <v>0</v>
      </c>
      <c r="AF179" s="7">
        <f t="shared" si="445"/>
        <v>3</v>
      </c>
      <c r="AG179" s="7">
        <f t="shared" si="446"/>
        <v>0</v>
      </c>
      <c r="AH179" s="7">
        <f t="shared" si="447"/>
        <v>2</v>
      </c>
      <c r="AI179" s="7">
        <f t="shared" si="448"/>
        <v>0</v>
      </c>
      <c r="AJ179" s="7">
        <f t="shared" si="449"/>
        <v>1</v>
      </c>
      <c r="AK179" s="7">
        <f t="shared" si="450"/>
        <v>0</v>
      </c>
      <c r="AL179" s="7">
        <f t="shared" si="451"/>
        <v>0</v>
      </c>
      <c r="AM179" s="7">
        <f t="shared" si="452"/>
        <v>0</v>
      </c>
      <c r="AN179" s="7">
        <f t="shared" si="453"/>
        <v>1</v>
      </c>
      <c r="AO179" s="7">
        <f t="shared" si="454"/>
        <v>0</v>
      </c>
      <c r="AP179" s="7">
        <f t="shared" si="455"/>
        <v>0</v>
      </c>
      <c r="AQ179" s="7">
        <f t="shared" si="456"/>
        <v>0</v>
      </c>
      <c r="AR179" s="9">
        <f t="shared" si="457"/>
        <v>1</v>
      </c>
      <c r="AS179" s="9">
        <f t="shared" si="458"/>
        <v>1</v>
      </c>
      <c r="AT179" s="9">
        <f t="shared" si="459"/>
        <v>1</v>
      </c>
      <c r="AU179" s="9">
        <f t="shared" si="460"/>
        <v>1</v>
      </c>
      <c r="AV179" s="9">
        <f t="shared" si="461"/>
        <v>1</v>
      </c>
      <c r="AW179" s="9">
        <f t="shared" si="462"/>
        <v>0</v>
      </c>
      <c r="AX179" s="9">
        <f t="shared" si="463"/>
        <v>0</v>
      </c>
      <c r="AY179" s="9">
        <f t="shared" si="464"/>
        <v>0</v>
      </c>
      <c r="AZ179" s="9">
        <f t="shared" si="465"/>
        <v>0</v>
      </c>
      <c r="BA179" s="9">
        <f t="shared" si="466"/>
        <v>0</v>
      </c>
      <c r="BB179" s="9">
        <f t="shared" si="467"/>
        <v>0</v>
      </c>
      <c r="BC179" s="9">
        <f t="shared" si="468"/>
        <v>0</v>
      </c>
      <c r="BD179" s="9">
        <f t="shared" si="469"/>
        <v>1</v>
      </c>
      <c r="BE179" s="9">
        <f t="shared" si="470"/>
        <v>0</v>
      </c>
      <c r="BF179" s="9">
        <f t="shared" si="471"/>
        <v>1</v>
      </c>
      <c r="BG179" s="9">
        <f t="shared" si="472"/>
        <v>1</v>
      </c>
      <c r="BH179" s="9">
        <f t="shared" si="473"/>
        <v>7</v>
      </c>
    </row>
    <row r="180" spans="1:60" x14ac:dyDescent="0.25">
      <c r="A180" s="24">
        <f>Data!A179</f>
        <v>780</v>
      </c>
      <c r="B180" s="26" t="e">
        <f>Data!B179</f>
        <v>#N/A</v>
      </c>
      <c r="C180" s="27" t="str">
        <f>Data!H179</f>
        <v>Steve</v>
      </c>
      <c r="D180" s="25" t="str">
        <f>Data!I179</f>
        <v>Cara</v>
      </c>
      <c r="E180" s="22">
        <f>IF(Data!J179=Data!$G179,1,0)</f>
        <v>1</v>
      </c>
      <c r="F180" s="22">
        <f>IF(Data!K179=Data!$G179,1,0)</f>
        <v>0</v>
      </c>
      <c r="G180" s="22">
        <f>IF(Data!L179=Data!$G179,1,0)</f>
        <v>1</v>
      </c>
      <c r="H180" s="22">
        <f>IF(Data!M179=Data!$G179,1,0)</f>
        <v>1</v>
      </c>
      <c r="I180" s="22" t="e">
        <f>IF(Data!N179=Data!$G179,1,0)</f>
        <v>#N/A</v>
      </c>
      <c r="J180" s="22" t="e">
        <f>IF(Data!O179=Data!$G179,1,0)</f>
        <v>#N/A</v>
      </c>
      <c r="K180" s="22" t="e">
        <f>IF(Data!P179=Data!$G179,1,0)</f>
        <v>#N/A</v>
      </c>
      <c r="L180" s="22" t="e">
        <f>IF(Data!Q179=Data!$G179,1,0)</f>
        <v>#N/A</v>
      </c>
      <c r="M180" s="22" t="e">
        <f>IF(Data!R179=Data!$G179,1,0)</f>
        <v>#N/A</v>
      </c>
      <c r="N180" s="22" t="e">
        <f>IF(Data!S179=Data!$G179,1,0)</f>
        <v>#N/A</v>
      </c>
      <c r="O180" s="22" t="e">
        <f>IF(Data!T179=Data!$G179,1,0)</f>
        <v>#N/A</v>
      </c>
      <c r="P180" s="22" t="e">
        <f>IF(Data!U179=Data!$G179,1,0)</f>
        <v>#N/A</v>
      </c>
      <c r="Q180" s="22" t="e">
        <f>IF(Data!V179=Data!$G179,1,0)</f>
        <v>#N/A</v>
      </c>
      <c r="R180" s="22" t="e">
        <f>IF(Data!W179=Data!$G179,1,0)</f>
        <v>#N/A</v>
      </c>
      <c r="S180" s="22" t="e">
        <f>IF(Data!X179=Data!$G179,1,0)</f>
        <v>#N/A</v>
      </c>
      <c r="T180" s="22" t="e">
        <f>IF(Data!Y179=Data!$G179,1,0)</f>
        <v>#N/A</v>
      </c>
      <c r="U180" s="22" t="e">
        <f>IF(Data!Z179=Data!$G179,1,0)</f>
        <v>#N/A</v>
      </c>
      <c r="V180" s="22">
        <f t="shared" si="435"/>
        <v>4</v>
      </c>
      <c r="W180" s="22">
        <f t="shared" si="436"/>
        <v>3</v>
      </c>
      <c r="X180" s="22">
        <f t="shared" si="437"/>
        <v>0</v>
      </c>
      <c r="Y180" s="22">
        <f t="shared" si="438"/>
        <v>0</v>
      </c>
      <c r="Z180" s="22" t="e">
        <f t="shared" si="439"/>
        <v>#N/A</v>
      </c>
      <c r="AA180" s="7">
        <f t="shared" si="440"/>
        <v>1</v>
      </c>
      <c r="AB180" s="7">
        <f t="shared" si="441"/>
        <v>0</v>
      </c>
      <c r="AC180" s="7">
        <f t="shared" si="442"/>
        <v>1</v>
      </c>
      <c r="AD180" s="7">
        <f t="shared" si="443"/>
        <v>1</v>
      </c>
      <c r="AE180" s="7">
        <f t="shared" si="444"/>
        <v>0</v>
      </c>
      <c r="AF180" s="7">
        <f t="shared" si="445"/>
        <v>3</v>
      </c>
      <c r="AG180" s="7">
        <f t="shared" si="446"/>
        <v>0</v>
      </c>
      <c r="AH180" s="7">
        <f t="shared" si="447"/>
        <v>2</v>
      </c>
      <c r="AI180" s="7">
        <f t="shared" si="448"/>
        <v>0</v>
      </c>
      <c r="AJ180" s="7">
        <f t="shared" si="449"/>
        <v>1</v>
      </c>
      <c r="AK180" s="7">
        <f t="shared" si="450"/>
        <v>0</v>
      </c>
      <c r="AL180" s="7">
        <f t="shared" si="451"/>
        <v>0</v>
      </c>
      <c r="AM180" s="7">
        <f t="shared" si="452"/>
        <v>0</v>
      </c>
      <c r="AN180" s="7">
        <f t="shared" si="453"/>
        <v>1</v>
      </c>
      <c r="AO180" s="7">
        <f t="shared" si="454"/>
        <v>0</v>
      </c>
      <c r="AP180" s="7">
        <f t="shared" si="455"/>
        <v>0</v>
      </c>
      <c r="AQ180" s="7">
        <f t="shared" si="456"/>
        <v>0</v>
      </c>
      <c r="AR180" s="9">
        <f t="shared" si="457"/>
        <v>0</v>
      </c>
      <c r="AS180" s="9">
        <f t="shared" si="458"/>
        <v>2</v>
      </c>
      <c r="AT180" s="9">
        <f t="shared" si="459"/>
        <v>0</v>
      </c>
      <c r="AU180" s="9">
        <f t="shared" si="460"/>
        <v>0</v>
      </c>
      <c r="AV180" s="9">
        <f t="shared" si="461"/>
        <v>1</v>
      </c>
      <c r="AW180" s="9">
        <f t="shared" si="462"/>
        <v>0</v>
      </c>
      <c r="AX180" s="9">
        <f t="shared" si="463"/>
        <v>0</v>
      </c>
      <c r="AY180" s="9">
        <f t="shared" si="464"/>
        <v>0</v>
      </c>
      <c r="AZ180" s="9">
        <f t="shared" si="465"/>
        <v>0</v>
      </c>
      <c r="BA180" s="9">
        <f t="shared" si="466"/>
        <v>0</v>
      </c>
      <c r="BB180" s="9">
        <f t="shared" si="467"/>
        <v>0</v>
      </c>
      <c r="BC180" s="9">
        <f t="shared" si="468"/>
        <v>0</v>
      </c>
      <c r="BD180" s="9">
        <f t="shared" si="469"/>
        <v>1</v>
      </c>
      <c r="BE180" s="9">
        <f t="shared" si="470"/>
        <v>0</v>
      </c>
      <c r="BF180" s="9">
        <f t="shared" si="471"/>
        <v>1</v>
      </c>
      <c r="BG180" s="9">
        <f t="shared" si="472"/>
        <v>1</v>
      </c>
      <c r="BH180" s="9">
        <f t="shared" si="473"/>
        <v>7</v>
      </c>
    </row>
    <row r="181" spans="1:60" x14ac:dyDescent="0.25">
      <c r="A181" s="24">
        <f>Data!A180</f>
        <v>781</v>
      </c>
      <c r="B181" s="26" t="str">
        <f>Data!B180</f>
        <v>Deadly Animals</v>
      </c>
      <c r="C181" s="27" t="str">
        <f>Data!H180</f>
        <v>Steve</v>
      </c>
      <c r="D181" s="25" t="str">
        <f>Data!I180</f>
        <v>Jay</v>
      </c>
      <c r="E181" s="22">
        <f>IF(Data!J180=Data!$G180,1,0)</f>
        <v>1</v>
      </c>
      <c r="F181" s="22">
        <f>IF(Data!K180=Data!$G180,1,0)</f>
        <v>1</v>
      </c>
      <c r="G181" s="22">
        <f>IF(Data!L180=Data!$G180,1,0)</f>
        <v>1</v>
      </c>
      <c r="H181" s="22">
        <f>IF(Data!M180=Data!$G180,1,0)</f>
        <v>0</v>
      </c>
      <c r="I181" s="22" t="e">
        <f>IF(Data!N180=Data!$G180,1,0)</f>
        <v>#N/A</v>
      </c>
      <c r="J181" s="22" t="e">
        <f>IF(Data!O180=Data!$G180,1,0)</f>
        <v>#N/A</v>
      </c>
      <c r="K181" s="22" t="e">
        <f>IF(Data!P180=Data!$G180,1,0)</f>
        <v>#N/A</v>
      </c>
      <c r="L181" s="22" t="e">
        <f>IF(Data!Q180=Data!$G180,1,0)</f>
        <v>#N/A</v>
      </c>
      <c r="M181" s="22" t="e">
        <f>IF(Data!R180=Data!$G180,1,0)</f>
        <v>#N/A</v>
      </c>
      <c r="N181" s="22" t="e">
        <f>IF(Data!S180=Data!$G180,1,0)</f>
        <v>#N/A</v>
      </c>
      <c r="O181" s="22" t="e">
        <f>IF(Data!T180=Data!$G180,1,0)</f>
        <v>#N/A</v>
      </c>
      <c r="P181" s="22" t="e">
        <f>IF(Data!U180=Data!$G180,1,0)</f>
        <v>#N/A</v>
      </c>
      <c r="Q181" s="22" t="e">
        <f>IF(Data!V180=Data!$G180,1,0)</f>
        <v>#N/A</v>
      </c>
      <c r="R181" s="22" t="e">
        <f>IF(Data!W180=Data!$G180,1,0)</f>
        <v>#N/A</v>
      </c>
      <c r="S181" s="22" t="e">
        <f>IF(Data!X180=Data!$G180,1,0)</f>
        <v>#N/A</v>
      </c>
      <c r="T181" s="22" t="e">
        <f>IF(Data!Y180=Data!$G180,1,0)</f>
        <v>#N/A</v>
      </c>
      <c r="U181" s="22" t="e">
        <f>IF(Data!Z180=Data!$G180,1,0)</f>
        <v>#N/A</v>
      </c>
      <c r="V181" s="22">
        <f t="shared" si="435"/>
        <v>4</v>
      </c>
      <c r="W181" s="22">
        <f t="shared" si="436"/>
        <v>3</v>
      </c>
      <c r="X181" s="22">
        <f t="shared" si="437"/>
        <v>0</v>
      </c>
      <c r="Y181" s="22">
        <f t="shared" si="438"/>
        <v>0</v>
      </c>
      <c r="Z181" s="22" t="e">
        <f t="shared" si="439"/>
        <v>#N/A</v>
      </c>
      <c r="AA181" s="7">
        <f t="shared" si="440"/>
        <v>2</v>
      </c>
      <c r="AB181" s="7">
        <f t="shared" si="441"/>
        <v>1</v>
      </c>
      <c r="AC181" s="7">
        <f t="shared" si="442"/>
        <v>2</v>
      </c>
      <c r="AD181" s="7">
        <f t="shared" si="443"/>
        <v>0</v>
      </c>
      <c r="AE181" s="7">
        <f t="shared" si="444"/>
        <v>0</v>
      </c>
      <c r="AF181" s="7">
        <f t="shared" si="445"/>
        <v>3</v>
      </c>
      <c r="AG181" s="7">
        <f t="shared" si="446"/>
        <v>0</v>
      </c>
      <c r="AH181" s="7">
        <f t="shared" si="447"/>
        <v>2</v>
      </c>
      <c r="AI181" s="7">
        <f t="shared" si="448"/>
        <v>0</v>
      </c>
      <c r="AJ181" s="7">
        <f t="shared" si="449"/>
        <v>1</v>
      </c>
      <c r="AK181" s="7">
        <f t="shared" si="450"/>
        <v>0</v>
      </c>
      <c r="AL181" s="7">
        <f t="shared" si="451"/>
        <v>0</v>
      </c>
      <c r="AM181" s="7">
        <f t="shared" si="452"/>
        <v>0</v>
      </c>
      <c r="AN181" s="7">
        <f t="shared" si="453"/>
        <v>1</v>
      </c>
      <c r="AO181" s="7">
        <f t="shared" si="454"/>
        <v>0</v>
      </c>
      <c r="AP181" s="7">
        <f t="shared" si="455"/>
        <v>0</v>
      </c>
      <c r="AQ181" s="7">
        <f t="shared" si="456"/>
        <v>0</v>
      </c>
      <c r="AR181" s="9">
        <f t="shared" si="457"/>
        <v>0</v>
      </c>
      <c r="AS181" s="9">
        <f t="shared" si="458"/>
        <v>0</v>
      </c>
      <c r="AT181" s="9">
        <f t="shared" si="459"/>
        <v>0</v>
      </c>
      <c r="AU181" s="9">
        <f t="shared" si="460"/>
        <v>1</v>
      </c>
      <c r="AV181" s="9">
        <f t="shared" si="461"/>
        <v>1</v>
      </c>
      <c r="AW181" s="9">
        <f t="shared" si="462"/>
        <v>0</v>
      </c>
      <c r="AX181" s="9">
        <f t="shared" si="463"/>
        <v>0</v>
      </c>
      <c r="AY181" s="9">
        <f t="shared" si="464"/>
        <v>0</v>
      </c>
      <c r="AZ181" s="9">
        <f t="shared" si="465"/>
        <v>0</v>
      </c>
      <c r="BA181" s="9">
        <f t="shared" si="466"/>
        <v>0</v>
      </c>
      <c r="BB181" s="9">
        <f t="shared" si="467"/>
        <v>0</v>
      </c>
      <c r="BC181" s="9">
        <f t="shared" si="468"/>
        <v>0</v>
      </c>
      <c r="BD181" s="9">
        <f t="shared" si="469"/>
        <v>1</v>
      </c>
      <c r="BE181" s="9">
        <f t="shared" si="470"/>
        <v>0</v>
      </c>
      <c r="BF181" s="9">
        <f t="shared" si="471"/>
        <v>1</v>
      </c>
      <c r="BG181" s="9">
        <f t="shared" si="472"/>
        <v>1</v>
      </c>
      <c r="BH181" s="9">
        <f t="shared" si="473"/>
        <v>7</v>
      </c>
    </row>
    <row r="182" spans="1:60" x14ac:dyDescent="0.25">
      <c r="A182" s="24">
        <f>Data!A181</f>
        <v>782</v>
      </c>
      <c r="B182" s="26" t="str">
        <f>Data!B181</f>
        <v>Regeneration</v>
      </c>
      <c r="C182" s="27" t="str">
        <f>Data!H181</f>
        <v>Steve</v>
      </c>
      <c r="D182" s="25" t="str">
        <f>Data!I181</f>
        <v>Bob</v>
      </c>
      <c r="E182" s="22">
        <f>IF(Data!J181=Data!$G181,1,0)</f>
        <v>0</v>
      </c>
      <c r="F182" s="22">
        <f>IF(Data!K181=Data!$G181,1,0)</f>
        <v>0</v>
      </c>
      <c r="G182" s="22">
        <f>IF(Data!L181=Data!$G181,1,0)</f>
        <v>1</v>
      </c>
      <c r="H182" s="22">
        <f>IF(Data!M181=Data!$G181,1,0)</f>
        <v>1</v>
      </c>
      <c r="I182" s="22" t="e">
        <f>IF(Data!N181=Data!$G181,1,0)</f>
        <v>#N/A</v>
      </c>
      <c r="J182" s="22" t="e">
        <f>IF(Data!O181=Data!$G181,1,0)</f>
        <v>#N/A</v>
      </c>
      <c r="K182" s="22" t="e">
        <f>IF(Data!P181=Data!$G181,1,0)</f>
        <v>#N/A</v>
      </c>
      <c r="L182" s="22" t="e">
        <f>IF(Data!Q181=Data!$G181,1,0)</f>
        <v>#N/A</v>
      </c>
      <c r="M182" s="22" t="e">
        <f>IF(Data!R181=Data!$G181,1,0)</f>
        <v>#N/A</v>
      </c>
      <c r="N182" s="22" t="e">
        <f>IF(Data!S181=Data!$G181,1,0)</f>
        <v>#N/A</v>
      </c>
      <c r="O182" s="22" t="e">
        <f>IF(Data!T181=Data!$G181,1,0)</f>
        <v>#N/A</v>
      </c>
      <c r="P182" s="22" t="e">
        <f>IF(Data!U181=Data!$G181,1,0)</f>
        <v>#N/A</v>
      </c>
      <c r="Q182" s="22" t="e">
        <f>IF(Data!V181=Data!$G181,1,0)</f>
        <v>#N/A</v>
      </c>
      <c r="R182" s="22" t="e">
        <f>IF(Data!W181=Data!$G181,1,0)</f>
        <v>#N/A</v>
      </c>
      <c r="S182" s="22" t="e">
        <f>IF(Data!X181=Data!$G181,1,0)</f>
        <v>#N/A</v>
      </c>
      <c r="T182" s="22" t="e">
        <f>IF(Data!Y181=Data!$G181,1,0)</f>
        <v>#N/A</v>
      </c>
      <c r="U182" s="22" t="e">
        <f>IF(Data!Z181=Data!$G181,1,0)</f>
        <v>#N/A</v>
      </c>
      <c r="V182" s="22">
        <f t="shared" si="435"/>
        <v>4</v>
      </c>
      <c r="W182" s="22">
        <f t="shared" si="436"/>
        <v>2</v>
      </c>
      <c r="X182" s="22">
        <f t="shared" si="437"/>
        <v>0</v>
      </c>
      <c r="Y182" s="22">
        <f t="shared" si="438"/>
        <v>0</v>
      </c>
      <c r="Z182" s="22" t="e">
        <f t="shared" si="439"/>
        <v>#N/A</v>
      </c>
      <c r="AA182" s="7">
        <f t="shared" si="440"/>
        <v>0</v>
      </c>
      <c r="AB182" s="7">
        <f t="shared" si="441"/>
        <v>0</v>
      </c>
      <c r="AC182" s="7">
        <f t="shared" si="442"/>
        <v>3</v>
      </c>
      <c r="AD182" s="7">
        <f t="shared" si="443"/>
        <v>1</v>
      </c>
      <c r="AE182" s="7">
        <f t="shared" si="444"/>
        <v>0</v>
      </c>
      <c r="AF182" s="7">
        <f t="shared" si="445"/>
        <v>3</v>
      </c>
      <c r="AG182" s="7">
        <f t="shared" si="446"/>
        <v>0</v>
      </c>
      <c r="AH182" s="7">
        <f t="shared" si="447"/>
        <v>2</v>
      </c>
      <c r="AI182" s="7">
        <f t="shared" si="448"/>
        <v>0</v>
      </c>
      <c r="AJ182" s="7">
        <f t="shared" si="449"/>
        <v>1</v>
      </c>
      <c r="AK182" s="7">
        <f t="shared" si="450"/>
        <v>0</v>
      </c>
      <c r="AL182" s="7">
        <f t="shared" si="451"/>
        <v>0</v>
      </c>
      <c r="AM182" s="7">
        <f t="shared" si="452"/>
        <v>0</v>
      </c>
      <c r="AN182" s="7">
        <f t="shared" si="453"/>
        <v>1</v>
      </c>
      <c r="AO182" s="7">
        <f t="shared" si="454"/>
        <v>0</v>
      </c>
      <c r="AP182" s="7">
        <f t="shared" si="455"/>
        <v>0</v>
      </c>
      <c r="AQ182" s="7">
        <f t="shared" si="456"/>
        <v>0</v>
      </c>
      <c r="AR182" s="9">
        <f t="shared" si="457"/>
        <v>1</v>
      </c>
      <c r="AS182" s="9">
        <f t="shared" si="458"/>
        <v>1</v>
      </c>
      <c r="AT182" s="9">
        <f t="shared" si="459"/>
        <v>0</v>
      </c>
      <c r="AU182" s="9">
        <f t="shared" si="460"/>
        <v>0</v>
      </c>
      <c r="AV182" s="9">
        <f t="shared" si="461"/>
        <v>1</v>
      </c>
      <c r="AW182" s="9">
        <f t="shared" si="462"/>
        <v>0</v>
      </c>
      <c r="AX182" s="9">
        <f t="shared" si="463"/>
        <v>0</v>
      </c>
      <c r="AY182" s="9">
        <f t="shared" si="464"/>
        <v>0</v>
      </c>
      <c r="AZ182" s="9">
        <f t="shared" si="465"/>
        <v>0</v>
      </c>
      <c r="BA182" s="9">
        <f t="shared" si="466"/>
        <v>0</v>
      </c>
      <c r="BB182" s="9">
        <f t="shared" si="467"/>
        <v>0</v>
      </c>
      <c r="BC182" s="9">
        <f t="shared" si="468"/>
        <v>0</v>
      </c>
      <c r="BD182" s="9">
        <f t="shared" si="469"/>
        <v>1</v>
      </c>
      <c r="BE182" s="9">
        <f t="shared" si="470"/>
        <v>0</v>
      </c>
      <c r="BF182" s="9">
        <f t="shared" si="471"/>
        <v>1</v>
      </c>
      <c r="BG182" s="9">
        <f t="shared" si="472"/>
        <v>1</v>
      </c>
      <c r="BH182" s="9">
        <f t="shared" si="473"/>
        <v>7</v>
      </c>
    </row>
    <row r="183" spans="1:60" x14ac:dyDescent="0.25">
      <c r="A183" s="24">
        <f>Data!A182</f>
        <v>783</v>
      </c>
      <c r="B183" s="26" t="e">
        <f>Data!B182</f>
        <v>#N/A</v>
      </c>
      <c r="C183" s="27" t="str">
        <f>Data!H182</f>
        <v>Steve</v>
      </c>
      <c r="D183" s="25" t="str">
        <f>Data!I182</f>
        <v>Jay</v>
      </c>
      <c r="E183" s="22">
        <f>IF(Data!J182=Data!$G182,1,0)</f>
        <v>1</v>
      </c>
      <c r="F183" s="22">
        <f>IF(Data!K182=Data!$G182,1,0)</f>
        <v>1</v>
      </c>
      <c r="G183" s="22">
        <f>IF(Data!L182=Data!$G182,1,0)</f>
        <v>0</v>
      </c>
      <c r="H183" s="22" t="e">
        <f>IF(Data!M182=Data!$G182,1,0)</f>
        <v>#N/A</v>
      </c>
      <c r="I183" s="22" t="e">
        <f>IF(Data!N182=Data!$G182,1,0)</f>
        <v>#N/A</v>
      </c>
      <c r="J183" s="22" t="e">
        <f>IF(Data!O182=Data!$G182,1,0)</f>
        <v>#N/A</v>
      </c>
      <c r="K183" s="22" t="e">
        <f>IF(Data!P182=Data!$G182,1,0)</f>
        <v>#N/A</v>
      </c>
      <c r="L183" s="22" t="e">
        <f>IF(Data!Q182=Data!$G182,1,0)</f>
        <v>#N/A</v>
      </c>
      <c r="M183" s="22" t="e">
        <f>IF(Data!R182=Data!$G182,1,0)</f>
        <v>#N/A</v>
      </c>
      <c r="N183" s="22" t="e">
        <f>IF(Data!S182=Data!$G182,1,0)</f>
        <v>#N/A</v>
      </c>
      <c r="O183" s="22" t="e">
        <f>IF(Data!T182=Data!$G182,1,0)</f>
        <v>#N/A</v>
      </c>
      <c r="P183" s="22" t="e">
        <f>IF(Data!U182=Data!$G182,1,0)</f>
        <v>#N/A</v>
      </c>
      <c r="Q183" s="22" t="e">
        <f>IF(Data!V182=Data!$G182,1,0)</f>
        <v>#N/A</v>
      </c>
      <c r="R183" s="22" t="e">
        <f>IF(Data!W182=Data!$G182,1,0)</f>
        <v>#N/A</v>
      </c>
      <c r="S183" s="22" t="e">
        <f>IF(Data!X182=Data!$G182,1,0)</f>
        <v>#N/A</v>
      </c>
      <c r="T183" s="22" t="e">
        <f>IF(Data!Y182=Data!$G182,1,0)</f>
        <v>#N/A</v>
      </c>
      <c r="U183" s="22" t="e">
        <f>IF(Data!Z182=Data!$G182,1,0)</f>
        <v>#N/A</v>
      </c>
      <c r="V183" s="22">
        <f t="shared" si="435"/>
        <v>3</v>
      </c>
      <c r="W183" s="22">
        <f t="shared" si="436"/>
        <v>2</v>
      </c>
      <c r="X183" s="22">
        <f t="shared" si="437"/>
        <v>0</v>
      </c>
      <c r="Y183" s="22">
        <f t="shared" si="438"/>
        <v>0</v>
      </c>
      <c r="Z183" s="22" t="e">
        <f t="shared" si="439"/>
        <v>#N/A</v>
      </c>
      <c r="AA183" s="7">
        <f t="shared" si="440"/>
        <v>1</v>
      </c>
      <c r="AB183" s="7">
        <f t="shared" si="441"/>
        <v>1</v>
      </c>
      <c r="AC183" s="7">
        <f t="shared" si="442"/>
        <v>0</v>
      </c>
      <c r="AD183" s="7">
        <f t="shared" si="443"/>
        <v>1</v>
      </c>
      <c r="AE183" s="7">
        <f t="shared" si="444"/>
        <v>0</v>
      </c>
      <c r="AF183" s="7">
        <f t="shared" si="445"/>
        <v>3</v>
      </c>
      <c r="AG183" s="7">
        <f t="shared" si="446"/>
        <v>0</v>
      </c>
      <c r="AH183" s="7">
        <f t="shared" si="447"/>
        <v>2</v>
      </c>
      <c r="AI183" s="7">
        <f t="shared" si="448"/>
        <v>0</v>
      </c>
      <c r="AJ183" s="7">
        <f t="shared" si="449"/>
        <v>1</v>
      </c>
      <c r="AK183" s="7">
        <f t="shared" si="450"/>
        <v>0</v>
      </c>
      <c r="AL183" s="7">
        <f t="shared" si="451"/>
        <v>0</v>
      </c>
      <c r="AM183" s="7">
        <f t="shared" si="452"/>
        <v>0</v>
      </c>
      <c r="AN183" s="7">
        <f t="shared" si="453"/>
        <v>1</v>
      </c>
      <c r="AO183" s="7">
        <f t="shared" si="454"/>
        <v>0</v>
      </c>
      <c r="AP183" s="7">
        <f t="shared" si="455"/>
        <v>0</v>
      </c>
      <c r="AQ183" s="7">
        <f t="shared" si="456"/>
        <v>0</v>
      </c>
      <c r="AR183" s="9">
        <f t="shared" si="457"/>
        <v>0</v>
      </c>
      <c r="AS183" s="9">
        <f t="shared" si="458"/>
        <v>0</v>
      </c>
      <c r="AT183" s="9">
        <f t="shared" si="459"/>
        <v>1</v>
      </c>
      <c r="AU183" s="9">
        <f t="shared" si="460"/>
        <v>0</v>
      </c>
      <c r="AV183" s="9">
        <f t="shared" si="461"/>
        <v>1</v>
      </c>
      <c r="AW183" s="9">
        <f t="shared" si="462"/>
        <v>0</v>
      </c>
      <c r="AX183" s="9">
        <f t="shared" si="463"/>
        <v>0</v>
      </c>
      <c r="AY183" s="9">
        <f t="shared" si="464"/>
        <v>0</v>
      </c>
      <c r="AZ183" s="9">
        <f t="shared" si="465"/>
        <v>0</v>
      </c>
      <c r="BA183" s="9">
        <f t="shared" si="466"/>
        <v>0</v>
      </c>
      <c r="BB183" s="9">
        <f t="shared" si="467"/>
        <v>0</v>
      </c>
      <c r="BC183" s="9">
        <f t="shared" si="468"/>
        <v>0</v>
      </c>
      <c r="BD183" s="9">
        <f t="shared" si="469"/>
        <v>1</v>
      </c>
      <c r="BE183" s="9">
        <f t="shared" si="470"/>
        <v>0</v>
      </c>
      <c r="BF183" s="9">
        <f t="shared" si="471"/>
        <v>1</v>
      </c>
      <c r="BG183" s="9">
        <f t="shared" si="472"/>
        <v>1</v>
      </c>
      <c r="BH183" s="9">
        <f t="shared" si="473"/>
        <v>7</v>
      </c>
    </row>
    <row r="184" spans="1:60" x14ac:dyDescent="0.25">
      <c r="A184" s="24">
        <f>Data!A183</f>
        <v>784</v>
      </c>
      <c r="B184" s="26" t="str">
        <f>Data!B183</f>
        <v>Energy</v>
      </c>
      <c r="C184" s="27" t="str">
        <f>Data!H183</f>
        <v>Steve</v>
      </c>
      <c r="D184" s="25" t="str">
        <f>Data!I183</f>
        <v>Jay</v>
      </c>
      <c r="E184" s="22">
        <f>IF(Data!J183=Data!$G183,1,0)</f>
        <v>0</v>
      </c>
      <c r="F184" s="22">
        <f>IF(Data!K183=Data!$G183,1,0)</f>
        <v>0</v>
      </c>
      <c r="G184" s="22">
        <f>IF(Data!L183=Data!$G183,1,0)</f>
        <v>0</v>
      </c>
      <c r="H184" s="22">
        <f>IF(Data!M183=Data!$G183,1,0)</f>
        <v>0</v>
      </c>
      <c r="I184" s="22" t="e">
        <f>IF(Data!N183=Data!$G183,1,0)</f>
        <v>#N/A</v>
      </c>
      <c r="J184" s="22" t="e">
        <f>IF(Data!O183=Data!$G183,1,0)</f>
        <v>#N/A</v>
      </c>
      <c r="K184" s="22" t="e">
        <f>IF(Data!P183=Data!$G183,1,0)</f>
        <v>#N/A</v>
      </c>
      <c r="L184" s="22" t="e">
        <f>IF(Data!Q183=Data!$G183,1,0)</f>
        <v>#N/A</v>
      </c>
      <c r="M184" s="22" t="e">
        <f>IF(Data!R183=Data!$G183,1,0)</f>
        <v>#N/A</v>
      </c>
      <c r="N184" s="22" t="e">
        <f>IF(Data!S183=Data!$G183,1,0)</f>
        <v>#N/A</v>
      </c>
      <c r="O184" s="22" t="e">
        <f>IF(Data!T183=Data!$G183,1,0)</f>
        <v>#N/A</v>
      </c>
      <c r="P184" s="22" t="e">
        <f>IF(Data!U183=Data!$G183,1,0)</f>
        <v>#N/A</v>
      </c>
      <c r="Q184" s="22" t="e">
        <f>IF(Data!V183=Data!$G183,1,0)</f>
        <v>#N/A</v>
      </c>
      <c r="R184" s="22" t="e">
        <f>IF(Data!W183=Data!$G183,1,0)</f>
        <v>#N/A</v>
      </c>
      <c r="S184" s="22" t="e">
        <f>IF(Data!X183=Data!$G183,1,0)</f>
        <v>#N/A</v>
      </c>
      <c r="T184" s="22" t="e">
        <f>IF(Data!Y183=Data!$G183,1,0)</f>
        <v>#N/A</v>
      </c>
      <c r="U184" s="22" t="e">
        <f>IF(Data!Z183=Data!$G183,1,0)</f>
        <v>#N/A</v>
      </c>
      <c r="V184" s="22">
        <f t="shared" si="435"/>
        <v>4</v>
      </c>
      <c r="W184" s="22">
        <f t="shared" si="436"/>
        <v>0</v>
      </c>
      <c r="X184" s="22">
        <f t="shared" si="437"/>
        <v>1</v>
      </c>
      <c r="Y184" s="22">
        <f t="shared" si="438"/>
        <v>0</v>
      </c>
      <c r="Z184" s="22" t="e">
        <f t="shared" si="439"/>
        <v>#N/A</v>
      </c>
      <c r="AA184" s="7">
        <f t="shared" si="440"/>
        <v>0</v>
      </c>
      <c r="AB184" s="7">
        <f t="shared" si="441"/>
        <v>0</v>
      </c>
      <c r="AC184" s="7">
        <f t="shared" si="442"/>
        <v>0</v>
      </c>
      <c r="AD184" s="7">
        <f t="shared" si="443"/>
        <v>0</v>
      </c>
      <c r="AE184" s="7">
        <f t="shared" si="444"/>
        <v>0</v>
      </c>
      <c r="AF184" s="7">
        <f t="shared" si="445"/>
        <v>3</v>
      </c>
      <c r="AG184" s="7">
        <f t="shared" si="446"/>
        <v>0</v>
      </c>
      <c r="AH184" s="7">
        <f t="shared" si="447"/>
        <v>2</v>
      </c>
      <c r="AI184" s="7">
        <f t="shared" si="448"/>
        <v>0</v>
      </c>
      <c r="AJ184" s="7">
        <f t="shared" si="449"/>
        <v>1</v>
      </c>
      <c r="AK184" s="7">
        <f t="shared" si="450"/>
        <v>0</v>
      </c>
      <c r="AL184" s="7">
        <f t="shared" si="451"/>
        <v>0</v>
      </c>
      <c r="AM184" s="7">
        <f t="shared" si="452"/>
        <v>0</v>
      </c>
      <c r="AN184" s="7">
        <f t="shared" si="453"/>
        <v>1</v>
      </c>
      <c r="AO184" s="7">
        <f t="shared" si="454"/>
        <v>0</v>
      </c>
      <c r="AP184" s="7">
        <f t="shared" si="455"/>
        <v>0</v>
      </c>
      <c r="AQ184" s="7">
        <f t="shared" si="456"/>
        <v>0</v>
      </c>
      <c r="AR184" s="9">
        <f t="shared" si="457"/>
        <v>1</v>
      </c>
      <c r="AS184" s="9">
        <f t="shared" si="458"/>
        <v>1</v>
      </c>
      <c r="AT184" s="9">
        <f t="shared" si="459"/>
        <v>2</v>
      </c>
      <c r="AU184" s="9">
        <f t="shared" si="460"/>
        <v>1</v>
      </c>
      <c r="AV184" s="9">
        <f t="shared" si="461"/>
        <v>1</v>
      </c>
      <c r="AW184" s="9">
        <f t="shared" si="462"/>
        <v>0</v>
      </c>
      <c r="AX184" s="9">
        <f t="shared" si="463"/>
        <v>0</v>
      </c>
      <c r="AY184" s="9">
        <f t="shared" si="464"/>
        <v>0</v>
      </c>
      <c r="AZ184" s="9">
        <f t="shared" si="465"/>
        <v>0</v>
      </c>
      <c r="BA184" s="9">
        <f t="shared" si="466"/>
        <v>0</v>
      </c>
      <c r="BB184" s="9">
        <f t="shared" si="467"/>
        <v>0</v>
      </c>
      <c r="BC184" s="9">
        <f t="shared" si="468"/>
        <v>0</v>
      </c>
      <c r="BD184" s="9">
        <f t="shared" si="469"/>
        <v>1</v>
      </c>
      <c r="BE184" s="9">
        <f t="shared" si="470"/>
        <v>0</v>
      </c>
      <c r="BF184" s="9">
        <f t="shared" si="471"/>
        <v>1</v>
      </c>
      <c r="BG184" s="9">
        <f t="shared" si="472"/>
        <v>1</v>
      </c>
      <c r="BH184" s="9">
        <f t="shared" si="473"/>
        <v>7</v>
      </c>
    </row>
    <row r="185" spans="1:60" x14ac:dyDescent="0.25">
      <c r="A185" s="24">
        <f>Data!A184</f>
        <v>785</v>
      </c>
      <c r="B185" s="26" t="e">
        <f>Data!B184</f>
        <v>#N/A</v>
      </c>
      <c r="C185" s="27" t="str">
        <f>Data!H184</f>
        <v>Steve</v>
      </c>
      <c r="D185" s="25" t="str">
        <f>Data!I184</f>
        <v>Cara</v>
      </c>
      <c r="E185" s="22">
        <f>IF(Data!J184=Data!$G184,1,0)</f>
        <v>0</v>
      </c>
      <c r="F185" s="22">
        <f>IF(Data!K184=Data!$G184,1,0)</f>
        <v>1</v>
      </c>
      <c r="G185" s="22">
        <f>IF(Data!L184=Data!$G184,1,0)</f>
        <v>1</v>
      </c>
      <c r="H185" s="22">
        <f>IF(Data!M184=Data!$G184,1,0)</f>
        <v>1</v>
      </c>
      <c r="I185" s="22" t="e">
        <f>IF(Data!N184=Data!$G184,1,0)</f>
        <v>#N/A</v>
      </c>
      <c r="J185" s="22" t="e">
        <f>IF(Data!O184=Data!$G184,1,0)</f>
        <v>#N/A</v>
      </c>
      <c r="K185" s="22" t="e">
        <f>IF(Data!P184=Data!$G184,1,0)</f>
        <v>#N/A</v>
      </c>
      <c r="L185" s="22" t="e">
        <f>IF(Data!Q184=Data!$G184,1,0)</f>
        <v>#N/A</v>
      </c>
      <c r="M185" s="22" t="e">
        <f>IF(Data!R184=Data!$G184,1,0)</f>
        <v>#N/A</v>
      </c>
      <c r="N185" s="22" t="e">
        <f>IF(Data!S184=Data!$G184,1,0)</f>
        <v>#N/A</v>
      </c>
      <c r="O185" s="22" t="e">
        <f>IF(Data!T184=Data!$G184,1,0)</f>
        <v>#N/A</v>
      </c>
      <c r="P185" s="22" t="e">
        <f>IF(Data!U184=Data!$G184,1,0)</f>
        <v>#N/A</v>
      </c>
      <c r="Q185" s="22" t="e">
        <f>IF(Data!V184=Data!$G184,1,0)</f>
        <v>#N/A</v>
      </c>
      <c r="R185" s="22" t="e">
        <f>IF(Data!W184=Data!$G184,1,0)</f>
        <v>#N/A</v>
      </c>
      <c r="S185" s="22" t="e">
        <f>IF(Data!X184=Data!$G184,1,0)</f>
        <v>#N/A</v>
      </c>
      <c r="T185" s="22" t="e">
        <f>IF(Data!Y184=Data!$G184,1,0)</f>
        <v>#N/A</v>
      </c>
      <c r="U185" s="22" t="e">
        <f>IF(Data!Z184=Data!$G184,1,0)</f>
        <v>#N/A</v>
      </c>
      <c r="V185" s="22">
        <f t="shared" si="435"/>
        <v>4</v>
      </c>
      <c r="W185" s="22">
        <f t="shared" si="436"/>
        <v>3</v>
      </c>
      <c r="X185" s="22">
        <f t="shared" si="437"/>
        <v>0</v>
      </c>
      <c r="Y185" s="22">
        <f t="shared" si="438"/>
        <v>0</v>
      </c>
      <c r="Z185" s="22" t="e">
        <f t="shared" si="439"/>
        <v>#N/A</v>
      </c>
      <c r="AA185" s="7">
        <f t="shared" si="440"/>
        <v>0</v>
      </c>
      <c r="AB185" s="7">
        <f t="shared" si="441"/>
        <v>1</v>
      </c>
      <c r="AC185" s="7">
        <f t="shared" si="442"/>
        <v>1</v>
      </c>
      <c r="AD185" s="7">
        <f t="shared" si="443"/>
        <v>1</v>
      </c>
      <c r="AE185" s="7">
        <f t="shared" si="444"/>
        <v>0</v>
      </c>
      <c r="AF185" s="7">
        <f t="shared" si="445"/>
        <v>3</v>
      </c>
      <c r="AG185" s="7">
        <f t="shared" si="446"/>
        <v>0</v>
      </c>
      <c r="AH185" s="7">
        <f t="shared" si="447"/>
        <v>2</v>
      </c>
      <c r="AI185" s="7">
        <f t="shared" si="448"/>
        <v>0</v>
      </c>
      <c r="AJ185" s="7">
        <f t="shared" si="449"/>
        <v>1</v>
      </c>
      <c r="AK185" s="7">
        <f t="shared" si="450"/>
        <v>0</v>
      </c>
      <c r="AL185" s="7">
        <f t="shared" si="451"/>
        <v>0</v>
      </c>
      <c r="AM185" s="7">
        <f t="shared" si="452"/>
        <v>0</v>
      </c>
      <c r="AN185" s="7">
        <f t="shared" si="453"/>
        <v>1</v>
      </c>
      <c r="AO185" s="7">
        <f t="shared" si="454"/>
        <v>0</v>
      </c>
      <c r="AP185" s="7">
        <f t="shared" si="455"/>
        <v>0</v>
      </c>
      <c r="AQ185" s="7">
        <f t="shared" si="456"/>
        <v>0</v>
      </c>
      <c r="AR185" s="9">
        <f t="shared" si="457"/>
        <v>2</v>
      </c>
      <c r="AS185" s="9">
        <f t="shared" si="458"/>
        <v>0</v>
      </c>
      <c r="AT185" s="9">
        <f t="shared" si="459"/>
        <v>0</v>
      </c>
      <c r="AU185" s="9">
        <f t="shared" si="460"/>
        <v>0</v>
      </c>
      <c r="AV185" s="9">
        <f t="shared" si="461"/>
        <v>1</v>
      </c>
      <c r="AW185" s="9">
        <f t="shared" si="462"/>
        <v>0</v>
      </c>
      <c r="AX185" s="9">
        <f t="shared" si="463"/>
        <v>0</v>
      </c>
      <c r="AY185" s="9">
        <f t="shared" si="464"/>
        <v>0</v>
      </c>
      <c r="AZ185" s="9">
        <f t="shared" si="465"/>
        <v>0</v>
      </c>
      <c r="BA185" s="9">
        <f t="shared" si="466"/>
        <v>0</v>
      </c>
      <c r="BB185" s="9">
        <f t="shared" si="467"/>
        <v>0</v>
      </c>
      <c r="BC185" s="9">
        <f t="shared" si="468"/>
        <v>0</v>
      </c>
      <c r="BD185" s="9">
        <f t="shared" si="469"/>
        <v>1</v>
      </c>
      <c r="BE185" s="9">
        <f t="shared" si="470"/>
        <v>0</v>
      </c>
      <c r="BF185" s="9">
        <f t="shared" si="471"/>
        <v>1</v>
      </c>
      <c r="BG185" s="9">
        <f t="shared" si="472"/>
        <v>1</v>
      </c>
      <c r="BH185" s="9">
        <f t="shared" si="473"/>
        <v>7</v>
      </c>
    </row>
    <row r="186" spans="1:60" x14ac:dyDescent="0.25">
      <c r="A186" s="24">
        <f>Data!A185</f>
        <v>786</v>
      </c>
      <c r="B186" s="26" t="str">
        <f>Data!B185</f>
        <v>Insects</v>
      </c>
      <c r="C186" s="27" t="str">
        <f>Data!H185</f>
        <v>Steve</v>
      </c>
      <c r="D186" s="25" t="str">
        <f>Data!I185</f>
        <v>Bob</v>
      </c>
      <c r="E186" s="22">
        <f>IF(Data!J185=Data!$G185,1,0)</f>
        <v>1</v>
      </c>
      <c r="F186" s="22">
        <f>IF(Data!K185=Data!$G185,1,0)</f>
        <v>1</v>
      </c>
      <c r="G186" s="22">
        <f>IF(Data!L185=Data!$G185,1,0)</f>
        <v>1</v>
      </c>
      <c r="H186" s="22">
        <f>IF(Data!M185=Data!$G185,1,0)</f>
        <v>1</v>
      </c>
      <c r="I186" s="22" t="e">
        <f>IF(Data!N185=Data!$G185,1,0)</f>
        <v>#N/A</v>
      </c>
      <c r="J186" s="22" t="e">
        <f>IF(Data!O185=Data!$G185,1,0)</f>
        <v>#N/A</v>
      </c>
      <c r="K186" s="22" t="e">
        <f>IF(Data!P185=Data!$G185,1,0)</f>
        <v>#N/A</v>
      </c>
      <c r="L186" s="22" t="e">
        <f>IF(Data!Q185=Data!$G185,1,0)</f>
        <v>#N/A</v>
      </c>
      <c r="M186" s="22" t="e">
        <f>IF(Data!R185=Data!$G185,1,0)</f>
        <v>#N/A</v>
      </c>
      <c r="N186" s="22" t="e">
        <f>IF(Data!S185=Data!$G185,1,0)</f>
        <v>#N/A</v>
      </c>
      <c r="O186" s="22" t="e">
        <f>IF(Data!T185=Data!$G185,1,0)</f>
        <v>#N/A</v>
      </c>
      <c r="P186" s="22" t="e">
        <f>IF(Data!U185=Data!$G185,1,0)</f>
        <v>#N/A</v>
      </c>
      <c r="Q186" s="22" t="e">
        <f>IF(Data!V185=Data!$G185,1,0)</f>
        <v>#N/A</v>
      </c>
      <c r="R186" s="22" t="e">
        <f>IF(Data!W185=Data!$G185,1,0)</f>
        <v>#N/A</v>
      </c>
      <c r="S186" s="22" t="e">
        <f>IF(Data!X185=Data!$G185,1,0)</f>
        <v>#N/A</v>
      </c>
      <c r="T186" s="22" t="e">
        <f>IF(Data!Y185=Data!$G185,1,0)</f>
        <v>#N/A</v>
      </c>
      <c r="U186" s="22" t="e">
        <f>IF(Data!Z185=Data!$G185,1,0)</f>
        <v>#N/A</v>
      </c>
      <c r="V186" s="22">
        <f t="shared" si="435"/>
        <v>4</v>
      </c>
      <c r="W186" s="22">
        <f t="shared" si="436"/>
        <v>4</v>
      </c>
      <c r="X186" s="22">
        <f t="shared" si="437"/>
        <v>0</v>
      </c>
      <c r="Y186" s="22">
        <f t="shared" si="438"/>
        <v>1</v>
      </c>
      <c r="Z186" s="22" t="e">
        <f t="shared" si="439"/>
        <v>#N/A</v>
      </c>
      <c r="AA186" s="7">
        <f t="shared" si="440"/>
        <v>1</v>
      </c>
      <c r="AB186" s="7">
        <f t="shared" si="441"/>
        <v>2</v>
      </c>
      <c r="AC186" s="7">
        <f t="shared" si="442"/>
        <v>2</v>
      </c>
      <c r="AD186" s="7">
        <f t="shared" si="443"/>
        <v>2</v>
      </c>
      <c r="AE186" s="7">
        <f t="shared" si="444"/>
        <v>0</v>
      </c>
      <c r="AF186" s="7">
        <f t="shared" si="445"/>
        <v>3</v>
      </c>
      <c r="AG186" s="7">
        <f t="shared" si="446"/>
        <v>0</v>
      </c>
      <c r="AH186" s="7">
        <f t="shared" si="447"/>
        <v>2</v>
      </c>
      <c r="AI186" s="7">
        <f t="shared" si="448"/>
        <v>0</v>
      </c>
      <c r="AJ186" s="7">
        <f t="shared" si="449"/>
        <v>1</v>
      </c>
      <c r="AK186" s="7">
        <f t="shared" si="450"/>
        <v>0</v>
      </c>
      <c r="AL186" s="7">
        <f t="shared" si="451"/>
        <v>0</v>
      </c>
      <c r="AM186" s="7">
        <f t="shared" si="452"/>
        <v>0</v>
      </c>
      <c r="AN186" s="7">
        <f t="shared" si="453"/>
        <v>1</v>
      </c>
      <c r="AO186" s="7">
        <f t="shared" si="454"/>
        <v>0</v>
      </c>
      <c r="AP186" s="7">
        <f t="shared" si="455"/>
        <v>0</v>
      </c>
      <c r="AQ186" s="7">
        <f t="shared" si="456"/>
        <v>0</v>
      </c>
      <c r="AR186" s="9">
        <f t="shared" si="457"/>
        <v>0</v>
      </c>
      <c r="AS186" s="9">
        <f t="shared" si="458"/>
        <v>0</v>
      </c>
      <c r="AT186" s="9">
        <f t="shared" si="459"/>
        <v>0</v>
      </c>
      <c r="AU186" s="9">
        <f t="shared" si="460"/>
        <v>0</v>
      </c>
      <c r="AV186" s="9">
        <f t="shared" si="461"/>
        <v>1</v>
      </c>
      <c r="AW186" s="9">
        <f t="shared" si="462"/>
        <v>0</v>
      </c>
      <c r="AX186" s="9">
        <f t="shared" si="463"/>
        <v>0</v>
      </c>
      <c r="AY186" s="9">
        <f t="shared" si="464"/>
        <v>0</v>
      </c>
      <c r="AZ186" s="9">
        <f t="shared" si="465"/>
        <v>0</v>
      </c>
      <c r="BA186" s="9">
        <f t="shared" si="466"/>
        <v>0</v>
      </c>
      <c r="BB186" s="9">
        <f t="shared" si="467"/>
        <v>0</v>
      </c>
      <c r="BC186" s="9">
        <f t="shared" si="468"/>
        <v>0</v>
      </c>
      <c r="BD186" s="9">
        <f t="shared" si="469"/>
        <v>1</v>
      </c>
      <c r="BE186" s="9">
        <f t="shared" si="470"/>
        <v>0</v>
      </c>
      <c r="BF186" s="9">
        <f t="shared" si="471"/>
        <v>1</v>
      </c>
      <c r="BG186" s="9">
        <f t="shared" si="472"/>
        <v>1</v>
      </c>
      <c r="BH186" s="9">
        <f t="shared" si="473"/>
        <v>7</v>
      </c>
    </row>
    <row r="187" spans="1:60" x14ac:dyDescent="0.25">
      <c r="A187" s="24">
        <f>Data!A186</f>
        <v>787</v>
      </c>
      <c r="B187" s="26" t="str">
        <f>Data!B186</f>
        <v>Masks</v>
      </c>
      <c r="C187" s="27" t="str">
        <f>Data!H186</f>
        <v>Evan</v>
      </c>
      <c r="D187" s="25" t="str">
        <f>Data!I186</f>
        <v>Cara</v>
      </c>
      <c r="E187" s="22">
        <f>IF(Data!J186=Data!$G186,1,0)</f>
        <v>0</v>
      </c>
      <c r="F187" s="22">
        <f>IF(Data!K186=Data!$G186,1,0)</f>
        <v>1</v>
      </c>
      <c r="G187" s="22">
        <f>IF(Data!L186=Data!$G186,1,0)</f>
        <v>0</v>
      </c>
      <c r="H187" s="22" t="e">
        <f>IF(Data!M186=Data!$G186,1,0)</f>
        <v>#N/A</v>
      </c>
      <c r="I187" s="22">
        <f>IF(Data!N186=Data!$G186,1,0)</f>
        <v>0</v>
      </c>
      <c r="J187" s="22">
        <f>IF(Data!O186=Data!$G186,1,0)</f>
        <v>0</v>
      </c>
      <c r="K187" s="22" t="e">
        <f>IF(Data!P186=Data!$G186,1,0)</f>
        <v>#N/A</v>
      </c>
      <c r="L187" s="22" t="e">
        <f>IF(Data!Q186=Data!$G186,1,0)</f>
        <v>#N/A</v>
      </c>
      <c r="M187" s="22" t="e">
        <f>IF(Data!R186=Data!$G186,1,0)</f>
        <v>#N/A</v>
      </c>
      <c r="N187" s="22" t="e">
        <f>IF(Data!S186=Data!$G186,1,0)</f>
        <v>#N/A</v>
      </c>
      <c r="O187" s="22" t="e">
        <f>IF(Data!T186=Data!$G186,1,0)</f>
        <v>#N/A</v>
      </c>
      <c r="P187" s="22" t="e">
        <f>IF(Data!U186=Data!$G186,1,0)</f>
        <v>#N/A</v>
      </c>
      <c r="Q187" s="22" t="e">
        <f>IF(Data!V186=Data!$G186,1,0)</f>
        <v>#N/A</v>
      </c>
      <c r="R187" s="22" t="e">
        <f>IF(Data!W186=Data!$G186,1,0)</f>
        <v>#N/A</v>
      </c>
      <c r="S187" s="22" t="e">
        <f>IF(Data!X186=Data!$G186,1,0)</f>
        <v>#N/A</v>
      </c>
      <c r="T187" s="22" t="e">
        <f>IF(Data!Y186=Data!$G186,1,0)</f>
        <v>#N/A</v>
      </c>
      <c r="U187" s="22" t="e">
        <f>IF(Data!Z186=Data!$G186,1,0)</f>
        <v>#N/A</v>
      </c>
      <c r="V187" s="22">
        <f t="shared" si="435"/>
        <v>5</v>
      </c>
      <c r="W187" s="22">
        <f t="shared" si="436"/>
        <v>1</v>
      </c>
      <c r="X187" s="22">
        <f t="shared" si="437"/>
        <v>0</v>
      </c>
      <c r="Y187" s="22">
        <f t="shared" si="438"/>
        <v>0</v>
      </c>
      <c r="Z187" s="22" t="str">
        <f t="shared" si="439"/>
        <v>Cara</v>
      </c>
      <c r="AA187" s="7">
        <f t="shared" si="440"/>
        <v>0</v>
      </c>
      <c r="AB187" s="7">
        <f t="shared" si="441"/>
        <v>3</v>
      </c>
      <c r="AC187" s="7">
        <f t="shared" si="442"/>
        <v>0</v>
      </c>
      <c r="AD187" s="7">
        <f t="shared" si="443"/>
        <v>2</v>
      </c>
      <c r="AE187" s="7">
        <f t="shared" si="444"/>
        <v>0</v>
      </c>
      <c r="AF187" s="7">
        <f t="shared" si="445"/>
        <v>0</v>
      </c>
      <c r="AG187" s="7">
        <f t="shared" si="446"/>
        <v>0</v>
      </c>
      <c r="AH187" s="7">
        <f t="shared" si="447"/>
        <v>2</v>
      </c>
      <c r="AI187" s="7">
        <f t="shared" si="448"/>
        <v>0</v>
      </c>
      <c r="AJ187" s="7">
        <f t="shared" si="449"/>
        <v>1</v>
      </c>
      <c r="AK187" s="7">
        <f t="shared" si="450"/>
        <v>0</v>
      </c>
      <c r="AL187" s="7">
        <f t="shared" si="451"/>
        <v>0</v>
      </c>
      <c r="AM187" s="7">
        <f t="shared" si="452"/>
        <v>0</v>
      </c>
      <c r="AN187" s="7">
        <f t="shared" si="453"/>
        <v>1</v>
      </c>
      <c r="AO187" s="7">
        <f t="shared" si="454"/>
        <v>0</v>
      </c>
      <c r="AP187" s="7">
        <f t="shared" si="455"/>
        <v>0</v>
      </c>
      <c r="AQ187" s="7">
        <f t="shared" si="456"/>
        <v>0</v>
      </c>
      <c r="AR187" s="9">
        <f t="shared" si="457"/>
        <v>1</v>
      </c>
      <c r="AS187" s="9">
        <f t="shared" si="458"/>
        <v>0</v>
      </c>
      <c r="AT187" s="9">
        <f t="shared" si="459"/>
        <v>1</v>
      </c>
      <c r="AU187" s="9">
        <f t="shared" si="460"/>
        <v>0</v>
      </c>
      <c r="AV187" s="9">
        <f t="shared" si="461"/>
        <v>2</v>
      </c>
      <c r="AW187" s="9">
        <f t="shared" si="462"/>
        <v>1</v>
      </c>
      <c r="AX187" s="9">
        <f t="shared" si="463"/>
        <v>0</v>
      </c>
      <c r="AY187" s="9">
        <f t="shared" si="464"/>
        <v>0</v>
      </c>
      <c r="AZ187" s="9">
        <f t="shared" si="465"/>
        <v>0</v>
      </c>
      <c r="BA187" s="9">
        <f t="shared" si="466"/>
        <v>0</v>
      </c>
      <c r="BB187" s="9">
        <f t="shared" si="467"/>
        <v>0</v>
      </c>
      <c r="BC187" s="9">
        <f t="shared" si="468"/>
        <v>0</v>
      </c>
      <c r="BD187" s="9">
        <f t="shared" si="469"/>
        <v>1</v>
      </c>
      <c r="BE187" s="9">
        <f t="shared" si="470"/>
        <v>0</v>
      </c>
      <c r="BF187" s="9">
        <f t="shared" si="471"/>
        <v>1</v>
      </c>
      <c r="BG187" s="9">
        <f t="shared" si="472"/>
        <v>1</v>
      </c>
      <c r="BH187" s="9">
        <f t="shared" si="473"/>
        <v>7</v>
      </c>
    </row>
    <row r="188" spans="1:60" x14ac:dyDescent="0.25">
      <c r="A188" s="24">
        <f>Data!A187</f>
        <v>788</v>
      </c>
      <c r="B188" s="26" t="e">
        <f>Data!B187</f>
        <v>#N/A</v>
      </c>
      <c r="C188" s="27" t="str">
        <f>Data!H187</f>
        <v>Steve</v>
      </c>
      <c r="D188" s="25" t="str">
        <f>Data!I187</f>
        <v>Evan</v>
      </c>
      <c r="E188" s="22">
        <f>IF(Data!J187=Data!$G187,1,0)</f>
        <v>0</v>
      </c>
      <c r="F188" s="22">
        <f>IF(Data!K187=Data!$G187,1,0)</f>
        <v>1</v>
      </c>
      <c r="G188" s="22" t="e">
        <f>IF(Data!L187=Data!$G187,1,0)</f>
        <v>#N/A</v>
      </c>
      <c r="H188" s="22">
        <f>IF(Data!M187=Data!$G187,1,0)</f>
        <v>0</v>
      </c>
      <c r="I188" s="22" t="e">
        <f>IF(Data!N187=Data!$G187,1,0)</f>
        <v>#N/A</v>
      </c>
      <c r="J188" s="22" t="e">
        <f>IF(Data!O187=Data!$G187,1,0)</f>
        <v>#N/A</v>
      </c>
      <c r="K188" s="22" t="e">
        <f>IF(Data!P187=Data!$G187,1,0)</f>
        <v>#N/A</v>
      </c>
      <c r="L188" s="22" t="e">
        <f>IF(Data!Q187=Data!$G187,1,0)</f>
        <v>#N/A</v>
      </c>
      <c r="M188" s="22" t="e">
        <f>IF(Data!R187=Data!$G187,1,0)</f>
        <v>#N/A</v>
      </c>
      <c r="N188" s="22" t="e">
        <f>IF(Data!S187=Data!$G187,1,0)</f>
        <v>#N/A</v>
      </c>
      <c r="O188" s="22" t="e">
        <f>IF(Data!T187=Data!$G187,1,0)</f>
        <v>#N/A</v>
      </c>
      <c r="P188" s="22" t="e">
        <f>IF(Data!U187=Data!$G187,1,0)</f>
        <v>#N/A</v>
      </c>
      <c r="Q188" s="22" t="e">
        <f>IF(Data!V187=Data!$G187,1,0)</f>
        <v>#N/A</v>
      </c>
      <c r="R188" s="22" t="e">
        <f>IF(Data!W187=Data!$G187,1,0)</f>
        <v>#N/A</v>
      </c>
      <c r="S188" s="22" t="e">
        <f>IF(Data!X187=Data!$G187,1,0)</f>
        <v>#N/A</v>
      </c>
      <c r="T188" s="22" t="e">
        <f>IF(Data!Y187=Data!$G187,1,0)</f>
        <v>#N/A</v>
      </c>
      <c r="U188" s="22" t="e">
        <f>IF(Data!Z187=Data!$G187,1,0)</f>
        <v>#N/A</v>
      </c>
      <c r="V188" s="22">
        <f t="shared" si="435"/>
        <v>3</v>
      </c>
      <c r="W188" s="22">
        <f t="shared" si="436"/>
        <v>1</v>
      </c>
      <c r="X188" s="22">
        <f t="shared" si="437"/>
        <v>0</v>
      </c>
      <c r="Y188" s="22">
        <f t="shared" si="438"/>
        <v>0</v>
      </c>
      <c r="Z188" s="22" t="str">
        <f t="shared" si="439"/>
        <v>Cara</v>
      </c>
      <c r="AA188" s="7">
        <f t="shared" si="440"/>
        <v>0</v>
      </c>
      <c r="AB188" s="7">
        <f t="shared" si="441"/>
        <v>4</v>
      </c>
      <c r="AC188" s="7">
        <f t="shared" si="442"/>
        <v>0</v>
      </c>
      <c r="AD188" s="7">
        <f t="shared" si="443"/>
        <v>0</v>
      </c>
      <c r="AE188" s="7">
        <f t="shared" si="444"/>
        <v>0</v>
      </c>
      <c r="AF188" s="7">
        <f t="shared" si="445"/>
        <v>0</v>
      </c>
      <c r="AG188" s="7">
        <f t="shared" si="446"/>
        <v>0</v>
      </c>
      <c r="AH188" s="7">
        <f t="shared" si="447"/>
        <v>2</v>
      </c>
      <c r="AI188" s="7">
        <f t="shared" si="448"/>
        <v>0</v>
      </c>
      <c r="AJ188" s="7">
        <f t="shared" si="449"/>
        <v>1</v>
      </c>
      <c r="AK188" s="7">
        <f t="shared" si="450"/>
        <v>0</v>
      </c>
      <c r="AL188" s="7">
        <f t="shared" si="451"/>
        <v>0</v>
      </c>
      <c r="AM188" s="7">
        <f t="shared" si="452"/>
        <v>0</v>
      </c>
      <c r="AN188" s="7">
        <f t="shared" si="453"/>
        <v>1</v>
      </c>
      <c r="AO188" s="7">
        <f t="shared" si="454"/>
        <v>0</v>
      </c>
      <c r="AP188" s="7">
        <f t="shared" si="455"/>
        <v>0</v>
      </c>
      <c r="AQ188" s="7">
        <f t="shared" si="456"/>
        <v>0</v>
      </c>
      <c r="AR188" s="9">
        <f t="shared" si="457"/>
        <v>2</v>
      </c>
      <c r="AS188" s="9">
        <f t="shared" si="458"/>
        <v>0</v>
      </c>
      <c r="AT188" s="9">
        <f t="shared" si="459"/>
        <v>1</v>
      </c>
      <c r="AU188" s="9">
        <f t="shared" si="460"/>
        <v>1</v>
      </c>
      <c r="AV188" s="9">
        <f t="shared" si="461"/>
        <v>2</v>
      </c>
      <c r="AW188" s="9">
        <f t="shared" si="462"/>
        <v>1</v>
      </c>
      <c r="AX188" s="9">
        <f t="shared" si="463"/>
        <v>0</v>
      </c>
      <c r="AY188" s="9">
        <f t="shared" si="464"/>
        <v>0</v>
      </c>
      <c r="AZ188" s="9">
        <f t="shared" si="465"/>
        <v>0</v>
      </c>
      <c r="BA188" s="9">
        <f t="shared" si="466"/>
        <v>0</v>
      </c>
      <c r="BB188" s="9">
        <f t="shared" si="467"/>
        <v>0</v>
      </c>
      <c r="BC188" s="9">
        <f t="shared" si="468"/>
        <v>0</v>
      </c>
      <c r="BD188" s="9">
        <f t="shared" si="469"/>
        <v>1</v>
      </c>
      <c r="BE188" s="9">
        <f t="shared" si="470"/>
        <v>0</v>
      </c>
      <c r="BF188" s="9">
        <f t="shared" si="471"/>
        <v>1</v>
      </c>
      <c r="BG188" s="9">
        <f t="shared" si="472"/>
        <v>1</v>
      </c>
      <c r="BH188" s="9">
        <f t="shared" si="473"/>
        <v>7</v>
      </c>
    </row>
    <row r="189" spans="1:60" x14ac:dyDescent="0.25">
      <c r="A189" s="24">
        <f>Data!A188</f>
        <v>789</v>
      </c>
      <c r="B189" s="26" t="str">
        <f>Data!B188</f>
        <v>Hydrogen Fuel</v>
      </c>
      <c r="C189" s="27" t="str">
        <f>Data!H188</f>
        <v>Steve</v>
      </c>
      <c r="D189" s="25" t="str">
        <f>Data!I188</f>
        <v>Bob</v>
      </c>
      <c r="E189" s="22">
        <f>IF(Data!J188=Data!$G188,1,0)</f>
        <v>0</v>
      </c>
      <c r="F189" s="22">
        <f>IF(Data!K188=Data!$G188,1,0)</f>
        <v>0</v>
      </c>
      <c r="G189" s="22">
        <f>IF(Data!L188=Data!$G188,1,0)</f>
        <v>1</v>
      </c>
      <c r="H189" s="22">
        <f>IF(Data!M188=Data!$G188,1,0)</f>
        <v>0</v>
      </c>
      <c r="I189" s="22" t="e">
        <f>IF(Data!N188=Data!$G188,1,0)</f>
        <v>#N/A</v>
      </c>
      <c r="J189" s="22" t="e">
        <f>IF(Data!O188=Data!$G188,1,0)</f>
        <v>#N/A</v>
      </c>
      <c r="K189" s="22" t="e">
        <f>IF(Data!P188=Data!$G188,1,0)</f>
        <v>#N/A</v>
      </c>
      <c r="L189" s="22" t="e">
        <f>IF(Data!Q188=Data!$G188,1,0)</f>
        <v>#N/A</v>
      </c>
      <c r="M189" s="22" t="e">
        <f>IF(Data!R188=Data!$G188,1,0)</f>
        <v>#N/A</v>
      </c>
      <c r="N189" s="22" t="e">
        <f>IF(Data!S188=Data!$G188,1,0)</f>
        <v>#N/A</v>
      </c>
      <c r="O189" s="22" t="e">
        <f>IF(Data!T188=Data!$G188,1,0)</f>
        <v>#N/A</v>
      </c>
      <c r="P189" s="22" t="e">
        <f>IF(Data!U188=Data!$G188,1,0)</f>
        <v>#N/A</v>
      </c>
      <c r="Q189" s="22" t="e">
        <f>IF(Data!V188=Data!$G188,1,0)</f>
        <v>#N/A</v>
      </c>
      <c r="R189" s="22" t="e">
        <f>IF(Data!W188=Data!$G188,1,0)</f>
        <v>#N/A</v>
      </c>
      <c r="S189" s="22" t="e">
        <f>IF(Data!X188=Data!$G188,1,0)</f>
        <v>#N/A</v>
      </c>
      <c r="T189" s="22" t="e">
        <f>IF(Data!Y188=Data!$G188,1,0)</f>
        <v>#N/A</v>
      </c>
      <c r="U189" s="22" t="e">
        <f>IF(Data!Z188=Data!$G188,1,0)</f>
        <v>#N/A</v>
      </c>
      <c r="V189" s="22">
        <f t="shared" si="435"/>
        <v>4</v>
      </c>
      <c r="W189" s="22">
        <f t="shared" si="436"/>
        <v>1</v>
      </c>
      <c r="X189" s="22">
        <f t="shared" si="437"/>
        <v>0</v>
      </c>
      <c r="Y189" s="22">
        <f t="shared" si="438"/>
        <v>0</v>
      </c>
      <c r="Z189" s="22" t="str">
        <f t="shared" si="439"/>
        <v>Jay</v>
      </c>
      <c r="AA189" s="7">
        <f t="shared" si="440"/>
        <v>0</v>
      </c>
      <c r="AB189" s="7">
        <f t="shared" si="441"/>
        <v>0</v>
      </c>
      <c r="AC189" s="7">
        <f t="shared" si="442"/>
        <v>1</v>
      </c>
      <c r="AD189" s="7">
        <f t="shared" si="443"/>
        <v>0</v>
      </c>
      <c r="AE189" s="7">
        <f t="shared" si="444"/>
        <v>0</v>
      </c>
      <c r="AF189" s="7">
        <f t="shared" si="445"/>
        <v>0</v>
      </c>
      <c r="AG189" s="7">
        <f t="shared" si="446"/>
        <v>0</v>
      </c>
      <c r="AH189" s="7">
        <f t="shared" si="447"/>
        <v>2</v>
      </c>
      <c r="AI189" s="7">
        <f t="shared" si="448"/>
        <v>0</v>
      </c>
      <c r="AJ189" s="7">
        <f t="shared" si="449"/>
        <v>1</v>
      </c>
      <c r="AK189" s="7">
        <f t="shared" si="450"/>
        <v>0</v>
      </c>
      <c r="AL189" s="7">
        <f t="shared" si="451"/>
        <v>0</v>
      </c>
      <c r="AM189" s="7">
        <f t="shared" si="452"/>
        <v>0</v>
      </c>
      <c r="AN189" s="7">
        <f t="shared" si="453"/>
        <v>1</v>
      </c>
      <c r="AO189" s="7">
        <f t="shared" si="454"/>
        <v>0</v>
      </c>
      <c r="AP189" s="7">
        <f t="shared" si="455"/>
        <v>0</v>
      </c>
      <c r="AQ189" s="7">
        <f t="shared" si="456"/>
        <v>0</v>
      </c>
      <c r="AR189" s="9">
        <f t="shared" si="457"/>
        <v>3</v>
      </c>
      <c r="AS189" s="9">
        <f t="shared" si="458"/>
        <v>1</v>
      </c>
      <c r="AT189" s="9">
        <f t="shared" si="459"/>
        <v>0</v>
      </c>
      <c r="AU189" s="9">
        <f t="shared" si="460"/>
        <v>2</v>
      </c>
      <c r="AV189" s="9">
        <f t="shared" si="461"/>
        <v>2</v>
      </c>
      <c r="AW189" s="9">
        <f t="shared" si="462"/>
        <v>1</v>
      </c>
      <c r="AX189" s="9">
        <f t="shared" si="463"/>
        <v>0</v>
      </c>
      <c r="AY189" s="9">
        <f t="shared" si="464"/>
        <v>0</v>
      </c>
      <c r="AZ189" s="9">
        <f t="shared" si="465"/>
        <v>0</v>
      </c>
      <c r="BA189" s="9">
        <f t="shared" si="466"/>
        <v>0</v>
      </c>
      <c r="BB189" s="9">
        <f t="shared" si="467"/>
        <v>0</v>
      </c>
      <c r="BC189" s="9">
        <f t="shared" si="468"/>
        <v>0</v>
      </c>
      <c r="BD189" s="9">
        <f t="shared" si="469"/>
        <v>1</v>
      </c>
      <c r="BE189" s="9">
        <f t="shared" si="470"/>
        <v>0</v>
      </c>
      <c r="BF189" s="9">
        <f t="shared" si="471"/>
        <v>1</v>
      </c>
      <c r="BG189" s="9">
        <f t="shared" si="472"/>
        <v>1</v>
      </c>
      <c r="BH189" s="9">
        <f t="shared" si="473"/>
        <v>7</v>
      </c>
    </row>
    <row r="190" spans="1:60" x14ac:dyDescent="0.25">
      <c r="A190" s="24">
        <f>Data!A189</f>
        <v>790</v>
      </c>
      <c r="B190" s="26" t="str">
        <f>Data!B189</f>
        <v>Bird Misconceptions</v>
      </c>
      <c r="C190" s="27" t="str">
        <f>Data!H189</f>
        <v>Steve</v>
      </c>
      <c r="D190" s="25" t="str">
        <f>Data!I189</f>
        <v>Jay</v>
      </c>
      <c r="E190" s="22">
        <f>IF(Data!J189=Data!$G189,1,0)</f>
        <v>0</v>
      </c>
      <c r="F190" s="22">
        <f>IF(Data!K189=Data!$G189,1,0)</f>
        <v>1</v>
      </c>
      <c r="G190" s="22">
        <f>IF(Data!L189=Data!$G189,1,0)</f>
        <v>0</v>
      </c>
      <c r="H190" s="22">
        <f>IF(Data!M189=Data!$G189,1,0)</f>
        <v>1</v>
      </c>
      <c r="I190" s="22" t="e">
        <f>IF(Data!N189=Data!$G189,1,0)</f>
        <v>#N/A</v>
      </c>
      <c r="J190" s="22" t="e">
        <f>IF(Data!O189=Data!$G189,1,0)</f>
        <v>#N/A</v>
      </c>
      <c r="K190" s="22" t="e">
        <f>IF(Data!P189=Data!$G189,1,0)</f>
        <v>#N/A</v>
      </c>
      <c r="L190" s="22" t="e">
        <f>IF(Data!Q189=Data!$G189,1,0)</f>
        <v>#N/A</v>
      </c>
      <c r="M190" s="22" t="e">
        <f>IF(Data!R189=Data!$G189,1,0)</f>
        <v>#N/A</v>
      </c>
      <c r="N190" s="22" t="e">
        <f>IF(Data!S189=Data!$G189,1,0)</f>
        <v>#N/A</v>
      </c>
      <c r="O190" s="22" t="e">
        <f>IF(Data!T189=Data!$G189,1,0)</f>
        <v>#N/A</v>
      </c>
      <c r="P190" s="22" t="e">
        <f>IF(Data!U189=Data!$G189,1,0)</f>
        <v>#N/A</v>
      </c>
      <c r="Q190" s="22" t="e">
        <f>IF(Data!V189=Data!$G189,1,0)</f>
        <v>#N/A</v>
      </c>
      <c r="R190" s="22" t="e">
        <f>IF(Data!W189=Data!$G189,1,0)</f>
        <v>#N/A</v>
      </c>
      <c r="S190" s="22" t="e">
        <f>IF(Data!X189=Data!$G189,1,0)</f>
        <v>#N/A</v>
      </c>
      <c r="T190" s="22" t="e">
        <f>IF(Data!Y189=Data!$G189,1,0)</f>
        <v>#N/A</v>
      </c>
      <c r="U190" s="22" t="e">
        <f>IF(Data!Z189=Data!$G189,1,0)</f>
        <v>#N/A</v>
      </c>
      <c r="V190" s="22">
        <f t="shared" si="435"/>
        <v>4</v>
      </c>
      <c r="W190" s="22">
        <f t="shared" si="436"/>
        <v>2</v>
      </c>
      <c r="X190" s="22">
        <f t="shared" si="437"/>
        <v>0</v>
      </c>
      <c r="Y190" s="22">
        <f t="shared" si="438"/>
        <v>0</v>
      </c>
      <c r="Z190" s="22" t="e">
        <f t="shared" si="439"/>
        <v>#N/A</v>
      </c>
      <c r="AA190" s="7">
        <f t="shared" si="440"/>
        <v>0</v>
      </c>
      <c r="AB190" s="7">
        <f t="shared" si="441"/>
        <v>1</v>
      </c>
      <c r="AC190" s="7">
        <f t="shared" si="442"/>
        <v>0</v>
      </c>
      <c r="AD190" s="7">
        <f t="shared" si="443"/>
        <v>1</v>
      </c>
      <c r="AE190" s="7">
        <f t="shared" si="444"/>
        <v>0</v>
      </c>
      <c r="AF190" s="7">
        <f t="shared" si="445"/>
        <v>0</v>
      </c>
      <c r="AG190" s="7">
        <f t="shared" si="446"/>
        <v>0</v>
      </c>
      <c r="AH190" s="7">
        <f t="shared" si="447"/>
        <v>2</v>
      </c>
      <c r="AI190" s="7">
        <f t="shared" si="448"/>
        <v>0</v>
      </c>
      <c r="AJ190" s="7">
        <f t="shared" si="449"/>
        <v>1</v>
      </c>
      <c r="AK190" s="7">
        <f t="shared" si="450"/>
        <v>0</v>
      </c>
      <c r="AL190" s="7">
        <f t="shared" si="451"/>
        <v>0</v>
      </c>
      <c r="AM190" s="7">
        <f t="shared" si="452"/>
        <v>0</v>
      </c>
      <c r="AN190" s="7">
        <f t="shared" si="453"/>
        <v>1</v>
      </c>
      <c r="AO190" s="7">
        <f t="shared" si="454"/>
        <v>0</v>
      </c>
      <c r="AP190" s="7">
        <f t="shared" si="455"/>
        <v>0</v>
      </c>
      <c r="AQ190" s="7">
        <f t="shared" si="456"/>
        <v>0</v>
      </c>
      <c r="AR190" s="9">
        <f t="shared" si="457"/>
        <v>4</v>
      </c>
      <c r="AS190" s="9">
        <f t="shared" si="458"/>
        <v>0</v>
      </c>
      <c r="AT190" s="9">
        <f t="shared" si="459"/>
        <v>1</v>
      </c>
      <c r="AU190" s="9">
        <f t="shared" si="460"/>
        <v>0</v>
      </c>
      <c r="AV190" s="9">
        <f t="shared" si="461"/>
        <v>2</v>
      </c>
      <c r="AW190" s="9">
        <f t="shared" si="462"/>
        <v>1</v>
      </c>
      <c r="AX190" s="9">
        <f t="shared" si="463"/>
        <v>0</v>
      </c>
      <c r="AY190" s="9">
        <f t="shared" si="464"/>
        <v>0</v>
      </c>
      <c r="AZ190" s="9">
        <f t="shared" si="465"/>
        <v>0</v>
      </c>
      <c r="BA190" s="9">
        <f t="shared" si="466"/>
        <v>0</v>
      </c>
      <c r="BB190" s="9">
        <f t="shared" si="467"/>
        <v>0</v>
      </c>
      <c r="BC190" s="9">
        <f t="shared" si="468"/>
        <v>0</v>
      </c>
      <c r="BD190" s="9">
        <f t="shared" si="469"/>
        <v>1</v>
      </c>
      <c r="BE190" s="9">
        <f t="shared" si="470"/>
        <v>0</v>
      </c>
      <c r="BF190" s="9">
        <f t="shared" si="471"/>
        <v>1</v>
      </c>
      <c r="BG190" s="9">
        <f t="shared" si="472"/>
        <v>1</v>
      </c>
      <c r="BH190" s="9">
        <f t="shared" si="473"/>
        <v>7</v>
      </c>
    </row>
    <row r="191" spans="1:60" x14ac:dyDescent="0.25">
      <c r="A191" s="24">
        <f>Data!A190</f>
        <v>791</v>
      </c>
      <c r="B191" s="26" t="e">
        <f>Data!B190</f>
        <v>#N/A</v>
      </c>
      <c r="C191" s="27" t="str">
        <f>Data!H190</f>
        <v>Steve</v>
      </c>
      <c r="D191" s="25" t="str">
        <f>Data!I190</f>
        <v>Cara</v>
      </c>
      <c r="E191" s="22">
        <f>IF(Data!J190=Data!$G190,1,0)</f>
        <v>1</v>
      </c>
      <c r="F191" s="22">
        <f>IF(Data!K190=Data!$G190,1,0)</f>
        <v>0</v>
      </c>
      <c r="G191" s="22">
        <f>IF(Data!L190=Data!$G190,1,0)</f>
        <v>0</v>
      </c>
      <c r="H191" s="22">
        <f>IF(Data!M190=Data!$G190,1,0)</f>
        <v>1</v>
      </c>
      <c r="I191" s="22" t="e">
        <f>IF(Data!N190=Data!$G190,1,0)</f>
        <v>#N/A</v>
      </c>
      <c r="J191" s="22" t="e">
        <f>IF(Data!O190=Data!$G190,1,0)</f>
        <v>#N/A</v>
      </c>
      <c r="K191" s="22" t="e">
        <f>IF(Data!P190=Data!$G190,1,0)</f>
        <v>#N/A</v>
      </c>
      <c r="L191" s="22" t="e">
        <f>IF(Data!Q190=Data!$G190,1,0)</f>
        <v>#N/A</v>
      </c>
      <c r="M191" s="22" t="e">
        <f>IF(Data!R190=Data!$G190,1,0)</f>
        <v>#N/A</v>
      </c>
      <c r="N191" s="22" t="e">
        <f>IF(Data!S190=Data!$G190,1,0)</f>
        <v>#N/A</v>
      </c>
      <c r="O191" s="22" t="e">
        <f>IF(Data!T190=Data!$G190,1,0)</f>
        <v>#N/A</v>
      </c>
      <c r="P191" s="22" t="e">
        <f>IF(Data!U190=Data!$G190,1,0)</f>
        <v>#N/A</v>
      </c>
      <c r="Q191" s="22" t="e">
        <f>IF(Data!V190=Data!$G190,1,0)</f>
        <v>#N/A</v>
      </c>
      <c r="R191" s="22" t="e">
        <f>IF(Data!W190=Data!$G190,1,0)</f>
        <v>#N/A</v>
      </c>
      <c r="S191" s="22" t="e">
        <f>IF(Data!X190=Data!$G190,1,0)</f>
        <v>#N/A</v>
      </c>
      <c r="T191" s="22" t="e">
        <f>IF(Data!Y190=Data!$G190,1,0)</f>
        <v>#N/A</v>
      </c>
      <c r="U191" s="22" t="e">
        <f>IF(Data!Z190=Data!$G190,1,0)</f>
        <v>#N/A</v>
      </c>
      <c r="V191" s="22">
        <f t="shared" si="435"/>
        <v>4</v>
      </c>
      <c r="W191" s="22">
        <f t="shared" si="436"/>
        <v>2</v>
      </c>
      <c r="X191" s="22">
        <f t="shared" si="437"/>
        <v>0</v>
      </c>
      <c r="Y191" s="22">
        <f t="shared" si="438"/>
        <v>0</v>
      </c>
      <c r="Z191" s="22" t="e">
        <f t="shared" si="439"/>
        <v>#N/A</v>
      </c>
      <c r="AA191" s="7">
        <f t="shared" si="440"/>
        <v>1</v>
      </c>
      <c r="AB191" s="7">
        <f t="shared" si="441"/>
        <v>0</v>
      </c>
      <c r="AC191" s="7">
        <f t="shared" si="442"/>
        <v>0</v>
      </c>
      <c r="AD191" s="7">
        <f t="shared" si="443"/>
        <v>2</v>
      </c>
      <c r="AE191" s="7">
        <f t="shared" si="444"/>
        <v>0</v>
      </c>
      <c r="AF191" s="7">
        <f t="shared" si="445"/>
        <v>0</v>
      </c>
      <c r="AG191" s="7">
        <f t="shared" si="446"/>
        <v>0</v>
      </c>
      <c r="AH191" s="7">
        <f t="shared" si="447"/>
        <v>2</v>
      </c>
      <c r="AI191" s="7">
        <f t="shared" si="448"/>
        <v>0</v>
      </c>
      <c r="AJ191" s="7">
        <f t="shared" si="449"/>
        <v>1</v>
      </c>
      <c r="AK191" s="7">
        <f t="shared" si="450"/>
        <v>0</v>
      </c>
      <c r="AL191" s="7">
        <f t="shared" si="451"/>
        <v>0</v>
      </c>
      <c r="AM191" s="7">
        <f t="shared" si="452"/>
        <v>0</v>
      </c>
      <c r="AN191" s="7">
        <f t="shared" si="453"/>
        <v>1</v>
      </c>
      <c r="AO191" s="7">
        <f t="shared" si="454"/>
        <v>0</v>
      </c>
      <c r="AP191" s="7">
        <f t="shared" si="455"/>
        <v>0</v>
      </c>
      <c r="AQ191" s="7">
        <f t="shared" si="456"/>
        <v>0</v>
      </c>
      <c r="AR191" s="9">
        <f t="shared" si="457"/>
        <v>0</v>
      </c>
      <c r="AS191" s="9">
        <f t="shared" si="458"/>
        <v>1</v>
      </c>
      <c r="AT191" s="9">
        <f t="shared" si="459"/>
        <v>2</v>
      </c>
      <c r="AU191" s="9">
        <f t="shared" si="460"/>
        <v>0</v>
      </c>
      <c r="AV191" s="9">
        <f t="shared" si="461"/>
        <v>2</v>
      </c>
      <c r="AW191" s="9">
        <f t="shared" si="462"/>
        <v>1</v>
      </c>
      <c r="AX191" s="9">
        <f t="shared" si="463"/>
        <v>0</v>
      </c>
      <c r="AY191" s="9">
        <f t="shared" si="464"/>
        <v>0</v>
      </c>
      <c r="AZ191" s="9">
        <f t="shared" si="465"/>
        <v>0</v>
      </c>
      <c r="BA191" s="9">
        <f t="shared" si="466"/>
        <v>0</v>
      </c>
      <c r="BB191" s="9">
        <f t="shared" si="467"/>
        <v>0</v>
      </c>
      <c r="BC191" s="9">
        <f t="shared" si="468"/>
        <v>0</v>
      </c>
      <c r="BD191" s="9">
        <f t="shared" si="469"/>
        <v>1</v>
      </c>
      <c r="BE191" s="9">
        <f t="shared" si="470"/>
        <v>0</v>
      </c>
      <c r="BF191" s="9">
        <f t="shared" si="471"/>
        <v>1</v>
      </c>
      <c r="BG191" s="9">
        <f t="shared" si="472"/>
        <v>1</v>
      </c>
      <c r="BH191" s="9">
        <f t="shared" si="473"/>
        <v>7</v>
      </c>
    </row>
    <row r="192" spans="1:60" x14ac:dyDescent="0.25">
      <c r="A192" s="24">
        <f>Data!A191</f>
        <v>792</v>
      </c>
      <c r="B192" s="26" t="str">
        <f>Data!B191</f>
        <v>Wolves</v>
      </c>
      <c r="C192" s="27" t="str">
        <f>Data!H191</f>
        <v>Steve</v>
      </c>
      <c r="D192" s="25" t="str">
        <f>Data!I191</f>
        <v>Jay</v>
      </c>
      <c r="E192" s="22">
        <f>IF(Data!J191=Data!$G191,1,0)</f>
        <v>1</v>
      </c>
      <c r="F192" s="22">
        <f>IF(Data!K191=Data!$G191,1,0)</f>
        <v>1</v>
      </c>
      <c r="G192" s="22">
        <f>IF(Data!L191=Data!$G191,1,0)</f>
        <v>1</v>
      </c>
      <c r="H192" s="22">
        <f>IF(Data!M191=Data!$G191,1,0)</f>
        <v>1</v>
      </c>
      <c r="I192" s="22" t="e">
        <f>IF(Data!N191=Data!$G191,1,0)</f>
        <v>#N/A</v>
      </c>
      <c r="J192" s="22" t="e">
        <f>IF(Data!O191=Data!$G191,1,0)</f>
        <v>#N/A</v>
      </c>
      <c r="K192" s="22" t="e">
        <f>IF(Data!P191=Data!$G191,1,0)</f>
        <v>#N/A</v>
      </c>
      <c r="L192" s="22" t="e">
        <f>IF(Data!Q191=Data!$G191,1,0)</f>
        <v>#N/A</v>
      </c>
      <c r="M192" s="22" t="e">
        <f>IF(Data!R191=Data!$G191,1,0)</f>
        <v>#N/A</v>
      </c>
      <c r="N192" s="22" t="e">
        <f>IF(Data!S191=Data!$G191,1,0)</f>
        <v>#N/A</v>
      </c>
      <c r="O192" s="22" t="e">
        <f>IF(Data!T191=Data!$G191,1,0)</f>
        <v>#N/A</v>
      </c>
      <c r="P192" s="22" t="e">
        <f>IF(Data!U191=Data!$G191,1,0)</f>
        <v>#N/A</v>
      </c>
      <c r="Q192" s="22" t="e">
        <f>IF(Data!V191=Data!$G191,1,0)</f>
        <v>#N/A</v>
      </c>
      <c r="R192" s="22" t="e">
        <f>IF(Data!W191=Data!$G191,1,0)</f>
        <v>#N/A</v>
      </c>
      <c r="S192" s="22" t="e">
        <f>IF(Data!X191=Data!$G191,1,0)</f>
        <v>#N/A</v>
      </c>
      <c r="T192" s="22" t="e">
        <f>IF(Data!Y191=Data!$G191,1,0)</f>
        <v>#N/A</v>
      </c>
      <c r="U192" s="22" t="e">
        <f>IF(Data!Z191=Data!$G191,1,0)</f>
        <v>#N/A</v>
      </c>
      <c r="V192" s="22">
        <f t="shared" si="435"/>
        <v>4</v>
      </c>
      <c r="W192" s="22">
        <f t="shared" si="436"/>
        <v>4</v>
      </c>
      <c r="X192" s="22">
        <f t="shared" si="437"/>
        <v>0</v>
      </c>
      <c r="Y192" s="22">
        <f t="shared" si="438"/>
        <v>1</v>
      </c>
      <c r="Z192" s="22" t="e">
        <f t="shared" si="439"/>
        <v>#N/A</v>
      </c>
      <c r="AA192" s="7">
        <f t="shared" si="440"/>
        <v>2</v>
      </c>
      <c r="AB192" s="7">
        <f t="shared" si="441"/>
        <v>1</v>
      </c>
      <c r="AC192" s="7">
        <f t="shared" si="442"/>
        <v>1</v>
      </c>
      <c r="AD192" s="7">
        <f t="shared" si="443"/>
        <v>3</v>
      </c>
      <c r="AE192" s="7">
        <f t="shared" si="444"/>
        <v>0</v>
      </c>
      <c r="AF192" s="7">
        <f t="shared" si="445"/>
        <v>0</v>
      </c>
      <c r="AG192" s="7">
        <f t="shared" si="446"/>
        <v>0</v>
      </c>
      <c r="AH192" s="7">
        <f t="shared" si="447"/>
        <v>2</v>
      </c>
      <c r="AI192" s="7">
        <f t="shared" si="448"/>
        <v>0</v>
      </c>
      <c r="AJ192" s="7">
        <f t="shared" si="449"/>
        <v>1</v>
      </c>
      <c r="AK192" s="7">
        <f t="shared" si="450"/>
        <v>0</v>
      </c>
      <c r="AL192" s="7">
        <f t="shared" si="451"/>
        <v>0</v>
      </c>
      <c r="AM192" s="7">
        <f t="shared" si="452"/>
        <v>0</v>
      </c>
      <c r="AN192" s="7">
        <f t="shared" si="453"/>
        <v>1</v>
      </c>
      <c r="AO192" s="7">
        <f t="shared" si="454"/>
        <v>0</v>
      </c>
      <c r="AP192" s="7">
        <f t="shared" si="455"/>
        <v>0</v>
      </c>
      <c r="AQ192" s="7">
        <f t="shared" si="456"/>
        <v>0</v>
      </c>
      <c r="AR192" s="9">
        <f t="shared" si="457"/>
        <v>0</v>
      </c>
      <c r="AS192" s="9">
        <f t="shared" si="458"/>
        <v>0</v>
      </c>
      <c r="AT192" s="9">
        <f t="shared" si="459"/>
        <v>0</v>
      </c>
      <c r="AU192" s="9">
        <f t="shared" si="460"/>
        <v>0</v>
      </c>
      <c r="AV192" s="9">
        <f t="shared" si="461"/>
        <v>2</v>
      </c>
      <c r="AW192" s="9">
        <f t="shared" si="462"/>
        <v>1</v>
      </c>
      <c r="AX192" s="9">
        <f t="shared" si="463"/>
        <v>0</v>
      </c>
      <c r="AY192" s="9">
        <f t="shared" si="464"/>
        <v>0</v>
      </c>
      <c r="AZ192" s="9">
        <f t="shared" si="465"/>
        <v>0</v>
      </c>
      <c r="BA192" s="9">
        <f t="shared" si="466"/>
        <v>0</v>
      </c>
      <c r="BB192" s="9">
        <f t="shared" si="467"/>
        <v>0</v>
      </c>
      <c r="BC192" s="9">
        <f t="shared" si="468"/>
        <v>0</v>
      </c>
      <c r="BD192" s="9">
        <f t="shared" si="469"/>
        <v>1</v>
      </c>
      <c r="BE192" s="9">
        <f t="shared" si="470"/>
        <v>0</v>
      </c>
      <c r="BF192" s="9">
        <f t="shared" si="471"/>
        <v>1</v>
      </c>
      <c r="BG192" s="9">
        <f t="shared" si="472"/>
        <v>1</v>
      </c>
      <c r="BH192" s="9">
        <f t="shared" si="473"/>
        <v>7</v>
      </c>
    </row>
    <row r="193" spans="1:60" x14ac:dyDescent="0.25">
      <c r="A193" s="24">
        <f>Data!A192</f>
        <v>793</v>
      </c>
      <c r="B193" s="26" t="str">
        <f>Data!B192</f>
        <v>Paleontology</v>
      </c>
      <c r="C193" s="27" t="str">
        <f>Data!H192</f>
        <v>Steve</v>
      </c>
      <c r="D193" s="25" t="str">
        <f>Data!I192</f>
        <v>Cara</v>
      </c>
      <c r="E193" s="22">
        <f>IF(Data!J192=Data!$G192,1,0)</f>
        <v>0</v>
      </c>
      <c r="F193" s="22">
        <f>IF(Data!K192=Data!$G192,1,0)</f>
        <v>0</v>
      </c>
      <c r="G193" s="22">
        <f>IF(Data!L192=Data!$G192,1,0)</f>
        <v>0</v>
      </c>
      <c r="H193" s="22">
        <f>IF(Data!M192=Data!$G192,1,0)</f>
        <v>0</v>
      </c>
      <c r="I193" s="22" t="e">
        <f>IF(Data!N192=Data!$G192,1,0)</f>
        <v>#N/A</v>
      </c>
      <c r="J193" s="22" t="e">
        <f>IF(Data!O192=Data!$G192,1,0)</f>
        <v>#N/A</v>
      </c>
      <c r="K193" s="22" t="e">
        <f>IF(Data!P192=Data!$G192,1,0)</f>
        <v>#N/A</v>
      </c>
      <c r="L193" s="22" t="e">
        <f>IF(Data!Q192=Data!$G192,1,0)</f>
        <v>#N/A</v>
      </c>
      <c r="M193" s="22" t="e">
        <f>IF(Data!R192=Data!$G192,1,0)</f>
        <v>#N/A</v>
      </c>
      <c r="N193" s="22" t="e">
        <f>IF(Data!S192=Data!$G192,1,0)</f>
        <v>#N/A</v>
      </c>
      <c r="O193" s="22" t="e">
        <f>IF(Data!T192=Data!$G192,1,0)</f>
        <v>#N/A</v>
      </c>
      <c r="P193" s="22" t="e">
        <f>IF(Data!U192=Data!$G192,1,0)</f>
        <v>#N/A</v>
      </c>
      <c r="Q193" s="22" t="e">
        <f>IF(Data!V192=Data!$G192,1,0)</f>
        <v>#N/A</v>
      </c>
      <c r="R193" s="22" t="e">
        <f>IF(Data!W192=Data!$G192,1,0)</f>
        <v>#N/A</v>
      </c>
      <c r="S193" s="22" t="e">
        <f>IF(Data!X192=Data!$G192,1,0)</f>
        <v>#N/A</v>
      </c>
      <c r="T193" s="22" t="e">
        <f>IF(Data!Y192=Data!$G192,1,0)</f>
        <v>#N/A</v>
      </c>
      <c r="U193" s="22" t="e">
        <f>IF(Data!Z192=Data!$G192,1,0)</f>
        <v>#N/A</v>
      </c>
      <c r="V193" s="22">
        <f t="shared" si="435"/>
        <v>4</v>
      </c>
      <c r="W193" s="22">
        <f t="shared" si="436"/>
        <v>0</v>
      </c>
      <c r="X193" s="22">
        <f t="shared" si="437"/>
        <v>1</v>
      </c>
      <c r="Y193" s="22">
        <f t="shared" si="438"/>
        <v>0</v>
      </c>
      <c r="Z193" s="22" t="e">
        <f t="shared" si="439"/>
        <v>#N/A</v>
      </c>
      <c r="AA193" s="7">
        <f t="shared" si="440"/>
        <v>0</v>
      </c>
      <c r="AB193" s="7">
        <f t="shared" si="441"/>
        <v>0</v>
      </c>
      <c r="AC193" s="7">
        <f t="shared" si="442"/>
        <v>0</v>
      </c>
      <c r="AD193" s="7">
        <f t="shared" si="443"/>
        <v>0</v>
      </c>
      <c r="AE193" s="7">
        <f t="shared" si="444"/>
        <v>0</v>
      </c>
      <c r="AF193" s="7">
        <f t="shared" si="445"/>
        <v>0</v>
      </c>
      <c r="AG193" s="7">
        <f t="shared" si="446"/>
        <v>0</v>
      </c>
      <c r="AH193" s="7">
        <f t="shared" si="447"/>
        <v>2</v>
      </c>
      <c r="AI193" s="7">
        <f t="shared" si="448"/>
        <v>0</v>
      </c>
      <c r="AJ193" s="7">
        <f t="shared" si="449"/>
        <v>1</v>
      </c>
      <c r="AK193" s="7">
        <f t="shared" si="450"/>
        <v>0</v>
      </c>
      <c r="AL193" s="7">
        <f t="shared" si="451"/>
        <v>0</v>
      </c>
      <c r="AM193" s="7">
        <f t="shared" si="452"/>
        <v>0</v>
      </c>
      <c r="AN193" s="7">
        <f t="shared" si="453"/>
        <v>1</v>
      </c>
      <c r="AO193" s="7">
        <f t="shared" si="454"/>
        <v>0</v>
      </c>
      <c r="AP193" s="7">
        <f t="shared" si="455"/>
        <v>0</v>
      </c>
      <c r="AQ193" s="7">
        <f t="shared" si="456"/>
        <v>0</v>
      </c>
      <c r="AR193" s="9">
        <f t="shared" si="457"/>
        <v>1</v>
      </c>
      <c r="AS193" s="9">
        <f t="shared" si="458"/>
        <v>1</v>
      </c>
      <c r="AT193" s="9">
        <f t="shared" si="459"/>
        <v>1</v>
      </c>
      <c r="AU193" s="9">
        <f t="shared" si="460"/>
        <v>1</v>
      </c>
      <c r="AV193" s="9">
        <f t="shared" si="461"/>
        <v>2</v>
      </c>
      <c r="AW193" s="9">
        <f t="shared" si="462"/>
        <v>1</v>
      </c>
      <c r="AX193" s="9">
        <f t="shared" si="463"/>
        <v>0</v>
      </c>
      <c r="AY193" s="9">
        <f t="shared" si="464"/>
        <v>0</v>
      </c>
      <c r="AZ193" s="9">
        <f t="shared" si="465"/>
        <v>0</v>
      </c>
      <c r="BA193" s="9">
        <f t="shared" si="466"/>
        <v>0</v>
      </c>
      <c r="BB193" s="9">
        <f t="shared" si="467"/>
        <v>0</v>
      </c>
      <c r="BC193" s="9">
        <f t="shared" si="468"/>
        <v>0</v>
      </c>
      <c r="BD193" s="9">
        <f t="shared" si="469"/>
        <v>1</v>
      </c>
      <c r="BE193" s="9">
        <f t="shared" si="470"/>
        <v>0</v>
      </c>
      <c r="BF193" s="9">
        <f t="shared" si="471"/>
        <v>1</v>
      </c>
      <c r="BG193" s="9">
        <f t="shared" si="472"/>
        <v>1</v>
      </c>
      <c r="BH193" s="9">
        <f t="shared" si="473"/>
        <v>7</v>
      </c>
    </row>
    <row r="194" spans="1:60" x14ac:dyDescent="0.25">
      <c r="A194" s="24">
        <f>Data!A193</f>
        <v>794</v>
      </c>
      <c r="B194" s="26" t="str">
        <f>Data!B193</f>
        <v>Follow ups to previous news items</v>
      </c>
      <c r="C194" s="27" t="str">
        <f>Data!H193</f>
        <v>Steve</v>
      </c>
      <c r="D194" s="25" t="str">
        <f>Data!I193</f>
        <v>Bob</v>
      </c>
      <c r="E194" s="22">
        <f>IF(Data!J193=Data!$G193,1,0)</f>
        <v>0</v>
      </c>
      <c r="F194" s="22">
        <f>IF(Data!K193=Data!$G193,1,0)</f>
        <v>1</v>
      </c>
      <c r="G194" s="22">
        <f>IF(Data!L193=Data!$G193,1,0)</f>
        <v>0</v>
      </c>
      <c r="H194" s="22">
        <f>IF(Data!M193=Data!$G193,1,0)</f>
        <v>1</v>
      </c>
      <c r="I194" s="22" t="e">
        <f>IF(Data!N193=Data!$G193,1,0)</f>
        <v>#N/A</v>
      </c>
      <c r="J194" s="22" t="e">
        <f>IF(Data!O193=Data!$G193,1,0)</f>
        <v>#N/A</v>
      </c>
      <c r="K194" s="22" t="e">
        <f>IF(Data!P193=Data!$G193,1,0)</f>
        <v>#N/A</v>
      </c>
      <c r="L194" s="22" t="e">
        <f>IF(Data!Q193=Data!$G193,1,0)</f>
        <v>#N/A</v>
      </c>
      <c r="M194" s="22" t="e">
        <f>IF(Data!R193=Data!$G193,1,0)</f>
        <v>#N/A</v>
      </c>
      <c r="N194" s="22" t="e">
        <f>IF(Data!S193=Data!$G193,1,0)</f>
        <v>#N/A</v>
      </c>
      <c r="O194" s="22" t="e">
        <f>IF(Data!T193=Data!$G193,1,0)</f>
        <v>#N/A</v>
      </c>
      <c r="P194" s="22" t="e">
        <f>IF(Data!U193=Data!$G193,1,0)</f>
        <v>#N/A</v>
      </c>
      <c r="Q194" s="22" t="e">
        <f>IF(Data!V193=Data!$G193,1,0)</f>
        <v>#N/A</v>
      </c>
      <c r="R194" s="22" t="e">
        <f>IF(Data!W193=Data!$G193,1,0)</f>
        <v>#N/A</v>
      </c>
      <c r="S194" s="22" t="e">
        <f>IF(Data!X193=Data!$G193,1,0)</f>
        <v>#N/A</v>
      </c>
      <c r="T194" s="22" t="e">
        <f>IF(Data!Y193=Data!$G193,1,0)</f>
        <v>#N/A</v>
      </c>
      <c r="U194" s="22" t="e">
        <f>IF(Data!Z193=Data!$G193,1,0)</f>
        <v>#N/A</v>
      </c>
      <c r="V194" s="22">
        <f t="shared" si="435"/>
        <v>4</v>
      </c>
      <c r="W194" s="22">
        <f t="shared" si="436"/>
        <v>2</v>
      </c>
      <c r="X194" s="22">
        <f t="shared" si="437"/>
        <v>0</v>
      </c>
      <c r="Y194" s="22">
        <f t="shared" si="438"/>
        <v>0</v>
      </c>
      <c r="Z194" s="22" t="e">
        <f t="shared" si="439"/>
        <v>#N/A</v>
      </c>
      <c r="AA194" s="7">
        <f t="shared" si="440"/>
        <v>0</v>
      </c>
      <c r="AB194" s="7">
        <f t="shared" si="441"/>
        <v>1</v>
      </c>
      <c r="AC194" s="7">
        <f t="shared" si="442"/>
        <v>0</v>
      </c>
      <c r="AD194" s="7">
        <f t="shared" si="443"/>
        <v>1</v>
      </c>
      <c r="AE194" s="7">
        <f t="shared" si="444"/>
        <v>0</v>
      </c>
      <c r="AF194" s="7">
        <f t="shared" si="445"/>
        <v>0</v>
      </c>
      <c r="AG194" s="7">
        <f t="shared" si="446"/>
        <v>0</v>
      </c>
      <c r="AH194" s="7">
        <f t="shared" si="447"/>
        <v>2</v>
      </c>
      <c r="AI194" s="7">
        <f t="shared" si="448"/>
        <v>0</v>
      </c>
      <c r="AJ194" s="7">
        <f t="shared" si="449"/>
        <v>1</v>
      </c>
      <c r="AK194" s="7">
        <f t="shared" si="450"/>
        <v>0</v>
      </c>
      <c r="AL194" s="7">
        <f t="shared" si="451"/>
        <v>0</v>
      </c>
      <c r="AM194" s="7">
        <f t="shared" si="452"/>
        <v>0</v>
      </c>
      <c r="AN194" s="7">
        <f t="shared" si="453"/>
        <v>1</v>
      </c>
      <c r="AO194" s="7">
        <f t="shared" si="454"/>
        <v>0</v>
      </c>
      <c r="AP194" s="7">
        <f t="shared" si="455"/>
        <v>0</v>
      </c>
      <c r="AQ194" s="7">
        <f t="shared" si="456"/>
        <v>0</v>
      </c>
      <c r="AR194" s="9">
        <f t="shared" si="457"/>
        <v>2</v>
      </c>
      <c r="AS194" s="9">
        <f t="shared" si="458"/>
        <v>0</v>
      </c>
      <c r="AT194" s="9">
        <f t="shared" si="459"/>
        <v>2</v>
      </c>
      <c r="AU194" s="9">
        <f t="shared" si="460"/>
        <v>0</v>
      </c>
      <c r="AV194" s="9">
        <f t="shared" si="461"/>
        <v>2</v>
      </c>
      <c r="AW194" s="9">
        <f t="shared" si="462"/>
        <v>1</v>
      </c>
      <c r="AX194" s="9">
        <f t="shared" si="463"/>
        <v>0</v>
      </c>
      <c r="AY194" s="9">
        <f t="shared" si="464"/>
        <v>0</v>
      </c>
      <c r="AZ194" s="9">
        <f t="shared" si="465"/>
        <v>0</v>
      </c>
      <c r="BA194" s="9">
        <f t="shared" si="466"/>
        <v>0</v>
      </c>
      <c r="BB194" s="9">
        <f t="shared" si="467"/>
        <v>0</v>
      </c>
      <c r="BC194" s="9">
        <f t="shared" si="468"/>
        <v>0</v>
      </c>
      <c r="BD194" s="9">
        <f t="shared" si="469"/>
        <v>1</v>
      </c>
      <c r="BE194" s="9">
        <f t="shared" si="470"/>
        <v>0</v>
      </c>
      <c r="BF194" s="9">
        <f t="shared" si="471"/>
        <v>1</v>
      </c>
      <c r="BG194" s="9">
        <f t="shared" si="472"/>
        <v>1</v>
      </c>
      <c r="BH194" s="9">
        <f t="shared" si="473"/>
        <v>7</v>
      </c>
    </row>
    <row r="195" spans="1:60" x14ac:dyDescent="0.25">
      <c r="A195" s="24">
        <f>Data!A194</f>
        <v>795</v>
      </c>
      <c r="B195" s="26" t="str">
        <f>Data!B194</f>
        <v>Predicting the Future</v>
      </c>
      <c r="C195" s="27" t="str">
        <f>Data!H194</f>
        <v>Steve</v>
      </c>
      <c r="D195" s="25" t="str">
        <f>Data!I194</f>
        <v>Bob</v>
      </c>
      <c r="E195" s="22">
        <f>IF(Data!J194=Data!$G194,1,0)</f>
        <v>0</v>
      </c>
      <c r="F195" s="22">
        <f>IF(Data!K194=Data!$G194,1,0)</f>
        <v>0</v>
      </c>
      <c r="G195" s="22">
        <f>IF(Data!L194=Data!$G194,1,0)</f>
        <v>1</v>
      </c>
      <c r="H195" s="22">
        <f>IF(Data!M194=Data!$G194,1,0)</f>
        <v>0</v>
      </c>
      <c r="I195" s="22" t="e">
        <f>IF(Data!N194=Data!$G194,1,0)</f>
        <v>#N/A</v>
      </c>
      <c r="J195" s="22" t="e">
        <f>IF(Data!O194=Data!$G194,1,0)</f>
        <v>#N/A</v>
      </c>
      <c r="K195" s="22" t="e">
        <f>IF(Data!P194=Data!$G194,1,0)</f>
        <v>#N/A</v>
      </c>
      <c r="L195" s="22" t="e">
        <f>IF(Data!Q194=Data!$G194,1,0)</f>
        <v>#N/A</v>
      </c>
      <c r="M195" s="22" t="e">
        <f>IF(Data!R194=Data!$G194,1,0)</f>
        <v>#N/A</v>
      </c>
      <c r="N195" s="22" t="e">
        <f>IF(Data!S194=Data!$G194,1,0)</f>
        <v>#N/A</v>
      </c>
      <c r="O195" s="22" t="e">
        <f>IF(Data!T194=Data!$G194,1,0)</f>
        <v>#N/A</v>
      </c>
      <c r="P195" s="22" t="e">
        <f>IF(Data!U194=Data!$G194,1,0)</f>
        <v>#N/A</v>
      </c>
      <c r="Q195" s="22" t="e">
        <f>IF(Data!V194=Data!$G194,1,0)</f>
        <v>#N/A</v>
      </c>
      <c r="R195" s="22" t="e">
        <f>IF(Data!W194=Data!$G194,1,0)</f>
        <v>#N/A</v>
      </c>
      <c r="S195" s="22" t="e">
        <f>IF(Data!X194=Data!$G194,1,0)</f>
        <v>#N/A</v>
      </c>
      <c r="T195" s="22" t="e">
        <f>IF(Data!Y194=Data!$G194,1,0)</f>
        <v>#N/A</v>
      </c>
      <c r="U195" s="22" t="e">
        <f>IF(Data!Z194=Data!$G194,1,0)</f>
        <v>#N/A</v>
      </c>
      <c r="V195" s="22">
        <f t="shared" si="435"/>
        <v>4</v>
      </c>
      <c r="W195" s="22">
        <f t="shared" si="436"/>
        <v>1</v>
      </c>
      <c r="X195" s="22">
        <f t="shared" si="437"/>
        <v>0</v>
      </c>
      <c r="Y195" s="22">
        <f t="shared" si="438"/>
        <v>0</v>
      </c>
      <c r="Z195" s="22" t="str">
        <f t="shared" si="439"/>
        <v>Jay</v>
      </c>
      <c r="AA195" s="7">
        <f t="shared" si="440"/>
        <v>0</v>
      </c>
      <c r="AB195" s="7">
        <f t="shared" si="441"/>
        <v>0</v>
      </c>
      <c r="AC195" s="7">
        <f t="shared" si="442"/>
        <v>1</v>
      </c>
      <c r="AD195" s="7">
        <f t="shared" si="443"/>
        <v>0</v>
      </c>
      <c r="AE195" s="7">
        <f t="shared" si="444"/>
        <v>0</v>
      </c>
      <c r="AF195" s="7">
        <f t="shared" si="445"/>
        <v>0</v>
      </c>
      <c r="AG195" s="7">
        <f t="shared" si="446"/>
        <v>0</v>
      </c>
      <c r="AH195" s="7">
        <f t="shared" si="447"/>
        <v>2</v>
      </c>
      <c r="AI195" s="7">
        <f t="shared" si="448"/>
        <v>0</v>
      </c>
      <c r="AJ195" s="7">
        <f t="shared" si="449"/>
        <v>1</v>
      </c>
      <c r="AK195" s="7">
        <f t="shared" si="450"/>
        <v>0</v>
      </c>
      <c r="AL195" s="7">
        <f t="shared" si="451"/>
        <v>0</v>
      </c>
      <c r="AM195" s="7">
        <f t="shared" si="452"/>
        <v>0</v>
      </c>
      <c r="AN195" s="7">
        <f t="shared" si="453"/>
        <v>1</v>
      </c>
      <c r="AO195" s="7">
        <f t="shared" si="454"/>
        <v>0</v>
      </c>
      <c r="AP195" s="7">
        <f t="shared" si="455"/>
        <v>0</v>
      </c>
      <c r="AQ195" s="7">
        <f t="shared" si="456"/>
        <v>0</v>
      </c>
      <c r="AR195" s="9">
        <f t="shared" si="457"/>
        <v>3</v>
      </c>
      <c r="AS195" s="9">
        <f t="shared" si="458"/>
        <v>1</v>
      </c>
      <c r="AT195" s="9">
        <f t="shared" si="459"/>
        <v>0</v>
      </c>
      <c r="AU195" s="9">
        <f t="shared" si="460"/>
        <v>1</v>
      </c>
      <c r="AV195" s="9">
        <f t="shared" si="461"/>
        <v>2</v>
      </c>
      <c r="AW195" s="9">
        <f t="shared" si="462"/>
        <v>1</v>
      </c>
      <c r="AX195" s="9">
        <f t="shared" si="463"/>
        <v>0</v>
      </c>
      <c r="AY195" s="9">
        <f t="shared" si="464"/>
        <v>0</v>
      </c>
      <c r="AZ195" s="9">
        <f t="shared" si="465"/>
        <v>0</v>
      </c>
      <c r="BA195" s="9">
        <f t="shared" si="466"/>
        <v>0</v>
      </c>
      <c r="BB195" s="9">
        <f t="shared" si="467"/>
        <v>0</v>
      </c>
      <c r="BC195" s="9">
        <f t="shared" si="468"/>
        <v>0</v>
      </c>
      <c r="BD195" s="9">
        <f t="shared" si="469"/>
        <v>1</v>
      </c>
      <c r="BE195" s="9">
        <f t="shared" si="470"/>
        <v>0</v>
      </c>
      <c r="BF195" s="9">
        <f t="shared" si="471"/>
        <v>1</v>
      </c>
      <c r="BG195" s="9">
        <f t="shared" si="472"/>
        <v>1</v>
      </c>
      <c r="BH195" s="9">
        <f t="shared" si="473"/>
        <v>7</v>
      </c>
    </row>
    <row r="196" spans="1:60" x14ac:dyDescent="0.25">
      <c r="A196" s="24">
        <f>Data!A195</f>
        <v>796</v>
      </c>
      <c r="B196" s="26" t="e">
        <f>Data!B195</f>
        <v>#N/A</v>
      </c>
      <c r="C196" s="27" t="str">
        <f>Data!H195</f>
        <v>Steve</v>
      </c>
      <c r="D196" s="25" t="str">
        <f>Data!I195</f>
        <v>Evan</v>
      </c>
      <c r="E196" s="22">
        <f>IF(Data!J195=Data!$G195,1,0)</f>
        <v>0</v>
      </c>
      <c r="F196" s="22">
        <f>IF(Data!K195=Data!$G195,1,0)</f>
        <v>1</v>
      </c>
      <c r="G196" s="22">
        <f>IF(Data!L195=Data!$G195,1,0)</f>
        <v>1</v>
      </c>
      <c r="H196" s="22">
        <f>IF(Data!M195=Data!$G195,1,0)</f>
        <v>0</v>
      </c>
      <c r="I196" s="22" t="e">
        <f>IF(Data!N195=Data!$G195,1,0)</f>
        <v>#N/A</v>
      </c>
      <c r="J196" s="22" t="e">
        <f>IF(Data!O195=Data!$G195,1,0)</f>
        <v>#N/A</v>
      </c>
      <c r="K196" s="22" t="e">
        <f>IF(Data!P195=Data!$G195,1,0)</f>
        <v>#N/A</v>
      </c>
      <c r="L196" s="22" t="e">
        <f>IF(Data!Q195=Data!$G195,1,0)</f>
        <v>#N/A</v>
      </c>
      <c r="M196" s="22" t="e">
        <f>IF(Data!R195=Data!$G195,1,0)</f>
        <v>#N/A</v>
      </c>
      <c r="N196" s="22" t="e">
        <f>IF(Data!S195=Data!$G195,1,0)</f>
        <v>#N/A</v>
      </c>
      <c r="O196" s="22" t="e">
        <f>IF(Data!T195=Data!$G195,1,0)</f>
        <v>#N/A</v>
      </c>
      <c r="P196" s="22" t="e">
        <f>IF(Data!U195=Data!$G195,1,0)</f>
        <v>#N/A</v>
      </c>
      <c r="Q196" s="22" t="e">
        <f>IF(Data!V195=Data!$G195,1,0)</f>
        <v>#N/A</v>
      </c>
      <c r="R196" s="22" t="e">
        <f>IF(Data!W195=Data!$G195,1,0)</f>
        <v>#N/A</v>
      </c>
      <c r="S196" s="22" t="e">
        <f>IF(Data!X195=Data!$G195,1,0)</f>
        <v>#N/A</v>
      </c>
      <c r="T196" s="22" t="e">
        <f>IF(Data!Y195=Data!$G195,1,0)</f>
        <v>#N/A</v>
      </c>
      <c r="U196" s="22" t="e">
        <f>IF(Data!Z195=Data!$G195,1,0)</f>
        <v>#N/A</v>
      </c>
      <c r="V196" s="22">
        <f t="shared" si="435"/>
        <v>4</v>
      </c>
      <c r="W196" s="22">
        <f t="shared" si="436"/>
        <v>2</v>
      </c>
      <c r="X196" s="22">
        <f t="shared" si="437"/>
        <v>0</v>
      </c>
      <c r="Y196" s="22">
        <f t="shared" si="438"/>
        <v>0</v>
      </c>
      <c r="Z196" s="22" t="e">
        <f t="shared" si="439"/>
        <v>#N/A</v>
      </c>
      <c r="AA196" s="7">
        <f t="shared" si="440"/>
        <v>0</v>
      </c>
      <c r="AB196" s="7">
        <f t="shared" si="441"/>
        <v>1</v>
      </c>
      <c r="AC196" s="7">
        <f t="shared" si="442"/>
        <v>2</v>
      </c>
      <c r="AD196" s="7">
        <f t="shared" si="443"/>
        <v>0</v>
      </c>
      <c r="AE196" s="7">
        <f t="shared" si="444"/>
        <v>0</v>
      </c>
      <c r="AF196" s="7">
        <f t="shared" si="445"/>
        <v>0</v>
      </c>
      <c r="AG196" s="7">
        <f t="shared" si="446"/>
        <v>0</v>
      </c>
      <c r="AH196" s="7">
        <f t="shared" si="447"/>
        <v>2</v>
      </c>
      <c r="AI196" s="7">
        <f t="shared" si="448"/>
        <v>0</v>
      </c>
      <c r="AJ196" s="7">
        <f t="shared" si="449"/>
        <v>1</v>
      </c>
      <c r="AK196" s="7">
        <f t="shared" si="450"/>
        <v>0</v>
      </c>
      <c r="AL196" s="7">
        <f t="shared" si="451"/>
        <v>0</v>
      </c>
      <c r="AM196" s="7">
        <f t="shared" si="452"/>
        <v>0</v>
      </c>
      <c r="AN196" s="7">
        <f t="shared" si="453"/>
        <v>1</v>
      </c>
      <c r="AO196" s="7">
        <f t="shared" si="454"/>
        <v>0</v>
      </c>
      <c r="AP196" s="7">
        <f t="shared" si="455"/>
        <v>0</v>
      </c>
      <c r="AQ196" s="7">
        <f t="shared" si="456"/>
        <v>0</v>
      </c>
      <c r="AR196" s="9">
        <f t="shared" si="457"/>
        <v>4</v>
      </c>
      <c r="AS196" s="9">
        <f t="shared" si="458"/>
        <v>0</v>
      </c>
      <c r="AT196" s="9">
        <f t="shared" si="459"/>
        <v>0</v>
      </c>
      <c r="AU196" s="9">
        <f t="shared" si="460"/>
        <v>2</v>
      </c>
      <c r="AV196" s="9">
        <f t="shared" si="461"/>
        <v>2</v>
      </c>
      <c r="AW196" s="9">
        <f t="shared" si="462"/>
        <v>1</v>
      </c>
      <c r="AX196" s="9">
        <f t="shared" si="463"/>
        <v>0</v>
      </c>
      <c r="AY196" s="9">
        <f t="shared" si="464"/>
        <v>0</v>
      </c>
      <c r="AZ196" s="9">
        <f t="shared" si="465"/>
        <v>0</v>
      </c>
      <c r="BA196" s="9">
        <f t="shared" si="466"/>
        <v>0</v>
      </c>
      <c r="BB196" s="9">
        <f t="shared" si="467"/>
        <v>0</v>
      </c>
      <c r="BC196" s="9">
        <f t="shared" si="468"/>
        <v>0</v>
      </c>
      <c r="BD196" s="9">
        <f t="shared" si="469"/>
        <v>1</v>
      </c>
      <c r="BE196" s="9">
        <f t="shared" si="470"/>
        <v>0</v>
      </c>
      <c r="BF196" s="9">
        <f t="shared" si="471"/>
        <v>1</v>
      </c>
      <c r="BG196" s="9">
        <f t="shared" si="472"/>
        <v>1</v>
      </c>
      <c r="BH196" s="9">
        <f t="shared" si="473"/>
        <v>7</v>
      </c>
    </row>
    <row r="197" spans="1:60" x14ac:dyDescent="0.25">
      <c r="A197" s="24">
        <f>Data!A196</f>
        <v>797</v>
      </c>
      <c r="B197" s="26" t="str">
        <f>Data!B196</f>
        <v>Traffic</v>
      </c>
      <c r="C197" s="27" t="str">
        <f>Data!H196</f>
        <v>Steve</v>
      </c>
      <c r="D197" s="25" t="str">
        <f>Data!I196</f>
        <v>Guest</v>
      </c>
      <c r="E197" s="22">
        <f>IF(Data!J196=Data!$G196,1,0)</f>
        <v>0</v>
      </c>
      <c r="F197" s="22">
        <f>IF(Data!K196=Data!$G196,1,0)</f>
        <v>1</v>
      </c>
      <c r="G197" s="22">
        <f>IF(Data!L196=Data!$G196,1,0)</f>
        <v>1</v>
      </c>
      <c r="H197" s="22">
        <f>IF(Data!M196=Data!$G196,1,0)</f>
        <v>1</v>
      </c>
      <c r="I197" s="22" t="e">
        <f>IF(Data!N196=Data!$G196,1,0)</f>
        <v>#N/A</v>
      </c>
      <c r="J197" s="22" t="e">
        <f>IF(Data!O196=Data!$G196,1,0)</f>
        <v>#N/A</v>
      </c>
      <c r="K197" s="22" t="e">
        <f>IF(Data!P196=Data!$G196,1,0)</f>
        <v>#N/A</v>
      </c>
      <c r="L197" s="22" t="e">
        <f>IF(Data!Q196=Data!$G196,1,0)</f>
        <v>#N/A</v>
      </c>
      <c r="M197" s="22" t="e">
        <f>IF(Data!R196=Data!$G196,1,0)</f>
        <v>#N/A</v>
      </c>
      <c r="N197" s="22" t="e">
        <f>IF(Data!S196=Data!$G196,1,0)</f>
        <v>#N/A</v>
      </c>
      <c r="O197" s="22" t="e">
        <f>IF(Data!T196=Data!$G196,1,0)</f>
        <v>#N/A</v>
      </c>
      <c r="P197" s="22" t="e">
        <f>IF(Data!U196=Data!$G196,1,0)</f>
        <v>#N/A</v>
      </c>
      <c r="Q197" s="22" t="e">
        <f>IF(Data!V196=Data!$G196,1,0)</f>
        <v>#N/A</v>
      </c>
      <c r="R197" s="22" t="e">
        <f>IF(Data!W196=Data!$G196,1,0)</f>
        <v>#N/A</v>
      </c>
      <c r="S197" s="22" t="e">
        <f>IF(Data!X196=Data!$G196,1,0)</f>
        <v>#N/A</v>
      </c>
      <c r="T197" s="22" t="e">
        <f>IF(Data!Y196=Data!$G196,1,0)</f>
        <v>#N/A</v>
      </c>
      <c r="U197" s="22">
        <f>IF(Data!Z196=Data!$G196,1,0)</f>
        <v>1</v>
      </c>
      <c r="V197" s="22">
        <f t="shared" si="435"/>
        <v>5</v>
      </c>
      <c r="W197" s="22">
        <f t="shared" si="436"/>
        <v>4</v>
      </c>
      <c r="X197" s="22">
        <f t="shared" si="437"/>
        <v>0</v>
      </c>
      <c r="Y197" s="22">
        <f t="shared" si="438"/>
        <v>0</v>
      </c>
      <c r="Z197" s="22" t="e">
        <f t="shared" si="439"/>
        <v>#N/A</v>
      </c>
      <c r="AA197" s="7">
        <f t="shared" si="440"/>
        <v>0</v>
      </c>
      <c r="AB197" s="7">
        <f t="shared" si="441"/>
        <v>2</v>
      </c>
      <c r="AC197" s="7">
        <f t="shared" si="442"/>
        <v>3</v>
      </c>
      <c r="AD197" s="7">
        <f t="shared" si="443"/>
        <v>1</v>
      </c>
      <c r="AE197" s="7">
        <f t="shared" si="444"/>
        <v>0</v>
      </c>
      <c r="AF197" s="7">
        <f t="shared" si="445"/>
        <v>0</v>
      </c>
      <c r="AG197" s="7">
        <f t="shared" si="446"/>
        <v>0</v>
      </c>
      <c r="AH197" s="7">
        <f t="shared" si="447"/>
        <v>2</v>
      </c>
      <c r="AI197" s="7">
        <f t="shared" si="448"/>
        <v>0</v>
      </c>
      <c r="AJ197" s="7">
        <f t="shared" si="449"/>
        <v>1</v>
      </c>
      <c r="AK197" s="7">
        <f t="shared" si="450"/>
        <v>0</v>
      </c>
      <c r="AL197" s="7">
        <f t="shared" si="451"/>
        <v>0</v>
      </c>
      <c r="AM197" s="7">
        <f t="shared" si="452"/>
        <v>0</v>
      </c>
      <c r="AN197" s="7">
        <f t="shared" si="453"/>
        <v>1</v>
      </c>
      <c r="AO197" s="7">
        <f t="shared" si="454"/>
        <v>0</v>
      </c>
      <c r="AP197" s="7">
        <f t="shared" si="455"/>
        <v>0</v>
      </c>
      <c r="AQ197" s="7">
        <f t="shared" si="456"/>
        <v>1</v>
      </c>
      <c r="AR197" s="9">
        <f t="shared" si="457"/>
        <v>5</v>
      </c>
      <c r="AS197" s="9">
        <f t="shared" si="458"/>
        <v>0</v>
      </c>
      <c r="AT197" s="9">
        <f t="shared" si="459"/>
        <v>0</v>
      </c>
      <c r="AU197" s="9">
        <f t="shared" si="460"/>
        <v>0</v>
      </c>
      <c r="AV197" s="9">
        <f t="shared" si="461"/>
        <v>2</v>
      </c>
      <c r="AW197" s="9">
        <f t="shared" si="462"/>
        <v>1</v>
      </c>
      <c r="AX197" s="9">
        <f t="shared" si="463"/>
        <v>0</v>
      </c>
      <c r="AY197" s="9">
        <f t="shared" si="464"/>
        <v>0</v>
      </c>
      <c r="AZ197" s="9">
        <f t="shared" si="465"/>
        <v>0</v>
      </c>
      <c r="BA197" s="9">
        <f t="shared" si="466"/>
        <v>0</v>
      </c>
      <c r="BB197" s="9">
        <f t="shared" si="467"/>
        <v>0</v>
      </c>
      <c r="BC197" s="9">
        <f t="shared" si="468"/>
        <v>0</v>
      </c>
      <c r="BD197" s="9">
        <f t="shared" si="469"/>
        <v>1</v>
      </c>
      <c r="BE197" s="9">
        <f t="shared" si="470"/>
        <v>0</v>
      </c>
      <c r="BF197" s="9">
        <f t="shared" si="471"/>
        <v>1</v>
      </c>
      <c r="BG197" s="9">
        <f t="shared" si="472"/>
        <v>1</v>
      </c>
      <c r="BH197" s="9">
        <f t="shared" si="473"/>
        <v>0</v>
      </c>
    </row>
    <row r="198" spans="1:60" x14ac:dyDescent="0.25">
      <c r="A198" s="24">
        <f>Data!A197</f>
        <v>798</v>
      </c>
      <c r="B198" s="26" t="e">
        <f>Data!B197</f>
        <v>#N/A</v>
      </c>
      <c r="C198" s="27" t="str">
        <f>Data!H197</f>
        <v>Steve</v>
      </c>
      <c r="D198" s="25" t="str">
        <f>Data!I197</f>
        <v>Evan</v>
      </c>
      <c r="E198" s="22">
        <f>IF(Data!J197=Data!$G197,1,0)</f>
        <v>1</v>
      </c>
      <c r="F198" s="22">
        <f>IF(Data!K197=Data!$G197,1,0)</f>
        <v>1</v>
      </c>
      <c r="G198" s="22">
        <f>IF(Data!L197=Data!$G197,1,0)</f>
        <v>0</v>
      </c>
      <c r="H198" s="22">
        <f>IF(Data!M197=Data!$G197,1,0)</f>
        <v>1</v>
      </c>
      <c r="I198" s="22" t="e">
        <f>IF(Data!N197=Data!$G197,1,0)</f>
        <v>#N/A</v>
      </c>
      <c r="J198" s="22" t="e">
        <f>IF(Data!O197=Data!$G197,1,0)</f>
        <v>#N/A</v>
      </c>
      <c r="K198" s="22" t="e">
        <f>IF(Data!P197=Data!$G197,1,0)</f>
        <v>#N/A</v>
      </c>
      <c r="L198" s="22" t="e">
        <f>IF(Data!Q197=Data!$G197,1,0)</f>
        <v>#N/A</v>
      </c>
      <c r="M198" s="22" t="e">
        <f>IF(Data!R197=Data!$G197,1,0)</f>
        <v>#N/A</v>
      </c>
      <c r="N198" s="22" t="e">
        <f>IF(Data!S197=Data!$G197,1,0)</f>
        <v>#N/A</v>
      </c>
      <c r="O198" s="22" t="e">
        <f>IF(Data!T197=Data!$G197,1,0)</f>
        <v>#N/A</v>
      </c>
      <c r="P198" s="22" t="e">
        <f>IF(Data!U197=Data!$G197,1,0)</f>
        <v>#N/A</v>
      </c>
      <c r="Q198" s="22" t="e">
        <f>IF(Data!V197=Data!$G197,1,0)</f>
        <v>#N/A</v>
      </c>
      <c r="R198" s="22" t="e">
        <f>IF(Data!W197=Data!$G197,1,0)</f>
        <v>#N/A</v>
      </c>
      <c r="S198" s="22" t="e">
        <f>IF(Data!X197=Data!$G197,1,0)</f>
        <v>#N/A</v>
      </c>
      <c r="T198" s="22" t="e">
        <f>IF(Data!Y197=Data!$G197,1,0)</f>
        <v>#N/A</v>
      </c>
      <c r="U198" s="22" t="e">
        <f>IF(Data!Z197=Data!$G197,1,0)</f>
        <v>#N/A</v>
      </c>
      <c r="V198" s="22">
        <f t="shared" si="435"/>
        <v>4</v>
      </c>
      <c r="W198" s="22">
        <f t="shared" si="436"/>
        <v>3</v>
      </c>
      <c r="X198" s="22">
        <f t="shared" si="437"/>
        <v>0</v>
      </c>
      <c r="Y198" s="22">
        <f t="shared" si="438"/>
        <v>0</v>
      </c>
      <c r="Z198" s="22" t="e">
        <f t="shared" si="439"/>
        <v>#N/A</v>
      </c>
      <c r="AA198" s="7">
        <f t="shared" si="440"/>
        <v>1</v>
      </c>
      <c r="AB198" s="7">
        <f t="shared" si="441"/>
        <v>3</v>
      </c>
      <c r="AC198" s="7">
        <f t="shared" si="442"/>
        <v>0</v>
      </c>
      <c r="AD198" s="7">
        <f t="shared" si="443"/>
        <v>2</v>
      </c>
      <c r="AE198" s="7">
        <f t="shared" si="444"/>
        <v>0</v>
      </c>
      <c r="AF198" s="7">
        <f t="shared" si="445"/>
        <v>0</v>
      </c>
      <c r="AG198" s="7">
        <f t="shared" si="446"/>
        <v>0</v>
      </c>
      <c r="AH198" s="7">
        <f t="shared" si="447"/>
        <v>2</v>
      </c>
      <c r="AI198" s="7">
        <f t="shared" si="448"/>
        <v>0</v>
      </c>
      <c r="AJ198" s="7">
        <f t="shared" si="449"/>
        <v>1</v>
      </c>
      <c r="AK198" s="7">
        <f t="shared" si="450"/>
        <v>0</v>
      </c>
      <c r="AL198" s="7">
        <f t="shared" si="451"/>
        <v>0</v>
      </c>
      <c r="AM198" s="7">
        <f t="shared" si="452"/>
        <v>0</v>
      </c>
      <c r="AN198" s="7">
        <f t="shared" si="453"/>
        <v>1</v>
      </c>
      <c r="AO198" s="7">
        <f t="shared" si="454"/>
        <v>0</v>
      </c>
      <c r="AP198" s="7">
        <f t="shared" si="455"/>
        <v>0</v>
      </c>
      <c r="AQ198" s="7">
        <f t="shared" si="456"/>
        <v>1</v>
      </c>
      <c r="AR198" s="9">
        <f t="shared" si="457"/>
        <v>0</v>
      </c>
      <c r="AS198" s="9">
        <f t="shared" si="458"/>
        <v>0</v>
      </c>
      <c r="AT198" s="9">
        <f t="shared" si="459"/>
        <v>1</v>
      </c>
      <c r="AU198" s="9">
        <f t="shared" si="460"/>
        <v>0</v>
      </c>
      <c r="AV198" s="9">
        <f t="shared" si="461"/>
        <v>2</v>
      </c>
      <c r="AW198" s="9">
        <f t="shared" si="462"/>
        <v>1</v>
      </c>
      <c r="AX198" s="9">
        <f t="shared" si="463"/>
        <v>0</v>
      </c>
      <c r="AY198" s="9">
        <f t="shared" si="464"/>
        <v>0</v>
      </c>
      <c r="AZ198" s="9">
        <f t="shared" si="465"/>
        <v>0</v>
      </c>
      <c r="BA198" s="9">
        <f t="shared" si="466"/>
        <v>0</v>
      </c>
      <c r="BB198" s="9">
        <f t="shared" si="467"/>
        <v>0</v>
      </c>
      <c r="BC198" s="9">
        <f t="shared" si="468"/>
        <v>0</v>
      </c>
      <c r="BD198" s="9">
        <f t="shared" si="469"/>
        <v>1</v>
      </c>
      <c r="BE198" s="9">
        <f t="shared" si="470"/>
        <v>0</v>
      </c>
      <c r="BF198" s="9">
        <f t="shared" si="471"/>
        <v>1</v>
      </c>
      <c r="BG198" s="9">
        <f t="shared" si="472"/>
        <v>1</v>
      </c>
      <c r="BH198" s="9">
        <f t="shared" si="473"/>
        <v>0</v>
      </c>
    </row>
    <row r="199" spans="1:60" x14ac:dyDescent="0.25">
      <c r="A199" s="24">
        <f>Data!A198</f>
        <v>799</v>
      </c>
      <c r="B199" s="26" t="str">
        <f>Data!B198</f>
        <v>Magnetism</v>
      </c>
      <c r="C199" s="27" t="str">
        <f>Data!H198</f>
        <v>Steve</v>
      </c>
      <c r="D199" s="25" t="str">
        <f>Data!I198</f>
        <v>Cara</v>
      </c>
      <c r="E199" s="22">
        <f>IF(Data!J198=Data!$G198,1,0)</f>
        <v>0</v>
      </c>
      <c r="F199" s="22">
        <f>IF(Data!K198=Data!$G198,1,0)</f>
        <v>0</v>
      </c>
      <c r="G199" s="22">
        <f>IF(Data!L198=Data!$G198,1,0)</f>
        <v>0</v>
      </c>
      <c r="H199" s="22">
        <f>IF(Data!M198=Data!$G198,1,0)</f>
        <v>0</v>
      </c>
      <c r="I199" s="22" t="e">
        <f>IF(Data!N198=Data!$G198,1,0)</f>
        <v>#N/A</v>
      </c>
      <c r="J199" s="22" t="e">
        <f>IF(Data!O198=Data!$G198,1,0)</f>
        <v>#N/A</v>
      </c>
      <c r="K199" s="22" t="e">
        <f>IF(Data!P198=Data!$G198,1,0)</f>
        <v>#N/A</v>
      </c>
      <c r="L199" s="22" t="e">
        <f>IF(Data!Q198=Data!$G198,1,0)</f>
        <v>#N/A</v>
      </c>
      <c r="M199" s="22" t="e">
        <f>IF(Data!R198=Data!$G198,1,0)</f>
        <v>#N/A</v>
      </c>
      <c r="N199" s="22" t="e">
        <f>IF(Data!S198=Data!$G198,1,0)</f>
        <v>#N/A</v>
      </c>
      <c r="O199" s="22" t="e">
        <f>IF(Data!T198=Data!$G198,1,0)</f>
        <v>#N/A</v>
      </c>
      <c r="P199" s="22" t="e">
        <f>IF(Data!U198=Data!$G198,1,0)</f>
        <v>#N/A</v>
      </c>
      <c r="Q199" s="22" t="e">
        <f>IF(Data!V198=Data!$G198,1,0)</f>
        <v>#N/A</v>
      </c>
      <c r="R199" s="22" t="e">
        <f>IF(Data!W198=Data!$G198,1,0)</f>
        <v>#N/A</v>
      </c>
      <c r="S199" s="22" t="e">
        <f>IF(Data!X198=Data!$G198,1,0)</f>
        <v>#N/A</v>
      </c>
      <c r="T199" s="22" t="e">
        <f>IF(Data!Y198=Data!$G198,1,0)</f>
        <v>#N/A</v>
      </c>
      <c r="U199" s="22" t="e">
        <f>IF(Data!Z198=Data!$G198,1,0)</f>
        <v>#N/A</v>
      </c>
      <c r="V199" s="22">
        <f t="shared" si="435"/>
        <v>4</v>
      </c>
      <c r="W199" s="22">
        <f t="shared" si="436"/>
        <v>0</v>
      </c>
      <c r="X199" s="22">
        <f t="shared" si="437"/>
        <v>1</v>
      </c>
      <c r="Y199" s="22">
        <f t="shared" si="438"/>
        <v>0</v>
      </c>
      <c r="Z199" s="22" t="e">
        <f t="shared" si="439"/>
        <v>#N/A</v>
      </c>
      <c r="AA199" s="7">
        <f t="shared" si="440"/>
        <v>0</v>
      </c>
      <c r="AB199" s="7">
        <f t="shared" si="441"/>
        <v>0</v>
      </c>
      <c r="AC199" s="7">
        <f t="shared" si="442"/>
        <v>0</v>
      </c>
      <c r="AD199" s="7">
        <f t="shared" si="443"/>
        <v>0</v>
      </c>
      <c r="AE199" s="7">
        <f t="shared" si="444"/>
        <v>0</v>
      </c>
      <c r="AF199" s="7">
        <f t="shared" si="445"/>
        <v>0</v>
      </c>
      <c r="AG199" s="7">
        <f t="shared" si="446"/>
        <v>0</v>
      </c>
      <c r="AH199" s="7">
        <f t="shared" si="447"/>
        <v>2</v>
      </c>
      <c r="AI199" s="7">
        <f t="shared" si="448"/>
        <v>0</v>
      </c>
      <c r="AJ199" s="7">
        <f t="shared" si="449"/>
        <v>1</v>
      </c>
      <c r="AK199" s="7">
        <f t="shared" si="450"/>
        <v>0</v>
      </c>
      <c r="AL199" s="7">
        <f t="shared" si="451"/>
        <v>0</v>
      </c>
      <c r="AM199" s="7">
        <f t="shared" si="452"/>
        <v>0</v>
      </c>
      <c r="AN199" s="7">
        <f t="shared" si="453"/>
        <v>1</v>
      </c>
      <c r="AO199" s="7">
        <f t="shared" si="454"/>
        <v>0</v>
      </c>
      <c r="AP199" s="7">
        <f t="shared" si="455"/>
        <v>0</v>
      </c>
      <c r="AQ199" s="7">
        <f t="shared" si="456"/>
        <v>1</v>
      </c>
      <c r="AR199" s="9">
        <f t="shared" si="457"/>
        <v>1</v>
      </c>
      <c r="AS199" s="9">
        <f t="shared" si="458"/>
        <v>1</v>
      </c>
      <c r="AT199" s="9">
        <f t="shared" si="459"/>
        <v>2</v>
      </c>
      <c r="AU199" s="9">
        <f t="shared" si="460"/>
        <v>1</v>
      </c>
      <c r="AV199" s="9">
        <f t="shared" si="461"/>
        <v>2</v>
      </c>
      <c r="AW199" s="9">
        <f t="shared" si="462"/>
        <v>1</v>
      </c>
      <c r="AX199" s="9">
        <f t="shared" si="463"/>
        <v>0</v>
      </c>
      <c r="AY199" s="9">
        <f t="shared" si="464"/>
        <v>0</v>
      </c>
      <c r="AZ199" s="9">
        <f t="shared" si="465"/>
        <v>0</v>
      </c>
      <c r="BA199" s="9">
        <f t="shared" si="466"/>
        <v>0</v>
      </c>
      <c r="BB199" s="9">
        <f t="shared" si="467"/>
        <v>0</v>
      </c>
      <c r="BC199" s="9">
        <f t="shared" si="468"/>
        <v>0</v>
      </c>
      <c r="BD199" s="9">
        <f t="shared" si="469"/>
        <v>1</v>
      </c>
      <c r="BE199" s="9">
        <f t="shared" si="470"/>
        <v>0</v>
      </c>
      <c r="BF199" s="9">
        <f t="shared" si="471"/>
        <v>1</v>
      </c>
      <c r="BG199" s="9">
        <f t="shared" si="472"/>
        <v>1</v>
      </c>
      <c r="BH199" s="9">
        <f t="shared" si="473"/>
        <v>0</v>
      </c>
    </row>
    <row r="200" spans="1:60" x14ac:dyDescent="0.25">
      <c r="A200" s="24">
        <f>Data!A199</f>
        <v>800</v>
      </c>
      <c r="B200" s="26" t="str">
        <f>Data!B199</f>
        <v>Impact Craters</v>
      </c>
      <c r="C200" s="27" t="str">
        <f>Data!H199</f>
        <v>Steve</v>
      </c>
      <c r="D200" s="25" t="str">
        <f>Data!I199</f>
        <v>Bob</v>
      </c>
      <c r="E200" s="22">
        <f>IF(Data!J199=Data!$G199,1,0)</f>
        <v>0</v>
      </c>
      <c r="F200" s="22">
        <f>IF(Data!K199=Data!$G199,1,0)</f>
        <v>1</v>
      </c>
      <c r="G200" s="22">
        <f>IF(Data!L199=Data!$G199,1,0)</f>
        <v>1</v>
      </c>
      <c r="H200" s="22">
        <f>IF(Data!M199=Data!$G199,1,0)</f>
        <v>0</v>
      </c>
      <c r="I200" s="22" t="e">
        <f>IF(Data!N199=Data!$G199,1,0)</f>
        <v>#N/A</v>
      </c>
      <c r="J200" s="22" t="e">
        <f>IF(Data!O199=Data!$G199,1,0)</f>
        <v>#N/A</v>
      </c>
      <c r="K200" s="22" t="e">
        <f>IF(Data!P199=Data!$G199,1,0)</f>
        <v>#N/A</v>
      </c>
      <c r="L200" s="22" t="e">
        <f>IF(Data!Q199=Data!$G199,1,0)</f>
        <v>#N/A</v>
      </c>
      <c r="M200" s="22" t="e">
        <f>IF(Data!R199=Data!$G199,1,0)</f>
        <v>#N/A</v>
      </c>
      <c r="N200" s="22" t="e">
        <f>IF(Data!S199=Data!$G199,1,0)</f>
        <v>#N/A</v>
      </c>
      <c r="O200" s="22" t="e">
        <f>IF(Data!T199=Data!$G199,1,0)</f>
        <v>#N/A</v>
      </c>
      <c r="P200" s="22" t="e">
        <f>IF(Data!U199=Data!$G199,1,0)</f>
        <v>#N/A</v>
      </c>
      <c r="Q200" s="22" t="e">
        <f>IF(Data!V199=Data!$G199,1,0)</f>
        <v>#N/A</v>
      </c>
      <c r="R200" s="22" t="e">
        <f>IF(Data!W199=Data!$G199,1,0)</f>
        <v>#N/A</v>
      </c>
      <c r="S200" s="22" t="e">
        <f>IF(Data!X199=Data!$G199,1,0)</f>
        <v>#N/A</v>
      </c>
      <c r="T200" s="22" t="e">
        <f>IF(Data!Y199=Data!$G199,1,0)</f>
        <v>#N/A</v>
      </c>
      <c r="U200" s="22" t="e">
        <f>IF(Data!Z199=Data!$G199,1,0)</f>
        <v>#N/A</v>
      </c>
      <c r="V200" s="22">
        <f t="shared" si="435"/>
        <v>4</v>
      </c>
      <c r="W200" s="22">
        <f t="shared" si="436"/>
        <v>2</v>
      </c>
      <c r="X200" s="22">
        <f t="shared" si="437"/>
        <v>0</v>
      </c>
      <c r="Y200" s="22">
        <f t="shared" si="438"/>
        <v>0</v>
      </c>
      <c r="Z200" s="22" t="e">
        <f t="shared" si="439"/>
        <v>#N/A</v>
      </c>
      <c r="AA200" s="7">
        <f t="shared" si="440"/>
        <v>0</v>
      </c>
      <c r="AB200" s="7">
        <f t="shared" si="441"/>
        <v>1</v>
      </c>
      <c r="AC200" s="7">
        <f t="shared" si="442"/>
        <v>1</v>
      </c>
      <c r="AD200" s="7">
        <f t="shared" si="443"/>
        <v>0</v>
      </c>
      <c r="AE200" s="7">
        <f t="shared" si="444"/>
        <v>0</v>
      </c>
      <c r="AF200" s="7">
        <f t="shared" si="445"/>
        <v>0</v>
      </c>
      <c r="AG200" s="7">
        <f t="shared" si="446"/>
        <v>0</v>
      </c>
      <c r="AH200" s="7">
        <f t="shared" si="447"/>
        <v>2</v>
      </c>
      <c r="AI200" s="7">
        <f t="shared" si="448"/>
        <v>0</v>
      </c>
      <c r="AJ200" s="7">
        <f t="shared" si="449"/>
        <v>1</v>
      </c>
      <c r="AK200" s="7">
        <f t="shared" si="450"/>
        <v>0</v>
      </c>
      <c r="AL200" s="7">
        <f t="shared" si="451"/>
        <v>0</v>
      </c>
      <c r="AM200" s="7">
        <f t="shared" si="452"/>
        <v>0</v>
      </c>
      <c r="AN200" s="7">
        <f t="shared" si="453"/>
        <v>1</v>
      </c>
      <c r="AO200" s="7">
        <f t="shared" si="454"/>
        <v>0</v>
      </c>
      <c r="AP200" s="7">
        <f t="shared" si="455"/>
        <v>0</v>
      </c>
      <c r="AQ200" s="7">
        <f t="shared" si="456"/>
        <v>1</v>
      </c>
      <c r="AR200" s="9">
        <f t="shared" si="457"/>
        <v>2</v>
      </c>
      <c r="AS200" s="9">
        <f t="shared" si="458"/>
        <v>0</v>
      </c>
      <c r="AT200" s="9">
        <f t="shared" si="459"/>
        <v>0</v>
      </c>
      <c r="AU200" s="9">
        <f t="shared" si="460"/>
        <v>2</v>
      </c>
      <c r="AV200" s="9">
        <f t="shared" si="461"/>
        <v>2</v>
      </c>
      <c r="AW200" s="9">
        <f t="shared" si="462"/>
        <v>1</v>
      </c>
      <c r="AX200" s="9">
        <f t="shared" si="463"/>
        <v>0</v>
      </c>
      <c r="AY200" s="9">
        <f t="shared" si="464"/>
        <v>0</v>
      </c>
      <c r="AZ200" s="9">
        <f t="shared" si="465"/>
        <v>0</v>
      </c>
      <c r="BA200" s="9">
        <f t="shared" si="466"/>
        <v>0</v>
      </c>
      <c r="BB200" s="9">
        <f t="shared" si="467"/>
        <v>0</v>
      </c>
      <c r="BC200" s="9">
        <f t="shared" si="468"/>
        <v>0</v>
      </c>
      <c r="BD200" s="9">
        <f t="shared" si="469"/>
        <v>1</v>
      </c>
      <c r="BE200" s="9">
        <f t="shared" si="470"/>
        <v>0</v>
      </c>
      <c r="BF200" s="9">
        <f t="shared" si="471"/>
        <v>1</v>
      </c>
      <c r="BG200" s="9">
        <f t="shared" si="472"/>
        <v>1</v>
      </c>
      <c r="BH200" s="9">
        <f t="shared" si="473"/>
        <v>0</v>
      </c>
    </row>
    <row r="201" spans="1:60" x14ac:dyDescent="0.25">
      <c r="A201" s="24">
        <f>Data!A200</f>
        <v>801</v>
      </c>
      <c r="B201" s="26" t="e">
        <f>Data!B200</f>
        <v>#N/A</v>
      </c>
      <c r="C201" s="27" t="str">
        <f>Data!H200</f>
        <v>Steve</v>
      </c>
      <c r="D201" s="25" t="str">
        <f>Data!I200</f>
        <v>Jay</v>
      </c>
      <c r="E201" s="22">
        <f>IF(Data!J200=Data!$G200,1,0)</f>
        <v>1</v>
      </c>
      <c r="F201" s="22">
        <f>IF(Data!K200=Data!$G200,1,0)</f>
        <v>1</v>
      </c>
      <c r="G201" s="22">
        <f>IF(Data!L200=Data!$G200,1,0)</f>
        <v>0</v>
      </c>
      <c r="H201" s="22">
        <f>IF(Data!M200=Data!$G200,1,0)</f>
        <v>1</v>
      </c>
      <c r="I201" s="22" t="e">
        <f>IF(Data!N200=Data!$G200,1,0)</f>
        <v>#N/A</v>
      </c>
      <c r="J201" s="22" t="e">
        <f>IF(Data!O200=Data!$G200,1,0)</f>
        <v>#N/A</v>
      </c>
      <c r="K201" s="22" t="e">
        <f>IF(Data!P200=Data!$G200,1,0)</f>
        <v>#N/A</v>
      </c>
      <c r="L201" s="22" t="e">
        <f>IF(Data!Q200=Data!$G200,1,0)</f>
        <v>#N/A</v>
      </c>
      <c r="M201" s="22" t="e">
        <f>IF(Data!R200=Data!$G200,1,0)</f>
        <v>#N/A</v>
      </c>
      <c r="N201" s="22" t="e">
        <f>IF(Data!S200=Data!$G200,1,0)</f>
        <v>#N/A</v>
      </c>
      <c r="O201" s="22" t="e">
        <f>IF(Data!T200=Data!$G200,1,0)</f>
        <v>#N/A</v>
      </c>
      <c r="P201" s="22" t="e">
        <f>IF(Data!U200=Data!$G200,1,0)</f>
        <v>#N/A</v>
      </c>
      <c r="Q201" s="22" t="e">
        <f>IF(Data!V200=Data!$G200,1,0)</f>
        <v>#N/A</v>
      </c>
      <c r="R201" s="22" t="e">
        <f>IF(Data!W200=Data!$G200,1,0)</f>
        <v>#N/A</v>
      </c>
      <c r="S201" s="22" t="e">
        <f>IF(Data!X200=Data!$G200,1,0)</f>
        <v>#N/A</v>
      </c>
      <c r="T201" s="22" t="e">
        <f>IF(Data!Y200=Data!$G200,1,0)</f>
        <v>#N/A</v>
      </c>
      <c r="U201" s="22" t="e">
        <f>IF(Data!Z200=Data!$G200,1,0)</f>
        <v>#N/A</v>
      </c>
      <c r="V201" s="22">
        <f t="shared" si="435"/>
        <v>4</v>
      </c>
      <c r="W201" s="22">
        <f t="shared" si="436"/>
        <v>3</v>
      </c>
      <c r="X201" s="22">
        <f t="shared" si="437"/>
        <v>0</v>
      </c>
      <c r="Y201" s="22">
        <f t="shared" si="438"/>
        <v>0</v>
      </c>
      <c r="Z201" s="22" t="e">
        <f t="shared" si="439"/>
        <v>#N/A</v>
      </c>
      <c r="AA201" s="7">
        <f t="shared" si="440"/>
        <v>1</v>
      </c>
      <c r="AB201" s="7">
        <f t="shared" si="441"/>
        <v>2</v>
      </c>
      <c r="AC201" s="7">
        <f t="shared" si="442"/>
        <v>0</v>
      </c>
      <c r="AD201" s="7">
        <f t="shared" si="443"/>
        <v>1</v>
      </c>
      <c r="AE201" s="7">
        <f t="shared" si="444"/>
        <v>0</v>
      </c>
      <c r="AF201" s="7">
        <f t="shared" si="445"/>
        <v>0</v>
      </c>
      <c r="AG201" s="7">
        <f t="shared" si="446"/>
        <v>0</v>
      </c>
      <c r="AH201" s="7">
        <f t="shared" si="447"/>
        <v>2</v>
      </c>
      <c r="AI201" s="7">
        <f t="shared" si="448"/>
        <v>0</v>
      </c>
      <c r="AJ201" s="7">
        <f t="shared" si="449"/>
        <v>1</v>
      </c>
      <c r="AK201" s="7">
        <f t="shared" si="450"/>
        <v>0</v>
      </c>
      <c r="AL201" s="7">
        <f t="shared" si="451"/>
        <v>0</v>
      </c>
      <c r="AM201" s="7">
        <f t="shared" si="452"/>
        <v>0</v>
      </c>
      <c r="AN201" s="7">
        <f t="shared" si="453"/>
        <v>1</v>
      </c>
      <c r="AO201" s="7">
        <f t="shared" si="454"/>
        <v>0</v>
      </c>
      <c r="AP201" s="7">
        <f t="shared" si="455"/>
        <v>0</v>
      </c>
      <c r="AQ201" s="7">
        <f t="shared" si="456"/>
        <v>1</v>
      </c>
      <c r="AR201" s="9">
        <f t="shared" si="457"/>
        <v>0</v>
      </c>
      <c r="AS201" s="9">
        <f t="shared" si="458"/>
        <v>0</v>
      </c>
      <c r="AT201" s="9">
        <f t="shared" si="459"/>
        <v>1</v>
      </c>
      <c r="AU201" s="9">
        <f t="shared" si="460"/>
        <v>0</v>
      </c>
      <c r="AV201" s="9">
        <f t="shared" si="461"/>
        <v>2</v>
      </c>
      <c r="AW201" s="9">
        <f t="shared" si="462"/>
        <v>1</v>
      </c>
      <c r="AX201" s="9">
        <f t="shared" si="463"/>
        <v>0</v>
      </c>
      <c r="AY201" s="9">
        <f t="shared" si="464"/>
        <v>0</v>
      </c>
      <c r="AZ201" s="9">
        <f t="shared" si="465"/>
        <v>0</v>
      </c>
      <c r="BA201" s="9">
        <f t="shared" si="466"/>
        <v>0</v>
      </c>
      <c r="BB201" s="9">
        <f t="shared" si="467"/>
        <v>0</v>
      </c>
      <c r="BC201" s="9">
        <f t="shared" si="468"/>
        <v>0</v>
      </c>
      <c r="BD201" s="9">
        <f t="shared" si="469"/>
        <v>1</v>
      </c>
      <c r="BE201" s="9">
        <f t="shared" si="470"/>
        <v>0</v>
      </c>
      <c r="BF201" s="9">
        <f t="shared" si="471"/>
        <v>1</v>
      </c>
      <c r="BG201" s="9">
        <f t="shared" si="472"/>
        <v>1</v>
      </c>
      <c r="BH201" s="9">
        <f t="shared" si="473"/>
        <v>0</v>
      </c>
    </row>
    <row r="202" spans="1:60" x14ac:dyDescent="0.25">
      <c r="A202" s="24">
        <f>Data!A201</f>
        <v>802</v>
      </c>
      <c r="B202" s="26" t="e">
        <f>Data!B201</f>
        <v>#N/A</v>
      </c>
      <c r="C202" s="27" t="str">
        <f>Data!H201</f>
        <v>Steve</v>
      </c>
      <c r="D202" s="25" t="str">
        <f>Data!I201</f>
        <v>Cara</v>
      </c>
      <c r="E202" s="22">
        <f>IF(Data!J201=Data!$G201,1,0)</f>
        <v>1</v>
      </c>
      <c r="F202" s="22">
        <f>IF(Data!K201=Data!$G201,1,0)</f>
        <v>0</v>
      </c>
      <c r="G202" s="22">
        <f>IF(Data!L201=Data!$G201,1,0)</f>
        <v>1</v>
      </c>
      <c r="H202" s="22">
        <f>IF(Data!M201=Data!$G201,1,0)</f>
        <v>1</v>
      </c>
      <c r="I202" s="22" t="e">
        <f>IF(Data!N201=Data!$G201,1,0)</f>
        <v>#N/A</v>
      </c>
      <c r="J202" s="22" t="e">
        <f>IF(Data!O201=Data!$G201,1,0)</f>
        <v>#N/A</v>
      </c>
      <c r="K202" s="22" t="e">
        <f>IF(Data!P201=Data!$G201,1,0)</f>
        <v>#N/A</v>
      </c>
      <c r="L202" s="22" t="e">
        <f>IF(Data!Q201=Data!$G201,1,0)</f>
        <v>#N/A</v>
      </c>
      <c r="M202" s="22" t="e">
        <f>IF(Data!R201=Data!$G201,1,0)</f>
        <v>#N/A</v>
      </c>
      <c r="N202" s="22" t="e">
        <f>IF(Data!S201=Data!$G201,1,0)</f>
        <v>#N/A</v>
      </c>
      <c r="O202" s="22" t="e">
        <f>IF(Data!T201=Data!$G201,1,0)</f>
        <v>#N/A</v>
      </c>
      <c r="P202" s="22" t="e">
        <f>IF(Data!U201=Data!$G201,1,0)</f>
        <v>#N/A</v>
      </c>
      <c r="Q202" s="22" t="e">
        <f>IF(Data!V201=Data!$G201,1,0)</f>
        <v>#N/A</v>
      </c>
      <c r="R202" s="22" t="e">
        <f>IF(Data!W201=Data!$G201,1,0)</f>
        <v>#N/A</v>
      </c>
      <c r="S202" s="22" t="e">
        <f>IF(Data!X201=Data!$G201,1,0)</f>
        <v>#N/A</v>
      </c>
      <c r="T202" s="22" t="e">
        <f>IF(Data!Y201=Data!$G201,1,0)</f>
        <v>#N/A</v>
      </c>
      <c r="U202" s="22" t="e">
        <f>IF(Data!Z201=Data!$G201,1,0)</f>
        <v>#N/A</v>
      </c>
      <c r="V202" s="22">
        <f t="shared" si="435"/>
        <v>4</v>
      </c>
      <c r="W202" s="22">
        <f t="shared" si="436"/>
        <v>3</v>
      </c>
      <c r="X202" s="22">
        <f t="shared" si="437"/>
        <v>0</v>
      </c>
      <c r="Y202" s="22">
        <f t="shared" si="438"/>
        <v>0</v>
      </c>
      <c r="Z202" s="22" t="e">
        <f t="shared" si="439"/>
        <v>#N/A</v>
      </c>
      <c r="AA202" s="7">
        <f t="shared" si="440"/>
        <v>2</v>
      </c>
      <c r="AB202" s="7">
        <f t="shared" si="441"/>
        <v>0</v>
      </c>
      <c r="AC202" s="7">
        <f t="shared" si="442"/>
        <v>1</v>
      </c>
      <c r="AD202" s="7">
        <f t="shared" si="443"/>
        <v>2</v>
      </c>
      <c r="AE202" s="7">
        <f t="shared" si="444"/>
        <v>0</v>
      </c>
      <c r="AF202" s="7">
        <f t="shared" si="445"/>
        <v>0</v>
      </c>
      <c r="AG202" s="7">
        <f t="shared" si="446"/>
        <v>0</v>
      </c>
      <c r="AH202" s="7">
        <f t="shared" si="447"/>
        <v>2</v>
      </c>
      <c r="AI202" s="7">
        <f t="shared" si="448"/>
        <v>0</v>
      </c>
      <c r="AJ202" s="7">
        <f t="shared" si="449"/>
        <v>1</v>
      </c>
      <c r="AK202" s="7">
        <f t="shared" si="450"/>
        <v>0</v>
      </c>
      <c r="AL202" s="7">
        <f t="shared" si="451"/>
        <v>0</v>
      </c>
      <c r="AM202" s="7">
        <f t="shared" si="452"/>
        <v>0</v>
      </c>
      <c r="AN202" s="7">
        <f t="shared" si="453"/>
        <v>1</v>
      </c>
      <c r="AO202" s="7">
        <f t="shared" si="454"/>
        <v>0</v>
      </c>
      <c r="AP202" s="7">
        <f t="shared" si="455"/>
        <v>0</v>
      </c>
      <c r="AQ202" s="7">
        <f t="shared" si="456"/>
        <v>1</v>
      </c>
      <c r="AR202" s="9">
        <f t="shared" si="457"/>
        <v>0</v>
      </c>
      <c r="AS202" s="9">
        <f t="shared" si="458"/>
        <v>1</v>
      </c>
      <c r="AT202" s="9">
        <f t="shared" si="459"/>
        <v>0</v>
      </c>
      <c r="AU202" s="9">
        <f t="shared" si="460"/>
        <v>0</v>
      </c>
      <c r="AV202" s="9">
        <f t="shared" si="461"/>
        <v>2</v>
      </c>
      <c r="AW202" s="9">
        <f t="shared" si="462"/>
        <v>1</v>
      </c>
      <c r="AX202" s="9">
        <f t="shared" si="463"/>
        <v>0</v>
      </c>
      <c r="AY202" s="9">
        <f t="shared" si="464"/>
        <v>0</v>
      </c>
      <c r="AZ202" s="9">
        <f t="shared" si="465"/>
        <v>0</v>
      </c>
      <c r="BA202" s="9">
        <f t="shared" si="466"/>
        <v>0</v>
      </c>
      <c r="BB202" s="9">
        <f t="shared" si="467"/>
        <v>0</v>
      </c>
      <c r="BC202" s="9">
        <f t="shared" si="468"/>
        <v>0</v>
      </c>
      <c r="BD202" s="9">
        <f t="shared" si="469"/>
        <v>1</v>
      </c>
      <c r="BE202" s="9">
        <f t="shared" si="470"/>
        <v>0</v>
      </c>
      <c r="BF202" s="9">
        <f t="shared" si="471"/>
        <v>1</v>
      </c>
      <c r="BG202" s="9">
        <f t="shared" si="472"/>
        <v>1</v>
      </c>
      <c r="BH202" s="9">
        <f t="shared" si="473"/>
        <v>0</v>
      </c>
    </row>
    <row r="203" spans="1:60" x14ac:dyDescent="0.25">
      <c r="A203" s="24">
        <f>Data!A202</f>
        <v>803</v>
      </c>
      <c r="B203" s="26" t="str">
        <f>Data!B202</f>
        <v>Seventeenth Century Scientists</v>
      </c>
      <c r="C203" s="27" t="str">
        <f>Data!H202</f>
        <v>Steve</v>
      </c>
      <c r="D203" s="25" t="str">
        <f>Data!I202</f>
        <v>Bob</v>
      </c>
      <c r="E203" s="22">
        <f>IF(Data!J202=Data!$G202,1,0)</f>
        <v>1</v>
      </c>
      <c r="F203" s="22">
        <f>IF(Data!K202=Data!$G202,1,0)</f>
        <v>1</v>
      </c>
      <c r="G203" s="22">
        <f>IF(Data!L202=Data!$G202,1,0)</f>
        <v>1</v>
      </c>
      <c r="H203" s="22">
        <f>IF(Data!M202=Data!$G202,1,0)</f>
        <v>1</v>
      </c>
      <c r="I203" s="22" t="e">
        <f>IF(Data!N202=Data!$G202,1,0)</f>
        <v>#N/A</v>
      </c>
      <c r="J203" s="22" t="e">
        <f>IF(Data!O202=Data!$G202,1,0)</f>
        <v>#N/A</v>
      </c>
      <c r="K203" s="22" t="e">
        <f>IF(Data!P202=Data!$G202,1,0)</f>
        <v>#N/A</v>
      </c>
      <c r="L203" s="22" t="e">
        <f>IF(Data!Q202=Data!$G202,1,0)</f>
        <v>#N/A</v>
      </c>
      <c r="M203" s="22" t="e">
        <f>IF(Data!R202=Data!$G202,1,0)</f>
        <v>#N/A</v>
      </c>
      <c r="N203" s="22" t="e">
        <f>IF(Data!S202=Data!$G202,1,0)</f>
        <v>#N/A</v>
      </c>
      <c r="O203" s="22" t="e">
        <f>IF(Data!T202=Data!$G202,1,0)</f>
        <v>#N/A</v>
      </c>
      <c r="P203" s="22" t="e">
        <f>IF(Data!U202=Data!$G202,1,0)</f>
        <v>#N/A</v>
      </c>
      <c r="Q203" s="22" t="e">
        <f>IF(Data!V202=Data!$G202,1,0)</f>
        <v>#N/A</v>
      </c>
      <c r="R203" s="22" t="e">
        <f>IF(Data!W202=Data!$G202,1,0)</f>
        <v>#N/A</v>
      </c>
      <c r="S203" s="22" t="e">
        <f>IF(Data!X202=Data!$G202,1,0)</f>
        <v>#N/A</v>
      </c>
      <c r="T203" s="22" t="e">
        <f>IF(Data!Y202=Data!$G202,1,0)</f>
        <v>#N/A</v>
      </c>
      <c r="U203" s="22" t="e">
        <f>IF(Data!Z202=Data!$G202,1,0)</f>
        <v>#N/A</v>
      </c>
      <c r="V203" s="22">
        <f t="shared" si="435"/>
        <v>4</v>
      </c>
      <c r="W203" s="22">
        <f t="shared" si="436"/>
        <v>4</v>
      </c>
      <c r="X203" s="22">
        <f t="shared" si="437"/>
        <v>0</v>
      </c>
      <c r="Y203" s="22">
        <f t="shared" si="438"/>
        <v>1</v>
      </c>
      <c r="Z203" s="22" t="e">
        <f t="shared" si="439"/>
        <v>#N/A</v>
      </c>
      <c r="AA203" s="7">
        <f t="shared" si="440"/>
        <v>3</v>
      </c>
      <c r="AB203" s="7">
        <f t="shared" si="441"/>
        <v>1</v>
      </c>
      <c r="AC203" s="7">
        <f t="shared" si="442"/>
        <v>2</v>
      </c>
      <c r="AD203" s="7">
        <f t="shared" si="443"/>
        <v>3</v>
      </c>
      <c r="AE203" s="7">
        <f t="shared" si="444"/>
        <v>0</v>
      </c>
      <c r="AF203" s="7">
        <f t="shared" si="445"/>
        <v>0</v>
      </c>
      <c r="AG203" s="7">
        <f t="shared" si="446"/>
        <v>0</v>
      </c>
      <c r="AH203" s="7">
        <f t="shared" si="447"/>
        <v>2</v>
      </c>
      <c r="AI203" s="7">
        <f t="shared" si="448"/>
        <v>0</v>
      </c>
      <c r="AJ203" s="7">
        <f t="shared" si="449"/>
        <v>1</v>
      </c>
      <c r="AK203" s="7">
        <f t="shared" si="450"/>
        <v>0</v>
      </c>
      <c r="AL203" s="7">
        <f t="shared" si="451"/>
        <v>0</v>
      </c>
      <c r="AM203" s="7">
        <f t="shared" si="452"/>
        <v>0</v>
      </c>
      <c r="AN203" s="7">
        <f t="shared" si="453"/>
        <v>1</v>
      </c>
      <c r="AO203" s="7">
        <f t="shared" si="454"/>
        <v>0</v>
      </c>
      <c r="AP203" s="7">
        <f t="shared" si="455"/>
        <v>0</v>
      </c>
      <c r="AQ203" s="7">
        <f t="shared" si="456"/>
        <v>1</v>
      </c>
      <c r="AR203" s="9">
        <f t="shared" si="457"/>
        <v>0</v>
      </c>
      <c r="AS203" s="9">
        <f t="shared" si="458"/>
        <v>0</v>
      </c>
      <c r="AT203" s="9">
        <f t="shared" si="459"/>
        <v>0</v>
      </c>
      <c r="AU203" s="9">
        <f t="shared" si="460"/>
        <v>0</v>
      </c>
      <c r="AV203" s="9">
        <f t="shared" si="461"/>
        <v>2</v>
      </c>
      <c r="AW203" s="9">
        <f t="shared" si="462"/>
        <v>1</v>
      </c>
      <c r="AX203" s="9">
        <f t="shared" si="463"/>
        <v>0</v>
      </c>
      <c r="AY203" s="9">
        <f t="shared" si="464"/>
        <v>0</v>
      </c>
      <c r="AZ203" s="9">
        <f t="shared" si="465"/>
        <v>0</v>
      </c>
      <c r="BA203" s="9">
        <f t="shared" si="466"/>
        <v>0</v>
      </c>
      <c r="BB203" s="9">
        <f t="shared" si="467"/>
        <v>0</v>
      </c>
      <c r="BC203" s="9">
        <f t="shared" si="468"/>
        <v>0</v>
      </c>
      <c r="BD203" s="9">
        <f t="shared" si="469"/>
        <v>1</v>
      </c>
      <c r="BE203" s="9">
        <f t="shared" si="470"/>
        <v>0</v>
      </c>
      <c r="BF203" s="9">
        <f t="shared" si="471"/>
        <v>1</v>
      </c>
      <c r="BG203" s="9">
        <f t="shared" si="472"/>
        <v>1</v>
      </c>
      <c r="BH203" s="9">
        <f t="shared" si="473"/>
        <v>0</v>
      </c>
    </row>
    <row r="204" spans="1:60" x14ac:dyDescent="0.25">
      <c r="A204" s="24">
        <f>Data!A203</f>
        <v>804</v>
      </c>
      <c r="B204" s="26" t="str">
        <f>Data!B203</f>
        <v>Adolph Hitler</v>
      </c>
      <c r="C204" s="27" t="str">
        <f>Data!H203</f>
        <v>Steve</v>
      </c>
      <c r="D204" s="25" t="str">
        <f>Data!I203</f>
        <v>Jay</v>
      </c>
      <c r="E204" s="22">
        <f>IF(Data!J203=Data!$G203,1,0)</f>
        <v>1</v>
      </c>
      <c r="F204" s="22">
        <f>IF(Data!K203=Data!$G203,1,0)</f>
        <v>1</v>
      </c>
      <c r="G204" s="22">
        <f>IF(Data!L203=Data!$G203,1,0)</f>
        <v>0</v>
      </c>
      <c r="H204" s="22">
        <f>IF(Data!M203=Data!$G203,1,0)</f>
        <v>1</v>
      </c>
      <c r="I204" s="22" t="e">
        <f>IF(Data!N203=Data!$G203,1,0)</f>
        <v>#N/A</v>
      </c>
      <c r="J204" s="22" t="e">
        <f>IF(Data!O203=Data!$G203,1,0)</f>
        <v>#N/A</v>
      </c>
      <c r="K204" s="22" t="e">
        <f>IF(Data!P203=Data!$G203,1,0)</f>
        <v>#N/A</v>
      </c>
      <c r="L204" s="22" t="e">
        <f>IF(Data!Q203=Data!$G203,1,0)</f>
        <v>#N/A</v>
      </c>
      <c r="M204" s="22" t="e">
        <f>IF(Data!R203=Data!$G203,1,0)</f>
        <v>#N/A</v>
      </c>
      <c r="N204" s="22" t="e">
        <f>IF(Data!S203=Data!$G203,1,0)</f>
        <v>#N/A</v>
      </c>
      <c r="O204" s="22" t="e">
        <f>IF(Data!T203=Data!$G203,1,0)</f>
        <v>#N/A</v>
      </c>
      <c r="P204" s="22" t="e">
        <f>IF(Data!U203=Data!$G203,1,0)</f>
        <v>#N/A</v>
      </c>
      <c r="Q204" s="22" t="e">
        <f>IF(Data!V203=Data!$G203,1,0)</f>
        <v>#N/A</v>
      </c>
      <c r="R204" s="22" t="e">
        <f>IF(Data!W203=Data!$G203,1,0)</f>
        <v>#N/A</v>
      </c>
      <c r="S204" s="22" t="e">
        <f>IF(Data!X203=Data!$G203,1,0)</f>
        <v>#N/A</v>
      </c>
      <c r="T204" s="22" t="e">
        <f>IF(Data!Y203=Data!$G203,1,0)</f>
        <v>#N/A</v>
      </c>
      <c r="U204" s="22" t="e">
        <f>IF(Data!Z203=Data!$G203,1,0)</f>
        <v>#N/A</v>
      </c>
      <c r="V204" s="22">
        <f>COUNTIF(E204:U204,"&lt;&gt;#N/A")</f>
        <v>4</v>
      </c>
      <c r="W204" s="22">
        <f>SUMIF(E204:U204,"&lt;&gt;#N/A")</f>
        <v>3</v>
      </c>
      <c r="X204" s="22">
        <f>IF(W204=0,1,0)</f>
        <v>0</v>
      </c>
      <c r="Y204" s="22">
        <f>IF(V204=W204,1,0)</f>
        <v>0</v>
      </c>
      <c r="Z204" s="22" t="e">
        <f>IF(W204=1,INDEX($E$2:$U$2,1,MATCH(1,E204:U204,0)),NA())</f>
        <v>#N/A</v>
      </c>
      <c r="AA204" s="7">
        <f t="shared" ref="AA204:AJ205" si="474">IF(ISNA(E204),AA203,IF(E204=1,AA203+1,0))</f>
        <v>4</v>
      </c>
      <c r="AB204" s="7">
        <f t="shared" si="474"/>
        <v>2</v>
      </c>
      <c r="AC204" s="7">
        <f t="shared" si="474"/>
        <v>0</v>
      </c>
      <c r="AD204" s="7">
        <f t="shared" si="474"/>
        <v>4</v>
      </c>
      <c r="AE204" s="7">
        <f t="shared" si="474"/>
        <v>0</v>
      </c>
      <c r="AF204" s="7">
        <f t="shared" si="474"/>
        <v>0</v>
      </c>
      <c r="AG204" s="7">
        <f t="shared" si="474"/>
        <v>0</v>
      </c>
      <c r="AH204" s="7">
        <f t="shared" si="474"/>
        <v>2</v>
      </c>
      <c r="AI204" s="7">
        <f t="shared" si="474"/>
        <v>0</v>
      </c>
      <c r="AJ204" s="7">
        <f t="shared" si="474"/>
        <v>1</v>
      </c>
      <c r="AK204" s="7">
        <f t="shared" ref="AK204:AQ205" si="475">IF(ISNA(O204),AK203,IF(O204=1,AK203+1,0))</f>
        <v>0</v>
      </c>
      <c r="AL204" s="7">
        <f t="shared" si="475"/>
        <v>0</v>
      </c>
      <c r="AM204" s="7">
        <f t="shared" si="475"/>
        <v>0</v>
      </c>
      <c r="AN204" s="7">
        <f t="shared" si="475"/>
        <v>1</v>
      </c>
      <c r="AO204" s="7">
        <f t="shared" si="475"/>
        <v>0</v>
      </c>
      <c r="AP204" s="7">
        <f t="shared" si="475"/>
        <v>0</v>
      </c>
      <c r="AQ204" s="7">
        <f t="shared" si="475"/>
        <v>1</v>
      </c>
      <c r="AR204" s="9">
        <f t="shared" ref="AR204:BA205" si="476">IF(ISNA(E204),AR203,IF(E204=0,AR203+1,0))</f>
        <v>0</v>
      </c>
      <c r="AS204" s="9">
        <f t="shared" si="476"/>
        <v>0</v>
      </c>
      <c r="AT204" s="9">
        <f t="shared" si="476"/>
        <v>1</v>
      </c>
      <c r="AU204" s="9">
        <f t="shared" si="476"/>
        <v>0</v>
      </c>
      <c r="AV204" s="9">
        <f t="shared" si="476"/>
        <v>2</v>
      </c>
      <c r="AW204" s="9">
        <f t="shared" si="476"/>
        <v>1</v>
      </c>
      <c r="AX204" s="9">
        <f t="shared" si="476"/>
        <v>0</v>
      </c>
      <c r="AY204" s="9">
        <f t="shared" si="476"/>
        <v>0</v>
      </c>
      <c r="AZ204" s="9">
        <f t="shared" si="476"/>
        <v>0</v>
      </c>
      <c r="BA204" s="9">
        <f t="shared" si="476"/>
        <v>0</v>
      </c>
      <c r="BB204" s="9">
        <f t="shared" ref="BB204:BH205" si="477">IF(ISNA(O204),BB203,IF(O204=0,BB203+1,0))</f>
        <v>0</v>
      </c>
      <c r="BC204" s="9">
        <f t="shared" si="477"/>
        <v>0</v>
      </c>
      <c r="BD204" s="9">
        <f t="shared" si="477"/>
        <v>1</v>
      </c>
      <c r="BE204" s="9">
        <f t="shared" si="477"/>
        <v>0</v>
      </c>
      <c r="BF204" s="9">
        <f t="shared" si="477"/>
        <v>1</v>
      </c>
      <c r="BG204" s="9">
        <f t="shared" si="477"/>
        <v>1</v>
      </c>
      <c r="BH204" s="9">
        <f t="shared" si="477"/>
        <v>0</v>
      </c>
    </row>
    <row r="205" spans="1:60" x14ac:dyDescent="0.25">
      <c r="A205" s="24">
        <f>Data!A204</f>
        <v>805</v>
      </c>
      <c r="B205" s="26" t="e">
        <f>Data!B204</f>
        <v>#N/A</v>
      </c>
      <c r="C205" s="27" t="str">
        <f>Data!H204</f>
        <v>Steve</v>
      </c>
      <c r="D205" s="25" t="str">
        <f>Data!I204</f>
        <v>Evan</v>
      </c>
      <c r="E205" s="22">
        <f>IF(Data!J204=Data!$G204,1,0)</f>
        <v>1</v>
      </c>
      <c r="F205" s="22">
        <f>IF(Data!K204=Data!$G204,1,0)</f>
        <v>1</v>
      </c>
      <c r="G205" s="22">
        <f>IF(Data!L204=Data!$G204,1,0)</f>
        <v>0</v>
      </c>
      <c r="H205" s="22">
        <f>IF(Data!M204=Data!$G204,1,0)</f>
        <v>1</v>
      </c>
      <c r="I205" s="22" t="e">
        <f>IF(Data!N204=Data!$G204,1,0)</f>
        <v>#N/A</v>
      </c>
      <c r="J205" s="22" t="e">
        <f>IF(Data!O204=Data!$G204,1,0)</f>
        <v>#N/A</v>
      </c>
      <c r="K205" s="22" t="e">
        <f>IF(Data!P204=Data!$G204,1,0)</f>
        <v>#N/A</v>
      </c>
      <c r="L205" s="22" t="e">
        <f>IF(Data!Q204=Data!$G204,1,0)</f>
        <v>#N/A</v>
      </c>
      <c r="M205" s="22" t="e">
        <f>IF(Data!R204=Data!$G204,1,0)</f>
        <v>#N/A</v>
      </c>
      <c r="N205" s="22" t="e">
        <f>IF(Data!S204=Data!$G204,1,0)</f>
        <v>#N/A</v>
      </c>
      <c r="O205" s="22" t="e">
        <f>IF(Data!T204=Data!$G204,1,0)</f>
        <v>#N/A</v>
      </c>
      <c r="P205" s="22" t="e">
        <f>IF(Data!U204=Data!$G204,1,0)</f>
        <v>#N/A</v>
      </c>
      <c r="Q205" s="22" t="e">
        <f>IF(Data!V204=Data!$G204,1,0)</f>
        <v>#N/A</v>
      </c>
      <c r="R205" s="22" t="e">
        <f>IF(Data!W204=Data!$G204,1,0)</f>
        <v>#N/A</v>
      </c>
      <c r="S205" s="22" t="e">
        <f>IF(Data!X204=Data!$G204,1,0)</f>
        <v>#N/A</v>
      </c>
      <c r="T205" s="22" t="e">
        <f>IF(Data!Y204=Data!$G204,1,0)</f>
        <v>#N/A</v>
      </c>
      <c r="U205" s="22" t="e">
        <f>IF(Data!Z204=Data!$G204,1,0)</f>
        <v>#N/A</v>
      </c>
      <c r="V205" s="22">
        <f>COUNTIF(E205:U205,"&lt;&gt;#N/A")</f>
        <v>4</v>
      </c>
      <c r="W205" s="22">
        <f>SUMIF(E205:U205,"&lt;&gt;#N/A")</f>
        <v>3</v>
      </c>
      <c r="X205" s="22">
        <f>IF(W205=0,1,0)</f>
        <v>0</v>
      </c>
      <c r="Y205" s="22">
        <f>IF(V205=W205,1,0)</f>
        <v>0</v>
      </c>
      <c r="Z205" s="22" t="e">
        <f>IF(W205=1,INDEX($E$2:$U$2,1,MATCH(1,E205:U205,0)),NA())</f>
        <v>#N/A</v>
      </c>
      <c r="AA205" s="7">
        <f t="shared" si="474"/>
        <v>5</v>
      </c>
      <c r="AB205" s="7">
        <f t="shared" si="474"/>
        <v>3</v>
      </c>
      <c r="AC205" s="7">
        <f t="shared" si="474"/>
        <v>0</v>
      </c>
      <c r="AD205" s="7">
        <f t="shared" si="474"/>
        <v>5</v>
      </c>
      <c r="AE205" s="7">
        <f t="shared" si="474"/>
        <v>0</v>
      </c>
      <c r="AF205" s="7">
        <f t="shared" si="474"/>
        <v>0</v>
      </c>
      <c r="AG205" s="7">
        <f t="shared" si="474"/>
        <v>0</v>
      </c>
      <c r="AH205" s="7">
        <f t="shared" si="474"/>
        <v>2</v>
      </c>
      <c r="AI205" s="7">
        <f t="shared" si="474"/>
        <v>0</v>
      </c>
      <c r="AJ205" s="7">
        <f t="shared" si="474"/>
        <v>1</v>
      </c>
      <c r="AK205" s="7">
        <f t="shared" si="475"/>
        <v>0</v>
      </c>
      <c r="AL205" s="7">
        <f t="shared" si="475"/>
        <v>0</v>
      </c>
      <c r="AM205" s="7">
        <f t="shared" si="475"/>
        <v>0</v>
      </c>
      <c r="AN205" s="7">
        <f t="shared" si="475"/>
        <v>1</v>
      </c>
      <c r="AO205" s="7">
        <f t="shared" si="475"/>
        <v>0</v>
      </c>
      <c r="AP205" s="7">
        <f t="shared" si="475"/>
        <v>0</v>
      </c>
      <c r="AQ205" s="7">
        <f t="shared" si="475"/>
        <v>1</v>
      </c>
      <c r="AR205" s="9">
        <f t="shared" si="476"/>
        <v>0</v>
      </c>
      <c r="AS205" s="9">
        <f t="shared" si="476"/>
        <v>0</v>
      </c>
      <c r="AT205" s="9">
        <f t="shared" si="476"/>
        <v>2</v>
      </c>
      <c r="AU205" s="9">
        <f t="shared" si="476"/>
        <v>0</v>
      </c>
      <c r="AV205" s="9">
        <f t="shared" si="476"/>
        <v>2</v>
      </c>
      <c r="AW205" s="9">
        <f t="shared" si="476"/>
        <v>1</v>
      </c>
      <c r="AX205" s="9">
        <f t="shared" si="476"/>
        <v>0</v>
      </c>
      <c r="AY205" s="9">
        <f t="shared" si="476"/>
        <v>0</v>
      </c>
      <c r="AZ205" s="9">
        <f t="shared" si="476"/>
        <v>0</v>
      </c>
      <c r="BA205" s="9">
        <f t="shared" si="476"/>
        <v>0</v>
      </c>
      <c r="BB205" s="9">
        <f t="shared" si="477"/>
        <v>0</v>
      </c>
      <c r="BC205" s="9">
        <f t="shared" si="477"/>
        <v>0</v>
      </c>
      <c r="BD205" s="9">
        <f t="shared" si="477"/>
        <v>1</v>
      </c>
      <c r="BE205" s="9">
        <f t="shared" si="477"/>
        <v>0</v>
      </c>
      <c r="BF205" s="9">
        <f t="shared" si="477"/>
        <v>1</v>
      </c>
      <c r="BG205" s="9">
        <f t="shared" si="477"/>
        <v>1</v>
      </c>
      <c r="BH205" s="9">
        <f t="shared" si="477"/>
        <v>0</v>
      </c>
    </row>
    <row r="206" spans="1:60" x14ac:dyDescent="0.25">
      <c r="A206" s="24">
        <f>Data!A205</f>
        <v>806</v>
      </c>
      <c r="B206" s="26" t="e">
        <f>Data!B205</f>
        <v>#N/A</v>
      </c>
      <c r="C206" s="27" t="str">
        <f>Data!H205</f>
        <v>Steve</v>
      </c>
      <c r="D206" s="25" t="str">
        <f>Data!I205</f>
        <v>Jay</v>
      </c>
      <c r="E206" s="22">
        <f>IF(Data!J205=Data!$G205,1,0)</f>
        <v>1</v>
      </c>
      <c r="F206" s="22">
        <f>IF(Data!K205=Data!$G205,1,0)</f>
        <v>1</v>
      </c>
      <c r="G206" s="22">
        <f>IF(Data!L205=Data!$G205,1,0)</f>
        <v>0</v>
      </c>
      <c r="H206" s="22">
        <f>IF(Data!M205=Data!$G205,1,0)</f>
        <v>1</v>
      </c>
      <c r="I206" s="22" t="e">
        <f>IF(Data!N205=Data!$G205,1,0)</f>
        <v>#N/A</v>
      </c>
      <c r="J206" s="22" t="e">
        <f>IF(Data!O205=Data!$G205,1,0)</f>
        <v>#N/A</v>
      </c>
      <c r="K206" s="22" t="e">
        <f>IF(Data!P205=Data!$G205,1,0)</f>
        <v>#N/A</v>
      </c>
      <c r="L206" s="22" t="e">
        <f>IF(Data!Q205=Data!$G205,1,0)</f>
        <v>#N/A</v>
      </c>
      <c r="M206" s="22" t="e">
        <f>IF(Data!R205=Data!$G205,1,0)</f>
        <v>#N/A</v>
      </c>
      <c r="N206" s="22" t="e">
        <f>IF(Data!S205=Data!$G205,1,0)</f>
        <v>#N/A</v>
      </c>
      <c r="O206" s="22" t="e">
        <f>IF(Data!T205=Data!$G205,1,0)</f>
        <v>#N/A</v>
      </c>
      <c r="P206" s="22" t="e">
        <f>IF(Data!U205=Data!$G205,1,0)</f>
        <v>#N/A</v>
      </c>
      <c r="Q206" s="22" t="e">
        <f>IF(Data!V205=Data!$G205,1,0)</f>
        <v>#N/A</v>
      </c>
      <c r="R206" s="22" t="e">
        <f>IF(Data!W205=Data!$G205,1,0)</f>
        <v>#N/A</v>
      </c>
      <c r="S206" s="22" t="e">
        <f>IF(Data!X205=Data!$G205,1,0)</f>
        <v>#N/A</v>
      </c>
      <c r="T206" s="22" t="e">
        <f>IF(Data!Y205=Data!$G205,1,0)</f>
        <v>#N/A</v>
      </c>
      <c r="U206" s="22" t="e">
        <f>IF(Data!Z205=Data!$G205,1,0)</f>
        <v>#N/A</v>
      </c>
      <c r="V206" s="22">
        <f>COUNTIF(E206:U206,"&lt;&gt;#N/A")</f>
        <v>4</v>
      </c>
      <c r="W206" s="22">
        <f>SUMIF(E206:U206,"&lt;&gt;#N/A")</f>
        <v>3</v>
      </c>
      <c r="X206" s="22">
        <f>IF(W206=0,1,0)</f>
        <v>0</v>
      </c>
      <c r="Y206" s="22">
        <f>IF(V206=W206,1,0)</f>
        <v>0</v>
      </c>
      <c r="Z206" s="22" t="e">
        <f>IF(W206=1,INDEX($E$2:$U$2,1,MATCH(1,E206:U206,0)),NA())</f>
        <v>#N/A</v>
      </c>
      <c r="AA206" s="7">
        <f t="shared" ref="AA206" si="478">IF(ISNA(E206),AA205,IF(E206=1,AA205+1,0))</f>
        <v>6</v>
      </c>
      <c r="AB206" s="7">
        <f t="shared" ref="AB206" si="479">IF(ISNA(F206),AB205,IF(F206=1,AB205+1,0))</f>
        <v>4</v>
      </c>
      <c r="AC206" s="7">
        <f t="shared" ref="AC206" si="480">IF(ISNA(G206),AC205,IF(G206=1,AC205+1,0))</f>
        <v>0</v>
      </c>
      <c r="AD206" s="7">
        <f t="shared" ref="AD206" si="481">IF(ISNA(H206),AD205,IF(H206=1,AD205+1,0))</f>
        <v>6</v>
      </c>
      <c r="AE206" s="7">
        <f t="shared" ref="AE206" si="482">IF(ISNA(I206),AE205,IF(I206=1,AE205+1,0))</f>
        <v>0</v>
      </c>
      <c r="AF206" s="7">
        <f t="shared" ref="AF206" si="483">IF(ISNA(J206),AF205,IF(J206=1,AF205+1,0))</f>
        <v>0</v>
      </c>
      <c r="AG206" s="7">
        <f t="shared" ref="AG206" si="484">IF(ISNA(K206),AG205,IF(K206=1,AG205+1,0))</f>
        <v>0</v>
      </c>
      <c r="AH206" s="7">
        <f t="shared" ref="AH206" si="485">IF(ISNA(L206),AH205,IF(L206=1,AH205+1,0))</f>
        <v>2</v>
      </c>
      <c r="AI206" s="7">
        <f t="shared" ref="AI206" si="486">IF(ISNA(M206),AI205,IF(M206=1,AI205+1,0))</f>
        <v>0</v>
      </c>
      <c r="AJ206" s="7">
        <f t="shared" ref="AJ206" si="487">IF(ISNA(N206),AJ205,IF(N206=1,AJ205+1,0))</f>
        <v>1</v>
      </c>
      <c r="AK206" s="7">
        <f t="shared" ref="AK206" si="488">IF(ISNA(O206),AK205,IF(O206=1,AK205+1,0))</f>
        <v>0</v>
      </c>
      <c r="AL206" s="7">
        <f t="shared" ref="AL206" si="489">IF(ISNA(P206),AL205,IF(P206=1,AL205+1,0))</f>
        <v>0</v>
      </c>
      <c r="AM206" s="7">
        <f t="shared" ref="AM206" si="490">IF(ISNA(Q206),AM205,IF(Q206=1,AM205+1,0))</f>
        <v>0</v>
      </c>
      <c r="AN206" s="7">
        <f t="shared" ref="AN206" si="491">IF(ISNA(R206),AN205,IF(R206=1,AN205+1,0))</f>
        <v>1</v>
      </c>
      <c r="AO206" s="7">
        <f t="shared" ref="AO206" si="492">IF(ISNA(S206),AO205,IF(S206=1,AO205+1,0))</f>
        <v>0</v>
      </c>
      <c r="AP206" s="7">
        <f t="shared" ref="AP206" si="493">IF(ISNA(T206),AP205,IF(T206=1,AP205+1,0))</f>
        <v>0</v>
      </c>
      <c r="AQ206" s="7">
        <f t="shared" ref="AQ206" si="494">IF(ISNA(U206),AQ205,IF(U206=1,AQ205+1,0))</f>
        <v>1</v>
      </c>
      <c r="AR206" s="9">
        <f t="shared" ref="AR206" si="495">IF(ISNA(E206),AR205,IF(E206=0,AR205+1,0))</f>
        <v>0</v>
      </c>
      <c r="AS206" s="9">
        <f t="shared" ref="AS206" si="496">IF(ISNA(F206),AS205,IF(F206=0,AS205+1,0))</f>
        <v>0</v>
      </c>
      <c r="AT206" s="9">
        <f t="shared" ref="AT206" si="497">IF(ISNA(G206),AT205,IF(G206=0,AT205+1,0))</f>
        <v>3</v>
      </c>
      <c r="AU206" s="9">
        <f t="shared" ref="AU206" si="498">IF(ISNA(H206),AU205,IF(H206=0,AU205+1,0))</f>
        <v>0</v>
      </c>
      <c r="AV206" s="9">
        <f t="shared" ref="AV206" si="499">IF(ISNA(I206),AV205,IF(I206=0,AV205+1,0))</f>
        <v>2</v>
      </c>
      <c r="AW206" s="9">
        <f t="shared" ref="AW206" si="500">IF(ISNA(J206),AW205,IF(J206=0,AW205+1,0))</f>
        <v>1</v>
      </c>
      <c r="AX206" s="9">
        <f t="shared" ref="AX206" si="501">IF(ISNA(K206),AX205,IF(K206=0,AX205+1,0))</f>
        <v>0</v>
      </c>
      <c r="AY206" s="9">
        <f t="shared" ref="AY206" si="502">IF(ISNA(L206),AY205,IF(L206=0,AY205+1,0))</f>
        <v>0</v>
      </c>
      <c r="AZ206" s="9">
        <f t="shared" ref="AZ206" si="503">IF(ISNA(M206),AZ205,IF(M206=0,AZ205+1,0))</f>
        <v>0</v>
      </c>
      <c r="BA206" s="9">
        <f t="shared" ref="BA206" si="504">IF(ISNA(N206),BA205,IF(N206=0,BA205+1,0))</f>
        <v>0</v>
      </c>
      <c r="BB206" s="9">
        <f t="shared" ref="BB206" si="505">IF(ISNA(O206),BB205,IF(O206=0,BB205+1,0))</f>
        <v>0</v>
      </c>
      <c r="BC206" s="9">
        <f t="shared" ref="BC206" si="506">IF(ISNA(P206),BC205,IF(P206=0,BC205+1,0))</f>
        <v>0</v>
      </c>
      <c r="BD206" s="9">
        <f t="shared" ref="BD206" si="507">IF(ISNA(Q206),BD205,IF(Q206=0,BD205+1,0))</f>
        <v>1</v>
      </c>
      <c r="BE206" s="9">
        <f t="shared" ref="BE206" si="508">IF(ISNA(R206),BE205,IF(R206=0,BE205+1,0))</f>
        <v>0</v>
      </c>
      <c r="BF206" s="9">
        <f t="shared" ref="BF206" si="509">IF(ISNA(S206),BF205,IF(S206=0,BF205+1,0))</f>
        <v>1</v>
      </c>
      <c r="BG206" s="9">
        <f t="shared" ref="BG206" si="510">IF(ISNA(T206),BG205,IF(T206=0,BG205+1,0))</f>
        <v>1</v>
      </c>
      <c r="BH206" s="9">
        <f t="shared" ref="BH206" si="511">IF(ISNA(U206),BH205,IF(U206=0,BH205+1,0))</f>
        <v>0</v>
      </c>
    </row>
    <row r="207" spans="1:60" x14ac:dyDescent="0.25">
      <c r="A207" s="24">
        <f>Data!A206</f>
        <v>807</v>
      </c>
      <c r="B207" s="26" t="str">
        <f>Data!B206</f>
        <v>Science news items in 2020</v>
      </c>
      <c r="C207" s="27" t="str">
        <f>Data!H206</f>
        <v>Steve</v>
      </c>
      <c r="D207" s="25" t="str">
        <f>Data!I206</f>
        <v>Guest</v>
      </c>
      <c r="E207" s="22">
        <f>IF(Data!J206=Data!$G206,1,0)</f>
        <v>1</v>
      </c>
      <c r="F207" s="22">
        <f>IF(Data!K206=Data!$G206,1,0)</f>
        <v>0</v>
      </c>
      <c r="G207" s="22">
        <f>IF(Data!L206=Data!$G206,1,0)</f>
        <v>1</v>
      </c>
      <c r="H207" s="22">
        <f>IF(Data!M206=Data!$G206,1,0)</f>
        <v>0</v>
      </c>
      <c r="I207" s="22" t="e">
        <f>IF(Data!N206=Data!$G206,1,0)</f>
        <v>#N/A</v>
      </c>
      <c r="J207" s="22" t="e">
        <f>IF(Data!O206=Data!$G206,1,0)</f>
        <v>#N/A</v>
      </c>
      <c r="K207" s="22" t="e">
        <f>IF(Data!P206=Data!$G206,1,0)</f>
        <v>#N/A</v>
      </c>
      <c r="L207" s="22" t="e">
        <f>IF(Data!Q206=Data!$G206,1,0)</f>
        <v>#N/A</v>
      </c>
      <c r="M207" s="22" t="e">
        <f>IF(Data!R206=Data!$G206,1,0)</f>
        <v>#N/A</v>
      </c>
      <c r="N207" s="22" t="e">
        <f>IF(Data!S206=Data!$G206,1,0)</f>
        <v>#N/A</v>
      </c>
      <c r="O207" s="22" t="e">
        <f>IF(Data!T206=Data!$G206,1,0)</f>
        <v>#N/A</v>
      </c>
      <c r="P207" s="22" t="e">
        <f>IF(Data!U206=Data!$G206,1,0)</f>
        <v>#N/A</v>
      </c>
      <c r="Q207" s="22" t="e">
        <f>IF(Data!V206=Data!$G206,1,0)</f>
        <v>#N/A</v>
      </c>
      <c r="R207" s="22" t="e">
        <f>IF(Data!W206=Data!$G206,1,0)</f>
        <v>#N/A</v>
      </c>
      <c r="S207" s="22" t="e">
        <f>IF(Data!X206=Data!$G206,1,0)</f>
        <v>#N/A</v>
      </c>
      <c r="T207" s="22" t="e">
        <f>IF(Data!Y206=Data!$G206,1,0)</f>
        <v>#N/A</v>
      </c>
      <c r="U207" s="22">
        <f>IF(Data!Z206=Data!$G206,1,0)</f>
        <v>0</v>
      </c>
      <c r="V207" s="22">
        <f>COUNTIF(E207:U207,"&lt;&gt;#N/A")</f>
        <v>5</v>
      </c>
      <c r="W207" s="22">
        <f>SUMIF(E207:U207,"&lt;&gt;#N/A")</f>
        <v>2</v>
      </c>
      <c r="X207" s="22">
        <f>IF(W207=0,1,0)</f>
        <v>0</v>
      </c>
      <c r="Y207" s="22">
        <f>IF(V207=W207,1,0)</f>
        <v>0</v>
      </c>
      <c r="Z207" s="22" t="e">
        <f>IF(W207=1,INDEX($E$2:$U$2,1,MATCH(1,E207:U207,0)),NA())</f>
        <v>#N/A</v>
      </c>
      <c r="AA207" s="7">
        <f t="shared" ref="AA207" si="512">IF(ISNA(E207),AA206,IF(E207=1,AA206+1,0))</f>
        <v>7</v>
      </c>
      <c r="AB207" s="7">
        <f t="shared" ref="AB207" si="513">IF(ISNA(F207),AB206,IF(F207=1,AB206+1,0))</f>
        <v>0</v>
      </c>
      <c r="AC207" s="7">
        <f t="shared" ref="AC207" si="514">IF(ISNA(G207),AC206,IF(G207=1,AC206+1,0))</f>
        <v>1</v>
      </c>
      <c r="AD207" s="7">
        <f t="shared" ref="AD207" si="515">IF(ISNA(H207),AD206,IF(H207=1,AD206+1,0))</f>
        <v>0</v>
      </c>
      <c r="AE207" s="7">
        <f t="shared" ref="AE207" si="516">IF(ISNA(I207),AE206,IF(I207=1,AE206+1,0))</f>
        <v>0</v>
      </c>
      <c r="AF207" s="7">
        <f t="shared" ref="AF207" si="517">IF(ISNA(J207),AF206,IF(J207=1,AF206+1,0))</f>
        <v>0</v>
      </c>
      <c r="AG207" s="7">
        <f t="shared" ref="AG207" si="518">IF(ISNA(K207),AG206,IF(K207=1,AG206+1,0))</f>
        <v>0</v>
      </c>
      <c r="AH207" s="7">
        <f t="shared" ref="AH207" si="519">IF(ISNA(L207),AH206,IF(L207=1,AH206+1,0))</f>
        <v>2</v>
      </c>
      <c r="AI207" s="7">
        <f t="shared" ref="AI207" si="520">IF(ISNA(M207),AI206,IF(M207=1,AI206+1,0))</f>
        <v>0</v>
      </c>
      <c r="AJ207" s="7">
        <f t="shared" ref="AJ207" si="521">IF(ISNA(N207),AJ206,IF(N207=1,AJ206+1,0))</f>
        <v>1</v>
      </c>
      <c r="AK207" s="7">
        <f t="shared" ref="AK207" si="522">IF(ISNA(O207),AK206,IF(O207=1,AK206+1,0))</f>
        <v>0</v>
      </c>
      <c r="AL207" s="7">
        <f t="shared" ref="AL207" si="523">IF(ISNA(P207),AL206,IF(P207=1,AL206+1,0))</f>
        <v>0</v>
      </c>
      <c r="AM207" s="7">
        <f t="shared" ref="AM207" si="524">IF(ISNA(Q207),AM206,IF(Q207=1,AM206+1,0))</f>
        <v>0</v>
      </c>
      <c r="AN207" s="7">
        <f t="shared" ref="AN207" si="525">IF(ISNA(R207),AN206,IF(R207=1,AN206+1,0))</f>
        <v>1</v>
      </c>
      <c r="AO207" s="7">
        <f t="shared" ref="AO207" si="526">IF(ISNA(S207),AO206,IF(S207=1,AO206+1,0))</f>
        <v>0</v>
      </c>
      <c r="AP207" s="7">
        <f t="shared" ref="AP207" si="527">IF(ISNA(T207),AP206,IF(T207=1,AP206+1,0))</f>
        <v>0</v>
      </c>
      <c r="AQ207" s="7">
        <f t="shared" ref="AQ207" si="528">IF(ISNA(U207),AQ206,IF(U207=1,AQ206+1,0))</f>
        <v>0</v>
      </c>
      <c r="AR207" s="9">
        <f t="shared" ref="AR207" si="529">IF(ISNA(E207),AR206,IF(E207=0,AR206+1,0))</f>
        <v>0</v>
      </c>
      <c r="AS207" s="9">
        <f t="shared" ref="AS207" si="530">IF(ISNA(F207),AS206,IF(F207=0,AS206+1,0))</f>
        <v>1</v>
      </c>
      <c r="AT207" s="9">
        <f t="shared" ref="AT207" si="531">IF(ISNA(G207),AT206,IF(G207=0,AT206+1,0))</f>
        <v>0</v>
      </c>
      <c r="AU207" s="9">
        <f t="shared" ref="AU207" si="532">IF(ISNA(H207),AU206,IF(H207=0,AU206+1,0))</f>
        <v>1</v>
      </c>
      <c r="AV207" s="9">
        <f t="shared" ref="AV207" si="533">IF(ISNA(I207),AV206,IF(I207=0,AV206+1,0))</f>
        <v>2</v>
      </c>
      <c r="AW207" s="9">
        <f t="shared" ref="AW207" si="534">IF(ISNA(J207),AW206,IF(J207=0,AW206+1,0))</f>
        <v>1</v>
      </c>
      <c r="AX207" s="9">
        <f t="shared" ref="AX207" si="535">IF(ISNA(K207),AX206,IF(K207=0,AX206+1,0))</f>
        <v>0</v>
      </c>
      <c r="AY207" s="9">
        <f t="shared" ref="AY207" si="536">IF(ISNA(L207),AY206,IF(L207=0,AY206+1,0))</f>
        <v>0</v>
      </c>
      <c r="AZ207" s="9">
        <f t="shared" ref="AZ207" si="537">IF(ISNA(M207),AZ206,IF(M207=0,AZ206+1,0))</f>
        <v>0</v>
      </c>
      <c r="BA207" s="9">
        <f t="shared" ref="BA207" si="538">IF(ISNA(N207),BA206,IF(N207=0,BA206+1,0))</f>
        <v>0</v>
      </c>
      <c r="BB207" s="9">
        <f t="shared" ref="BB207" si="539">IF(ISNA(O207),BB206,IF(O207=0,BB206+1,0))</f>
        <v>0</v>
      </c>
      <c r="BC207" s="9">
        <f t="shared" ref="BC207" si="540">IF(ISNA(P207),BC206,IF(P207=0,BC206+1,0))</f>
        <v>0</v>
      </c>
      <c r="BD207" s="9">
        <f t="shared" ref="BD207" si="541">IF(ISNA(Q207),BD206,IF(Q207=0,BD206+1,0))</f>
        <v>1</v>
      </c>
      <c r="BE207" s="9">
        <f t="shared" ref="BE207" si="542">IF(ISNA(R207),BE206,IF(R207=0,BE206+1,0))</f>
        <v>0</v>
      </c>
      <c r="BF207" s="9">
        <f t="shared" ref="BF207" si="543">IF(ISNA(S207),BF206,IF(S207=0,BF206+1,0))</f>
        <v>1</v>
      </c>
      <c r="BG207" s="9">
        <f t="shared" ref="BG207" si="544">IF(ISNA(T207),BG206,IF(T207=0,BG206+1,0))</f>
        <v>1</v>
      </c>
      <c r="BH207" s="9">
        <f t="shared" ref="BH207" si="545">IF(ISNA(U207),BH206,IF(U207=0,BH206+1,0))</f>
        <v>1</v>
      </c>
    </row>
    <row r="208" spans="1:60" x14ac:dyDescent="0.25">
      <c r="A208" s="24">
        <f>Data!A207</f>
        <v>808</v>
      </c>
      <c r="B208" s="26" t="str">
        <f>Data!B207</f>
        <v>Calendar</v>
      </c>
      <c r="C208" s="27" t="str">
        <f>Data!H207</f>
        <v>Steve</v>
      </c>
      <c r="D208" s="25" t="str">
        <f>Data!I207</f>
        <v>Cara</v>
      </c>
      <c r="E208" s="22">
        <f>IF(Data!J207=Data!$G207,1,0)</f>
        <v>1</v>
      </c>
      <c r="F208" s="22">
        <f>IF(Data!K207=Data!$G207,1,0)</f>
        <v>1</v>
      </c>
      <c r="G208" s="22">
        <f>IF(Data!L207=Data!$G207,1,0)</f>
        <v>1</v>
      </c>
      <c r="H208" s="22">
        <f>IF(Data!M207=Data!$G207,1,0)</f>
        <v>1</v>
      </c>
      <c r="I208" s="22" t="e">
        <f>IF(Data!N207=Data!$G207,1,0)</f>
        <v>#N/A</v>
      </c>
      <c r="J208" s="22" t="e">
        <f>IF(Data!O207=Data!$G207,1,0)</f>
        <v>#N/A</v>
      </c>
      <c r="K208" s="22" t="e">
        <f>IF(Data!P207=Data!$G207,1,0)</f>
        <v>#N/A</v>
      </c>
      <c r="L208" s="22" t="e">
        <f>IF(Data!Q207=Data!$G207,1,0)</f>
        <v>#N/A</v>
      </c>
      <c r="M208" s="22" t="e">
        <f>IF(Data!R207=Data!$G207,1,0)</f>
        <v>#N/A</v>
      </c>
      <c r="N208" s="22" t="e">
        <f>IF(Data!S207=Data!$G207,1,0)</f>
        <v>#N/A</v>
      </c>
      <c r="O208" s="22" t="e">
        <f>IF(Data!T207=Data!$G207,1,0)</f>
        <v>#N/A</v>
      </c>
      <c r="P208" s="22" t="e">
        <f>IF(Data!U207=Data!$G207,1,0)</f>
        <v>#N/A</v>
      </c>
      <c r="Q208" s="22" t="e">
        <f>IF(Data!V207=Data!$G207,1,0)</f>
        <v>#N/A</v>
      </c>
      <c r="R208" s="22" t="e">
        <f>IF(Data!W207=Data!$G207,1,0)</f>
        <v>#N/A</v>
      </c>
      <c r="S208" s="22" t="e">
        <f>IF(Data!X207=Data!$G207,1,0)</f>
        <v>#N/A</v>
      </c>
      <c r="T208" s="22" t="e">
        <f>IF(Data!Y207=Data!$G207,1,0)</f>
        <v>#N/A</v>
      </c>
      <c r="U208" s="22" t="e">
        <f>IF(Data!Z207=Data!$G207,1,0)</f>
        <v>#N/A</v>
      </c>
      <c r="V208" s="22">
        <f t="shared" ref="V208:V220" si="546">COUNTIF(E208:U208,"&lt;&gt;#N/A")</f>
        <v>4</v>
      </c>
      <c r="W208" s="22">
        <f t="shared" ref="W208:W220" si="547">SUMIF(E208:U208,"&lt;&gt;#N/A")</f>
        <v>4</v>
      </c>
      <c r="X208" s="22">
        <f t="shared" ref="X208:X220" si="548">IF(W208=0,1,0)</f>
        <v>0</v>
      </c>
      <c r="Y208" s="22">
        <f t="shared" ref="Y208:Y220" si="549">IF(V208=W208,1,0)</f>
        <v>1</v>
      </c>
      <c r="Z208" s="22" t="e">
        <f t="shared" ref="Z208:Z220" si="550">IF(W208=1,INDEX($E$2:$U$2,1,MATCH(1,E208:U208,0)),NA())</f>
        <v>#N/A</v>
      </c>
      <c r="AA208" s="7">
        <f t="shared" ref="AA208:AA220" si="551">IF(ISNA(E208),AA207,IF(E208=1,AA207+1,0))</f>
        <v>8</v>
      </c>
      <c r="AB208" s="7">
        <f t="shared" ref="AB208:AB220" si="552">IF(ISNA(F208),AB207,IF(F208=1,AB207+1,0))</f>
        <v>1</v>
      </c>
      <c r="AC208" s="7">
        <f t="shared" ref="AC208:AC220" si="553">IF(ISNA(G208),AC207,IF(G208=1,AC207+1,0))</f>
        <v>2</v>
      </c>
      <c r="AD208" s="7">
        <f t="shared" ref="AD208:AD220" si="554">IF(ISNA(H208),AD207,IF(H208=1,AD207+1,0))</f>
        <v>1</v>
      </c>
      <c r="AE208" s="7">
        <f t="shared" ref="AE208:AE220" si="555">IF(ISNA(I208),AE207,IF(I208=1,AE207+1,0))</f>
        <v>0</v>
      </c>
      <c r="AF208" s="7">
        <f t="shared" ref="AF208:AF220" si="556">IF(ISNA(J208),AF207,IF(J208=1,AF207+1,0))</f>
        <v>0</v>
      </c>
      <c r="AG208" s="7">
        <f t="shared" ref="AG208:AG220" si="557">IF(ISNA(K208),AG207,IF(K208=1,AG207+1,0))</f>
        <v>0</v>
      </c>
      <c r="AH208" s="7">
        <f t="shared" ref="AH208:AH220" si="558">IF(ISNA(L208),AH207,IF(L208=1,AH207+1,0))</f>
        <v>2</v>
      </c>
      <c r="AI208" s="7">
        <f t="shared" ref="AI208:AI220" si="559">IF(ISNA(M208),AI207,IF(M208=1,AI207+1,0))</f>
        <v>0</v>
      </c>
      <c r="AJ208" s="7">
        <f t="shared" ref="AJ208:AJ220" si="560">IF(ISNA(N208),AJ207,IF(N208=1,AJ207+1,0))</f>
        <v>1</v>
      </c>
      <c r="AK208" s="7">
        <f t="shared" ref="AK208:AK220" si="561">IF(ISNA(O208),AK207,IF(O208=1,AK207+1,0))</f>
        <v>0</v>
      </c>
      <c r="AL208" s="7">
        <f t="shared" ref="AL208:AL220" si="562">IF(ISNA(P208),AL207,IF(P208=1,AL207+1,0))</f>
        <v>0</v>
      </c>
      <c r="AM208" s="7">
        <f t="shared" ref="AM208:AM220" si="563">IF(ISNA(Q208),AM207,IF(Q208=1,AM207+1,0))</f>
        <v>0</v>
      </c>
      <c r="AN208" s="7">
        <f t="shared" ref="AN208:AN220" si="564">IF(ISNA(R208),AN207,IF(R208=1,AN207+1,0))</f>
        <v>1</v>
      </c>
      <c r="AO208" s="7">
        <f t="shared" ref="AO208:AO220" si="565">IF(ISNA(S208),AO207,IF(S208=1,AO207+1,0))</f>
        <v>0</v>
      </c>
      <c r="AP208" s="7">
        <f t="shared" ref="AP208:AP220" si="566">IF(ISNA(T208),AP207,IF(T208=1,AP207+1,0))</f>
        <v>0</v>
      </c>
      <c r="AQ208" s="7">
        <f t="shared" ref="AQ208:AQ220" si="567">IF(ISNA(U208),AQ207,IF(U208=1,AQ207+1,0))</f>
        <v>0</v>
      </c>
      <c r="AR208" s="9">
        <f t="shared" ref="AR208:AR220" si="568">IF(ISNA(E208),AR207,IF(E208=0,AR207+1,0))</f>
        <v>0</v>
      </c>
      <c r="AS208" s="9">
        <f t="shared" ref="AS208:AS220" si="569">IF(ISNA(F208),AS207,IF(F208=0,AS207+1,0))</f>
        <v>0</v>
      </c>
      <c r="AT208" s="9">
        <f t="shared" ref="AT208:AT220" si="570">IF(ISNA(G208),AT207,IF(G208=0,AT207+1,0))</f>
        <v>0</v>
      </c>
      <c r="AU208" s="9">
        <f t="shared" ref="AU208:AU220" si="571">IF(ISNA(H208),AU207,IF(H208=0,AU207+1,0))</f>
        <v>0</v>
      </c>
      <c r="AV208" s="9">
        <f t="shared" ref="AV208:AV220" si="572">IF(ISNA(I208),AV207,IF(I208=0,AV207+1,0))</f>
        <v>2</v>
      </c>
      <c r="AW208" s="9">
        <f t="shared" ref="AW208:AW220" si="573">IF(ISNA(J208),AW207,IF(J208=0,AW207+1,0))</f>
        <v>1</v>
      </c>
      <c r="AX208" s="9">
        <f t="shared" ref="AX208:AX220" si="574">IF(ISNA(K208),AX207,IF(K208=0,AX207+1,0))</f>
        <v>0</v>
      </c>
      <c r="AY208" s="9">
        <f t="shared" ref="AY208:AY220" si="575">IF(ISNA(L208),AY207,IF(L208=0,AY207+1,0))</f>
        <v>0</v>
      </c>
      <c r="AZ208" s="9">
        <f t="shared" ref="AZ208:AZ220" si="576">IF(ISNA(M208),AZ207,IF(M208=0,AZ207+1,0))</f>
        <v>0</v>
      </c>
      <c r="BA208" s="9">
        <f t="shared" ref="BA208:BA220" si="577">IF(ISNA(N208),BA207,IF(N208=0,BA207+1,0))</f>
        <v>0</v>
      </c>
      <c r="BB208" s="9">
        <f t="shared" ref="BB208:BB220" si="578">IF(ISNA(O208),BB207,IF(O208=0,BB207+1,0))</f>
        <v>0</v>
      </c>
      <c r="BC208" s="9">
        <f t="shared" ref="BC208:BC220" si="579">IF(ISNA(P208),BC207,IF(P208=0,BC207+1,0))</f>
        <v>0</v>
      </c>
      <c r="BD208" s="9">
        <f t="shared" ref="BD208:BD220" si="580">IF(ISNA(Q208),BD207,IF(Q208=0,BD207+1,0))</f>
        <v>1</v>
      </c>
      <c r="BE208" s="9">
        <f t="shared" ref="BE208:BE220" si="581">IF(ISNA(R208),BE207,IF(R208=0,BE207+1,0))</f>
        <v>0</v>
      </c>
      <c r="BF208" s="9">
        <f t="shared" ref="BF208:BF220" si="582">IF(ISNA(S208),BF207,IF(S208=0,BF207+1,0))</f>
        <v>1</v>
      </c>
      <c r="BG208" s="9">
        <f t="shared" ref="BG208:BG220" si="583">IF(ISNA(T208),BG207,IF(T208=0,BG207+1,0))</f>
        <v>1</v>
      </c>
      <c r="BH208" s="9">
        <f t="shared" ref="BH208:BH220" si="584">IF(ISNA(U208),BH207,IF(U208=0,BH207+1,0))</f>
        <v>1</v>
      </c>
    </row>
    <row r="209" spans="1:60" x14ac:dyDescent="0.25">
      <c r="A209" s="24">
        <f>Data!A208</f>
        <v>809</v>
      </c>
      <c r="B209" s="26" t="str">
        <f>Data!B208</f>
        <v>Plant Evolution</v>
      </c>
      <c r="C209" s="27" t="str">
        <f>Data!H208</f>
        <v>Steve</v>
      </c>
      <c r="D209" s="25" t="str">
        <f>Data!I208</f>
        <v>Jay</v>
      </c>
      <c r="E209" s="22">
        <f>IF(Data!J208=Data!$G208,1,0)</f>
        <v>0</v>
      </c>
      <c r="F209" s="22">
        <f>IF(Data!K208=Data!$G208,1,0)</f>
        <v>1</v>
      </c>
      <c r="G209" s="22">
        <f>IF(Data!L208=Data!$G208,1,0)</f>
        <v>0</v>
      </c>
      <c r="H209" s="22">
        <f>IF(Data!M208=Data!$G208,1,0)</f>
        <v>1</v>
      </c>
      <c r="I209" s="22" t="e">
        <f>IF(Data!N208=Data!$G208,1,0)</f>
        <v>#N/A</v>
      </c>
      <c r="J209" s="22" t="e">
        <f>IF(Data!O208=Data!$G208,1,0)</f>
        <v>#N/A</v>
      </c>
      <c r="K209" s="22" t="e">
        <f>IF(Data!P208=Data!$G208,1,0)</f>
        <v>#N/A</v>
      </c>
      <c r="L209" s="22" t="e">
        <f>IF(Data!Q208=Data!$G208,1,0)</f>
        <v>#N/A</v>
      </c>
      <c r="M209" s="22" t="e">
        <f>IF(Data!R208=Data!$G208,1,0)</f>
        <v>#N/A</v>
      </c>
      <c r="N209" s="22" t="e">
        <f>IF(Data!S208=Data!$G208,1,0)</f>
        <v>#N/A</v>
      </c>
      <c r="O209" s="22" t="e">
        <f>IF(Data!T208=Data!$G208,1,0)</f>
        <v>#N/A</v>
      </c>
      <c r="P209" s="22" t="e">
        <f>IF(Data!U208=Data!$G208,1,0)</f>
        <v>#N/A</v>
      </c>
      <c r="Q209" s="22" t="e">
        <f>IF(Data!V208=Data!$G208,1,0)</f>
        <v>#N/A</v>
      </c>
      <c r="R209" s="22" t="e">
        <f>IF(Data!W208=Data!$G208,1,0)</f>
        <v>#N/A</v>
      </c>
      <c r="S209" s="22" t="e">
        <f>IF(Data!X208=Data!$G208,1,0)</f>
        <v>#N/A</v>
      </c>
      <c r="T209" s="22" t="e">
        <f>IF(Data!Y208=Data!$G208,1,0)</f>
        <v>#N/A</v>
      </c>
      <c r="U209" s="22" t="e">
        <f>IF(Data!Z208=Data!$G208,1,0)</f>
        <v>#N/A</v>
      </c>
      <c r="V209" s="22">
        <f t="shared" si="546"/>
        <v>4</v>
      </c>
      <c r="W209" s="22">
        <f t="shared" si="547"/>
        <v>2</v>
      </c>
      <c r="X209" s="22">
        <f t="shared" si="548"/>
        <v>0</v>
      </c>
      <c r="Y209" s="22">
        <f t="shared" si="549"/>
        <v>0</v>
      </c>
      <c r="Z209" s="22" t="e">
        <f t="shared" si="550"/>
        <v>#N/A</v>
      </c>
      <c r="AA209" s="7">
        <f t="shared" si="551"/>
        <v>0</v>
      </c>
      <c r="AB209" s="7">
        <f t="shared" si="552"/>
        <v>2</v>
      </c>
      <c r="AC209" s="7">
        <f t="shared" si="553"/>
        <v>0</v>
      </c>
      <c r="AD209" s="7">
        <f t="shared" si="554"/>
        <v>2</v>
      </c>
      <c r="AE209" s="7">
        <f t="shared" si="555"/>
        <v>0</v>
      </c>
      <c r="AF209" s="7">
        <f t="shared" si="556"/>
        <v>0</v>
      </c>
      <c r="AG209" s="7">
        <f t="shared" si="557"/>
        <v>0</v>
      </c>
      <c r="AH209" s="7">
        <f t="shared" si="558"/>
        <v>2</v>
      </c>
      <c r="AI209" s="7">
        <f t="shared" si="559"/>
        <v>0</v>
      </c>
      <c r="AJ209" s="7">
        <f t="shared" si="560"/>
        <v>1</v>
      </c>
      <c r="AK209" s="7">
        <f t="shared" si="561"/>
        <v>0</v>
      </c>
      <c r="AL209" s="7">
        <f t="shared" si="562"/>
        <v>0</v>
      </c>
      <c r="AM209" s="7">
        <f t="shared" si="563"/>
        <v>0</v>
      </c>
      <c r="AN209" s="7">
        <f t="shared" si="564"/>
        <v>1</v>
      </c>
      <c r="AO209" s="7">
        <f t="shared" si="565"/>
        <v>0</v>
      </c>
      <c r="AP209" s="7">
        <f t="shared" si="566"/>
        <v>0</v>
      </c>
      <c r="AQ209" s="7">
        <f t="shared" si="567"/>
        <v>0</v>
      </c>
      <c r="AR209" s="9">
        <f t="shared" si="568"/>
        <v>1</v>
      </c>
      <c r="AS209" s="9">
        <f t="shared" si="569"/>
        <v>0</v>
      </c>
      <c r="AT209" s="9">
        <f t="shared" si="570"/>
        <v>1</v>
      </c>
      <c r="AU209" s="9">
        <f t="shared" si="571"/>
        <v>0</v>
      </c>
      <c r="AV209" s="9">
        <f t="shared" si="572"/>
        <v>2</v>
      </c>
      <c r="AW209" s="9">
        <f t="shared" si="573"/>
        <v>1</v>
      </c>
      <c r="AX209" s="9">
        <f t="shared" si="574"/>
        <v>0</v>
      </c>
      <c r="AY209" s="9">
        <f t="shared" si="575"/>
        <v>0</v>
      </c>
      <c r="AZ209" s="9">
        <f t="shared" si="576"/>
        <v>0</v>
      </c>
      <c r="BA209" s="9">
        <f t="shared" si="577"/>
        <v>0</v>
      </c>
      <c r="BB209" s="9">
        <f t="shared" si="578"/>
        <v>0</v>
      </c>
      <c r="BC209" s="9">
        <f t="shared" si="579"/>
        <v>0</v>
      </c>
      <c r="BD209" s="9">
        <f t="shared" si="580"/>
        <v>1</v>
      </c>
      <c r="BE209" s="9">
        <f t="shared" si="581"/>
        <v>0</v>
      </c>
      <c r="BF209" s="9">
        <f t="shared" si="582"/>
        <v>1</v>
      </c>
      <c r="BG209" s="9">
        <f t="shared" si="583"/>
        <v>1</v>
      </c>
      <c r="BH209" s="9">
        <f t="shared" si="584"/>
        <v>1</v>
      </c>
    </row>
    <row r="210" spans="1:60" x14ac:dyDescent="0.25">
      <c r="A210" s="24">
        <f>Data!A209</f>
        <v>810</v>
      </c>
      <c r="B210" s="26" t="e">
        <f>Data!B209</f>
        <v>#N/A</v>
      </c>
      <c r="C210" s="27" t="str">
        <f>Data!H209</f>
        <v>Steve</v>
      </c>
      <c r="D210" s="25" t="str">
        <f>Data!I209</f>
        <v>Evan</v>
      </c>
      <c r="E210" s="22">
        <f>IF(Data!J209=Data!$G209,1,0)</f>
        <v>1</v>
      </c>
      <c r="F210" s="22">
        <f>IF(Data!K209=Data!$G209,1,0)</f>
        <v>1</v>
      </c>
      <c r="G210" s="22">
        <f>IF(Data!L209=Data!$G209,1,0)</f>
        <v>1</v>
      </c>
      <c r="H210" s="22">
        <f>IF(Data!M209=Data!$G209,1,0)</f>
        <v>1</v>
      </c>
      <c r="I210" s="22" t="e">
        <f>IF(Data!N209=Data!$G209,1,0)</f>
        <v>#N/A</v>
      </c>
      <c r="J210" s="22" t="e">
        <f>IF(Data!O209=Data!$G209,1,0)</f>
        <v>#N/A</v>
      </c>
      <c r="K210" s="22" t="e">
        <f>IF(Data!P209=Data!$G209,1,0)</f>
        <v>#N/A</v>
      </c>
      <c r="L210" s="22" t="e">
        <f>IF(Data!Q209=Data!$G209,1,0)</f>
        <v>#N/A</v>
      </c>
      <c r="M210" s="22" t="e">
        <f>IF(Data!R209=Data!$G209,1,0)</f>
        <v>#N/A</v>
      </c>
      <c r="N210" s="22" t="e">
        <f>IF(Data!S209=Data!$G209,1,0)</f>
        <v>#N/A</v>
      </c>
      <c r="O210" s="22" t="e">
        <f>IF(Data!T209=Data!$G209,1,0)</f>
        <v>#N/A</v>
      </c>
      <c r="P210" s="22" t="e">
        <f>IF(Data!U209=Data!$G209,1,0)</f>
        <v>#N/A</v>
      </c>
      <c r="Q210" s="22" t="e">
        <f>IF(Data!V209=Data!$G209,1,0)</f>
        <v>#N/A</v>
      </c>
      <c r="R210" s="22" t="e">
        <f>IF(Data!W209=Data!$G209,1,0)</f>
        <v>#N/A</v>
      </c>
      <c r="S210" s="22" t="e">
        <f>IF(Data!X209=Data!$G209,1,0)</f>
        <v>#N/A</v>
      </c>
      <c r="T210" s="22" t="e">
        <f>IF(Data!Y209=Data!$G209,1,0)</f>
        <v>#N/A</v>
      </c>
      <c r="U210" s="22" t="e">
        <f>IF(Data!Z209=Data!$G209,1,0)</f>
        <v>#N/A</v>
      </c>
      <c r="V210" s="22">
        <f t="shared" si="546"/>
        <v>4</v>
      </c>
      <c r="W210" s="22">
        <f t="shared" si="547"/>
        <v>4</v>
      </c>
      <c r="X210" s="22">
        <f t="shared" si="548"/>
        <v>0</v>
      </c>
      <c r="Y210" s="22">
        <f t="shared" si="549"/>
        <v>1</v>
      </c>
      <c r="Z210" s="22" t="e">
        <f t="shared" si="550"/>
        <v>#N/A</v>
      </c>
      <c r="AA210" s="7">
        <f t="shared" si="551"/>
        <v>1</v>
      </c>
      <c r="AB210" s="7">
        <f t="shared" si="552"/>
        <v>3</v>
      </c>
      <c r="AC210" s="7">
        <f t="shared" si="553"/>
        <v>1</v>
      </c>
      <c r="AD210" s="7">
        <f t="shared" si="554"/>
        <v>3</v>
      </c>
      <c r="AE210" s="7">
        <f t="shared" si="555"/>
        <v>0</v>
      </c>
      <c r="AF210" s="7">
        <f t="shared" si="556"/>
        <v>0</v>
      </c>
      <c r="AG210" s="7">
        <f t="shared" si="557"/>
        <v>0</v>
      </c>
      <c r="AH210" s="7">
        <f t="shared" si="558"/>
        <v>2</v>
      </c>
      <c r="AI210" s="7">
        <f t="shared" si="559"/>
        <v>0</v>
      </c>
      <c r="AJ210" s="7">
        <f t="shared" si="560"/>
        <v>1</v>
      </c>
      <c r="AK210" s="7">
        <f t="shared" si="561"/>
        <v>0</v>
      </c>
      <c r="AL210" s="7">
        <f t="shared" si="562"/>
        <v>0</v>
      </c>
      <c r="AM210" s="7">
        <f t="shared" si="563"/>
        <v>0</v>
      </c>
      <c r="AN210" s="7">
        <f t="shared" si="564"/>
        <v>1</v>
      </c>
      <c r="AO210" s="7">
        <f t="shared" si="565"/>
        <v>0</v>
      </c>
      <c r="AP210" s="7">
        <f t="shared" si="566"/>
        <v>0</v>
      </c>
      <c r="AQ210" s="7">
        <f t="shared" si="567"/>
        <v>0</v>
      </c>
      <c r="AR210" s="9">
        <f t="shared" si="568"/>
        <v>0</v>
      </c>
      <c r="AS210" s="9">
        <f t="shared" si="569"/>
        <v>0</v>
      </c>
      <c r="AT210" s="9">
        <f t="shared" si="570"/>
        <v>0</v>
      </c>
      <c r="AU210" s="9">
        <f t="shared" si="571"/>
        <v>0</v>
      </c>
      <c r="AV210" s="9">
        <f t="shared" si="572"/>
        <v>2</v>
      </c>
      <c r="AW210" s="9">
        <f t="shared" si="573"/>
        <v>1</v>
      </c>
      <c r="AX210" s="9">
        <f t="shared" si="574"/>
        <v>0</v>
      </c>
      <c r="AY210" s="9">
        <f t="shared" si="575"/>
        <v>0</v>
      </c>
      <c r="AZ210" s="9">
        <f t="shared" si="576"/>
        <v>0</v>
      </c>
      <c r="BA210" s="9">
        <f t="shared" si="577"/>
        <v>0</v>
      </c>
      <c r="BB210" s="9">
        <f t="shared" si="578"/>
        <v>0</v>
      </c>
      <c r="BC210" s="9">
        <f t="shared" si="579"/>
        <v>0</v>
      </c>
      <c r="BD210" s="9">
        <f t="shared" si="580"/>
        <v>1</v>
      </c>
      <c r="BE210" s="9">
        <f t="shared" si="581"/>
        <v>0</v>
      </c>
      <c r="BF210" s="9">
        <f t="shared" si="582"/>
        <v>1</v>
      </c>
      <c r="BG210" s="9">
        <f t="shared" si="583"/>
        <v>1</v>
      </c>
      <c r="BH210" s="9">
        <f t="shared" si="584"/>
        <v>1</v>
      </c>
    </row>
    <row r="211" spans="1:60" x14ac:dyDescent="0.25">
      <c r="A211" s="24">
        <f>Data!A210</f>
        <v>811</v>
      </c>
      <c r="B211" s="26" t="str">
        <f>Data!B210</f>
        <v>Material Science</v>
      </c>
      <c r="C211" s="27" t="str">
        <f>Data!H210</f>
        <v>Steve</v>
      </c>
      <c r="D211" s="25" t="str">
        <f>Data!I210</f>
        <v>Bob</v>
      </c>
      <c r="E211" s="22">
        <f>IF(Data!J210=Data!$G210,1,0)</f>
        <v>1</v>
      </c>
      <c r="F211" s="22">
        <f>IF(Data!K210=Data!$G210,1,0)</f>
        <v>1</v>
      </c>
      <c r="G211" s="22">
        <f>IF(Data!L210=Data!$G210,1,0)</f>
        <v>1</v>
      </c>
      <c r="H211" s="22">
        <f>IF(Data!M210=Data!$G210,1,0)</f>
        <v>1</v>
      </c>
      <c r="I211" s="22" t="e">
        <f>IF(Data!N210=Data!$G210,1,0)</f>
        <v>#N/A</v>
      </c>
      <c r="J211" s="22" t="e">
        <f>IF(Data!O210=Data!$G210,1,0)</f>
        <v>#N/A</v>
      </c>
      <c r="K211" s="22" t="e">
        <f>IF(Data!P210=Data!$G210,1,0)</f>
        <v>#N/A</v>
      </c>
      <c r="L211" s="22" t="e">
        <f>IF(Data!Q210=Data!$G210,1,0)</f>
        <v>#N/A</v>
      </c>
      <c r="M211" s="22" t="e">
        <f>IF(Data!R210=Data!$G210,1,0)</f>
        <v>#N/A</v>
      </c>
      <c r="N211" s="22" t="e">
        <f>IF(Data!S210=Data!$G210,1,0)</f>
        <v>#N/A</v>
      </c>
      <c r="O211" s="22" t="e">
        <f>IF(Data!T210=Data!$G210,1,0)</f>
        <v>#N/A</v>
      </c>
      <c r="P211" s="22" t="e">
        <f>IF(Data!U210=Data!$G210,1,0)</f>
        <v>#N/A</v>
      </c>
      <c r="Q211" s="22" t="e">
        <f>IF(Data!V210=Data!$G210,1,0)</f>
        <v>#N/A</v>
      </c>
      <c r="R211" s="22" t="e">
        <f>IF(Data!W210=Data!$G210,1,0)</f>
        <v>#N/A</v>
      </c>
      <c r="S211" s="22" t="e">
        <f>IF(Data!X210=Data!$G210,1,0)</f>
        <v>#N/A</v>
      </c>
      <c r="T211" s="22" t="e">
        <f>IF(Data!Y210=Data!$G210,1,0)</f>
        <v>#N/A</v>
      </c>
      <c r="U211" s="22" t="e">
        <f>IF(Data!Z210=Data!$G210,1,0)</f>
        <v>#N/A</v>
      </c>
      <c r="V211" s="22">
        <f t="shared" si="546"/>
        <v>4</v>
      </c>
      <c r="W211" s="22">
        <f t="shared" si="547"/>
        <v>4</v>
      </c>
      <c r="X211" s="22">
        <f t="shared" si="548"/>
        <v>0</v>
      </c>
      <c r="Y211" s="22">
        <f t="shared" si="549"/>
        <v>1</v>
      </c>
      <c r="Z211" s="22" t="e">
        <f t="shared" si="550"/>
        <v>#N/A</v>
      </c>
      <c r="AA211" s="7">
        <f t="shared" si="551"/>
        <v>2</v>
      </c>
      <c r="AB211" s="7">
        <f t="shared" si="552"/>
        <v>4</v>
      </c>
      <c r="AC211" s="7">
        <f t="shared" si="553"/>
        <v>2</v>
      </c>
      <c r="AD211" s="7">
        <f t="shared" si="554"/>
        <v>4</v>
      </c>
      <c r="AE211" s="7">
        <f t="shared" si="555"/>
        <v>0</v>
      </c>
      <c r="AF211" s="7">
        <f t="shared" si="556"/>
        <v>0</v>
      </c>
      <c r="AG211" s="7">
        <f t="shared" si="557"/>
        <v>0</v>
      </c>
      <c r="AH211" s="7">
        <f t="shared" si="558"/>
        <v>2</v>
      </c>
      <c r="AI211" s="7">
        <f t="shared" si="559"/>
        <v>0</v>
      </c>
      <c r="AJ211" s="7">
        <f t="shared" si="560"/>
        <v>1</v>
      </c>
      <c r="AK211" s="7">
        <f t="shared" si="561"/>
        <v>0</v>
      </c>
      <c r="AL211" s="7">
        <f t="shared" si="562"/>
        <v>0</v>
      </c>
      <c r="AM211" s="7">
        <f t="shared" si="563"/>
        <v>0</v>
      </c>
      <c r="AN211" s="7">
        <f t="shared" si="564"/>
        <v>1</v>
      </c>
      <c r="AO211" s="7">
        <f t="shared" si="565"/>
        <v>0</v>
      </c>
      <c r="AP211" s="7">
        <f t="shared" si="566"/>
        <v>0</v>
      </c>
      <c r="AQ211" s="7">
        <f t="shared" si="567"/>
        <v>0</v>
      </c>
      <c r="AR211" s="9">
        <f t="shared" si="568"/>
        <v>0</v>
      </c>
      <c r="AS211" s="9">
        <f t="shared" si="569"/>
        <v>0</v>
      </c>
      <c r="AT211" s="9">
        <f t="shared" si="570"/>
        <v>0</v>
      </c>
      <c r="AU211" s="9">
        <f t="shared" si="571"/>
        <v>0</v>
      </c>
      <c r="AV211" s="9">
        <f t="shared" si="572"/>
        <v>2</v>
      </c>
      <c r="AW211" s="9">
        <f t="shared" si="573"/>
        <v>1</v>
      </c>
      <c r="AX211" s="9">
        <f t="shared" si="574"/>
        <v>0</v>
      </c>
      <c r="AY211" s="9">
        <f t="shared" si="575"/>
        <v>0</v>
      </c>
      <c r="AZ211" s="9">
        <f t="shared" si="576"/>
        <v>0</v>
      </c>
      <c r="BA211" s="9">
        <f t="shared" si="577"/>
        <v>0</v>
      </c>
      <c r="BB211" s="9">
        <f t="shared" si="578"/>
        <v>0</v>
      </c>
      <c r="BC211" s="9">
        <f t="shared" si="579"/>
        <v>0</v>
      </c>
      <c r="BD211" s="9">
        <f t="shared" si="580"/>
        <v>1</v>
      </c>
      <c r="BE211" s="9">
        <f t="shared" si="581"/>
        <v>0</v>
      </c>
      <c r="BF211" s="9">
        <f t="shared" si="582"/>
        <v>1</v>
      </c>
      <c r="BG211" s="9">
        <f t="shared" si="583"/>
        <v>1</v>
      </c>
      <c r="BH211" s="9">
        <f t="shared" si="584"/>
        <v>1</v>
      </c>
    </row>
    <row r="212" spans="1:60" x14ac:dyDescent="0.25">
      <c r="A212" s="24">
        <f>Data!A211</f>
        <v>812</v>
      </c>
      <c r="B212" s="26" t="str">
        <f>Data!B211</f>
        <v>Ancient Civilizations</v>
      </c>
      <c r="C212" s="27" t="str">
        <f>Data!H211</f>
        <v>Steve</v>
      </c>
      <c r="D212" s="25" t="str">
        <f>Data!I211</f>
        <v>Evan</v>
      </c>
      <c r="E212" s="22">
        <f>IF(Data!J211=Data!$G211,1,0)</f>
        <v>0</v>
      </c>
      <c r="F212" s="22">
        <f>IF(Data!K211=Data!$G211,1,0)</f>
        <v>1</v>
      </c>
      <c r="G212" s="22">
        <f>IF(Data!L211=Data!$G211,1,0)</f>
        <v>1</v>
      </c>
      <c r="H212" s="22">
        <f>IF(Data!M211=Data!$G211,1,0)</f>
        <v>0</v>
      </c>
      <c r="I212" s="22">
        <f>IF(Data!N211=Data!$G211,1,0)</f>
        <v>0</v>
      </c>
      <c r="J212" s="22" t="e">
        <f>IF(Data!O211=Data!$G211,1,0)</f>
        <v>#N/A</v>
      </c>
      <c r="K212" s="22" t="e">
        <f>IF(Data!P211=Data!$G211,1,0)</f>
        <v>#N/A</v>
      </c>
      <c r="L212" s="22" t="e">
        <f>IF(Data!Q211=Data!$G211,1,0)</f>
        <v>#N/A</v>
      </c>
      <c r="M212" s="22" t="e">
        <f>IF(Data!R211=Data!$G211,1,0)</f>
        <v>#N/A</v>
      </c>
      <c r="N212" s="22" t="e">
        <f>IF(Data!S211=Data!$G211,1,0)</f>
        <v>#N/A</v>
      </c>
      <c r="O212" s="22" t="e">
        <f>IF(Data!T211=Data!$G211,1,0)</f>
        <v>#N/A</v>
      </c>
      <c r="P212" s="22" t="e">
        <f>IF(Data!U211=Data!$G211,1,0)</f>
        <v>#N/A</v>
      </c>
      <c r="Q212" s="22" t="e">
        <f>IF(Data!V211=Data!$G211,1,0)</f>
        <v>#N/A</v>
      </c>
      <c r="R212" s="22" t="e">
        <f>IF(Data!W211=Data!$G211,1,0)</f>
        <v>#N/A</v>
      </c>
      <c r="S212" s="22" t="e">
        <f>IF(Data!X211=Data!$G211,1,0)</f>
        <v>#N/A</v>
      </c>
      <c r="T212" s="22" t="e">
        <f>IF(Data!Y211=Data!$G211,1,0)</f>
        <v>#N/A</v>
      </c>
      <c r="U212" s="22" t="e">
        <f>IF(Data!Z211=Data!$G211,1,0)</f>
        <v>#N/A</v>
      </c>
      <c r="V212" s="22">
        <f t="shared" si="546"/>
        <v>5</v>
      </c>
      <c r="W212" s="22">
        <f t="shared" si="547"/>
        <v>2</v>
      </c>
      <c r="X212" s="22">
        <f t="shared" si="548"/>
        <v>0</v>
      </c>
      <c r="Y212" s="22">
        <f t="shared" si="549"/>
        <v>0</v>
      </c>
      <c r="Z212" s="22" t="e">
        <f t="shared" si="550"/>
        <v>#N/A</v>
      </c>
      <c r="AA212" s="7">
        <f t="shared" si="551"/>
        <v>0</v>
      </c>
      <c r="AB212" s="7">
        <f t="shared" si="552"/>
        <v>5</v>
      </c>
      <c r="AC212" s="7">
        <f t="shared" si="553"/>
        <v>3</v>
      </c>
      <c r="AD212" s="7">
        <f t="shared" si="554"/>
        <v>0</v>
      </c>
      <c r="AE212" s="7">
        <f t="shared" si="555"/>
        <v>0</v>
      </c>
      <c r="AF212" s="7">
        <f t="shared" si="556"/>
        <v>0</v>
      </c>
      <c r="AG212" s="7">
        <f t="shared" si="557"/>
        <v>0</v>
      </c>
      <c r="AH212" s="7">
        <f t="shared" si="558"/>
        <v>2</v>
      </c>
      <c r="AI212" s="7">
        <f t="shared" si="559"/>
        <v>0</v>
      </c>
      <c r="AJ212" s="7">
        <f t="shared" si="560"/>
        <v>1</v>
      </c>
      <c r="AK212" s="7">
        <f t="shared" si="561"/>
        <v>0</v>
      </c>
      <c r="AL212" s="7">
        <f t="shared" si="562"/>
        <v>0</v>
      </c>
      <c r="AM212" s="7">
        <f t="shared" si="563"/>
        <v>0</v>
      </c>
      <c r="AN212" s="7">
        <f t="shared" si="564"/>
        <v>1</v>
      </c>
      <c r="AO212" s="7">
        <f t="shared" si="565"/>
        <v>0</v>
      </c>
      <c r="AP212" s="7">
        <f t="shared" si="566"/>
        <v>0</v>
      </c>
      <c r="AQ212" s="7">
        <f t="shared" si="567"/>
        <v>0</v>
      </c>
      <c r="AR212" s="9">
        <f t="shared" si="568"/>
        <v>1</v>
      </c>
      <c r="AS212" s="9">
        <f t="shared" si="569"/>
        <v>0</v>
      </c>
      <c r="AT212" s="9">
        <f t="shared" si="570"/>
        <v>0</v>
      </c>
      <c r="AU212" s="9">
        <f t="shared" si="571"/>
        <v>1</v>
      </c>
      <c r="AV212" s="9">
        <f t="shared" si="572"/>
        <v>3</v>
      </c>
      <c r="AW212" s="9">
        <f t="shared" si="573"/>
        <v>1</v>
      </c>
      <c r="AX212" s="9">
        <f t="shared" si="574"/>
        <v>0</v>
      </c>
      <c r="AY212" s="9">
        <f t="shared" si="575"/>
        <v>0</v>
      </c>
      <c r="AZ212" s="9">
        <f t="shared" si="576"/>
        <v>0</v>
      </c>
      <c r="BA212" s="9">
        <f t="shared" si="577"/>
        <v>0</v>
      </c>
      <c r="BB212" s="9">
        <f t="shared" si="578"/>
        <v>0</v>
      </c>
      <c r="BC212" s="9">
        <f t="shared" si="579"/>
        <v>0</v>
      </c>
      <c r="BD212" s="9">
        <f t="shared" si="580"/>
        <v>1</v>
      </c>
      <c r="BE212" s="9">
        <f t="shared" si="581"/>
        <v>0</v>
      </c>
      <c r="BF212" s="9">
        <f t="shared" si="582"/>
        <v>1</v>
      </c>
      <c r="BG212" s="9">
        <f t="shared" si="583"/>
        <v>1</v>
      </c>
      <c r="BH212" s="9">
        <f t="shared" si="584"/>
        <v>1</v>
      </c>
    </row>
    <row r="213" spans="1:60" x14ac:dyDescent="0.25">
      <c r="A213" s="24">
        <f>Data!A212</f>
        <v>813</v>
      </c>
      <c r="B213" s="26" t="e">
        <f>Data!B212</f>
        <v>#N/A</v>
      </c>
      <c r="C213" s="27" t="str">
        <f>Data!H212</f>
        <v>Steve</v>
      </c>
      <c r="D213" s="25" t="str">
        <f>Data!I212</f>
        <v>Bob</v>
      </c>
      <c r="E213" s="22">
        <f>IF(Data!J212=Data!$G212,1,0)</f>
        <v>1</v>
      </c>
      <c r="F213" s="22">
        <f>IF(Data!K212=Data!$G212,1,0)</f>
        <v>1</v>
      </c>
      <c r="G213" s="22">
        <f>IF(Data!L212=Data!$G212,1,0)</f>
        <v>1</v>
      </c>
      <c r="H213" s="22">
        <f>IF(Data!M212=Data!$G212,1,0)</f>
        <v>1</v>
      </c>
      <c r="I213" s="22" t="e">
        <f>IF(Data!N212=Data!$G212,1,0)</f>
        <v>#N/A</v>
      </c>
      <c r="J213" s="22" t="e">
        <f>IF(Data!O212=Data!$G212,1,0)</f>
        <v>#N/A</v>
      </c>
      <c r="K213" s="22" t="e">
        <f>IF(Data!P212=Data!$G212,1,0)</f>
        <v>#N/A</v>
      </c>
      <c r="L213" s="22" t="e">
        <f>IF(Data!Q212=Data!$G212,1,0)</f>
        <v>#N/A</v>
      </c>
      <c r="M213" s="22" t="e">
        <f>IF(Data!R212=Data!$G212,1,0)</f>
        <v>#N/A</v>
      </c>
      <c r="N213" s="22" t="e">
        <f>IF(Data!S212=Data!$G212,1,0)</f>
        <v>#N/A</v>
      </c>
      <c r="O213" s="22" t="e">
        <f>IF(Data!T212=Data!$G212,1,0)</f>
        <v>#N/A</v>
      </c>
      <c r="P213" s="22" t="e">
        <f>IF(Data!U212=Data!$G212,1,0)</f>
        <v>#N/A</v>
      </c>
      <c r="Q213" s="22" t="e">
        <f>IF(Data!V212=Data!$G212,1,0)</f>
        <v>#N/A</v>
      </c>
      <c r="R213" s="22" t="e">
        <f>IF(Data!W212=Data!$G212,1,0)</f>
        <v>#N/A</v>
      </c>
      <c r="S213" s="22" t="e">
        <f>IF(Data!X212=Data!$G212,1,0)</f>
        <v>#N/A</v>
      </c>
      <c r="T213" s="22" t="e">
        <f>IF(Data!Y212=Data!$G212,1,0)</f>
        <v>#N/A</v>
      </c>
      <c r="U213" s="22" t="e">
        <f>IF(Data!Z212=Data!$G212,1,0)</f>
        <v>#N/A</v>
      </c>
      <c r="V213" s="22">
        <f t="shared" si="546"/>
        <v>4</v>
      </c>
      <c r="W213" s="22">
        <f t="shared" si="547"/>
        <v>4</v>
      </c>
      <c r="X213" s="22">
        <f t="shared" si="548"/>
        <v>0</v>
      </c>
      <c r="Y213" s="22">
        <f t="shared" si="549"/>
        <v>1</v>
      </c>
      <c r="Z213" s="22" t="e">
        <f t="shared" si="550"/>
        <v>#N/A</v>
      </c>
      <c r="AA213" s="7">
        <f t="shared" si="551"/>
        <v>1</v>
      </c>
      <c r="AB213" s="7">
        <f t="shared" si="552"/>
        <v>6</v>
      </c>
      <c r="AC213" s="7">
        <f t="shared" si="553"/>
        <v>4</v>
      </c>
      <c r="AD213" s="7">
        <f t="shared" si="554"/>
        <v>1</v>
      </c>
      <c r="AE213" s="7">
        <f t="shared" si="555"/>
        <v>0</v>
      </c>
      <c r="AF213" s="7">
        <f t="shared" si="556"/>
        <v>0</v>
      </c>
      <c r="AG213" s="7">
        <f t="shared" si="557"/>
        <v>0</v>
      </c>
      <c r="AH213" s="7">
        <f t="shared" si="558"/>
        <v>2</v>
      </c>
      <c r="AI213" s="7">
        <f t="shared" si="559"/>
        <v>0</v>
      </c>
      <c r="AJ213" s="7">
        <f t="shared" si="560"/>
        <v>1</v>
      </c>
      <c r="AK213" s="7">
        <f t="shared" si="561"/>
        <v>0</v>
      </c>
      <c r="AL213" s="7">
        <f t="shared" si="562"/>
        <v>0</v>
      </c>
      <c r="AM213" s="7">
        <f t="shared" si="563"/>
        <v>0</v>
      </c>
      <c r="AN213" s="7">
        <f t="shared" si="564"/>
        <v>1</v>
      </c>
      <c r="AO213" s="7">
        <f t="shared" si="565"/>
        <v>0</v>
      </c>
      <c r="AP213" s="7">
        <f t="shared" si="566"/>
        <v>0</v>
      </c>
      <c r="AQ213" s="7">
        <f t="shared" si="567"/>
        <v>0</v>
      </c>
      <c r="AR213" s="9">
        <f t="shared" si="568"/>
        <v>0</v>
      </c>
      <c r="AS213" s="9">
        <f t="shared" si="569"/>
        <v>0</v>
      </c>
      <c r="AT213" s="9">
        <f t="shared" si="570"/>
        <v>0</v>
      </c>
      <c r="AU213" s="9">
        <f t="shared" si="571"/>
        <v>0</v>
      </c>
      <c r="AV213" s="9">
        <f t="shared" si="572"/>
        <v>3</v>
      </c>
      <c r="AW213" s="9">
        <f t="shared" si="573"/>
        <v>1</v>
      </c>
      <c r="AX213" s="9">
        <f t="shared" si="574"/>
        <v>0</v>
      </c>
      <c r="AY213" s="9">
        <f t="shared" si="575"/>
        <v>0</v>
      </c>
      <c r="AZ213" s="9">
        <f t="shared" si="576"/>
        <v>0</v>
      </c>
      <c r="BA213" s="9">
        <f t="shared" si="577"/>
        <v>0</v>
      </c>
      <c r="BB213" s="9">
        <f t="shared" si="578"/>
        <v>0</v>
      </c>
      <c r="BC213" s="9">
        <f t="shared" si="579"/>
        <v>0</v>
      </c>
      <c r="BD213" s="9">
        <f t="shared" si="580"/>
        <v>1</v>
      </c>
      <c r="BE213" s="9">
        <f t="shared" si="581"/>
        <v>0</v>
      </c>
      <c r="BF213" s="9">
        <f t="shared" si="582"/>
        <v>1</v>
      </c>
      <c r="BG213" s="9">
        <f t="shared" si="583"/>
        <v>1</v>
      </c>
      <c r="BH213" s="9">
        <f t="shared" si="584"/>
        <v>1</v>
      </c>
    </row>
    <row r="214" spans="1:60" x14ac:dyDescent="0.25">
      <c r="A214" s="24">
        <f>Data!A213</f>
        <v>814</v>
      </c>
      <c r="B214" s="26" t="e">
        <f>Data!B213</f>
        <v>#N/A</v>
      </c>
      <c r="C214" s="27" t="str">
        <f>Data!H213</f>
        <v>Steve</v>
      </c>
      <c r="D214" s="25" t="str">
        <f>Data!I213</f>
        <v>Evan</v>
      </c>
      <c r="E214" s="22">
        <f>IF(Data!J213=Data!$G213,1,0)</f>
        <v>0</v>
      </c>
      <c r="F214" s="22">
        <f>IF(Data!K213=Data!$G213,1,0)</f>
        <v>0</v>
      </c>
      <c r="G214" s="22">
        <f>IF(Data!L213=Data!$G213,1,0)</f>
        <v>0</v>
      </c>
      <c r="H214" s="22">
        <f>IF(Data!M213=Data!$G213,1,0)</f>
        <v>0</v>
      </c>
      <c r="I214" s="22" t="e">
        <f>IF(Data!N213=Data!$G213,1,0)</f>
        <v>#N/A</v>
      </c>
      <c r="J214" s="22" t="e">
        <f>IF(Data!O213=Data!$G213,1,0)</f>
        <v>#N/A</v>
      </c>
      <c r="K214" s="22" t="e">
        <f>IF(Data!P213=Data!$G213,1,0)</f>
        <v>#N/A</v>
      </c>
      <c r="L214" s="22" t="e">
        <f>IF(Data!Q213=Data!$G213,1,0)</f>
        <v>#N/A</v>
      </c>
      <c r="M214" s="22" t="e">
        <f>IF(Data!R213=Data!$G213,1,0)</f>
        <v>#N/A</v>
      </c>
      <c r="N214" s="22" t="e">
        <f>IF(Data!S213=Data!$G213,1,0)</f>
        <v>#N/A</v>
      </c>
      <c r="O214" s="22" t="e">
        <f>IF(Data!T213=Data!$G213,1,0)</f>
        <v>#N/A</v>
      </c>
      <c r="P214" s="22" t="e">
        <f>IF(Data!U213=Data!$G213,1,0)</f>
        <v>#N/A</v>
      </c>
      <c r="Q214" s="22" t="e">
        <f>IF(Data!V213=Data!$G213,1,0)</f>
        <v>#N/A</v>
      </c>
      <c r="R214" s="22" t="e">
        <f>IF(Data!W213=Data!$G213,1,0)</f>
        <v>#N/A</v>
      </c>
      <c r="S214" s="22" t="e">
        <f>IF(Data!X213=Data!$G213,1,0)</f>
        <v>#N/A</v>
      </c>
      <c r="T214" s="22" t="e">
        <f>IF(Data!Y213=Data!$G213,1,0)</f>
        <v>#N/A</v>
      </c>
      <c r="U214" s="22" t="e">
        <f>IF(Data!Z213=Data!$G213,1,0)</f>
        <v>#N/A</v>
      </c>
      <c r="V214" s="22">
        <f t="shared" si="546"/>
        <v>4</v>
      </c>
      <c r="W214" s="22">
        <f t="shared" si="547"/>
        <v>0</v>
      </c>
      <c r="X214" s="22">
        <f t="shared" si="548"/>
        <v>1</v>
      </c>
      <c r="Y214" s="22">
        <f t="shared" si="549"/>
        <v>0</v>
      </c>
      <c r="Z214" s="22" t="e">
        <f t="shared" si="550"/>
        <v>#N/A</v>
      </c>
      <c r="AA214" s="7">
        <f t="shared" si="551"/>
        <v>0</v>
      </c>
      <c r="AB214" s="7">
        <f t="shared" si="552"/>
        <v>0</v>
      </c>
      <c r="AC214" s="7">
        <f t="shared" si="553"/>
        <v>0</v>
      </c>
      <c r="AD214" s="7">
        <f t="shared" si="554"/>
        <v>0</v>
      </c>
      <c r="AE214" s="7">
        <f t="shared" si="555"/>
        <v>0</v>
      </c>
      <c r="AF214" s="7">
        <f t="shared" si="556"/>
        <v>0</v>
      </c>
      <c r="AG214" s="7">
        <f t="shared" si="557"/>
        <v>0</v>
      </c>
      <c r="AH214" s="7">
        <f t="shared" si="558"/>
        <v>2</v>
      </c>
      <c r="AI214" s="7">
        <f t="shared" si="559"/>
        <v>0</v>
      </c>
      <c r="AJ214" s="7">
        <f t="shared" si="560"/>
        <v>1</v>
      </c>
      <c r="AK214" s="7">
        <f t="shared" si="561"/>
        <v>0</v>
      </c>
      <c r="AL214" s="7">
        <f t="shared" si="562"/>
        <v>0</v>
      </c>
      <c r="AM214" s="7">
        <f t="shared" si="563"/>
        <v>0</v>
      </c>
      <c r="AN214" s="7">
        <f t="shared" si="564"/>
        <v>1</v>
      </c>
      <c r="AO214" s="7">
        <f t="shared" si="565"/>
        <v>0</v>
      </c>
      <c r="AP214" s="7">
        <f t="shared" si="566"/>
        <v>0</v>
      </c>
      <c r="AQ214" s="7">
        <f t="shared" si="567"/>
        <v>0</v>
      </c>
      <c r="AR214" s="9">
        <f t="shared" si="568"/>
        <v>1</v>
      </c>
      <c r="AS214" s="9">
        <f t="shared" si="569"/>
        <v>1</v>
      </c>
      <c r="AT214" s="9">
        <f t="shared" si="570"/>
        <v>1</v>
      </c>
      <c r="AU214" s="9">
        <f t="shared" si="571"/>
        <v>1</v>
      </c>
      <c r="AV214" s="9">
        <f t="shared" si="572"/>
        <v>3</v>
      </c>
      <c r="AW214" s="9">
        <f t="shared" si="573"/>
        <v>1</v>
      </c>
      <c r="AX214" s="9">
        <f t="shared" si="574"/>
        <v>0</v>
      </c>
      <c r="AY214" s="9">
        <f t="shared" si="575"/>
        <v>0</v>
      </c>
      <c r="AZ214" s="9">
        <f t="shared" si="576"/>
        <v>0</v>
      </c>
      <c r="BA214" s="9">
        <f t="shared" si="577"/>
        <v>0</v>
      </c>
      <c r="BB214" s="9">
        <f t="shared" si="578"/>
        <v>0</v>
      </c>
      <c r="BC214" s="9">
        <f t="shared" si="579"/>
        <v>0</v>
      </c>
      <c r="BD214" s="9">
        <f t="shared" si="580"/>
        <v>1</v>
      </c>
      <c r="BE214" s="9">
        <f t="shared" si="581"/>
        <v>0</v>
      </c>
      <c r="BF214" s="9">
        <f t="shared" si="582"/>
        <v>1</v>
      </c>
      <c r="BG214" s="9">
        <f t="shared" si="583"/>
        <v>1</v>
      </c>
      <c r="BH214" s="9">
        <f t="shared" si="584"/>
        <v>1</v>
      </c>
    </row>
    <row r="215" spans="1:60" x14ac:dyDescent="0.25">
      <c r="A215" s="24">
        <f>Data!A214</f>
        <v>815</v>
      </c>
      <c r="B215" s="26" t="str">
        <f>Data!B214</f>
        <v>Etymology of phrases</v>
      </c>
      <c r="C215" s="27" t="str">
        <f>Data!H214</f>
        <v>Steve</v>
      </c>
      <c r="D215" s="25" t="str">
        <f>Data!I214</f>
        <v>Cara</v>
      </c>
      <c r="E215" s="22">
        <f>IF(Data!J214=Data!$G214,1,0)</f>
        <v>0</v>
      </c>
      <c r="F215" s="22">
        <f>IF(Data!K214=Data!$G214,1,0)</f>
        <v>0</v>
      </c>
      <c r="G215" s="22">
        <f>IF(Data!L214=Data!$G214,1,0)</f>
        <v>0</v>
      </c>
      <c r="H215" s="22">
        <f>IF(Data!M214=Data!$G214,1,0)</f>
        <v>0</v>
      </c>
      <c r="I215" s="22" t="e">
        <f>IF(Data!N214=Data!$G214,1,0)</f>
        <v>#N/A</v>
      </c>
      <c r="J215" s="22" t="e">
        <f>IF(Data!O214=Data!$G214,1,0)</f>
        <v>#N/A</v>
      </c>
      <c r="K215" s="22" t="e">
        <f>IF(Data!P214=Data!$G214,1,0)</f>
        <v>#N/A</v>
      </c>
      <c r="L215" s="22" t="e">
        <f>IF(Data!Q214=Data!$G214,1,0)</f>
        <v>#N/A</v>
      </c>
      <c r="M215" s="22" t="e">
        <f>IF(Data!R214=Data!$G214,1,0)</f>
        <v>#N/A</v>
      </c>
      <c r="N215" s="22" t="e">
        <f>IF(Data!S214=Data!$G214,1,0)</f>
        <v>#N/A</v>
      </c>
      <c r="O215" s="22" t="e">
        <f>IF(Data!T214=Data!$G214,1,0)</f>
        <v>#N/A</v>
      </c>
      <c r="P215" s="22" t="e">
        <f>IF(Data!U214=Data!$G214,1,0)</f>
        <v>#N/A</v>
      </c>
      <c r="Q215" s="22" t="e">
        <f>IF(Data!V214=Data!$G214,1,0)</f>
        <v>#N/A</v>
      </c>
      <c r="R215" s="22" t="e">
        <f>IF(Data!W214=Data!$G214,1,0)</f>
        <v>#N/A</v>
      </c>
      <c r="S215" s="22" t="e">
        <f>IF(Data!X214=Data!$G214,1,0)</f>
        <v>#N/A</v>
      </c>
      <c r="T215" s="22" t="e">
        <f>IF(Data!Y214=Data!$G214,1,0)</f>
        <v>#N/A</v>
      </c>
      <c r="U215" s="22" t="e">
        <f>IF(Data!Z214=Data!$G214,1,0)</f>
        <v>#N/A</v>
      </c>
      <c r="V215" s="22">
        <f t="shared" si="546"/>
        <v>4</v>
      </c>
      <c r="W215" s="22">
        <f t="shared" si="547"/>
        <v>0</v>
      </c>
      <c r="X215" s="22">
        <f t="shared" si="548"/>
        <v>1</v>
      </c>
      <c r="Y215" s="22">
        <f t="shared" si="549"/>
        <v>0</v>
      </c>
      <c r="Z215" s="22" t="e">
        <f t="shared" si="550"/>
        <v>#N/A</v>
      </c>
      <c r="AA215" s="7">
        <f t="shared" si="551"/>
        <v>0</v>
      </c>
      <c r="AB215" s="7">
        <f t="shared" si="552"/>
        <v>0</v>
      </c>
      <c r="AC215" s="7">
        <f t="shared" si="553"/>
        <v>0</v>
      </c>
      <c r="AD215" s="7">
        <f t="shared" si="554"/>
        <v>0</v>
      </c>
      <c r="AE215" s="7">
        <f t="shared" si="555"/>
        <v>0</v>
      </c>
      <c r="AF215" s="7">
        <f t="shared" si="556"/>
        <v>0</v>
      </c>
      <c r="AG215" s="7">
        <f t="shared" si="557"/>
        <v>0</v>
      </c>
      <c r="AH215" s="7">
        <f t="shared" si="558"/>
        <v>2</v>
      </c>
      <c r="AI215" s="7">
        <f t="shared" si="559"/>
        <v>0</v>
      </c>
      <c r="AJ215" s="7">
        <f t="shared" si="560"/>
        <v>1</v>
      </c>
      <c r="AK215" s="7">
        <f t="shared" si="561"/>
        <v>0</v>
      </c>
      <c r="AL215" s="7">
        <f t="shared" si="562"/>
        <v>0</v>
      </c>
      <c r="AM215" s="7">
        <f t="shared" si="563"/>
        <v>0</v>
      </c>
      <c r="AN215" s="7">
        <f t="shared" si="564"/>
        <v>1</v>
      </c>
      <c r="AO215" s="7">
        <f t="shared" si="565"/>
        <v>0</v>
      </c>
      <c r="AP215" s="7">
        <f t="shared" si="566"/>
        <v>0</v>
      </c>
      <c r="AQ215" s="7">
        <f t="shared" si="567"/>
        <v>0</v>
      </c>
      <c r="AR215" s="9">
        <f t="shared" si="568"/>
        <v>2</v>
      </c>
      <c r="AS215" s="9">
        <f t="shared" si="569"/>
        <v>2</v>
      </c>
      <c r="AT215" s="9">
        <f t="shared" si="570"/>
        <v>2</v>
      </c>
      <c r="AU215" s="9">
        <f t="shared" si="571"/>
        <v>2</v>
      </c>
      <c r="AV215" s="9">
        <f t="shared" si="572"/>
        <v>3</v>
      </c>
      <c r="AW215" s="9">
        <f t="shared" si="573"/>
        <v>1</v>
      </c>
      <c r="AX215" s="9">
        <f t="shared" si="574"/>
        <v>0</v>
      </c>
      <c r="AY215" s="9">
        <f t="shared" si="575"/>
        <v>0</v>
      </c>
      <c r="AZ215" s="9">
        <f t="shared" si="576"/>
        <v>0</v>
      </c>
      <c r="BA215" s="9">
        <f t="shared" si="577"/>
        <v>0</v>
      </c>
      <c r="BB215" s="9">
        <f t="shared" si="578"/>
        <v>0</v>
      </c>
      <c r="BC215" s="9">
        <f t="shared" si="579"/>
        <v>0</v>
      </c>
      <c r="BD215" s="9">
        <f t="shared" si="580"/>
        <v>1</v>
      </c>
      <c r="BE215" s="9">
        <f t="shared" si="581"/>
        <v>0</v>
      </c>
      <c r="BF215" s="9">
        <f t="shared" si="582"/>
        <v>1</v>
      </c>
      <c r="BG215" s="9">
        <f t="shared" si="583"/>
        <v>1</v>
      </c>
      <c r="BH215" s="9">
        <f t="shared" si="584"/>
        <v>1</v>
      </c>
    </row>
    <row r="216" spans="1:60" x14ac:dyDescent="0.25">
      <c r="A216" s="24">
        <f>Data!A215</f>
        <v>816</v>
      </c>
      <c r="B216" s="26" t="str">
        <f>Data!B215</f>
        <v>Agriculture Stats</v>
      </c>
      <c r="C216" s="27" t="str">
        <f>Data!H215</f>
        <v>Steve</v>
      </c>
      <c r="D216" s="25" t="str">
        <f>Data!I215</f>
        <v>Jay</v>
      </c>
      <c r="E216" s="22">
        <f>IF(Data!J215=Data!$G215,1,0)</f>
        <v>0</v>
      </c>
      <c r="F216" s="22">
        <f>IF(Data!K215=Data!$G215,1,0)</f>
        <v>1</v>
      </c>
      <c r="G216" s="22">
        <f>IF(Data!L215=Data!$G215,1,0)</f>
        <v>1</v>
      </c>
      <c r="H216" s="22">
        <f>IF(Data!M215=Data!$G215,1,0)</f>
        <v>1</v>
      </c>
      <c r="I216" s="22" t="e">
        <f>IF(Data!N215=Data!$G215,1,0)</f>
        <v>#N/A</v>
      </c>
      <c r="J216" s="22" t="e">
        <f>IF(Data!O215=Data!$G215,1,0)</f>
        <v>#N/A</v>
      </c>
      <c r="K216" s="22" t="e">
        <f>IF(Data!P215=Data!$G215,1,0)</f>
        <v>#N/A</v>
      </c>
      <c r="L216" s="22" t="e">
        <f>IF(Data!Q215=Data!$G215,1,0)</f>
        <v>#N/A</v>
      </c>
      <c r="M216" s="22" t="e">
        <f>IF(Data!R215=Data!$G215,1,0)</f>
        <v>#N/A</v>
      </c>
      <c r="N216" s="22" t="e">
        <f>IF(Data!S215=Data!$G215,1,0)</f>
        <v>#N/A</v>
      </c>
      <c r="O216" s="22" t="e">
        <f>IF(Data!T215=Data!$G215,1,0)</f>
        <v>#N/A</v>
      </c>
      <c r="P216" s="22" t="e">
        <f>IF(Data!U215=Data!$G215,1,0)</f>
        <v>#N/A</v>
      </c>
      <c r="Q216" s="22" t="e">
        <f>IF(Data!V215=Data!$G215,1,0)</f>
        <v>#N/A</v>
      </c>
      <c r="R216" s="22" t="e">
        <f>IF(Data!W215=Data!$G215,1,0)</f>
        <v>#N/A</v>
      </c>
      <c r="S216" s="22" t="e">
        <f>IF(Data!X215=Data!$G215,1,0)</f>
        <v>#N/A</v>
      </c>
      <c r="T216" s="22" t="e">
        <f>IF(Data!Y215=Data!$G215,1,0)</f>
        <v>#N/A</v>
      </c>
      <c r="U216" s="22" t="e">
        <f>IF(Data!Z215=Data!$G215,1,0)</f>
        <v>#N/A</v>
      </c>
      <c r="V216" s="22">
        <f t="shared" si="546"/>
        <v>4</v>
      </c>
      <c r="W216" s="22">
        <f t="shared" si="547"/>
        <v>3</v>
      </c>
      <c r="X216" s="22">
        <f t="shared" si="548"/>
        <v>0</v>
      </c>
      <c r="Y216" s="22">
        <f t="shared" si="549"/>
        <v>0</v>
      </c>
      <c r="Z216" s="22" t="e">
        <f t="shared" si="550"/>
        <v>#N/A</v>
      </c>
      <c r="AA216" s="7">
        <f t="shared" si="551"/>
        <v>0</v>
      </c>
      <c r="AB216" s="7">
        <f t="shared" si="552"/>
        <v>1</v>
      </c>
      <c r="AC216" s="7">
        <f t="shared" si="553"/>
        <v>1</v>
      </c>
      <c r="AD216" s="7">
        <f t="shared" si="554"/>
        <v>1</v>
      </c>
      <c r="AE216" s="7">
        <f t="shared" si="555"/>
        <v>0</v>
      </c>
      <c r="AF216" s="7">
        <f t="shared" si="556"/>
        <v>0</v>
      </c>
      <c r="AG216" s="7">
        <f t="shared" si="557"/>
        <v>0</v>
      </c>
      <c r="AH216" s="7">
        <f t="shared" si="558"/>
        <v>2</v>
      </c>
      <c r="AI216" s="7">
        <f t="shared" si="559"/>
        <v>0</v>
      </c>
      <c r="AJ216" s="7">
        <f t="shared" si="560"/>
        <v>1</v>
      </c>
      <c r="AK216" s="7">
        <f t="shared" si="561"/>
        <v>0</v>
      </c>
      <c r="AL216" s="7">
        <f t="shared" si="562"/>
        <v>0</v>
      </c>
      <c r="AM216" s="7">
        <f t="shared" si="563"/>
        <v>0</v>
      </c>
      <c r="AN216" s="7">
        <f t="shared" si="564"/>
        <v>1</v>
      </c>
      <c r="AO216" s="7">
        <f t="shared" si="565"/>
        <v>0</v>
      </c>
      <c r="AP216" s="7">
        <f t="shared" si="566"/>
        <v>0</v>
      </c>
      <c r="AQ216" s="7">
        <f t="shared" si="567"/>
        <v>0</v>
      </c>
      <c r="AR216" s="9">
        <f t="shared" si="568"/>
        <v>3</v>
      </c>
      <c r="AS216" s="9">
        <f t="shared" si="569"/>
        <v>0</v>
      </c>
      <c r="AT216" s="9">
        <f t="shared" si="570"/>
        <v>0</v>
      </c>
      <c r="AU216" s="9">
        <f t="shared" si="571"/>
        <v>0</v>
      </c>
      <c r="AV216" s="9">
        <f t="shared" si="572"/>
        <v>3</v>
      </c>
      <c r="AW216" s="9">
        <f t="shared" si="573"/>
        <v>1</v>
      </c>
      <c r="AX216" s="9">
        <f t="shared" si="574"/>
        <v>0</v>
      </c>
      <c r="AY216" s="9">
        <f t="shared" si="575"/>
        <v>0</v>
      </c>
      <c r="AZ216" s="9">
        <f t="shared" si="576"/>
        <v>0</v>
      </c>
      <c r="BA216" s="9">
        <f t="shared" si="577"/>
        <v>0</v>
      </c>
      <c r="BB216" s="9">
        <f t="shared" si="578"/>
        <v>0</v>
      </c>
      <c r="BC216" s="9">
        <f t="shared" si="579"/>
        <v>0</v>
      </c>
      <c r="BD216" s="9">
        <f t="shared" si="580"/>
        <v>1</v>
      </c>
      <c r="BE216" s="9">
        <f t="shared" si="581"/>
        <v>0</v>
      </c>
      <c r="BF216" s="9">
        <f t="shared" si="582"/>
        <v>1</v>
      </c>
      <c r="BG216" s="9">
        <f t="shared" si="583"/>
        <v>1</v>
      </c>
      <c r="BH216" s="9">
        <f t="shared" si="584"/>
        <v>1</v>
      </c>
    </row>
    <row r="217" spans="1:60" x14ac:dyDescent="0.25">
      <c r="A217" s="24">
        <f>Data!A216</f>
        <v>817</v>
      </c>
      <c r="B217" s="26" t="e">
        <f>Data!B216</f>
        <v>#N/A</v>
      </c>
      <c r="C217" s="27" t="str">
        <f>Data!H216</f>
        <v>Steve</v>
      </c>
      <c r="D217" s="25" t="str">
        <f>Data!I216</f>
        <v>Bob</v>
      </c>
      <c r="E217" s="22">
        <f>IF(Data!J216=Data!$G216,1,0)</f>
        <v>1</v>
      </c>
      <c r="F217" s="22" t="e">
        <f>IF(Data!K216=Data!$G216,1,0)</f>
        <v>#N/A</v>
      </c>
      <c r="G217" s="22">
        <f>IF(Data!L216=Data!$G216,1,0)</f>
        <v>0</v>
      </c>
      <c r="H217" s="22">
        <f>IF(Data!M216=Data!$G216,1,0)</f>
        <v>1</v>
      </c>
      <c r="I217" s="22" t="e">
        <f>IF(Data!N216=Data!$G216,1,0)</f>
        <v>#N/A</v>
      </c>
      <c r="J217" s="22" t="e">
        <f>IF(Data!O216=Data!$G216,1,0)</f>
        <v>#N/A</v>
      </c>
      <c r="K217" s="22" t="e">
        <f>IF(Data!P216=Data!$G216,1,0)</f>
        <v>#N/A</v>
      </c>
      <c r="L217" s="22" t="e">
        <f>IF(Data!Q216=Data!$G216,1,0)</f>
        <v>#N/A</v>
      </c>
      <c r="M217" s="22" t="e">
        <f>IF(Data!R216=Data!$G216,1,0)</f>
        <v>#N/A</v>
      </c>
      <c r="N217" s="22" t="e">
        <f>IF(Data!S216=Data!$G216,1,0)</f>
        <v>#N/A</v>
      </c>
      <c r="O217" s="22" t="e">
        <f>IF(Data!T216=Data!$G216,1,0)</f>
        <v>#N/A</v>
      </c>
      <c r="P217" s="22" t="e">
        <f>IF(Data!U216=Data!$G216,1,0)</f>
        <v>#N/A</v>
      </c>
      <c r="Q217" s="22" t="e">
        <f>IF(Data!V216=Data!$G216,1,0)</f>
        <v>#N/A</v>
      </c>
      <c r="R217" s="22" t="e">
        <f>IF(Data!W216=Data!$G216,1,0)</f>
        <v>#N/A</v>
      </c>
      <c r="S217" s="22" t="e">
        <f>IF(Data!X216=Data!$G216,1,0)</f>
        <v>#N/A</v>
      </c>
      <c r="T217" s="22" t="e">
        <f>IF(Data!Y216=Data!$G216,1,0)</f>
        <v>#N/A</v>
      </c>
      <c r="U217" s="22" t="e">
        <f>IF(Data!Z216=Data!$G216,1,0)</f>
        <v>#N/A</v>
      </c>
      <c r="V217" s="22">
        <f t="shared" si="546"/>
        <v>3</v>
      </c>
      <c r="W217" s="22">
        <f t="shared" si="547"/>
        <v>2</v>
      </c>
      <c r="X217" s="22">
        <f t="shared" si="548"/>
        <v>0</v>
      </c>
      <c r="Y217" s="22">
        <f t="shared" si="549"/>
        <v>0</v>
      </c>
      <c r="Z217" s="22" t="e">
        <f t="shared" si="550"/>
        <v>#N/A</v>
      </c>
      <c r="AA217" s="7">
        <f t="shared" si="551"/>
        <v>1</v>
      </c>
      <c r="AB217" s="7">
        <f t="shared" si="552"/>
        <v>1</v>
      </c>
      <c r="AC217" s="7">
        <f t="shared" si="553"/>
        <v>0</v>
      </c>
      <c r="AD217" s="7">
        <f t="shared" si="554"/>
        <v>2</v>
      </c>
      <c r="AE217" s="7">
        <f t="shared" si="555"/>
        <v>0</v>
      </c>
      <c r="AF217" s="7">
        <f t="shared" si="556"/>
        <v>0</v>
      </c>
      <c r="AG217" s="7">
        <f t="shared" si="557"/>
        <v>0</v>
      </c>
      <c r="AH217" s="7">
        <f t="shared" si="558"/>
        <v>2</v>
      </c>
      <c r="AI217" s="7">
        <f t="shared" si="559"/>
        <v>0</v>
      </c>
      <c r="AJ217" s="7">
        <f t="shared" si="560"/>
        <v>1</v>
      </c>
      <c r="AK217" s="7">
        <f t="shared" si="561"/>
        <v>0</v>
      </c>
      <c r="AL217" s="7">
        <f t="shared" si="562"/>
        <v>0</v>
      </c>
      <c r="AM217" s="7">
        <f t="shared" si="563"/>
        <v>0</v>
      </c>
      <c r="AN217" s="7">
        <f t="shared" si="564"/>
        <v>1</v>
      </c>
      <c r="AO217" s="7">
        <f t="shared" si="565"/>
        <v>0</v>
      </c>
      <c r="AP217" s="7">
        <f t="shared" si="566"/>
        <v>0</v>
      </c>
      <c r="AQ217" s="7">
        <f t="shared" si="567"/>
        <v>0</v>
      </c>
      <c r="AR217" s="9">
        <f t="shared" si="568"/>
        <v>0</v>
      </c>
      <c r="AS217" s="9">
        <f t="shared" si="569"/>
        <v>0</v>
      </c>
      <c r="AT217" s="9">
        <f t="shared" si="570"/>
        <v>1</v>
      </c>
      <c r="AU217" s="9">
        <f t="shared" si="571"/>
        <v>0</v>
      </c>
      <c r="AV217" s="9">
        <f t="shared" si="572"/>
        <v>3</v>
      </c>
      <c r="AW217" s="9">
        <f t="shared" si="573"/>
        <v>1</v>
      </c>
      <c r="AX217" s="9">
        <f t="shared" si="574"/>
        <v>0</v>
      </c>
      <c r="AY217" s="9">
        <f t="shared" si="575"/>
        <v>0</v>
      </c>
      <c r="AZ217" s="9">
        <f t="shared" si="576"/>
        <v>0</v>
      </c>
      <c r="BA217" s="9">
        <f t="shared" si="577"/>
        <v>0</v>
      </c>
      <c r="BB217" s="9">
        <f t="shared" si="578"/>
        <v>0</v>
      </c>
      <c r="BC217" s="9">
        <f t="shared" si="579"/>
        <v>0</v>
      </c>
      <c r="BD217" s="9">
        <f t="shared" si="580"/>
        <v>1</v>
      </c>
      <c r="BE217" s="9">
        <f t="shared" si="581"/>
        <v>0</v>
      </c>
      <c r="BF217" s="9">
        <f t="shared" si="582"/>
        <v>1</v>
      </c>
      <c r="BG217" s="9">
        <f t="shared" si="583"/>
        <v>1</v>
      </c>
      <c r="BH217" s="9">
        <f t="shared" si="584"/>
        <v>1</v>
      </c>
    </row>
    <row r="218" spans="1:60" x14ac:dyDescent="0.25">
      <c r="A218" s="24">
        <f>Data!A217</f>
        <v>818</v>
      </c>
      <c r="B218" s="26" t="e">
        <f>Data!B217</f>
        <v>#N/A</v>
      </c>
      <c r="C218" s="27" t="str">
        <f>Data!H217</f>
        <v>Steve</v>
      </c>
      <c r="D218" s="25" t="str">
        <f>Data!I217</f>
        <v>Evan</v>
      </c>
      <c r="E218" s="22">
        <f>IF(Data!J217=Data!$G217,1,0)</f>
        <v>1</v>
      </c>
      <c r="F218" s="22">
        <f>IF(Data!K217=Data!$G217,1,0)</f>
        <v>1</v>
      </c>
      <c r="G218" s="22">
        <f>IF(Data!L217=Data!$G217,1,0)</f>
        <v>1</v>
      </c>
      <c r="H218" s="22">
        <f>IF(Data!M217=Data!$G217,1,0)</f>
        <v>0</v>
      </c>
      <c r="I218" s="22" t="e">
        <f>IF(Data!N217=Data!$G217,1,0)</f>
        <v>#N/A</v>
      </c>
      <c r="J218" s="22" t="e">
        <f>IF(Data!O217=Data!$G217,1,0)</f>
        <v>#N/A</v>
      </c>
      <c r="K218" s="22" t="e">
        <f>IF(Data!P217=Data!$G217,1,0)</f>
        <v>#N/A</v>
      </c>
      <c r="L218" s="22" t="e">
        <f>IF(Data!Q217=Data!$G217,1,0)</f>
        <v>#N/A</v>
      </c>
      <c r="M218" s="22" t="e">
        <f>IF(Data!R217=Data!$G217,1,0)</f>
        <v>#N/A</v>
      </c>
      <c r="N218" s="22" t="e">
        <f>IF(Data!S217=Data!$G217,1,0)</f>
        <v>#N/A</v>
      </c>
      <c r="O218" s="22" t="e">
        <f>IF(Data!T217=Data!$G217,1,0)</f>
        <v>#N/A</v>
      </c>
      <c r="P218" s="22" t="e">
        <f>IF(Data!U217=Data!$G217,1,0)</f>
        <v>#N/A</v>
      </c>
      <c r="Q218" s="22" t="e">
        <f>IF(Data!V217=Data!$G217,1,0)</f>
        <v>#N/A</v>
      </c>
      <c r="R218" s="22" t="e">
        <f>IF(Data!W217=Data!$G217,1,0)</f>
        <v>#N/A</v>
      </c>
      <c r="S218" s="22" t="e">
        <f>IF(Data!X217=Data!$G217,1,0)</f>
        <v>#N/A</v>
      </c>
      <c r="T218" s="22" t="e">
        <f>IF(Data!Y217=Data!$G217,1,0)</f>
        <v>#N/A</v>
      </c>
      <c r="U218" s="22" t="e">
        <f>IF(Data!Z217=Data!$G217,1,0)</f>
        <v>#N/A</v>
      </c>
      <c r="V218" s="22">
        <f t="shared" si="546"/>
        <v>4</v>
      </c>
      <c r="W218" s="22">
        <f t="shared" si="547"/>
        <v>3</v>
      </c>
      <c r="X218" s="22">
        <f t="shared" si="548"/>
        <v>0</v>
      </c>
      <c r="Y218" s="22">
        <f t="shared" si="549"/>
        <v>0</v>
      </c>
      <c r="Z218" s="22" t="e">
        <f t="shared" si="550"/>
        <v>#N/A</v>
      </c>
      <c r="AA218" s="7">
        <f t="shared" si="551"/>
        <v>2</v>
      </c>
      <c r="AB218" s="7">
        <f t="shared" si="552"/>
        <v>2</v>
      </c>
      <c r="AC218" s="7">
        <f t="shared" si="553"/>
        <v>1</v>
      </c>
      <c r="AD218" s="7">
        <f t="shared" si="554"/>
        <v>0</v>
      </c>
      <c r="AE218" s="7">
        <f t="shared" si="555"/>
        <v>0</v>
      </c>
      <c r="AF218" s="7">
        <f t="shared" si="556"/>
        <v>0</v>
      </c>
      <c r="AG218" s="7">
        <f t="shared" si="557"/>
        <v>0</v>
      </c>
      <c r="AH218" s="7">
        <f t="shared" si="558"/>
        <v>2</v>
      </c>
      <c r="AI218" s="7">
        <f t="shared" si="559"/>
        <v>0</v>
      </c>
      <c r="AJ218" s="7">
        <f t="shared" si="560"/>
        <v>1</v>
      </c>
      <c r="AK218" s="7">
        <f t="shared" si="561"/>
        <v>0</v>
      </c>
      <c r="AL218" s="7">
        <f t="shared" si="562"/>
        <v>0</v>
      </c>
      <c r="AM218" s="7">
        <f t="shared" si="563"/>
        <v>0</v>
      </c>
      <c r="AN218" s="7">
        <f t="shared" si="564"/>
        <v>1</v>
      </c>
      <c r="AO218" s="7">
        <f t="shared" si="565"/>
        <v>0</v>
      </c>
      <c r="AP218" s="7">
        <f t="shared" si="566"/>
        <v>0</v>
      </c>
      <c r="AQ218" s="7">
        <f t="shared" si="567"/>
        <v>0</v>
      </c>
      <c r="AR218" s="9">
        <f t="shared" si="568"/>
        <v>0</v>
      </c>
      <c r="AS218" s="9">
        <f t="shared" si="569"/>
        <v>0</v>
      </c>
      <c r="AT218" s="9">
        <f t="shared" si="570"/>
        <v>0</v>
      </c>
      <c r="AU218" s="9">
        <f t="shared" si="571"/>
        <v>1</v>
      </c>
      <c r="AV218" s="9">
        <f t="shared" si="572"/>
        <v>3</v>
      </c>
      <c r="AW218" s="9">
        <f t="shared" si="573"/>
        <v>1</v>
      </c>
      <c r="AX218" s="9">
        <f t="shared" si="574"/>
        <v>0</v>
      </c>
      <c r="AY218" s="9">
        <f t="shared" si="575"/>
        <v>0</v>
      </c>
      <c r="AZ218" s="9">
        <f t="shared" si="576"/>
        <v>0</v>
      </c>
      <c r="BA218" s="9">
        <f t="shared" si="577"/>
        <v>0</v>
      </c>
      <c r="BB218" s="9">
        <f t="shared" si="578"/>
        <v>0</v>
      </c>
      <c r="BC218" s="9">
        <f t="shared" si="579"/>
        <v>0</v>
      </c>
      <c r="BD218" s="9">
        <f t="shared" si="580"/>
        <v>1</v>
      </c>
      <c r="BE218" s="9">
        <f t="shared" si="581"/>
        <v>0</v>
      </c>
      <c r="BF218" s="9">
        <f t="shared" si="582"/>
        <v>1</v>
      </c>
      <c r="BG218" s="9">
        <f t="shared" si="583"/>
        <v>1</v>
      </c>
      <c r="BH218" s="9">
        <f t="shared" si="584"/>
        <v>1</v>
      </c>
    </row>
    <row r="219" spans="1:60" x14ac:dyDescent="0.25">
      <c r="A219" s="24">
        <f>Data!A218</f>
        <v>819</v>
      </c>
      <c r="B219" s="26" t="str">
        <f>Data!B218</f>
        <v>Sceptical Behavior</v>
      </c>
      <c r="C219" s="27" t="str">
        <f>Data!H218</f>
        <v>Steve</v>
      </c>
      <c r="D219" s="25" t="str">
        <f>Data!I218</f>
        <v>Bob</v>
      </c>
      <c r="E219" s="22">
        <f>IF(Data!J218=Data!$G218,1,0)</f>
        <v>0</v>
      </c>
      <c r="F219" s="22">
        <f>IF(Data!K218=Data!$G218,1,0)</f>
        <v>1</v>
      </c>
      <c r="G219" s="22">
        <f>IF(Data!L218=Data!$G218,1,0)</f>
        <v>1</v>
      </c>
      <c r="H219" s="22" t="e">
        <f>IF(Data!M218=Data!$G218,1,0)</f>
        <v>#N/A</v>
      </c>
      <c r="I219" s="22" t="e">
        <f>IF(Data!N218=Data!$G218,1,0)</f>
        <v>#N/A</v>
      </c>
      <c r="J219" s="22" t="e">
        <f>IF(Data!O218=Data!$G218,1,0)</f>
        <v>#N/A</v>
      </c>
      <c r="K219" s="22" t="e">
        <f>IF(Data!P218=Data!$G218,1,0)</f>
        <v>#N/A</v>
      </c>
      <c r="L219" s="22" t="e">
        <f>IF(Data!Q218=Data!$G218,1,0)</f>
        <v>#N/A</v>
      </c>
      <c r="M219" s="22" t="e">
        <f>IF(Data!R218=Data!$G218,1,0)</f>
        <v>#N/A</v>
      </c>
      <c r="N219" s="22" t="e">
        <f>IF(Data!S218=Data!$G218,1,0)</f>
        <v>#N/A</v>
      </c>
      <c r="O219" s="22" t="e">
        <f>IF(Data!T218=Data!$G218,1,0)</f>
        <v>#N/A</v>
      </c>
      <c r="P219" s="22" t="e">
        <f>IF(Data!U218=Data!$G218,1,0)</f>
        <v>#N/A</v>
      </c>
      <c r="Q219" s="22" t="e">
        <f>IF(Data!V218=Data!$G218,1,0)</f>
        <v>#N/A</v>
      </c>
      <c r="R219" s="22" t="e">
        <f>IF(Data!W218=Data!$G218,1,0)</f>
        <v>#N/A</v>
      </c>
      <c r="S219" s="22" t="e">
        <f>IF(Data!X218=Data!$G218,1,0)</f>
        <v>#N/A</v>
      </c>
      <c r="T219" s="22" t="e">
        <f>IF(Data!Y218=Data!$G218,1,0)</f>
        <v>#N/A</v>
      </c>
      <c r="U219" s="22" t="e">
        <f>IF(Data!Z218=Data!$G218,1,0)</f>
        <v>#N/A</v>
      </c>
      <c r="V219" s="22">
        <f t="shared" si="546"/>
        <v>3</v>
      </c>
      <c r="W219" s="22">
        <f t="shared" si="547"/>
        <v>2</v>
      </c>
      <c r="X219" s="22">
        <f t="shared" si="548"/>
        <v>0</v>
      </c>
      <c r="Y219" s="22">
        <f t="shared" si="549"/>
        <v>0</v>
      </c>
      <c r="Z219" s="22" t="e">
        <f t="shared" si="550"/>
        <v>#N/A</v>
      </c>
      <c r="AA219" s="7">
        <f t="shared" si="551"/>
        <v>0</v>
      </c>
      <c r="AB219" s="7">
        <f t="shared" si="552"/>
        <v>3</v>
      </c>
      <c r="AC219" s="7">
        <f t="shared" si="553"/>
        <v>2</v>
      </c>
      <c r="AD219" s="7">
        <f t="shared" si="554"/>
        <v>0</v>
      </c>
      <c r="AE219" s="7">
        <f t="shared" si="555"/>
        <v>0</v>
      </c>
      <c r="AF219" s="7">
        <f t="shared" si="556"/>
        <v>0</v>
      </c>
      <c r="AG219" s="7">
        <f t="shared" si="557"/>
        <v>0</v>
      </c>
      <c r="AH219" s="7">
        <f t="shared" si="558"/>
        <v>2</v>
      </c>
      <c r="AI219" s="7">
        <f t="shared" si="559"/>
        <v>0</v>
      </c>
      <c r="AJ219" s="7">
        <f t="shared" si="560"/>
        <v>1</v>
      </c>
      <c r="AK219" s="7">
        <f t="shared" si="561"/>
        <v>0</v>
      </c>
      <c r="AL219" s="7">
        <f t="shared" si="562"/>
        <v>0</v>
      </c>
      <c r="AM219" s="7">
        <f t="shared" si="563"/>
        <v>0</v>
      </c>
      <c r="AN219" s="7">
        <f t="shared" si="564"/>
        <v>1</v>
      </c>
      <c r="AO219" s="7">
        <f t="shared" si="565"/>
        <v>0</v>
      </c>
      <c r="AP219" s="7">
        <f t="shared" si="566"/>
        <v>0</v>
      </c>
      <c r="AQ219" s="7">
        <f t="shared" si="567"/>
        <v>0</v>
      </c>
      <c r="AR219" s="9">
        <f t="shared" si="568"/>
        <v>1</v>
      </c>
      <c r="AS219" s="9">
        <f t="shared" si="569"/>
        <v>0</v>
      </c>
      <c r="AT219" s="9">
        <f t="shared" si="570"/>
        <v>0</v>
      </c>
      <c r="AU219" s="9">
        <f t="shared" si="571"/>
        <v>1</v>
      </c>
      <c r="AV219" s="9">
        <f t="shared" si="572"/>
        <v>3</v>
      </c>
      <c r="AW219" s="9">
        <f t="shared" si="573"/>
        <v>1</v>
      </c>
      <c r="AX219" s="9">
        <f t="shared" si="574"/>
        <v>0</v>
      </c>
      <c r="AY219" s="9">
        <f t="shared" si="575"/>
        <v>0</v>
      </c>
      <c r="AZ219" s="9">
        <f t="shared" si="576"/>
        <v>0</v>
      </c>
      <c r="BA219" s="9">
        <f t="shared" si="577"/>
        <v>0</v>
      </c>
      <c r="BB219" s="9">
        <f t="shared" si="578"/>
        <v>0</v>
      </c>
      <c r="BC219" s="9">
        <f t="shared" si="579"/>
        <v>0</v>
      </c>
      <c r="BD219" s="9">
        <f t="shared" si="580"/>
        <v>1</v>
      </c>
      <c r="BE219" s="9">
        <f t="shared" si="581"/>
        <v>0</v>
      </c>
      <c r="BF219" s="9">
        <f t="shared" si="582"/>
        <v>1</v>
      </c>
      <c r="BG219" s="9">
        <f t="shared" si="583"/>
        <v>1</v>
      </c>
      <c r="BH219" s="9">
        <f t="shared" si="584"/>
        <v>1</v>
      </c>
    </row>
    <row r="220" spans="1:60" x14ac:dyDescent="0.25">
      <c r="A220" s="24">
        <f>Data!A219</f>
        <v>820</v>
      </c>
      <c r="B220" s="26" t="e">
        <f>Data!B219</f>
        <v>#N/A</v>
      </c>
      <c r="C220" s="27" t="str">
        <f>Data!H219</f>
        <v>Steve</v>
      </c>
      <c r="D220" s="25" t="str">
        <f>Data!I219</f>
        <v>Evan</v>
      </c>
      <c r="E220" s="22">
        <f>IF(Data!J219=Data!$G219,1,0)</f>
        <v>0</v>
      </c>
      <c r="F220" s="22">
        <f>IF(Data!K219=Data!$G219,1,0)</f>
        <v>0</v>
      </c>
      <c r="G220" s="22" t="e">
        <f>IF(Data!L219=Data!$G219,1,0)</f>
        <v>#N/A</v>
      </c>
      <c r="H220" s="22">
        <f>IF(Data!M219=Data!$G219,1,0)</f>
        <v>0</v>
      </c>
      <c r="I220" s="22" t="e">
        <f>IF(Data!N219=Data!$G219,1,0)</f>
        <v>#N/A</v>
      </c>
      <c r="J220" s="22" t="e">
        <f>IF(Data!O219=Data!$G219,1,0)</f>
        <v>#N/A</v>
      </c>
      <c r="K220" s="22" t="e">
        <f>IF(Data!P219=Data!$G219,1,0)</f>
        <v>#N/A</v>
      </c>
      <c r="L220" s="22" t="e">
        <f>IF(Data!Q219=Data!$G219,1,0)</f>
        <v>#N/A</v>
      </c>
      <c r="M220" s="22" t="e">
        <f>IF(Data!R219=Data!$G219,1,0)</f>
        <v>#N/A</v>
      </c>
      <c r="N220" s="22" t="e">
        <f>IF(Data!S219=Data!$G219,1,0)</f>
        <v>#N/A</v>
      </c>
      <c r="O220" s="22" t="e">
        <f>IF(Data!T219=Data!$G219,1,0)</f>
        <v>#N/A</v>
      </c>
      <c r="P220" s="22" t="e">
        <f>IF(Data!U219=Data!$G219,1,0)</f>
        <v>#N/A</v>
      </c>
      <c r="Q220" s="22" t="e">
        <f>IF(Data!V219=Data!$G219,1,0)</f>
        <v>#N/A</v>
      </c>
      <c r="R220" s="22" t="e">
        <f>IF(Data!W219=Data!$G219,1,0)</f>
        <v>#N/A</v>
      </c>
      <c r="S220" s="22" t="e">
        <f>IF(Data!X219=Data!$G219,1,0)</f>
        <v>#N/A</v>
      </c>
      <c r="T220" s="22" t="e">
        <f>IF(Data!Y219=Data!$G219,1,0)</f>
        <v>#N/A</v>
      </c>
      <c r="U220" s="22" t="e">
        <f>IF(Data!Z219=Data!$G219,1,0)</f>
        <v>#N/A</v>
      </c>
      <c r="V220" s="22">
        <f t="shared" si="546"/>
        <v>3</v>
      </c>
      <c r="W220" s="22">
        <f t="shared" si="547"/>
        <v>0</v>
      </c>
      <c r="X220" s="22">
        <f t="shared" si="548"/>
        <v>1</v>
      </c>
      <c r="Y220" s="22">
        <f t="shared" si="549"/>
        <v>0</v>
      </c>
      <c r="Z220" s="22" t="e">
        <f t="shared" si="550"/>
        <v>#N/A</v>
      </c>
      <c r="AA220" s="7">
        <f t="shared" si="551"/>
        <v>0</v>
      </c>
      <c r="AB220" s="7">
        <f t="shared" si="552"/>
        <v>0</v>
      </c>
      <c r="AC220" s="7">
        <f t="shared" si="553"/>
        <v>2</v>
      </c>
      <c r="AD220" s="7">
        <f t="shared" si="554"/>
        <v>0</v>
      </c>
      <c r="AE220" s="7">
        <f t="shared" si="555"/>
        <v>0</v>
      </c>
      <c r="AF220" s="7">
        <f t="shared" si="556"/>
        <v>0</v>
      </c>
      <c r="AG220" s="7">
        <f t="shared" si="557"/>
        <v>0</v>
      </c>
      <c r="AH220" s="7">
        <f t="shared" si="558"/>
        <v>2</v>
      </c>
      <c r="AI220" s="7">
        <f t="shared" si="559"/>
        <v>0</v>
      </c>
      <c r="AJ220" s="7">
        <f t="shared" si="560"/>
        <v>1</v>
      </c>
      <c r="AK220" s="7">
        <f t="shared" si="561"/>
        <v>0</v>
      </c>
      <c r="AL220" s="7">
        <f t="shared" si="562"/>
        <v>0</v>
      </c>
      <c r="AM220" s="7">
        <f t="shared" si="563"/>
        <v>0</v>
      </c>
      <c r="AN220" s="7">
        <f t="shared" si="564"/>
        <v>1</v>
      </c>
      <c r="AO220" s="7">
        <f t="shared" si="565"/>
        <v>0</v>
      </c>
      <c r="AP220" s="7">
        <f t="shared" si="566"/>
        <v>0</v>
      </c>
      <c r="AQ220" s="7">
        <f t="shared" si="567"/>
        <v>0</v>
      </c>
      <c r="AR220" s="9">
        <f t="shared" si="568"/>
        <v>2</v>
      </c>
      <c r="AS220" s="9">
        <f t="shared" si="569"/>
        <v>1</v>
      </c>
      <c r="AT220" s="9">
        <f t="shared" si="570"/>
        <v>0</v>
      </c>
      <c r="AU220" s="9">
        <f t="shared" si="571"/>
        <v>2</v>
      </c>
      <c r="AV220" s="9">
        <f t="shared" si="572"/>
        <v>3</v>
      </c>
      <c r="AW220" s="9">
        <f t="shared" si="573"/>
        <v>1</v>
      </c>
      <c r="AX220" s="9">
        <f t="shared" si="574"/>
        <v>0</v>
      </c>
      <c r="AY220" s="9">
        <f t="shared" si="575"/>
        <v>0</v>
      </c>
      <c r="AZ220" s="9">
        <f t="shared" si="576"/>
        <v>0</v>
      </c>
      <c r="BA220" s="9">
        <f t="shared" si="577"/>
        <v>0</v>
      </c>
      <c r="BB220" s="9">
        <f t="shared" si="578"/>
        <v>0</v>
      </c>
      <c r="BC220" s="9">
        <f t="shared" si="579"/>
        <v>0</v>
      </c>
      <c r="BD220" s="9">
        <f t="shared" si="580"/>
        <v>1</v>
      </c>
      <c r="BE220" s="9">
        <f t="shared" si="581"/>
        <v>0</v>
      </c>
      <c r="BF220" s="9">
        <f t="shared" si="582"/>
        <v>1</v>
      </c>
      <c r="BG220" s="9">
        <f t="shared" si="583"/>
        <v>1</v>
      </c>
      <c r="BH220" s="9">
        <f t="shared" si="584"/>
        <v>1</v>
      </c>
    </row>
    <row r="221" spans="1:60" x14ac:dyDescent="0.25">
      <c r="A221" s="24">
        <f>Data!A220</f>
        <v>821</v>
      </c>
      <c r="B221" s="26" t="str">
        <f>Data!B220</f>
        <v>Pandemic patents</v>
      </c>
      <c r="C221" s="27" t="str">
        <f>Data!H220</f>
        <v>Bob</v>
      </c>
      <c r="D221" s="25" t="str">
        <f>Data!I220</f>
        <v>Steve</v>
      </c>
      <c r="E221" s="22" t="e">
        <f>IF(Data!J220=Data!$G220,1,0)</f>
        <v>#N/A</v>
      </c>
      <c r="F221" s="22">
        <f>IF(Data!K220=Data!$G220,1,0)</f>
        <v>1</v>
      </c>
      <c r="G221" s="22">
        <f>IF(Data!L220=Data!$G220,1,0)</f>
        <v>1</v>
      </c>
      <c r="H221" s="22">
        <f>IF(Data!M220=Data!$G220,1,0)</f>
        <v>1</v>
      </c>
      <c r="I221" s="22" t="e">
        <f>IF(Data!N220=Data!$G220,1,0)</f>
        <v>#N/A</v>
      </c>
      <c r="J221" s="22">
        <f>IF(Data!O220=Data!$G220,1,0)</f>
        <v>0</v>
      </c>
      <c r="K221" s="22" t="e">
        <f>IF(Data!P220=Data!$G220,1,0)</f>
        <v>#N/A</v>
      </c>
      <c r="L221" s="22" t="e">
        <f>IF(Data!Q220=Data!$G220,1,0)</f>
        <v>#N/A</v>
      </c>
      <c r="M221" s="22" t="e">
        <f>IF(Data!R220=Data!$G220,1,0)</f>
        <v>#N/A</v>
      </c>
      <c r="N221" s="22" t="e">
        <f>IF(Data!S220=Data!$G220,1,0)</f>
        <v>#N/A</v>
      </c>
      <c r="O221" s="22" t="e">
        <f>IF(Data!T220=Data!$G220,1,0)</f>
        <v>#N/A</v>
      </c>
      <c r="P221" s="22" t="e">
        <f>IF(Data!U220=Data!$G220,1,0)</f>
        <v>#N/A</v>
      </c>
      <c r="Q221" s="22" t="e">
        <f>IF(Data!V220=Data!$G220,1,0)</f>
        <v>#N/A</v>
      </c>
      <c r="R221" s="22" t="e">
        <f>IF(Data!W220=Data!$G220,1,0)</f>
        <v>#N/A</v>
      </c>
      <c r="S221" s="22" t="e">
        <f>IF(Data!X220=Data!$G220,1,0)</f>
        <v>#N/A</v>
      </c>
      <c r="T221" s="22" t="e">
        <f>IF(Data!Y220=Data!$G220,1,0)</f>
        <v>#N/A</v>
      </c>
      <c r="U221" s="22" t="e">
        <f>IF(Data!Z220=Data!$G220,1,0)</f>
        <v>#N/A</v>
      </c>
      <c r="V221" s="22">
        <f t="shared" ref="V221:V252" si="585">COUNTIF(E221:U221,"&lt;&gt;#N/A")</f>
        <v>4</v>
      </c>
      <c r="W221" s="22">
        <f t="shared" ref="W221:W252" si="586">SUMIF(E221:U221,"&lt;&gt;#N/A")</f>
        <v>3</v>
      </c>
      <c r="X221" s="22">
        <f t="shared" ref="X221:X252" si="587">IF(W221=0,1,0)</f>
        <v>0</v>
      </c>
      <c r="Y221" s="22">
        <f t="shared" ref="Y221:Y252" si="588">IF(V221=W221,1,0)</f>
        <v>0</v>
      </c>
      <c r="Z221" s="22" t="e">
        <f t="shared" ref="Z221:Z252" si="589">IF(W221=1,INDEX($E$2:$U$2,1,MATCH(1,E221:U221,0)),NA())</f>
        <v>#N/A</v>
      </c>
      <c r="AA221" s="7">
        <f t="shared" ref="AA221:AA252" si="590">IF(ISNA(E221),AA220,IF(E221=1,AA220+1,0))</f>
        <v>0</v>
      </c>
      <c r="AB221" s="7">
        <f t="shared" ref="AB221:AB252" si="591">IF(ISNA(F221),AB220,IF(F221=1,AB220+1,0))</f>
        <v>1</v>
      </c>
      <c r="AC221" s="7">
        <f t="shared" ref="AC221:AC252" si="592">IF(ISNA(G221),AC220,IF(G221=1,AC220+1,0))</f>
        <v>3</v>
      </c>
      <c r="AD221" s="7">
        <f t="shared" ref="AD221:AD252" si="593">IF(ISNA(H221),AD220,IF(H221=1,AD220+1,0))</f>
        <v>1</v>
      </c>
      <c r="AE221" s="7">
        <f t="shared" ref="AE221:AE252" si="594">IF(ISNA(I221),AE220,IF(I221=1,AE220+1,0))</f>
        <v>0</v>
      </c>
      <c r="AF221" s="7">
        <f t="shared" ref="AF221:AF252" si="595">IF(ISNA(J221),AF220,IF(J221=1,AF220+1,0))</f>
        <v>0</v>
      </c>
      <c r="AG221" s="7">
        <f t="shared" ref="AG221:AG252" si="596">IF(ISNA(K221),AG220,IF(K221=1,AG220+1,0))</f>
        <v>0</v>
      </c>
      <c r="AH221" s="7">
        <f t="shared" ref="AH221:AH252" si="597">IF(ISNA(L221),AH220,IF(L221=1,AH220+1,0))</f>
        <v>2</v>
      </c>
      <c r="AI221" s="7">
        <f t="shared" ref="AI221:AI252" si="598">IF(ISNA(M221),AI220,IF(M221=1,AI220+1,0))</f>
        <v>0</v>
      </c>
      <c r="AJ221" s="7">
        <f t="shared" ref="AJ221:AJ252" si="599">IF(ISNA(N221),AJ220,IF(N221=1,AJ220+1,0))</f>
        <v>1</v>
      </c>
      <c r="AK221" s="7">
        <f t="shared" ref="AK221:AK252" si="600">IF(ISNA(O221),AK220,IF(O221=1,AK220+1,0))</f>
        <v>0</v>
      </c>
      <c r="AL221" s="7">
        <f t="shared" ref="AL221:AL252" si="601">IF(ISNA(P221),AL220,IF(P221=1,AL220+1,0))</f>
        <v>0</v>
      </c>
      <c r="AM221" s="7">
        <f t="shared" ref="AM221:AM252" si="602">IF(ISNA(Q221),AM220,IF(Q221=1,AM220+1,0))</f>
        <v>0</v>
      </c>
      <c r="AN221" s="7">
        <f t="shared" ref="AN221:AN252" si="603">IF(ISNA(R221),AN220,IF(R221=1,AN220+1,0))</f>
        <v>1</v>
      </c>
      <c r="AO221" s="7">
        <f t="shared" ref="AO221:AO252" si="604">IF(ISNA(S221),AO220,IF(S221=1,AO220+1,0))</f>
        <v>0</v>
      </c>
      <c r="AP221" s="7">
        <f t="shared" ref="AP221:AP252" si="605">IF(ISNA(T221),AP220,IF(T221=1,AP220+1,0))</f>
        <v>0</v>
      </c>
      <c r="AQ221" s="7">
        <f t="shared" ref="AQ221:AQ252" si="606">IF(ISNA(U221),AQ220,IF(U221=1,AQ220+1,0))</f>
        <v>0</v>
      </c>
      <c r="AR221" s="9">
        <f t="shared" ref="AR221:AR252" si="607">IF(ISNA(E221),AR220,IF(E221=0,AR220+1,0))</f>
        <v>2</v>
      </c>
      <c r="AS221" s="9">
        <f t="shared" ref="AS221:AS252" si="608">IF(ISNA(F221),AS220,IF(F221=0,AS220+1,0))</f>
        <v>0</v>
      </c>
      <c r="AT221" s="9">
        <f t="shared" ref="AT221:AT252" si="609">IF(ISNA(G221),AT220,IF(G221=0,AT220+1,0))</f>
        <v>0</v>
      </c>
      <c r="AU221" s="9">
        <f t="shared" ref="AU221:AU252" si="610">IF(ISNA(H221),AU220,IF(H221=0,AU220+1,0))</f>
        <v>0</v>
      </c>
      <c r="AV221" s="9">
        <f t="shared" ref="AV221:AV252" si="611">IF(ISNA(I221),AV220,IF(I221=0,AV220+1,0))</f>
        <v>3</v>
      </c>
      <c r="AW221" s="9">
        <f t="shared" ref="AW221:AW252" si="612">IF(ISNA(J221),AW220,IF(J221=0,AW220+1,0))</f>
        <v>2</v>
      </c>
      <c r="AX221" s="9">
        <f t="shared" ref="AX221:AX252" si="613">IF(ISNA(K221),AX220,IF(K221=0,AX220+1,0))</f>
        <v>0</v>
      </c>
      <c r="AY221" s="9">
        <f t="shared" ref="AY221:AY252" si="614">IF(ISNA(L221),AY220,IF(L221=0,AY220+1,0))</f>
        <v>0</v>
      </c>
      <c r="AZ221" s="9">
        <f t="shared" ref="AZ221:AZ252" si="615">IF(ISNA(M221),AZ220,IF(M221=0,AZ220+1,0))</f>
        <v>0</v>
      </c>
      <c r="BA221" s="9">
        <f t="shared" ref="BA221:BA252" si="616">IF(ISNA(N221),BA220,IF(N221=0,BA220+1,0))</f>
        <v>0</v>
      </c>
      <c r="BB221" s="9">
        <f t="shared" ref="BB221:BB252" si="617">IF(ISNA(O221),BB220,IF(O221=0,BB220+1,0))</f>
        <v>0</v>
      </c>
      <c r="BC221" s="9">
        <f t="shared" ref="BC221:BC252" si="618">IF(ISNA(P221),BC220,IF(P221=0,BC220+1,0))</f>
        <v>0</v>
      </c>
      <c r="BD221" s="9">
        <f t="shared" ref="BD221:BD252" si="619">IF(ISNA(Q221),BD220,IF(Q221=0,BD220+1,0))</f>
        <v>1</v>
      </c>
      <c r="BE221" s="9">
        <f t="shared" ref="BE221:BE252" si="620">IF(ISNA(R221),BE220,IF(R221=0,BE220+1,0))</f>
        <v>0</v>
      </c>
      <c r="BF221" s="9">
        <f t="shared" ref="BF221:BF252" si="621">IF(ISNA(S221),BF220,IF(S221=0,BF220+1,0))</f>
        <v>1</v>
      </c>
      <c r="BG221" s="9">
        <f t="shared" ref="BG221:BG252" si="622">IF(ISNA(T221),BG220,IF(T221=0,BG220+1,0))</f>
        <v>1</v>
      </c>
      <c r="BH221" s="9">
        <f t="shared" ref="BH221:BH252" si="623">IF(ISNA(U221),BH220,IF(U221=0,BH220+1,0))</f>
        <v>1</v>
      </c>
    </row>
    <row r="222" spans="1:60" x14ac:dyDescent="0.25">
      <c r="A222" s="24">
        <f>Data!A221</f>
        <v>822</v>
      </c>
      <c r="B222" s="26" t="str">
        <f>Data!B221</f>
        <v>Invertebrates</v>
      </c>
      <c r="C222" s="27" t="str">
        <f>Data!H221</f>
        <v>Steve</v>
      </c>
      <c r="D222" s="25" t="str">
        <f>Data!I221</f>
        <v>Bob</v>
      </c>
      <c r="E222" s="22">
        <f>IF(Data!J221=Data!$G221,1,0)</f>
        <v>1</v>
      </c>
      <c r="F222" s="22">
        <f>IF(Data!K221=Data!$G221,1,0)</f>
        <v>1</v>
      </c>
      <c r="G222" s="22">
        <f>IF(Data!L221=Data!$G221,1,0)</f>
        <v>1</v>
      </c>
      <c r="H222" s="22">
        <f>IF(Data!M221=Data!$G221,1,0)</f>
        <v>1</v>
      </c>
      <c r="I222" s="22" t="e">
        <f>IF(Data!N221=Data!$G221,1,0)</f>
        <v>#N/A</v>
      </c>
      <c r="J222" s="22" t="e">
        <f>IF(Data!O221=Data!$G221,1,0)</f>
        <v>#N/A</v>
      </c>
      <c r="K222" s="22" t="e">
        <f>IF(Data!P221=Data!$G221,1,0)</f>
        <v>#N/A</v>
      </c>
      <c r="L222" s="22" t="e">
        <f>IF(Data!Q221=Data!$G221,1,0)</f>
        <v>#N/A</v>
      </c>
      <c r="M222" s="22" t="e">
        <f>IF(Data!R221=Data!$G221,1,0)</f>
        <v>#N/A</v>
      </c>
      <c r="N222" s="22" t="e">
        <f>IF(Data!S221=Data!$G221,1,0)</f>
        <v>#N/A</v>
      </c>
      <c r="O222" s="22" t="e">
        <f>IF(Data!T221=Data!$G221,1,0)</f>
        <v>#N/A</v>
      </c>
      <c r="P222" s="22" t="e">
        <f>IF(Data!U221=Data!$G221,1,0)</f>
        <v>#N/A</v>
      </c>
      <c r="Q222" s="22" t="e">
        <f>IF(Data!V221=Data!$G221,1,0)</f>
        <v>#N/A</v>
      </c>
      <c r="R222" s="22" t="e">
        <f>IF(Data!W221=Data!$G221,1,0)</f>
        <v>#N/A</v>
      </c>
      <c r="S222" s="22" t="e">
        <f>IF(Data!X221=Data!$G221,1,0)</f>
        <v>#N/A</v>
      </c>
      <c r="T222" s="22" t="e">
        <f>IF(Data!Y221=Data!$G221,1,0)</f>
        <v>#N/A</v>
      </c>
      <c r="U222" s="22" t="e">
        <f>IF(Data!Z221=Data!$G221,1,0)</f>
        <v>#N/A</v>
      </c>
      <c r="V222" s="22">
        <f t="shared" si="585"/>
        <v>4</v>
      </c>
      <c r="W222" s="22">
        <f t="shared" si="586"/>
        <v>4</v>
      </c>
      <c r="X222" s="22">
        <f t="shared" si="587"/>
        <v>0</v>
      </c>
      <c r="Y222" s="22">
        <f t="shared" si="588"/>
        <v>1</v>
      </c>
      <c r="Z222" s="22" t="e">
        <f t="shared" si="589"/>
        <v>#N/A</v>
      </c>
      <c r="AA222" s="7">
        <f t="shared" si="590"/>
        <v>1</v>
      </c>
      <c r="AB222" s="7">
        <f t="shared" si="591"/>
        <v>2</v>
      </c>
      <c r="AC222" s="7">
        <f t="shared" si="592"/>
        <v>4</v>
      </c>
      <c r="AD222" s="7">
        <f t="shared" si="593"/>
        <v>2</v>
      </c>
      <c r="AE222" s="7">
        <f t="shared" si="594"/>
        <v>0</v>
      </c>
      <c r="AF222" s="7">
        <f t="shared" si="595"/>
        <v>0</v>
      </c>
      <c r="AG222" s="7">
        <f t="shared" si="596"/>
        <v>0</v>
      </c>
      <c r="AH222" s="7">
        <f t="shared" si="597"/>
        <v>2</v>
      </c>
      <c r="AI222" s="7">
        <f t="shared" si="598"/>
        <v>0</v>
      </c>
      <c r="AJ222" s="7">
        <f t="shared" si="599"/>
        <v>1</v>
      </c>
      <c r="AK222" s="7">
        <f t="shared" si="600"/>
        <v>0</v>
      </c>
      <c r="AL222" s="7">
        <f t="shared" si="601"/>
        <v>0</v>
      </c>
      <c r="AM222" s="7">
        <f t="shared" si="602"/>
        <v>0</v>
      </c>
      <c r="AN222" s="7">
        <f t="shared" si="603"/>
        <v>1</v>
      </c>
      <c r="AO222" s="7">
        <f t="shared" si="604"/>
        <v>0</v>
      </c>
      <c r="AP222" s="7">
        <f t="shared" si="605"/>
        <v>0</v>
      </c>
      <c r="AQ222" s="7">
        <f t="shared" si="606"/>
        <v>0</v>
      </c>
      <c r="AR222" s="9">
        <f t="shared" si="607"/>
        <v>0</v>
      </c>
      <c r="AS222" s="9">
        <f t="shared" si="608"/>
        <v>0</v>
      </c>
      <c r="AT222" s="9">
        <f t="shared" si="609"/>
        <v>0</v>
      </c>
      <c r="AU222" s="9">
        <f t="shared" si="610"/>
        <v>0</v>
      </c>
      <c r="AV222" s="9">
        <f t="shared" si="611"/>
        <v>3</v>
      </c>
      <c r="AW222" s="9">
        <f t="shared" si="612"/>
        <v>2</v>
      </c>
      <c r="AX222" s="9">
        <f t="shared" si="613"/>
        <v>0</v>
      </c>
      <c r="AY222" s="9">
        <f t="shared" si="614"/>
        <v>0</v>
      </c>
      <c r="AZ222" s="9">
        <f t="shared" si="615"/>
        <v>0</v>
      </c>
      <c r="BA222" s="9">
        <f t="shared" si="616"/>
        <v>0</v>
      </c>
      <c r="BB222" s="9">
        <f t="shared" si="617"/>
        <v>0</v>
      </c>
      <c r="BC222" s="9">
        <f t="shared" si="618"/>
        <v>0</v>
      </c>
      <c r="BD222" s="9">
        <f t="shared" si="619"/>
        <v>1</v>
      </c>
      <c r="BE222" s="9">
        <f t="shared" si="620"/>
        <v>0</v>
      </c>
      <c r="BF222" s="9">
        <f t="shared" si="621"/>
        <v>1</v>
      </c>
      <c r="BG222" s="9">
        <f t="shared" si="622"/>
        <v>1</v>
      </c>
      <c r="BH222" s="9">
        <f t="shared" si="623"/>
        <v>1</v>
      </c>
    </row>
    <row r="223" spans="1:60" x14ac:dyDescent="0.25">
      <c r="A223" s="24">
        <f>Data!A222</f>
        <v>823</v>
      </c>
      <c r="B223" s="26" t="e">
        <f>Data!B222</f>
        <v>#N/A</v>
      </c>
      <c r="C223" s="27" t="str">
        <f>Data!H222</f>
        <v>Steve</v>
      </c>
      <c r="D223" s="25" t="str">
        <f>Data!I222</f>
        <v>Evan</v>
      </c>
      <c r="E223" s="22">
        <f>IF(Data!J222=Data!$G222,1,0)</f>
        <v>1</v>
      </c>
      <c r="F223" s="22">
        <f>IF(Data!K222=Data!$G222,1,0)</f>
        <v>1</v>
      </c>
      <c r="G223" s="22">
        <f>IF(Data!L222=Data!$G222,1,0)</f>
        <v>1</v>
      </c>
      <c r="H223" s="22">
        <f>IF(Data!M222=Data!$G222,1,0)</f>
        <v>1</v>
      </c>
      <c r="I223" s="22" t="e">
        <f>IF(Data!N222=Data!$G222,1,0)</f>
        <v>#N/A</v>
      </c>
      <c r="J223" s="22" t="e">
        <f>IF(Data!O222=Data!$G222,1,0)</f>
        <v>#N/A</v>
      </c>
      <c r="K223" s="22" t="e">
        <f>IF(Data!P222=Data!$G222,1,0)</f>
        <v>#N/A</v>
      </c>
      <c r="L223" s="22" t="e">
        <f>IF(Data!Q222=Data!$G222,1,0)</f>
        <v>#N/A</v>
      </c>
      <c r="M223" s="22" t="e">
        <f>IF(Data!R222=Data!$G222,1,0)</f>
        <v>#N/A</v>
      </c>
      <c r="N223" s="22" t="e">
        <f>IF(Data!S222=Data!$G222,1,0)</f>
        <v>#N/A</v>
      </c>
      <c r="O223" s="22" t="e">
        <f>IF(Data!T222=Data!$G222,1,0)</f>
        <v>#N/A</v>
      </c>
      <c r="P223" s="22" t="e">
        <f>IF(Data!U222=Data!$G222,1,0)</f>
        <v>#N/A</v>
      </c>
      <c r="Q223" s="22" t="e">
        <f>IF(Data!V222=Data!$G222,1,0)</f>
        <v>#N/A</v>
      </c>
      <c r="R223" s="22" t="e">
        <f>IF(Data!W222=Data!$G222,1,0)</f>
        <v>#N/A</v>
      </c>
      <c r="S223" s="22" t="e">
        <f>IF(Data!X222=Data!$G222,1,0)</f>
        <v>#N/A</v>
      </c>
      <c r="T223" s="22" t="e">
        <f>IF(Data!Y222=Data!$G222,1,0)</f>
        <v>#N/A</v>
      </c>
      <c r="U223" s="22" t="e">
        <f>IF(Data!Z222=Data!$G222,1,0)</f>
        <v>#N/A</v>
      </c>
      <c r="V223" s="22">
        <f t="shared" si="585"/>
        <v>4</v>
      </c>
      <c r="W223" s="22">
        <f t="shared" si="586"/>
        <v>4</v>
      </c>
      <c r="X223" s="22">
        <f t="shared" si="587"/>
        <v>0</v>
      </c>
      <c r="Y223" s="22">
        <f t="shared" si="588"/>
        <v>1</v>
      </c>
      <c r="Z223" s="22" t="e">
        <f t="shared" si="589"/>
        <v>#N/A</v>
      </c>
      <c r="AA223" s="7">
        <f t="shared" si="590"/>
        <v>2</v>
      </c>
      <c r="AB223" s="7">
        <f t="shared" si="591"/>
        <v>3</v>
      </c>
      <c r="AC223" s="7">
        <f t="shared" si="592"/>
        <v>5</v>
      </c>
      <c r="AD223" s="7">
        <f t="shared" si="593"/>
        <v>3</v>
      </c>
      <c r="AE223" s="7">
        <f t="shared" si="594"/>
        <v>0</v>
      </c>
      <c r="AF223" s="7">
        <f t="shared" si="595"/>
        <v>0</v>
      </c>
      <c r="AG223" s="7">
        <f t="shared" si="596"/>
        <v>0</v>
      </c>
      <c r="AH223" s="7">
        <f t="shared" si="597"/>
        <v>2</v>
      </c>
      <c r="AI223" s="7">
        <f t="shared" si="598"/>
        <v>0</v>
      </c>
      <c r="AJ223" s="7">
        <f t="shared" si="599"/>
        <v>1</v>
      </c>
      <c r="AK223" s="7">
        <f t="shared" si="600"/>
        <v>0</v>
      </c>
      <c r="AL223" s="7">
        <f t="shared" si="601"/>
        <v>0</v>
      </c>
      <c r="AM223" s="7">
        <f t="shared" si="602"/>
        <v>0</v>
      </c>
      <c r="AN223" s="7">
        <f t="shared" si="603"/>
        <v>1</v>
      </c>
      <c r="AO223" s="7">
        <f t="shared" si="604"/>
        <v>0</v>
      </c>
      <c r="AP223" s="7">
        <f t="shared" si="605"/>
        <v>0</v>
      </c>
      <c r="AQ223" s="7">
        <f t="shared" si="606"/>
        <v>0</v>
      </c>
      <c r="AR223" s="9">
        <f t="shared" si="607"/>
        <v>0</v>
      </c>
      <c r="AS223" s="9">
        <f t="shared" si="608"/>
        <v>0</v>
      </c>
      <c r="AT223" s="9">
        <f t="shared" si="609"/>
        <v>0</v>
      </c>
      <c r="AU223" s="9">
        <f t="shared" si="610"/>
        <v>0</v>
      </c>
      <c r="AV223" s="9">
        <f t="shared" si="611"/>
        <v>3</v>
      </c>
      <c r="AW223" s="9">
        <f t="shared" si="612"/>
        <v>2</v>
      </c>
      <c r="AX223" s="9">
        <f t="shared" si="613"/>
        <v>0</v>
      </c>
      <c r="AY223" s="9">
        <f t="shared" si="614"/>
        <v>0</v>
      </c>
      <c r="AZ223" s="9">
        <f t="shared" si="615"/>
        <v>0</v>
      </c>
      <c r="BA223" s="9">
        <f t="shared" si="616"/>
        <v>0</v>
      </c>
      <c r="BB223" s="9">
        <f t="shared" si="617"/>
        <v>0</v>
      </c>
      <c r="BC223" s="9">
        <f t="shared" si="618"/>
        <v>0</v>
      </c>
      <c r="BD223" s="9">
        <f t="shared" si="619"/>
        <v>1</v>
      </c>
      <c r="BE223" s="9">
        <f t="shared" si="620"/>
        <v>0</v>
      </c>
      <c r="BF223" s="9">
        <f t="shared" si="621"/>
        <v>1</v>
      </c>
      <c r="BG223" s="9">
        <f t="shared" si="622"/>
        <v>1</v>
      </c>
      <c r="BH223" s="9">
        <f t="shared" si="623"/>
        <v>1</v>
      </c>
    </row>
    <row r="224" spans="1:60" x14ac:dyDescent="0.25">
      <c r="A224" s="24">
        <f>Data!A223</f>
        <v>824</v>
      </c>
      <c r="B224" s="26" t="e">
        <f>Data!B223</f>
        <v>#N/A</v>
      </c>
      <c r="C224" s="27" t="str">
        <f>Data!H223</f>
        <v>Steve</v>
      </c>
      <c r="D224" s="25" t="str">
        <f>Data!I223</f>
        <v>Jay</v>
      </c>
      <c r="E224" s="22">
        <f>IF(Data!J223=Data!$G223,1,0)</f>
        <v>0</v>
      </c>
      <c r="F224" s="22">
        <f>IF(Data!K223=Data!$G223,1,0)</f>
        <v>1</v>
      </c>
      <c r="G224" s="22">
        <f>IF(Data!L223=Data!$G223,1,0)</f>
        <v>0</v>
      </c>
      <c r="H224" s="22">
        <f>IF(Data!M223=Data!$G223,1,0)</f>
        <v>1</v>
      </c>
      <c r="I224" s="22" t="e">
        <f>IF(Data!N223=Data!$G223,1,0)</f>
        <v>#N/A</v>
      </c>
      <c r="J224" s="22" t="e">
        <f>IF(Data!O223=Data!$G223,1,0)</f>
        <v>#N/A</v>
      </c>
      <c r="K224" s="22" t="e">
        <f>IF(Data!P223=Data!$G223,1,0)</f>
        <v>#N/A</v>
      </c>
      <c r="L224" s="22" t="e">
        <f>IF(Data!Q223=Data!$G223,1,0)</f>
        <v>#N/A</v>
      </c>
      <c r="M224" s="22" t="e">
        <f>IF(Data!R223=Data!$G223,1,0)</f>
        <v>#N/A</v>
      </c>
      <c r="N224" s="22" t="e">
        <f>IF(Data!S223=Data!$G223,1,0)</f>
        <v>#N/A</v>
      </c>
      <c r="O224" s="22" t="e">
        <f>IF(Data!T223=Data!$G223,1,0)</f>
        <v>#N/A</v>
      </c>
      <c r="P224" s="22" t="e">
        <f>IF(Data!U223=Data!$G223,1,0)</f>
        <v>#N/A</v>
      </c>
      <c r="Q224" s="22" t="e">
        <f>IF(Data!V223=Data!$G223,1,0)</f>
        <v>#N/A</v>
      </c>
      <c r="R224" s="22" t="e">
        <f>IF(Data!W223=Data!$G223,1,0)</f>
        <v>#N/A</v>
      </c>
      <c r="S224" s="22" t="e">
        <f>IF(Data!X223=Data!$G223,1,0)</f>
        <v>#N/A</v>
      </c>
      <c r="T224" s="22" t="e">
        <f>IF(Data!Y223=Data!$G223,1,0)</f>
        <v>#N/A</v>
      </c>
      <c r="U224" s="22" t="e">
        <f>IF(Data!Z223=Data!$G223,1,0)</f>
        <v>#N/A</v>
      </c>
      <c r="V224" s="22">
        <f t="shared" si="585"/>
        <v>4</v>
      </c>
      <c r="W224" s="22">
        <f t="shared" si="586"/>
        <v>2</v>
      </c>
      <c r="X224" s="22">
        <f t="shared" si="587"/>
        <v>0</v>
      </c>
      <c r="Y224" s="22">
        <f t="shared" si="588"/>
        <v>0</v>
      </c>
      <c r="Z224" s="22" t="e">
        <f t="shared" si="589"/>
        <v>#N/A</v>
      </c>
      <c r="AA224" s="7">
        <f t="shared" si="590"/>
        <v>0</v>
      </c>
      <c r="AB224" s="7">
        <f t="shared" si="591"/>
        <v>4</v>
      </c>
      <c r="AC224" s="7">
        <f t="shared" si="592"/>
        <v>0</v>
      </c>
      <c r="AD224" s="7">
        <f t="shared" si="593"/>
        <v>4</v>
      </c>
      <c r="AE224" s="7">
        <f t="shared" si="594"/>
        <v>0</v>
      </c>
      <c r="AF224" s="7">
        <f t="shared" si="595"/>
        <v>0</v>
      </c>
      <c r="AG224" s="7">
        <f t="shared" si="596"/>
        <v>0</v>
      </c>
      <c r="AH224" s="7">
        <f t="shared" si="597"/>
        <v>2</v>
      </c>
      <c r="AI224" s="7">
        <f t="shared" si="598"/>
        <v>0</v>
      </c>
      <c r="AJ224" s="7">
        <f t="shared" si="599"/>
        <v>1</v>
      </c>
      <c r="AK224" s="7">
        <f t="shared" si="600"/>
        <v>0</v>
      </c>
      <c r="AL224" s="7">
        <f t="shared" si="601"/>
        <v>0</v>
      </c>
      <c r="AM224" s="7">
        <f t="shared" si="602"/>
        <v>0</v>
      </c>
      <c r="AN224" s="7">
        <f t="shared" si="603"/>
        <v>1</v>
      </c>
      <c r="AO224" s="7">
        <f t="shared" si="604"/>
        <v>0</v>
      </c>
      <c r="AP224" s="7">
        <f t="shared" si="605"/>
        <v>0</v>
      </c>
      <c r="AQ224" s="7">
        <f t="shared" si="606"/>
        <v>0</v>
      </c>
      <c r="AR224" s="9">
        <f t="shared" si="607"/>
        <v>1</v>
      </c>
      <c r="AS224" s="9">
        <f t="shared" si="608"/>
        <v>0</v>
      </c>
      <c r="AT224" s="9">
        <f t="shared" si="609"/>
        <v>1</v>
      </c>
      <c r="AU224" s="9">
        <f t="shared" si="610"/>
        <v>0</v>
      </c>
      <c r="AV224" s="9">
        <f t="shared" si="611"/>
        <v>3</v>
      </c>
      <c r="AW224" s="9">
        <f t="shared" si="612"/>
        <v>2</v>
      </c>
      <c r="AX224" s="9">
        <f t="shared" si="613"/>
        <v>0</v>
      </c>
      <c r="AY224" s="9">
        <f t="shared" si="614"/>
        <v>0</v>
      </c>
      <c r="AZ224" s="9">
        <f t="shared" si="615"/>
        <v>0</v>
      </c>
      <c r="BA224" s="9">
        <f t="shared" si="616"/>
        <v>0</v>
      </c>
      <c r="BB224" s="9">
        <f t="shared" si="617"/>
        <v>0</v>
      </c>
      <c r="BC224" s="9">
        <f t="shared" si="618"/>
        <v>0</v>
      </c>
      <c r="BD224" s="9">
        <f t="shared" si="619"/>
        <v>1</v>
      </c>
      <c r="BE224" s="9">
        <f t="shared" si="620"/>
        <v>0</v>
      </c>
      <c r="BF224" s="9">
        <f t="shared" si="621"/>
        <v>1</v>
      </c>
      <c r="BG224" s="9">
        <f t="shared" si="622"/>
        <v>1</v>
      </c>
      <c r="BH224" s="9">
        <f t="shared" si="623"/>
        <v>1</v>
      </c>
    </row>
    <row r="225" spans="1:60" x14ac:dyDescent="0.25">
      <c r="A225" s="24">
        <f>Data!A224</f>
        <v>825</v>
      </c>
      <c r="B225" s="26" t="str">
        <f>Data!B224</f>
        <v>Local Stars</v>
      </c>
      <c r="C225" s="27" t="str">
        <f>Data!H224</f>
        <v>Steve</v>
      </c>
      <c r="D225" s="25" t="str">
        <f>Data!I224</f>
        <v>Cara</v>
      </c>
      <c r="E225" s="22">
        <f>IF(Data!J224=Data!$G224,1,0)</f>
        <v>0</v>
      </c>
      <c r="F225" s="22">
        <f>IF(Data!K224=Data!$G224,1,0)</f>
        <v>0</v>
      </c>
      <c r="G225" s="22">
        <f>IF(Data!L224=Data!$G224,1,0)</f>
        <v>0</v>
      </c>
      <c r="H225" s="22">
        <f>IF(Data!M224=Data!$G224,1,0)</f>
        <v>1</v>
      </c>
      <c r="I225" s="22" t="e">
        <f>IF(Data!N224=Data!$G224,1,0)</f>
        <v>#N/A</v>
      </c>
      <c r="J225" s="22" t="e">
        <f>IF(Data!O224=Data!$G224,1,0)</f>
        <v>#N/A</v>
      </c>
      <c r="K225" s="22" t="e">
        <f>IF(Data!P224=Data!$G224,1,0)</f>
        <v>#N/A</v>
      </c>
      <c r="L225" s="22" t="e">
        <f>IF(Data!Q224=Data!$G224,1,0)</f>
        <v>#N/A</v>
      </c>
      <c r="M225" s="22" t="e">
        <f>IF(Data!R224=Data!$G224,1,0)</f>
        <v>#N/A</v>
      </c>
      <c r="N225" s="22" t="e">
        <f>IF(Data!S224=Data!$G224,1,0)</f>
        <v>#N/A</v>
      </c>
      <c r="O225" s="22" t="e">
        <f>IF(Data!T224=Data!$G224,1,0)</f>
        <v>#N/A</v>
      </c>
      <c r="P225" s="22" t="e">
        <f>IF(Data!U224=Data!$G224,1,0)</f>
        <v>#N/A</v>
      </c>
      <c r="Q225" s="22" t="e">
        <f>IF(Data!V224=Data!$G224,1,0)</f>
        <v>#N/A</v>
      </c>
      <c r="R225" s="22" t="e">
        <f>IF(Data!W224=Data!$G224,1,0)</f>
        <v>#N/A</v>
      </c>
      <c r="S225" s="22" t="e">
        <f>IF(Data!X224=Data!$G224,1,0)</f>
        <v>#N/A</v>
      </c>
      <c r="T225" s="22" t="e">
        <f>IF(Data!Y224=Data!$G224,1,0)</f>
        <v>#N/A</v>
      </c>
      <c r="U225" s="22" t="e">
        <f>IF(Data!Z224=Data!$G224,1,0)</f>
        <v>#N/A</v>
      </c>
      <c r="V225" s="22">
        <f t="shared" si="585"/>
        <v>4</v>
      </c>
      <c r="W225" s="22">
        <f t="shared" si="586"/>
        <v>1</v>
      </c>
      <c r="X225" s="22">
        <f t="shared" si="587"/>
        <v>0</v>
      </c>
      <c r="Y225" s="22">
        <f t="shared" si="588"/>
        <v>0</v>
      </c>
      <c r="Z225" s="22" t="str">
        <f t="shared" si="589"/>
        <v>Evan</v>
      </c>
      <c r="AA225" s="7">
        <f t="shared" si="590"/>
        <v>0</v>
      </c>
      <c r="AB225" s="7">
        <f t="shared" si="591"/>
        <v>0</v>
      </c>
      <c r="AC225" s="7">
        <f t="shared" si="592"/>
        <v>0</v>
      </c>
      <c r="AD225" s="7">
        <f t="shared" si="593"/>
        <v>5</v>
      </c>
      <c r="AE225" s="7">
        <f t="shared" si="594"/>
        <v>0</v>
      </c>
      <c r="AF225" s="7">
        <f t="shared" si="595"/>
        <v>0</v>
      </c>
      <c r="AG225" s="7">
        <f t="shared" si="596"/>
        <v>0</v>
      </c>
      <c r="AH225" s="7">
        <f t="shared" si="597"/>
        <v>2</v>
      </c>
      <c r="AI225" s="7">
        <f t="shared" si="598"/>
        <v>0</v>
      </c>
      <c r="AJ225" s="7">
        <f t="shared" si="599"/>
        <v>1</v>
      </c>
      <c r="AK225" s="7">
        <f t="shared" si="600"/>
        <v>0</v>
      </c>
      <c r="AL225" s="7">
        <f t="shared" si="601"/>
        <v>0</v>
      </c>
      <c r="AM225" s="7">
        <f t="shared" si="602"/>
        <v>0</v>
      </c>
      <c r="AN225" s="7">
        <f t="shared" si="603"/>
        <v>1</v>
      </c>
      <c r="AO225" s="7">
        <f t="shared" si="604"/>
        <v>0</v>
      </c>
      <c r="AP225" s="7">
        <f t="shared" si="605"/>
        <v>0</v>
      </c>
      <c r="AQ225" s="7">
        <f t="shared" si="606"/>
        <v>0</v>
      </c>
      <c r="AR225" s="9">
        <f t="shared" si="607"/>
        <v>2</v>
      </c>
      <c r="AS225" s="9">
        <f t="shared" si="608"/>
        <v>1</v>
      </c>
      <c r="AT225" s="9">
        <f t="shared" si="609"/>
        <v>2</v>
      </c>
      <c r="AU225" s="9">
        <f t="shared" si="610"/>
        <v>0</v>
      </c>
      <c r="AV225" s="9">
        <f t="shared" si="611"/>
        <v>3</v>
      </c>
      <c r="AW225" s="9">
        <f t="shared" si="612"/>
        <v>2</v>
      </c>
      <c r="AX225" s="9">
        <f t="shared" si="613"/>
        <v>0</v>
      </c>
      <c r="AY225" s="9">
        <f t="shared" si="614"/>
        <v>0</v>
      </c>
      <c r="AZ225" s="9">
        <f t="shared" si="615"/>
        <v>0</v>
      </c>
      <c r="BA225" s="9">
        <f t="shared" si="616"/>
        <v>0</v>
      </c>
      <c r="BB225" s="9">
        <f t="shared" si="617"/>
        <v>0</v>
      </c>
      <c r="BC225" s="9">
        <f t="shared" si="618"/>
        <v>0</v>
      </c>
      <c r="BD225" s="9">
        <f t="shared" si="619"/>
        <v>1</v>
      </c>
      <c r="BE225" s="9">
        <f t="shared" si="620"/>
        <v>0</v>
      </c>
      <c r="BF225" s="9">
        <f t="shared" si="621"/>
        <v>1</v>
      </c>
      <c r="BG225" s="9">
        <f t="shared" si="622"/>
        <v>1</v>
      </c>
      <c r="BH225" s="9">
        <f t="shared" si="623"/>
        <v>1</v>
      </c>
    </row>
    <row r="226" spans="1:60" x14ac:dyDescent="0.25">
      <c r="A226" s="24">
        <f>Data!A225</f>
        <v>826</v>
      </c>
      <c r="B226" s="26" t="str">
        <f>Data!B225</f>
        <v>Animal senses</v>
      </c>
      <c r="C226" s="27" t="str">
        <f>Data!H225</f>
        <v>Steve</v>
      </c>
      <c r="D226" s="25" t="str">
        <f>Data!I225</f>
        <v>Bob</v>
      </c>
      <c r="E226" s="22">
        <f>IF(Data!J225=Data!$G225,1,0)</f>
        <v>1</v>
      </c>
      <c r="F226" s="22">
        <f>IF(Data!K225=Data!$G225,1,0)</f>
        <v>1</v>
      </c>
      <c r="G226" s="22">
        <f>IF(Data!L225=Data!$G225,1,0)</f>
        <v>0</v>
      </c>
      <c r="H226" s="22">
        <f>IF(Data!M225=Data!$G225,1,0)</f>
        <v>1</v>
      </c>
      <c r="I226" s="22" t="e">
        <f>IF(Data!N225=Data!$G225,1,0)</f>
        <v>#N/A</v>
      </c>
      <c r="J226" s="22" t="e">
        <f>IF(Data!O225=Data!$G225,1,0)</f>
        <v>#N/A</v>
      </c>
      <c r="K226" s="22" t="e">
        <f>IF(Data!P225=Data!$G225,1,0)</f>
        <v>#N/A</v>
      </c>
      <c r="L226" s="22" t="e">
        <f>IF(Data!Q225=Data!$G225,1,0)</f>
        <v>#N/A</v>
      </c>
      <c r="M226" s="22" t="e">
        <f>IF(Data!R225=Data!$G225,1,0)</f>
        <v>#N/A</v>
      </c>
      <c r="N226" s="22" t="e">
        <f>IF(Data!S225=Data!$G225,1,0)</f>
        <v>#N/A</v>
      </c>
      <c r="O226" s="22" t="e">
        <f>IF(Data!T225=Data!$G225,1,0)</f>
        <v>#N/A</v>
      </c>
      <c r="P226" s="22" t="e">
        <f>IF(Data!U225=Data!$G225,1,0)</f>
        <v>#N/A</v>
      </c>
      <c r="Q226" s="22" t="e">
        <f>IF(Data!V225=Data!$G225,1,0)</f>
        <v>#N/A</v>
      </c>
      <c r="R226" s="22" t="e">
        <f>IF(Data!W225=Data!$G225,1,0)</f>
        <v>#N/A</v>
      </c>
      <c r="S226" s="22" t="e">
        <f>IF(Data!X225=Data!$G225,1,0)</f>
        <v>#N/A</v>
      </c>
      <c r="T226" s="22" t="e">
        <f>IF(Data!Y225=Data!$G225,1,0)</f>
        <v>#N/A</v>
      </c>
      <c r="U226" s="22" t="e">
        <f>IF(Data!Z225=Data!$G225,1,0)</f>
        <v>#N/A</v>
      </c>
      <c r="V226" s="22">
        <f t="shared" si="585"/>
        <v>4</v>
      </c>
      <c r="W226" s="22">
        <f t="shared" si="586"/>
        <v>3</v>
      </c>
      <c r="X226" s="22">
        <f t="shared" si="587"/>
        <v>0</v>
      </c>
      <c r="Y226" s="22">
        <f t="shared" si="588"/>
        <v>0</v>
      </c>
      <c r="Z226" s="22" t="e">
        <f t="shared" si="589"/>
        <v>#N/A</v>
      </c>
      <c r="AA226" s="7">
        <f t="shared" si="590"/>
        <v>1</v>
      </c>
      <c r="AB226" s="7">
        <f t="shared" si="591"/>
        <v>1</v>
      </c>
      <c r="AC226" s="7">
        <f t="shared" si="592"/>
        <v>0</v>
      </c>
      <c r="AD226" s="7">
        <f t="shared" si="593"/>
        <v>6</v>
      </c>
      <c r="AE226" s="7">
        <f t="shared" si="594"/>
        <v>0</v>
      </c>
      <c r="AF226" s="7">
        <f t="shared" si="595"/>
        <v>0</v>
      </c>
      <c r="AG226" s="7">
        <f t="shared" si="596"/>
        <v>0</v>
      </c>
      <c r="AH226" s="7">
        <f t="shared" si="597"/>
        <v>2</v>
      </c>
      <c r="AI226" s="7">
        <f t="shared" si="598"/>
        <v>0</v>
      </c>
      <c r="AJ226" s="7">
        <f t="shared" si="599"/>
        <v>1</v>
      </c>
      <c r="AK226" s="7">
        <f t="shared" si="600"/>
        <v>0</v>
      </c>
      <c r="AL226" s="7">
        <f t="shared" si="601"/>
        <v>0</v>
      </c>
      <c r="AM226" s="7">
        <f t="shared" si="602"/>
        <v>0</v>
      </c>
      <c r="AN226" s="7">
        <f t="shared" si="603"/>
        <v>1</v>
      </c>
      <c r="AO226" s="7">
        <f t="shared" si="604"/>
        <v>0</v>
      </c>
      <c r="AP226" s="7">
        <f t="shared" si="605"/>
        <v>0</v>
      </c>
      <c r="AQ226" s="7">
        <f t="shared" si="606"/>
        <v>0</v>
      </c>
      <c r="AR226" s="9">
        <f t="shared" si="607"/>
        <v>0</v>
      </c>
      <c r="AS226" s="9">
        <f t="shared" si="608"/>
        <v>0</v>
      </c>
      <c r="AT226" s="9">
        <f t="shared" si="609"/>
        <v>3</v>
      </c>
      <c r="AU226" s="9">
        <f t="shared" si="610"/>
        <v>0</v>
      </c>
      <c r="AV226" s="9">
        <f t="shared" si="611"/>
        <v>3</v>
      </c>
      <c r="AW226" s="9">
        <f t="shared" si="612"/>
        <v>2</v>
      </c>
      <c r="AX226" s="9">
        <f t="shared" si="613"/>
        <v>0</v>
      </c>
      <c r="AY226" s="9">
        <f t="shared" si="614"/>
        <v>0</v>
      </c>
      <c r="AZ226" s="9">
        <f t="shared" si="615"/>
        <v>0</v>
      </c>
      <c r="BA226" s="9">
        <f t="shared" si="616"/>
        <v>0</v>
      </c>
      <c r="BB226" s="9">
        <f t="shared" si="617"/>
        <v>0</v>
      </c>
      <c r="BC226" s="9">
        <f t="shared" si="618"/>
        <v>0</v>
      </c>
      <c r="BD226" s="9">
        <f t="shared" si="619"/>
        <v>1</v>
      </c>
      <c r="BE226" s="9">
        <f t="shared" si="620"/>
        <v>0</v>
      </c>
      <c r="BF226" s="9">
        <f t="shared" si="621"/>
        <v>1</v>
      </c>
      <c r="BG226" s="9">
        <f t="shared" si="622"/>
        <v>1</v>
      </c>
      <c r="BH226" s="9">
        <f t="shared" si="623"/>
        <v>1</v>
      </c>
    </row>
    <row r="227" spans="1:60" x14ac:dyDescent="0.25">
      <c r="A227" s="24">
        <f>Data!A226</f>
        <v>827</v>
      </c>
      <c r="B227" s="26" t="str">
        <f>Data!B226</f>
        <v>Language</v>
      </c>
      <c r="C227" s="27" t="str">
        <f>Data!H226</f>
        <v>Steve</v>
      </c>
      <c r="D227" s="25" t="str">
        <f>Data!I226</f>
        <v>Jay</v>
      </c>
      <c r="E227" s="22">
        <f>IF(Data!J226=Data!$G226,1,0)</f>
        <v>0</v>
      </c>
      <c r="F227" s="22">
        <f>IF(Data!K226=Data!$G226,1,0)</f>
        <v>1</v>
      </c>
      <c r="G227" s="22">
        <f>IF(Data!L226=Data!$G226,1,0)</f>
        <v>0</v>
      </c>
      <c r="H227" s="22" t="e">
        <f>IF(Data!M226=Data!$G226,1,0)</f>
        <v>#N/A</v>
      </c>
      <c r="I227" s="22" t="e">
        <f>IF(Data!N226=Data!$G226,1,0)</f>
        <v>#N/A</v>
      </c>
      <c r="J227" s="22" t="e">
        <f>IF(Data!O226=Data!$G226,1,0)</f>
        <v>#N/A</v>
      </c>
      <c r="K227" s="22" t="e">
        <f>IF(Data!P226=Data!$G226,1,0)</f>
        <v>#N/A</v>
      </c>
      <c r="L227" s="22" t="e">
        <f>IF(Data!Q226=Data!$G226,1,0)</f>
        <v>#N/A</v>
      </c>
      <c r="M227" s="22" t="e">
        <f>IF(Data!R226=Data!$G226,1,0)</f>
        <v>#N/A</v>
      </c>
      <c r="N227" s="22" t="e">
        <f>IF(Data!S226=Data!$G226,1,0)</f>
        <v>#N/A</v>
      </c>
      <c r="O227" s="22" t="e">
        <f>IF(Data!T226=Data!$G226,1,0)</f>
        <v>#N/A</v>
      </c>
      <c r="P227" s="22" t="e">
        <f>IF(Data!U226=Data!$G226,1,0)</f>
        <v>#N/A</v>
      </c>
      <c r="Q227" s="22" t="e">
        <f>IF(Data!V226=Data!$G226,1,0)</f>
        <v>#N/A</v>
      </c>
      <c r="R227" s="22" t="e">
        <f>IF(Data!W226=Data!$G226,1,0)</f>
        <v>#N/A</v>
      </c>
      <c r="S227" s="22" t="e">
        <f>IF(Data!X226=Data!$G226,1,0)</f>
        <v>#N/A</v>
      </c>
      <c r="T227" s="22" t="e">
        <f>IF(Data!Y226=Data!$G226,1,0)</f>
        <v>#N/A</v>
      </c>
      <c r="U227" s="22" t="e">
        <f>IF(Data!Z226=Data!$G226,1,0)</f>
        <v>#N/A</v>
      </c>
      <c r="V227" s="22">
        <f t="shared" si="585"/>
        <v>3</v>
      </c>
      <c r="W227" s="22">
        <f t="shared" si="586"/>
        <v>1</v>
      </c>
      <c r="X227" s="22">
        <f t="shared" si="587"/>
        <v>0</v>
      </c>
      <c r="Y227" s="22">
        <f t="shared" si="588"/>
        <v>0</v>
      </c>
      <c r="Z227" s="22" t="str">
        <f t="shared" si="589"/>
        <v>Cara</v>
      </c>
      <c r="AA227" s="7">
        <f t="shared" si="590"/>
        <v>0</v>
      </c>
      <c r="AB227" s="7">
        <f t="shared" si="591"/>
        <v>2</v>
      </c>
      <c r="AC227" s="7">
        <f t="shared" si="592"/>
        <v>0</v>
      </c>
      <c r="AD227" s="7">
        <f t="shared" si="593"/>
        <v>6</v>
      </c>
      <c r="AE227" s="7">
        <f t="shared" si="594"/>
        <v>0</v>
      </c>
      <c r="AF227" s="7">
        <f t="shared" si="595"/>
        <v>0</v>
      </c>
      <c r="AG227" s="7">
        <f t="shared" si="596"/>
        <v>0</v>
      </c>
      <c r="AH227" s="7">
        <f t="shared" si="597"/>
        <v>2</v>
      </c>
      <c r="AI227" s="7">
        <f t="shared" si="598"/>
        <v>0</v>
      </c>
      <c r="AJ227" s="7">
        <f t="shared" si="599"/>
        <v>1</v>
      </c>
      <c r="AK227" s="7">
        <f t="shared" si="600"/>
        <v>0</v>
      </c>
      <c r="AL227" s="7">
        <f t="shared" si="601"/>
        <v>0</v>
      </c>
      <c r="AM227" s="7">
        <f t="shared" si="602"/>
        <v>0</v>
      </c>
      <c r="AN227" s="7">
        <f t="shared" si="603"/>
        <v>1</v>
      </c>
      <c r="AO227" s="7">
        <f t="shared" si="604"/>
        <v>0</v>
      </c>
      <c r="AP227" s="7">
        <f t="shared" si="605"/>
        <v>0</v>
      </c>
      <c r="AQ227" s="7">
        <f t="shared" si="606"/>
        <v>0</v>
      </c>
      <c r="AR227" s="9">
        <f t="shared" si="607"/>
        <v>1</v>
      </c>
      <c r="AS227" s="9">
        <f t="shared" si="608"/>
        <v>0</v>
      </c>
      <c r="AT227" s="9">
        <f t="shared" si="609"/>
        <v>4</v>
      </c>
      <c r="AU227" s="9">
        <f t="shared" si="610"/>
        <v>0</v>
      </c>
      <c r="AV227" s="9">
        <f t="shared" si="611"/>
        <v>3</v>
      </c>
      <c r="AW227" s="9">
        <f t="shared" si="612"/>
        <v>2</v>
      </c>
      <c r="AX227" s="9">
        <f t="shared" si="613"/>
        <v>0</v>
      </c>
      <c r="AY227" s="9">
        <f t="shared" si="614"/>
        <v>0</v>
      </c>
      <c r="AZ227" s="9">
        <f t="shared" si="615"/>
        <v>0</v>
      </c>
      <c r="BA227" s="9">
        <f t="shared" si="616"/>
        <v>0</v>
      </c>
      <c r="BB227" s="9">
        <f t="shared" si="617"/>
        <v>0</v>
      </c>
      <c r="BC227" s="9">
        <f t="shared" si="618"/>
        <v>0</v>
      </c>
      <c r="BD227" s="9">
        <f t="shared" si="619"/>
        <v>1</v>
      </c>
      <c r="BE227" s="9">
        <f t="shared" si="620"/>
        <v>0</v>
      </c>
      <c r="BF227" s="9">
        <f t="shared" si="621"/>
        <v>1</v>
      </c>
      <c r="BG227" s="9">
        <f t="shared" si="622"/>
        <v>1</v>
      </c>
      <c r="BH227" s="9">
        <f t="shared" si="623"/>
        <v>1</v>
      </c>
    </row>
    <row r="228" spans="1:60" x14ac:dyDescent="0.25">
      <c r="A228" s="24">
        <f>Data!A227</f>
        <v>828</v>
      </c>
      <c r="B228" s="26" t="str">
        <f>Data!B227</f>
        <v>New Technology</v>
      </c>
      <c r="C228" s="27" t="str">
        <f>Data!H227</f>
        <v>Steve</v>
      </c>
      <c r="D228" s="25" t="str">
        <f>Data!I227</f>
        <v>Evan</v>
      </c>
      <c r="E228" s="22">
        <f>IF(Data!J227=Data!$G227,1,0)</f>
        <v>1</v>
      </c>
      <c r="F228" s="22" t="e">
        <f>IF(Data!K227=Data!$G227,1,0)</f>
        <v>#N/A</v>
      </c>
      <c r="G228" s="22">
        <f>IF(Data!L227=Data!$G227,1,0)</f>
        <v>1</v>
      </c>
      <c r="H228" s="22">
        <f>IF(Data!M227=Data!$G227,1,0)</f>
        <v>1</v>
      </c>
      <c r="I228" s="22" t="e">
        <f>IF(Data!N227=Data!$G227,1,0)</f>
        <v>#N/A</v>
      </c>
      <c r="J228" s="22" t="e">
        <f>IF(Data!O227=Data!$G227,1,0)</f>
        <v>#N/A</v>
      </c>
      <c r="K228" s="22" t="e">
        <f>IF(Data!P227=Data!$G227,1,0)</f>
        <v>#N/A</v>
      </c>
      <c r="L228" s="22" t="e">
        <f>IF(Data!Q227=Data!$G227,1,0)</f>
        <v>#N/A</v>
      </c>
      <c r="M228" s="22" t="e">
        <f>IF(Data!R227=Data!$G227,1,0)</f>
        <v>#N/A</v>
      </c>
      <c r="N228" s="22" t="e">
        <f>IF(Data!S227=Data!$G227,1,0)</f>
        <v>#N/A</v>
      </c>
      <c r="O228" s="22" t="e">
        <f>IF(Data!T227=Data!$G227,1,0)</f>
        <v>#N/A</v>
      </c>
      <c r="P228" s="22" t="e">
        <f>IF(Data!U227=Data!$G227,1,0)</f>
        <v>#N/A</v>
      </c>
      <c r="Q228" s="22" t="e">
        <f>IF(Data!V227=Data!$G227,1,0)</f>
        <v>#N/A</v>
      </c>
      <c r="R228" s="22" t="e">
        <f>IF(Data!W227=Data!$G227,1,0)</f>
        <v>#N/A</v>
      </c>
      <c r="S228" s="22" t="e">
        <f>IF(Data!X227=Data!$G227,1,0)</f>
        <v>#N/A</v>
      </c>
      <c r="T228" s="22" t="e">
        <f>IF(Data!Y227=Data!$G227,1,0)</f>
        <v>#N/A</v>
      </c>
      <c r="U228" s="22" t="e">
        <f>IF(Data!Z227=Data!$G227,1,0)</f>
        <v>#N/A</v>
      </c>
      <c r="V228" s="22">
        <f t="shared" si="585"/>
        <v>3</v>
      </c>
      <c r="W228" s="22">
        <f t="shared" si="586"/>
        <v>3</v>
      </c>
      <c r="X228" s="22">
        <f t="shared" si="587"/>
        <v>0</v>
      </c>
      <c r="Y228" s="22">
        <f t="shared" si="588"/>
        <v>1</v>
      </c>
      <c r="Z228" s="22" t="e">
        <f t="shared" si="589"/>
        <v>#N/A</v>
      </c>
      <c r="AA228" s="7">
        <f t="shared" si="590"/>
        <v>1</v>
      </c>
      <c r="AB228" s="7">
        <f t="shared" si="591"/>
        <v>2</v>
      </c>
      <c r="AC228" s="7">
        <f t="shared" si="592"/>
        <v>1</v>
      </c>
      <c r="AD228" s="7">
        <f t="shared" si="593"/>
        <v>7</v>
      </c>
      <c r="AE228" s="7">
        <f t="shared" si="594"/>
        <v>0</v>
      </c>
      <c r="AF228" s="7">
        <f t="shared" si="595"/>
        <v>0</v>
      </c>
      <c r="AG228" s="7">
        <f t="shared" si="596"/>
        <v>0</v>
      </c>
      <c r="AH228" s="7">
        <f t="shared" si="597"/>
        <v>2</v>
      </c>
      <c r="AI228" s="7">
        <f t="shared" si="598"/>
        <v>0</v>
      </c>
      <c r="AJ228" s="7">
        <f t="shared" si="599"/>
        <v>1</v>
      </c>
      <c r="AK228" s="7">
        <f t="shared" si="600"/>
        <v>0</v>
      </c>
      <c r="AL228" s="7">
        <f t="shared" si="601"/>
        <v>0</v>
      </c>
      <c r="AM228" s="7">
        <f t="shared" si="602"/>
        <v>0</v>
      </c>
      <c r="AN228" s="7">
        <f t="shared" si="603"/>
        <v>1</v>
      </c>
      <c r="AO228" s="7">
        <f t="shared" si="604"/>
        <v>0</v>
      </c>
      <c r="AP228" s="7">
        <f t="shared" si="605"/>
        <v>0</v>
      </c>
      <c r="AQ228" s="7">
        <f t="shared" si="606"/>
        <v>0</v>
      </c>
      <c r="AR228" s="9">
        <f t="shared" si="607"/>
        <v>0</v>
      </c>
      <c r="AS228" s="9">
        <f t="shared" si="608"/>
        <v>0</v>
      </c>
      <c r="AT228" s="9">
        <f t="shared" si="609"/>
        <v>0</v>
      </c>
      <c r="AU228" s="9">
        <f t="shared" si="610"/>
        <v>0</v>
      </c>
      <c r="AV228" s="9">
        <f t="shared" si="611"/>
        <v>3</v>
      </c>
      <c r="AW228" s="9">
        <f t="shared" si="612"/>
        <v>2</v>
      </c>
      <c r="AX228" s="9">
        <f t="shared" si="613"/>
        <v>0</v>
      </c>
      <c r="AY228" s="9">
        <f t="shared" si="614"/>
        <v>0</v>
      </c>
      <c r="AZ228" s="9">
        <f t="shared" si="615"/>
        <v>0</v>
      </c>
      <c r="BA228" s="9">
        <f t="shared" si="616"/>
        <v>0</v>
      </c>
      <c r="BB228" s="9">
        <f t="shared" si="617"/>
        <v>0</v>
      </c>
      <c r="BC228" s="9">
        <f t="shared" si="618"/>
        <v>0</v>
      </c>
      <c r="BD228" s="9">
        <f t="shared" si="619"/>
        <v>1</v>
      </c>
      <c r="BE228" s="9">
        <f t="shared" si="620"/>
        <v>0</v>
      </c>
      <c r="BF228" s="9">
        <f t="shared" si="621"/>
        <v>1</v>
      </c>
      <c r="BG228" s="9">
        <f t="shared" si="622"/>
        <v>1</v>
      </c>
      <c r="BH228" s="9">
        <f t="shared" si="623"/>
        <v>1</v>
      </c>
    </row>
    <row r="229" spans="1:60" x14ac:dyDescent="0.25">
      <c r="A229" s="24">
        <f>Data!A228</f>
        <v>829</v>
      </c>
      <c r="B229" s="26" t="e">
        <f>Data!B228</f>
        <v>#N/A</v>
      </c>
      <c r="C229" s="27" t="str">
        <f>Data!H228</f>
        <v>Steve</v>
      </c>
      <c r="D229" s="25" t="str">
        <f>Data!I228</f>
        <v>Cara</v>
      </c>
      <c r="E229" s="22">
        <f>IF(Data!J228=Data!$G228,1,0)</f>
        <v>0</v>
      </c>
      <c r="F229" s="22">
        <f>IF(Data!K228=Data!$G228,1,0)</f>
        <v>0</v>
      </c>
      <c r="G229" s="22">
        <f>IF(Data!L228=Data!$G228,1,0)</f>
        <v>0</v>
      </c>
      <c r="H229" s="22">
        <f>IF(Data!M228=Data!$G228,1,0)</f>
        <v>1</v>
      </c>
      <c r="I229" s="22" t="e">
        <f>IF(Data!N228=Data!$G228,1,0)</f>
        <v>#N/A</v>
      </c>
      <c r="J229" s="22" t="e">
        <f>IF(Data!O228=Data!$G228,1,0)</f>
        <v>#N/A</v>
      </c>
      <c r="K229" s="22" t="e">
        <f>IF(Data!P228=Data!$G228,1,0)</f>
        <v>#N/A</v>
      </c>
      <c r="L229" s="22" t="e">
        <f>IF(Data!Q228=Data!$G228,1,0)</f>
        <v>#N/A</v>
      </c>
      <c r="M229" s="22" t="e">
        <f>IF(Data!R228=Data!$G228,1,0)</f>
        <v>#N/A</v>
      </c>
      <c r="N229" s="22" t="e">
        <f>IF(Data!S228=Data!$G228,1,0)</f>
        <v>#N/A</v>
      </c>
      <c r="O229" s="22" t="e">
        <f>IF(Data!T228=Data!$G228,1,0)</f>
        <v>#N/A</v>
      </c>
      <c r="P229" s="22" t="e">
        <f>IF(Data!U228=Data!$G228,1,0)</f>
        <v>#N/A</v>
      </c>
      <c r="Q229" s="22" t="e">
        <f>IF(Data!V228=Data!$G228,1,0)</f>
        <v>#N/A</v>
      </c>
      <c r="R229" s="22" t="e">
        <f>IF(Data!W228=Data!$G228,1,0)</f>
        <v>#N/A</v>
      </c>
      <c r="S229" s="22" t="e">
        <f>IF(Data!X228=Data!$G228,1,0)</f>
        <v>#N/A</v>
      </c>
      <c r="T229" s="22" t="e">
        <f>IF(Data!Y228=Data!$G228,1,0)</f>
        <v>#N/A</v>
      </c>
      <c r="U229" s="22" t="e">
        <f>IF(Data!Z228=Data!$G228,1,0)</f>
        <v>#N/A</v>
      </c>
      <c r="V229" s="22">
        <f t="shared" si="585"/>
        <v>4</v>
      </c>
      <c r="W229" s="22">
        <f t="shared" si="586"/>
        <v>1</v>
      </c>
      <c r="X229" s="22">
        <f t="shared" si="587"/>
        <v>0</v>
      </c>
      <c r="Y229" s="22">
        <f t="shared" si="588"/>
        <v>0</v>
      </c>
      <c r="Z229" s="22" t="str">
        <f t="shared" si="589"/>
        <v>Evan</v>
      </c>
      <c r="AA229" s="7">
        <f t="shared" si="590"/>
        <v>0</v>
      </c>
      <c r="AB229" s="7">
        <f t="shared" si="591"/>
        <v>0</v>
      </c>
      <c r="AC229" s="7">
        <f t="shared" si="592"/>
        <v>0</v>
      </c>
      <c r="AD229" s="7">
        <f t="shared" si="593"/>
        <v>8</v>
      </c>
      <c r="AE229" s="7">
        <f t="shared" si="594"/>
        <v>0</v>
      </c>
      <c r="AF229" s="7">
        <f t="shared" si="595"/>
        <v>0</v>
      </c>
      <c r="AG229" s="7">
        <f t="shared" si="596"/>
        <v>0</v>
      </c>
      <c r="AH229" s="7">
        <f t="shared" si="597"/>
        <v>2</v>
      </c>
      <c r="AI229" s="7">
        <f t="shared" si="598"/>
        <v>0</v>
      </c>
      <c r="AJ229" s="7">
        <f t="shared" si="599"/>
        <v>1</v>
      </c>
      <c r="AK229" s="7">
        <f t="shared" si="600"/>
        <v>0</v>
      </c>
      <c r="AL229" s="7">
        <f t="shared" si="601"/>
        <v>0</v>
      </c>
      <c r="AM229" s="7">
        <f t="shared" si="602"/>
        <v>0</v>
      </c>
      <c r="AN229" s="7">
        <f t="shared" si="603"/>
        <v>1</v>
      </c>
      <c r="AO229" s="7">
        <f t="shared" si="604"/>
        <v>0</v>
      </c>
      <c r="AP229" s="7">
        <f t="shared" si="605"/>
        <v>0</v>
      </c>
      <c r="AQ229" s="7">
        <f t="shared" si="606"/>
        <v>0</v>
      </c>
      <c r="AR229" s="9">
        <f t="shared" si="607"/>
        <v>1</v>
      </c>
      <c r="AS229" s="9">
        <f t="shared" si="608"/>
        <v>1</v>
      </c>
      <c r="AT229" s="9">
        <f t="shared" si="609"/>
        <v>1</v>
      </c>
      <c r="AU229" s="9">
        <f t="shared" si="610"/>
        <v>0</v>
      </c>
      <c r="AV229" s="9">
        <f t="shared" si="611"/>
        <v>3</v>
      </c>
      <c r="AW229" s="9">
        <f t="shared" si="612"/>
        <v>2</v>
      </c>
      <c r="AX229" s="9">
        <f t="shared" si="613"/>
        <v>0</v>
      </c>
      <c r="AY229" s="9">
        <f t="shared" si="614"/>
        <v>0</v>
      </c>
      <c r="AZ229" s="9">
        <f t="shared" si="615"/>
        <v>0</v>
      </c>
      <c r="BA229" s="9">
        <f t="shared" si="616"/>
        <v>0</v>
      </c>
      <c r="BB229" s="9">
        <f t="shared" si="617"/>
        <v>0</v>
      </c>
      <c r="BC229" s="9">
        <f t="shared" si="618"/>
        <v>0</v>
      </c>
      <c r="BD229" s="9">
        <f t="shared" si="619"/>
        <v>1</v>
      </c>
      <c r="BE229" s="9">
        <f t="shared" si="620"/>
        <v>0</v>
      </c>
      <c r="BF229" s="9">
        <f t="shared" si="621"/>
        <v>1</v>
      </c>
      <c r="BG229" s="9">
        <f t="shared" si="622"/>
        <v>1</v>
      </c>
      <c r="BH229" s="9">
        <f t="shared" si="623"/>
        <v>1</v>
      </c>
    </row>
    <row r="230" spans="1:60" x14ac:dyDescent="0.25">
      <c r="A230" s="24">
        <f>Data!A229</f>
        <v>830</v>
      </c>
      <c r="B230" s="26" t="e">
        <f>Data!B229</f>
        <v>#N/A</v>
      </c>
      <c r="C230" s="27" t="str">
        <f>Data!H229</f>
        <v>Steve</v>
      </c>
      <c r="D230" s="25" t="str">
        <f>Data!I229</f>
        <v>Evan</v>
      </c>
      <c r="E230" s="22">
        <f>IF(Data!J229=Data!$G229,1,0)</f>
        <v>1</v>
      </c>
      <c r="F230" s="22">
        <f>IF(Data!K229=Data!$G229,1,0)</f>
        <v>0</v>
      </c>
      <c r="G230" s="22">
        <f>IF(Data!L229=Data!$G229,1,0)</f>
        <v>0</v>
      </c>
      <c r="H230" s="22">
        <f>IF(Data!M229=Data!$G229,1,0)</f>
        <v>0</v>
      </c>
      <c r="I230" s="22" t="e">
        <f>IF(Data!N229=Data!$G229,1,0)</f>
        <v>#N/A</v>
      </c>
      <c r="J230" s="22" t="e">
        <f>IF(Data!O229=Data!$G229,1,0)</f>
        <v>#N/A</v>
      </c>
      <c r="K230" s="22" t="e">
        <f>IF(Data!P229=Data!$G229,1,0)</f>
        <v>#N/A</v>
      </c>
      <c r="L230" s="22" t="e">
        <f>IF(Data!Q229=Data!$G229,1,0)</f>
        <v>#N/A</v>
      </c>
      <c r="M230" s="22" t="e">
        <f>IF(Data!R229=Data!$G229,1,0)</f>
        <v>#N/A</v>
      </c>
      <c r="N230" s="22" t="e">
        <f>IF(Data!S229=Data!$G229,1,0)</f>
        <v>#N/A</v>
      </c>
      <c r="O230" s="22" t="e">
        <f>IF(Data!T229=Data!$G229,1,0)</f>
        <v>#N/A</v>
      </c>
      <c r="P230" s="22" t="e">
        <f>IF(Data!U229=Data!$G229,1,0)</f>
        <v>#N/A</v>
      </c>
      <c r="Q230" s="22" t="e">
        <f>IF(Data!V229=Data!$G229,1,0)</f>
        <v>#N/A</v>
      </c>
      <c r="R230" s="22" t="e">
        <f>IF(Data!W229=Data!$G229,1,0)</f>
        <v>#N/A</v>
      </c>
      <c r="S230" s="22" t="e">
        <f>IF(Data!X229=Data!$G229,1,0)</f>
        <v>#N/A</v>
      </c>
      <c r="T230" s="22" t="e">
        <f>IF(Data!Y229=Data!$G229,1,0)</f>
        <v>#N/A</v>
      </c>
      <c r="U230" s="22" t="e">
        <f>IF(Data!Z229=Data!$G229,1,0)</f>
        <v>#N/A</v>
      </c>
      <c r="V230" s="22">
        <f t="shared" si="585"/>
        <v>4</v>
      </c>
      <c r="W230" s="22">
        <f t="shared" si="586"/>
        <v>1</v>
      </c>
      <c r="X230" s="22">
        <f t="shared" si="587"/>
        <v>0</v>
      </c>
      <c r="Y230" s="22">
        <f t="shared" si="588"/>
        <v>0</v>
      </c>
      <c r="Z230" s="22" t="str">
        <f t="shared" si="589"/>
        <v>Bob</v>
      </c>
      <c r="AA230" s="7">
        <f t="shared" si="590"/>
        <v>1</v>
      </c>
      <c r="AB230" s="7">
        <f t="shared" si="591"/>
        <v>0</v>
      </c>
      <c r="AC230" s="7">
        <f t="shared" si="592"/>
        <v>0</v>
      </c>
      <c r="AD230" s="7">
        <f t="shared" si="593"/>
        <v>0</v>
      </c>
      <c r="AE230" s="7">
        <f t="shared" si="594"/>
        <v>0</v>
      </c>
      <c r="AF230" s="7">
        <f t="shared" si="595"/>
        <v>0</v>
      </c>
      <c r="AG230" s="7">
        <f t="shared" si="596"/>
        <v>0</v>
      </c>
      <c r="AH230" s="7">
        <f t="shared" si="597"/>
        <v>2</v>
      </c>
      <c r="AI230" s="7">
        <f t="shared" si="598"/>
        <v>0</v>
      </c>
      <c r="AJ230" s="7">
        <f t="shared" si="599"/>
        <v>1</v>
      </c>
      <c r="AK230" s="7">
        <f t="shared" si="600"/>
        <v>0</v>
      </c>
      <c r="AL230" s="7">
        <f t="shared" si="601"/>
        <v>0</v>
      </c>
      <c r="AM230" s="7">
        <f t="shared" si="602"/>
        <v>0</v>
      </c>
      <c r="AN230" s="7">
        <f t="shared" si="603"/>
        <v>1</v>
      </c>
      <c r="AO230" s="7">
        <f t="shared" si="604"/>
        <v>0</v>
      </c>
      <c r="AP230" s="7">
        <f t="shared" si="605"/>
        <v>0</v>
      </c>
      <c r="AQ230" s="7">
        <f t="shared" si="606"/>
        <v>0</v>
      </c>
      <c r="AR230" s="9">
        <f t="shared" si="607"/>
        <v>0</v>
      </c>
      <c r="AS230" s="9">
        <f t="shared" si="608"/>
        <v>2</v>
      </c>
      <c r="AT230" s="9">
        <f t="shared" si="609"/>
        <v>2</v>
      </c>
      <c r="AU230" s="9">
        <f t="shared" si="610"/>
        <v>1</v>
      </c>
      <c r="AV230" s="9">
        <f t="shared" si="611"/>
        <v>3</v>
      </c>
      <c r="AW230" s="9">
        <f t="shared" si="612"/>
        <v>2</v>
      </c>
      <c r="AX230" s="9">
        <f t="shared" si="613"/>
        <v>0</v>
      </c>
      <c r="AY230" s="9">
        <f t="shared" si="614"/>
        <v>0</v>
      </c>
      <c r="AZ230" s="9">
        <f t="shared" si="615"/>
        <v>0</v>
      </c>
      <c r="BA230" s="9">
        <f t="shared" si="616"/>
        <v>0</v>
      </c>
      <c r="BB230" s="9">
        <f t="shared" si="617"/>
        <v>0</v>
      </c>
      <c r="BC230" s="9">
        <f t="shared" si="618"/>
        <v>0</v>
      </c>
      <c r="BD230" s="9">
        <f t="shared" si="619"/>
        <v>1</v>
      </c>
      <c r="BE230" s="9">
        <f t="shared" si="620"/>
        <v>0</v>
      </c>
      <c r="BF230" s="9">
        <f t="shared" si="621"/>
        <v>1</v>
      </c>
      <c r="BG230" s="9">
        <f t="shared" si="622"/>
        <v>1</v>
      </c>
      <c r="BH230" s="9">
        <f t="shared" si="623"/>
        <v>1</v>
      </c>
    </row>
    <row r="231" spans="1:60" x14ac:dyDescent="0.25">
      <c r="A231" s="24">
        <f>Data!A230</f>
        <v>831</v>
      </c>
      <c r="B231" s="26" t="e">
        <f>Data!B230</f>
        <v>#N/A</v>
      </c>
      <c r="C231" s="27" t="str">
        <f>Data!H230</f>
        <v>Steve</v>
      </c>
      <c r="D231" s="25" t="str">
        <f>Data!I230</f>
        <v>Bob</v>
      </c>
      <c r="E231" s="22">
        <f>IF(Data!J230=Data!$G230,1,0)</f>
        <v>1</v>
      </c>
      <c r="F231" s="22">
        <f>IF(Data!K230=Data!$G230,1,0)</f>
        <v>1</v>
      </c>
      <c r="G231" s="22">
        <f>IF(Data!L230=Data!$G230,1,0)</f>
        <v>0</v>
      </c>
      <c r="H231" s="22">
        <f>IF(Data!M230=Data!$G230,1,0)</f>
        <v>1</v>
      </c>
      <c r="I231" s="22" t="e">
        <f>IF(Data!N230=Data!$G230,1,0)</f>
        <v>#N/A</v>
      </c>
      <c r="J231" s="22" t="e">
        <f>IF(Data!O230=Data!$G230,1,0)</f>
        <v>#N/A</v>
      </c>
      <c r="K231" s="22" t="e">
        <f>IF(Data!P230=Data!$G230,1,0)</f>
        <v>#N/A</v>
      </c>
      <c r="L231" s="22" t="e">
        <f>IF(Data!Q230=Data!$G230,1,0)</f>
        <v>#N/A</v>
      </c>
      <c r="M231" s="22" t="e">
        <f>IF(Data!R230=Data!$G230,1,0)</f>
        <v>#N/A</v>
      </c>
      <c r="N231" s="22" t="e">
        <f>IF(Data!S230=Data!$G230,1,0)</f>
        <v>#N/A</v>
      </c>
      <c r="O231" s="22" t="e">
        <f>IF(Data!T230=Data!$G230,1,0)</f>
        <v>#N/A</v>
      </c>
      <c r="P231" s="22" t="e">
        <f>IF(Data!U230=Data!$G230,1,0)</f>
        <v>#N/A</v>
      </c>
      <c r="Q231" s="22" t="e">
        <f>IF(Data!V230=Data!$G230,1,0)</f>
        <v>#N/A</v>
      </c>
      <c r="R231" s="22" t="e">
        <f>IF(Data!W230=Data!$G230,1,0)</f>
        <v>#N/A</v>
      </c>
      <c r="S231" s="22" t="e">
        <f>IF(Data!X230=Data!$G230,1,0)</f>
        <v>#N/A</v>
      </c>
      <c r="T231" s="22" t="e">
        <f>IF(Data!Y230=Data!$G230,1,0)</f>
        <v>#N/A</v>
      </c>
      <c r="U231" s="22" t="e">
        <f>IF(Data!Z230=Data!$G230,1,0)</f>
        <v>#N/A</v>
      </c>
      <c r="V231" s="22">
        <f t="shared" si="585"/>
        <v>4</v>
      </c>
      <c r="W231" s="22">
        <f t="shared" si="586"/>
        <v>3</v>
      </c>
      <c r="X231" s="22">
        <f t="shared" si="587"/>
        <v>0</v>
      </c>
      <c r="Y231" s="22">
        <f t="shared" si="588"/>
        <v>0</v>
      </c>
      <c r="Z231" s="22" t="e">
        <f t="shared" si="589"/>
        <v>#N/A</v>
      </c>
      <c r="AA231" s="7">
        <f t="shared" si="590"/>
        <v>2</v>
      </c>
      <c r="AB231" s="7">
        <f t="shared" si="591"/>
        <v>1</v>
      </c>
      <c r="AC231" s="7">
        <f t="shared" si="592"/>
        <v>0</v>
      </c>
      <c r="AD231" s="7">
        <f t="shared" si="593"/>
        <v>1</v>
      </c>
      <c r="AE231" s="7">
        <f t="shared" si="594"/>
        <v>0</v>
      </c>
      <c r="AF231" s="7">
        <f t="shared" si="595"/>
        <v>0</v>
      </c>
      <c r="AG231" s="7">
        <f t="shared" si="596"/>
        <v>0</v>
      </c>
      <c r="AH231" s="7">
        <f t="shared" si="597"/>
        <v>2</v>
      </c>
      <c r="AI231" s="7">
        <f t="shared" si="598"/>
        <v>0</v>
      </c>
      <c r="AJ231" s="7">
        <f t="shared" si="599"/>
        <v>1</v>
      </c>
      <c r="AK231" s="7">
        <f t="shared" si="600"/>
        <v>0</v>
      </c>
      <c r="AL231" s="7">
        <f t="shared" si="601"/>
        <v>0</v>
      </c>
      <c r="AM231" s="7">
        <f t="shared" si="602"/>
        <v>0</v>
      </c>
      <c r="AN231" s="7">
        <f t="shared" si="603"/>
        <v>1</v>
      </c>
      <c r="AO231" s="7">
        <f t="shared" si="604"/>
        <v>0</v>
      </c>
      <c r="AP231" s="7">
        <f t="shared" si="605"/>
        <v>0</v>
      </c>
      <c r="AQ231" s="7">
        <f t="shared" si="606"/>
        <v>0</v>
      </c>
      <c r="AR231" s="9">
        <f t="shared" si="607"/>
        <v>0</v>
      </c>
      <c r="AS231" s="9">
        <f t="shared" si="608"/>
        <v>0</v>
      </c>
      <c r="AT231" s="9">
        <f t="shared" si="609"/>
        <v>3</v>
      </c>
      <c r="AU231" s="9">
        <f t="shared" si="610"/>
        <v>0</v>
      </c>
      <c r="AV231" s="9">
        <f t="shared" si="611"/>
        <v>3</v>
      </c>
      <c r="AW231" s="9">
        <f t="shared" si="612"/>
        <v>2</v>
      </c>
      <c r="AX231" s="9">
        <f t="shared" si="613"/>
        <v>0</v>
      </c>
      <c r="AY231" s="9">
        <f t="shared" si="614"/>
        <v>0</v>
      </c>
      <c r="AZ231" s="9">
        <f t="shared" si="615"/>
        <v>0</v>
      </c>
      <c r="BA231" s="9">
        <f t="shared" si="616"/>
        <v>0</v>
      </c>
      <c r="BB231" s="9">
        <f t="shared" si="617"/>
        <v>0</v>
      </c>
      <c r="BC231" s="9">
        <f t="shared" si="618"/>
        <v>0</v>
      </c>
      <c r="BD231" s="9">
        <f t="shared" si="619"/>
        <v>1</v>
      </c>
      <c r="BE231" s="9">
        <f t="shared" si="620"/>
        <v>0</v>
      </c>
      <c r="BF231" s="9">
        <f t="shared" si="621"/>
        <v>1</v>
      </c>
      <c r="BG231" s="9">
        <f t="shared" si="622"/>
        <v>1</v>
      </c>
      <c r="BH231" s="9">
        <f t="shared" si="623"/>
        <v>1</v>
      </c>
    </row>
    <row r="232" spans="1:60" x14ac:dyDescent="0.25">
      <c r="A232" s="24">
        <f>Data!A231</f>
        <v>832</v>
      </c>
      <c r="B232" s="26" t="str">
        <f>Data!B231</f>
        <v>Computer Processing</v>
      </c>
      <c r="C232" s="27" t="str">
        <f>Data!H231</f>
        <v>Steve</v>
      </c>
      <c r="D232" s="25" t="str">
        <f>Data!I231</f>
        <v>Evan</v>
      </c>
      <c r="E232" s="22">
        <f>IF(Data!J231=Data!$G231,1,0)</f>
        <v>1</v>
      </c>
      <c r="F232" s="22">
        <f>IF(Data!K231=Data!$G231,1,0)</f>
        <v>1</v>
      </c>
      <c r="G232" s="22">
        <f>IF(Data!L231=Data!$G231,1,0)</f>
        <v>1</v>
      </c>
      <c r="H232" s="22">
        <f>IF(Data!M231=Data!$G231,1,0)</f>
        <v>0</v>
      </c>
      <c r="I232" s="22" t="e">
        <f>IF(Data!N231=Data!$G231,1,0)</f>
        <v>#N/A</v>
      </c>
      <c r="J232" s="22" t="e">
        <f>IF(Data!O231=Data!$G231,1,0)</f>
        <v>#N/A</v>
      </c>
      <c r="K232" s="22" t="e">
        <f>IF(Data!P231=Data!$G231,1,0)</f>
        <v>#N/A</v>
      </c>
      <c r="L232" s="22" t="e">
        <f>IF(Data!Q231=Data!$G231,1,0)</f>
        <v>#N/A</v>
      </c>
      <c r="M232" s="22" t="e">
        <f>IF(Data!R231=Data!$G231,1,0)</f>
        <v>#N/A</v>
      </c>
      <c r="N232" s="22" t="e">
        <f>IF(Data!S231=Data!$G231,1,0)</f>
        <v>#N/A</v>
      </c>
      <c r="O232" s="22" t="e">
        <f>IF(Data!T231=Data!$G231,1,0)</f>
        <v>#N/A</v>
      </c>
      <c r="P232" s="22" t="e">
        <f>IF(Data!U231=Data!$G231,1,0)</f>
        <v>#N/A</v>
      </c>
      <c r="Q232" s="22" t="e">
        <f>IF(Data!V231=Data!$G231,1,0)</f>
        <v>#N/A</v>
      </c>
      <c r="R232" s="22" t="e">
        <f>IF(Data!W231=Data!$G231,1,0)</f>
        <v>#N/A</v>
      </c>
      <c r="S232" s="22" t="e">
        <f>IF(Data!X231=Data!$G231,1,0)</f>
        <v>#N/A</v>
      </c>
      <c r="T232" s="22" t="e">
        <f>IF(Data!Y231=Data!$G231,1,0)</f>
        <v>#N/A</v>
      </c>
      <c r="U232" s="22" t="e">
        <f>IF(Data!Z231=Data!$G231,1,0)</f>
        <v>#N/A</v>
      </c>
      <c r="V232" s="22">
        <f t="shared" si="585"/>
        <v>4</v>
      </c>
      <c r="W232" s="22">
        <f t="shared" si="586"/>
        <v>3</v>
      </c>
      <c r="X232" s="22">
        <f t="shared" si="587"/>
        <v>0</v>
      </c>
      <c r="Y232" s="22">
        <f t="shared" si="588"/>
        <v>0</v>
      </c>
      <c r="Z232" s="22" t="e">
        <f t="shared" si="589"/>
        <v>#N/A</v>
      </c>
      <c r="AA232" s="7">
        <f t="shared" si="590"/>
        <v>3</v>
      </c>
      <c r="AB232" s="7">
        <f t="shared" si="591"/>
        <v>2</v>
      </c>
      <c r="AC232" s="7">
        <f t="shared" si="592"/>
        <v>1</v>
      </c>
      <c r="AD232" s="7">
        <f t="shared" si="593"/>
        <v>0</v>
      </c>
      <c r="AE232" s="7">
        <f t="shared" si="594"/>
        <v>0</v>
      </c>
      <c r="AF232" s="7">
        <f t="shared" si="595"/>
        <v>0</v>
      </c>
      <c r="AG232" s="7">
        <f t="shared" si="596"/>
        <v>0</v>
      </c>
      <c r="AH232" s="7">
        <f t="shared" si="597"/>
        <v>2</v>
      </c>
      <c r="AI232" s="7">
        <f t="shared" si="598"/>
        <v>0</v>
      </c>
      <c r="AJ232" s="7">
        <f t="shared" si="599"/>
        <v>1</v>
      </c>
      <c r="AK232" s="7">
        <f t="shared" si="600"/>
        <v>0</v>
      </c>
      <c r="AL232" s="7">
        <f t="shared" si="601"/>
        <v>0</v>
      </c>
      <c r="AM232" s="7">
        <f t="shared" si="602"/>
        <v>0</v>
      </c>
      <c r="AN232" s="7">
        <f t="shared" si="603"/>
        <v>1</v>
      </c>
      <c r="AO232" s="7">
        <f t="shared" si="604"/>
        <v>0</v>
      </c>
      <c r="AP232" s="7">
        <f t="shared" si="605"/>
        <v>0</v>
      </c>
      <c r="AQ232" s="7">
        <f t="shared" si="606"/>
        <v>0</v>
      </c>
      <c r="AR232" s="9">
        <f t="shared" si="607"/>
        <v>0</v>
      </c>
      <c r="AS232" s="9">
        <f t="shared" si="608"/>
        <v>0</v>
      </c>
      <c r="AT232" s="9">
        <f t="shared" si="609"/>
        <v>0</v>
      </c>
      <c r="AU232" s="9">
        <f t="shared" si="610"/>
        <v>1</v>
      </c>
      <c r="AV232" s="9">
        <f t="shared" si="611"/>
        <v>3</v>
      </c>
      <c r="AW232" s="9">
        <f t="shared" si="612"/>
        <v>2</v>
      </c>
      <c r="AX232" s="9">
        <f t="shared" si="613"/>
        <v>0</v>
      </c>
      <c r="AY232" s="9">
        <f t="shared" si="614"/>
        <v>0</v>
      </c>
      <c r="AZ232" s="9">
        <f t="shared" si="615"/>
        <v>0</v>
      </c>
      <c r="BA232" s="9">
        <f t="shared" si="616"/>
        <v>0</v>
      </c>
      <c r="BB232" s="9">
        <f t="shared" si="617"/>
        <v>0</v>
      </c>
      <c r="BC232" s="9">
        <f t="shared" si="618"/>
        <v>0</v>
      </c>
      <c r="BD232" s="9">
        <f t="shared" si="619"/>
        <v>1</v>
      </c>
      <c r="BE232" s="9">
        <f t="shared" si="620"/>
        <v>0</v>
      </c>
      <c r="BF232" s="9">
        <f t="shared" si="621"/>
        <v>1</v>
      </c>
      <c r="BG232" s="9">
        <f t="shared" si="622"/>
        <v>1</v>
      </c>
      <c r="BH232" s="9">
        <f t="shared" si="623"/>
        <v>1</v>
      </c>
    </row>
    <row r="233" spans="1:60" x14ac:dyDescent="0.25">
      <c r="A233" s="24">
        <f>Data!A232</f>
        <v>833</v>
      </c>
      <c r="B233" s="26" t="e">
        <f>Data!B232</f>
        <v>#N/A</v>
      </c>
      <c r="C233" s="27" t="str">
        <f>Data!H232</f>
        <v>Steve</v>
      </c>
      <c r="D233" s="25" t="str">
        <f>Data!I232</f>
        <v>Bob</v>
      </c>
      <c r="E233" s="22">
        <f>IF(Data!J232=Data!$G232,1,0)</f>
        <v>0</v>
      </c>
      <c r="F233" s="22" t="e">
        <f>IF(Data!K232=Data!$G232,1,0)</f>
        <v>#N/A</v>
      </c>
      <c r="G233" s="22">
        <f>IF(Data!L232=Data!$G232,1,0)</f>
        <v>1</v>
      </c>
      <c r="H233" s="22">
        <f>IF(Data!M232=Data!$G232,1,0)</f>
        <v>1</v>
      </c>
      <c r="I233" s="22" t="e">
        <f>IF(Data!N232=Data!$G232,1,0)</f>
        <v>#N/A</v>
      </c>
      <c r="J233" s="22" t="e">
        <f>IF(Data!O232=Data!$G232,1,0)</f>
        <v>#N/A</v>
      </c>
      <c r="K233" s="22" t="e">
        <f>IF(Data!P232=Data!$G232,1,0)</f>
        <v>#N/A</v>
      </c>
      <c r="L233" s="22" t="e">
        <f>IF(Data!Q232=Data!$G232,1,0)</f>
        <v>#N/A</v>
      </c>
      <c r="M233" s="22" t="e">
        <f>IF(Data!R232=Data!$G232,1,0)</f>
        <v>#N/A</v>
      </c>
      <c r="N233" s="22" t="e">
        <f>IF(Data!S232=Data!$G232,1,0)</f>
        <v>#N/A</v>
      </c>
      <c r="O233" s="22" t="e">
        <f>IF(Data!T232=Data!$G232,1,0)</f>
        <v>#N/A</v>
      </c>
      <c r="P233" s="22" t="e">
        <f>IF(Data!U232=Data!$G232,1,0)</f>
        <v>#N/A</v>
      </c>
      <c r="Q233" s="22" t="e">
        <f>IF(Data!V232=Data!$G232,1,0)</f>
        <v>#N/A</v>
      </c>
      <c r="R233" s="22" t="e">
        <f>IF(Data!W232=Data!$G232,1,0)</f>
        <v>#N/A</v>
      </c>
      <c r="S233" s="22" t="e">
        <f>IF(Data!X232=Data!$G232,1,0)</f>
        <v>#N/A</v>
      </c>
      <c r="T233" s="22" t="e">
        <f>IF(Data!Y232=Data!$G232,1,0)</f>
        <v>#N/A</v>
      </c>
      <c r="U233" s="22" t="e">
        <f>IF(Data!Z232=Data!$G232,1,0)</f>
        <v>#N/A</v>
      </c>
      <c r="V233" s="22">
        <f t="shared" si="585"/>
        <v>3</v>
      </c>
      <c r="W233" s="22">
        <f t="shared" si="586"/>
        <v>2</v>
      </c>
      <c r="X233" s="22">
        <f t="shared" si="587"/>
        <v>0</v>
      </c>
      <c r="Y233" s="22">
        <f t="shared" si="588"/>
        <v>0</v>
      </c>
      <c r="Z233" s="22" t="e">
        <f t="shared" si="589"/>
        <v>#N/A</v>
      </c>
      <c r="AA233" s="7">
        <f t="shared" si="590"/>
        <v>0</v>
      </c>
      <c r="AB233" s="7">
        <f t="shared" si="591"/>
        <v>2</v>
      </c>
      <c r="AC233" s="7">
        <f t="shared" si="592"/>
        <v>2</v>
      </c>
      <c r="AD233" s="7">
        <f t="shared" si="593"/>
        <v>1</v>
      </c>
      <c r="AE233" s="7">
        <f t="shared" si="594"/>
        <v>0</v>
      </c>
      <c r="AF233" s="7">
        <f t="shared" si="595"/>
        <v>0</v>
      </c>
      <c r="AG233" s="7">
        <f t="shared" si="596"/>
        <v>0</v>
      </c>
      <c r="AH233" s="7">
        <f t="shared" si="597"/>
        <v>2</v>
      </c>
      <c r="AI233" s="7">
        <f t="shared" si="598"/>
        <v>0</v>
      </c>
      <c r="AJ233" s="7">
        <f t="shared" si="599"/>
        <v>1</v>
      </c>
      <c r="AK233" s="7">
        <f t="shared" si="600"/>
        <v>0</v>
      </c>
      <c r="AL233" s="7">
        <f t="shared" si="601"/>
        <v>0</v>
      </c>
      <c r="AM233" s="7">
        <f t="shared" si="602"/>
        <v>0</v>
      </c>
      <c r="AN233" s="7">
        <f t="shared" si="603"/>
        <v>1</v>
      </c>
      <c r="AO233" s="7">
        <f t="shared" si="604"/>
        <v>0</v>
      </c>
      <c r="AP233" s="7">
        <f t="shared" si="605"/>
        <v>0</v>
      </c>
      <c r="AQ233" s="7">
        <f t="shared" si="606"/>
        <v>0</v>
      </c>
      <c r="AR233" s="9">
        <f t="shared" si="607"/>
        <v>1</v>
      </c>
      <c r="AS233" s="9">
        <f t="shared" si="608"/>
        <v>0</v>
      </c>
      <c r="AT233" s="9">
        <f t="shared" si="609"/>
        <v>0</v>
      </c>
      <c r="AU233" s="9">
        <f t="shared" si="610"/>
        <v>0</v>
      </c>
      <c r="AV233" s="9">
        <f t="shared" si="611"/>
        <v>3</v>
      </c>
      <c r="AW233" s="9">
        <f t="shared" si="612"/>
        <v>2</v>
      </c>
      <c r="AX233" s="9">
        <f t="shared" si="613"/>
        <v>0</v>
      </c>
      <c r="AY233" s="9">
        <f t="shared" si="614"/>
        <v>0</v>
      </c>
      <c r="AZ233" s="9">
        <f t="shared" si="615"/>
        <v>0</v>
      </c>
      <c r="BA233" s="9">
        <f t="shared" si="616"/>
        <v>0</v>
      </c>
      <c r="BB233" s="9">
        <f t="shared" si="617"/>
        <v>0</v>
      </c>
      <c r="BC233" s="9">
        <f t="shared" si="618"/>
        <v>0</v>
      </c>
      <c r="BD233" s="9">
        <f t="shared" si="619"/>
        <v>1</v>
      </c>
      <c r="BE233" s="9">
        <f t="shared" si="620"/>
        <v>0</v>
      </c>
      <c r="BF233" s="9">
        <f t="shared" si="621"/>
        <v>1</v>
      </c>
      <c r="BG233" s="9">
        <f t="shared" si="622"/>
        <v>1</v>
      </c>
      <c r="BH233" s="9">
        <f t="shared" si="623"/>
        <v>1</v>
      </c>
    </row>
    <row r="234" spans="1:60" x14ac:dyDescent="0.25">
      <c r="A234" s="24">
        <f>Data!A233</f>
        <v>834</v>
      </c>
      <c r="B234" s="26" t="str">
        <f>Data!B233</f>
        <v>Biggest</v>
      </c>
      <c r="C234" s="27" t="str">
        <f>Data!H233</f>
        <v>Steve</v>
      </c>
      <c r="D234" s="25" t="str">
        <f>Data!I233</f>
        <v>Cara</v>
      </c>
      <c r="E234" s="22">
        <f>IF(Data!J233=Data!$G233,1,0)</f>
        <v>1</v>
      </c>
      <c r="F234" s="22">
        <f>IF(Data!K233=Data!$G233,1,0)</f>
        <v>1</v>
      </c>
      <c r="G234" s="22">
        <f>IF(Data!L233=Data!$G233,1,0)</f>
        <v>1</v>
      </c>
      <c r="H234" s="22">
        <f>IF(Data!M233=Data!$G233,1,0)</f>
        <v>1</v>
      </c>
      <c r="I234" s="22" t="e">
        <f>IF(Data!N233=Data!$G233,1,0)</f>
        <v>#N/A</v>
      </c>
      <c r="J234" s="22" t="e">
        <f>IF(Data!O233=Data!$G233,1,0)</f>
        <v>#N/A</v>
      </c>
      <c r="K234" s="22" t="e">
        <f>IF(Data!P233=Data!$G233,1,0)</f>
        <v>#N/A</v>
      </c>
      <c r="L234" s="22" t="e">
        <f>IF(Data!Q233=Data!$G233,1,0)</f>
        <v>#N/A</v>
      </c>
      <c r="M234" s="22" t="e">
        <f>IF(Data!R233=Data!$G233,1,0)</f>
        <v>#N/A</v>
      </c>
      <c r="N234" s="22" t="e">
        <f>IF(Data!S233=Data!$G233,1,0)</f>
        <v>#N/A</v>
      </c>
      <c r="O234" s="22" t="e">
        <f>IF(Data!T233=Data!$G233,1,0)</f>
        <v>#N/A</v>
      </c>
      <c r="P234" s="22" t="e">
        <f>IF(Data!U233=Data!$G233,1,0)</f>
        <v>#N/A</v>
      </c>
      <c r="Q234" s="22" t="e">
        <f>IF(Data!V233=Data!$G233,1,0)</f>
        <v>#N/A</v>
      </c>
      <c r="R234" s="22" t="e">
        <f>IF(Data!W233=Data!$G233,1,0)</f>
        <v>#N/A</v>
      </c>
      <c r="S234" s="22" t="e">
        <f>IF(Data!X233=Data!$G233,1,0)</f>
        <v>#N/A</v>
      </c>
      <c r="T234" s="22" t="e">
        <f>IF(Data!Y233=Data!$G233,1,0)</f>
        <v>#N/A</v>
      </c>
      <c r="U234" s="22" t="e">
        <f>IF(Data!Z233=Data!$G233,1,0)</f>
        <v>#N/A</v>
      </c>
      <c r="V234" s="22">
        <f t="shared" si="585"/>
        <v>4</v>
      </c>
      <c r="W234" s="22">
        <f t="shared" si="586"/>
        <v>4</v>
      </c>
      <c r="X234" s="22">
        <f t="shared" si="587"/>
        <v>0</v>
      </c>
      <c r="Y234" s="22">
        <f t="shared" si="588"/>
        <v>1</v>
      </c>
      <c r="Z234" s="22" t="e">
        <f t="shared" si="589"/>
        <v>#N/A</v>
      </c>
      <c r="AA234" s="7">
        <f t="shared" si="590"/>
        <v>1</v>
      </c>
      <c r="AB234" s="7">
        <f t="shared" si="591"/>
        <v>3</v>
      </c>
      <c r="AC234" s="7">
        <f t="shared" si="592"/>
        <v>3</v>
      </c>
      <c r="AD234" s="7">
        <f t="shared" si="593"/>
        <v>2</v>
      </c>
      <c r="AE234" s="7">
        <f t="shared" si="594"/>
        <v>0</v>
      </c>
      <c r="AF234" s="7">
        <f t="shared" si="595"/>
        <v>0</v>
      </c>
      <c r="AG234" s="7">
        <f t="shared" si="596"/>
        <v>0</v>
      </c>
      <c r="AH234" s="7">
        <f t="shared" si="597"/>
        <v>2</v>
      </c>
      <c r="AI234" s="7">
        <f t="shared" si="598"/>
        <v>0</v>
      </c>
      <c r="AJ234" s="7">
        <f t="shared" si="599"/>
        <v>1</v>
      </c>
      <c r="AK234" s="7">
        <f t="shared" si="600"/>
        <v>0</v>
      </c>
      <c r="AL234" s="7">
        <f t="shared" si="601"/>
        <v>0</v>
      </c>
      <c r="AM234" s="7">
        <f t="shared" si="602"/>
        <v>0</v>
      </c>
      <c r="AN234" s="7">
        <f t="shared" si="603"/>
        <v>1</v>
      </c>
      <c r="AO234" s="7">
        <f t="shared" si="604"/>
        <v>0</v>
      </c>
      <c r="AP234" s="7">
        <f t="shared" si="605"/>
        <v>0</v>
      </c>
      <c r="AQ234" s="7">
        <f t="shared" si="606"/>
        <v>0</v>
      </c>
      <c r="AR234" s="9">
        <f t="shared" si="607"/>
        <v>0</v>
      </c>
      <c r="AS234" s="9">
        <f t="shared" si="608"/>
        <v>0</v>
      </c>
      <c r="AT234" s="9">
        <f t="shared" si="609"/>
        <v>0</v>
      </c>
      <c r="AU234" s="9">
        <f t="shared" si="610"/>
        <v>0</v>
      </c>
      <c r="AV234" s="9">
        <f t="shared" si="611"/>
        <v>3</v>
      </c>
      <c r="AW234" s="9">
        <f t="shared" si="612"/>
        <v>2</v>
      </c>
      <c r="AX234" s="9">
        <f t="shared" si="613"/>
        <v>0</v>
      </c>
      <c r="AY234" s="9">
        <f t="shared" si="614"/>
        <v>0</v>
      </c>
      <c r="AZ234" s="9">
        <f t="shared" si="615"/>
        <v>0</v>
      </c>
      <c r="BA234" s="9">
        <f t="shared" si="616"/>
        <v>0</v>
      </c>
      <c r="BB234" s="9">
        <f t="shared" si="617"/>
        <v>0</v>
      </c>
      <c r="BC234" s="9">
        <f t="shared" si="618"/>
        <v>0</v>
      </c>
      <c r="BD234" s="9">
        <f t="shared" si="619"/>
        <v>1</v>
      </c>
      <c r="BE234" s="9">
        <f t="shared" si="620"/>
        <v>0</v>
      </c>
      <c r="BF234" s="9">
        <f t="shared" si="621"/>
        <v>1</v>
      </c>
      <c r="BG234" s="9">
        <f t="shared" si="622"/>
        <v>1</v>
      </c>
      <c r="BH234" s="9">
        <f t="shared" si="623"/>
        <v>1</v>
      </c>
    </row>
    <row r="235" spans="1:60" x14ac:dyDescent="0.25">
      <c r="A235" s="24">
        <f>Data!A234</f>
        <v>835</v>
      </c>
      <c r="B235" s="26" t="str">
        <f>Data!B234</f>
        <v>Science Myths</v>
      </c>
      <c r="C235" s="27" t="str">
        <f>Data!H234</f>
        <v>Steve</v>
      </c>
      <c r="D235" s="25" t="str">
        <f>Data!I234</f>
        <v>Evan</v>
      </c>
      <c r="E235" s="22">
        <f>IF(Data!J234=Data!$G234,1,0)</f>
        <v>0</v>
      </c>
      <c r="F235" s="22">
        <f>IF(Data!K234=Data!$G234,1,0)</f>
        <v>0</v>
      </c>
      <c r="G235" s="22" t="e">
        <f>IF(Data!L234=Data!$G234,1,0)</f>
        <v>#N/A</v>
      </c>
      <c r="H235" s="22">
        <f>IF(Data!M234=Data!$G234,1,0)</f>
        <v>0</v>
      </c>
      <c r="I235" s="22" t="e">
        <f>IF(Data!N234=Data!$G234,1,0)</f>
        <v>#N/A</v>
      </c>
      <c r="J235" s="22" t="e">
        <f>IF(Data!O234=Data!$G234,1,0)</f>
        <v>#N/A</v>
      </c>
      <c r="K235" s="22" t="e">
        <f>IF(Data!P234=Data!$G234,1,0)</f>
        <v>#N/A</v>
      </c>
      <c r="L235" s="22" t="e">
        <f>IF(Data!Q234=Data!$G234,1,0)</f>
        <v>#N/A</v>
      </c>
      <c r="M235" s="22" t="e">
        <f>IF(Data!R234=Data!$G234,1,0)</f>
        <v>#N/A</v>
      </c>
      <c r="N235" s="22" t="e">
        <f>IF(Data!S234=Data!$G234,1,0)</f>
        <v>#N/A</v>
      </c>
      <c r="O235" s="22" t="e">
        <f>IF(Data!T234=Data!$G234,1,0)</f>
        <v>#N/A</v>
      </c>
      <c r="P235" s="22" t="e">
        <f>IF(Data!U234=Data!$G234,1,0)</f>
        <v>#N/A</v>
      </c>
      <c r="Q235" s="22" t="e">
        <f>IF(Data!V234=Data!$G234,1,0)</f>
        <v>#N/A</v>
      </c>
      <c r="R235" s="22" t="e">
        <f>IF(Data!W234=Data!$G234,1,0)</f>
        <v>#N/A</v>
      </c>
      <c r="S235" s="22" t="e">
        <f>IF(Data!X234=Data!$G234,1,0)</f>
        <v>#N/A</v>
      </c>
      <c r="T235" s="22" t="e">
        <f>IF(Data!Y234=Data!$G234,1,0)</f>
        <v>#N/A</v>
      </c>
      <c r="U235" s="22" t="e">
        <f>IF(Data!Z234=Data!$G234,1,0)</f>
        <v>#N/A</v>
      </c>
      <c r="V235" s="22">
        <f t="shared" si="585"/>
        <v>3</v>
      </c>
      <c r="W235" s="22">
        <f t="shared" si="586"/>
        <v>0</v>
      </c>
      <c r="X235" s="22">
        <f t="shared" si="587"/>
        <v>1</v>
      </c>
      <c r="Y235" s="22">
        <f t="shared" si="588"/>
        <v>0</v>
      </c>
      <c r="Z235" s="22" t="e">
        <f t="shared" si="589"/>
        <v>#N/A</v>
      </c>
      <c r="AA235" s="7">
        <f t="shared" si="590"/>
        <v>0</v>
      </c>
      <c r="AB235" s="7">
        <f t="shared" si="591"/>
        <v>0</v>
      </c>
      <c r="AC235" s="7">
        <f t="shared" si="592"/>
        <v>3</v>
      </c>
      <c r="AD235" s="7">
        <f t="shared" si="593"/>
        <v>0</v>
      </c>
      <c r="AE235" s="7">
        <f t="shared" si="594"/>
        <v>0</v>
      </c>
      <c r="AF235" s="7">
        <f t="shared" si="595"/>
        <v>0</v>
      </c>
      <c r="AG235" s="7">
        <f t="shared" si="596"/>
        <v>0</v>
      </c>
      <c r="AH235" s="7">
        <f t="shared" si="597"/>
        <v>2</v>
      </c>
      <c r="AI235" s="7">
        <f t="shared" si="598"/>
        <v>0</v>
      </c>
      <c r="AJ235" s="7">
        <f t="shared" si="599"/>
        <v>1</v>
      </c>
      <c r="AK235" s="7">
        <f t="shared" si="600"/>
        <v>0</v>
      </c>
      <c r="AL235" s="7">
        <f t="shared" si="601"/>
        <v>0</v>
      </c>
      <c r="AM235" s="7">
        <f t="shared" si="602"/>
        <v>0</v>
      </c>
      <c r="AN235" s="7">
        <f t="shared" si="603"/>
        <v>1</v>
      </c>
      <c r="AO235" s="7">
        <f t="shared" si="604"/>
        <v>0</v>
      </c>
      <c r="AP235" s="7">
        <f t="shared" si="605"/>
        <v>0</v>
      </c>
      <c r="AQ235" s="7">
        <f t="shared" si="606"/>
        <v>0</v>
      </c>
      <c r="AR235" s="9">
        <f t="shared" si="607"/>
        <v>1</v>
      </c>
      <c r="AS235" s="9">
        <f t="shared" si="608"/>
        <v>1</v>
      </c>
      <c r="AT235" s="9">
        <f t="shared" si="609"/>
        <v>0</v>
      </c>
      <c r="AU235" s="9">
        <f t="shared" si="610"/>
        <v>1</v>
      </c>
      <c r="AV235" s="9">
        <f t="shared" si="611"/>
        <v>3</v>
      </c>
      <c r="AW235" s="9">
        <f t="shared" si="612"/>
        <v>2</v>
      </c>
      <c r="AX235" s="9">
        <f t="shared" si="613"/>
        <v>0</v>
      </c>
      <c r="AY235" s="9">
        <f t="shared" si="614"/>
        <v>0</v>
      </c>
      <c r="AZ235" s="9">
        <f t="shared" si="615"/>
        <v>0</v>
      </c>
      <c r="BA235" s="9">
        <f t="shared" si="616"/>
        <v>0</v>
      </c>
      <c r="BB235" s="9">
        <f t="shared" si="617"/>
        <v>0</v>
      </c>
      <c r="BC235" s="9">
        <f t="shared" si="618"/>
        <v>0</v>
      </c>
      <c r="BD235" s="9">
        <f t="shared" si="619"/>
        <v>1</v>
      </c>
      <c r="BE235" s="9">
        <f t="shared" si="620"/>
        <v>0</v>
      </c>
      <c r="BF235" s="9">
        <f t="shared" si="621"/>
        <v>1</v>
      </c>
      <c r="BG235" s="9">
        <f t="shared" si="622"/>
        <v>1</v>
      </c>
      <c r="BH235" s="9">
        <f t="shared" si="623"/>
        <v>1</v>
      </c>
    </row>
    <row r="236" spans="1:60" x14ac:dyDescent="0.25">
      <c r="A236" s="24">
        <f>Data!A235</f>
        <v>836</v>
      </c>
      <c r="B236" s="26" t="e">
        <f>Data!B235</f>
        <v>#N/A</v>
      </c>
      <c r="C236" s="27" t="str">
        <f>Data!H235</f>
        <v>Steve</v>
      </c>
      <c r="D236" s="25" t="str">
        <f>Data!I235</f>
        <v>Cara</v>
      </c>
      <c r="E236" s="22">
        <f>IF(Data!J235=Data!$G235,1,0)</f>
        <v>0</v>
      </c>
      <c r="F236" s="22">
        <f>IF(Data!K235=Data!$G235,1,0)</f>
        <v>0</v>
      </c>
      <c r="G236" s="22" t="e">
        <f>IF(Data!L235=Data!$G235,1,0)</f>
        <v>#N/A</v>
      </c>
      <c r="H236" s="22">
        <f>IF(Data!M235=Data!$G235,1,0)</f>
        <v>1</v>
      </c>
      <c r="I236" s="22" t="e">
        <f>IF(Data!N235=Data!$G235,1,0)</f>
        <v>#N/A</v>
      </c>
      <c r="J236" s="22" t="e">
        <f>IF(Data!O235=Data!$G235,1,0)</f>
        <v>#N/A</v>
      </c>
      <c r="K236" s="22" t="e">
        <f>IF(Data!P235=Data!$G235,1,0)</f>
        <v>#N/A</v>
      </c>
      <c r="L236" s="22" t="e">
        <f>IF(Data!Q235=Data!$G235,1,0)</f>
        <v>#N/A</v>
      </c>
      <c r="M236" s="22" t="e">
        <f>IF(Data!R235=Data!$G235,1,0)</f>
        <v>#N/A</v>
      </c>
      <c r="N236" s="22" t="e">
        <f>IF(Data!S235=Data!$G235,1,0)</f>
        <v>#N/A</v>
      </c>
      <c r="O236" s="22" t="e">
        <f>IF(Data!T235=Data!$G235,1,0)</f>
        <v>#N/A</v>
      </c>
      <c r="P236" s="22" t="e">
        <f>IF(Data!U235=Data!$G235,1,0)</f>
        <v>#N/A</v>
      </c>
      <c r="Q236" s="22" t="e">
        <f>IF(Data!V235=Data!$G235,1,0)</f>
        <v>#N/A</v>
      </c>
      <c r="R236" s="22" t="e">
        <f>IF(Data!W235=Data!$G235,1,0)</f>
        <v>#N/A</v>
      </c>
      <c r="S236" s="22" t="e">
        <f>IF(Data!X235=Data!$G235,1,0)</f>
        <v>#N/A</v>
      </c>
      <c r="T236" s="22" t="e">
        <f>IF(Data!Y235=Data!$G235,1,0)</f>
        <v>#N/A</v>
      </c>
      <c r="U236" s="22" t="e">
        <f>IF(Data!Z235=Data!$G235,1,0)</f>
        <v>#N/A</v>
      </c>
      <c r="V236" s="22">
        <f t="shared" si="585"/>
        <v>3</v>
      </c>
      <c r="W236" s="22">
        <f t="shared" si="586"/>
        <v>1</v>
      </c>
      <c r="X236" s="22">
        <f t="shared" si="587"/>
        <v>0</v>
      </c>
      <c r="Y236" s="22">
        <f t="shared" si="588"/>
        <v>0</v>
      </c>
      <c r="Z236" s="22" t="str">
        <f t="shared" si="589"/>
        <v>Evan</v>
      </c>
      <c r="AA236" s="7">
        <f t="shared" si="590"/>
        <v>0</v>
      </c>
      <c r="AB236" s="7">
        <f t="shared" si="591"/>
        <v>0</v>
      </c>
      <c r="AC236" s="7">
        <f t="shared" si="592"/>
        <v>3</v>
      </c>
      <c r="AD236" s="7">
        <f t="shared" si="593"/>
        <v>1</v>
      </c>
      <c r="AE236" s="7">
        <f t="shared" si="594"/>
        <v>0</v>
      </c>
      <c r="AF236" s="7">
        <f t="shared" si="595"/>
        <v>0</v>
      </c>
      <c r="AG236" s="7">
        <f t="shared" si="596"/>
        <v>0</v>
      </c>
      <c r="AH236" s="7">
        <f t="shared" si="597"/>
        <v>2</v>
      </c>
      <c r="AI236" s="7">
        <f t="shared" si="598"/>
        <v>0</v>
      </c>
      <c r="AJ236" s="7">
        <f t="shared" si="599"/>
        <v>1</v>
      </c>
      <c r="AK236" s="7">
        <f t="shared" si="600"/>
        <v>0</v>
      </c>
      <c r="AL236" s="7">
        <f t="shared" si="601"/>
        <v>0</v>
      </c>
      <c r="AM236" s="7">
        <f t="shared" si="602"/>
        <v>0</v>
      </c>
      <c r="AN236" s="7">
        <f t="shared" si="603"/>
        <v>1</v>
      </c>
      <c r="AO236" s="7">
        <f t="shared" si="604"/>
        <v>0</v>
      </c>
      <c r="AP236" s="7">
        <f t="shared" si="605"/>
        <v>0</v>
      </c>
      <c r="AQ236" s="7">
        <f t="shared" si="606"/>
        <v>0</v>
      </c>
      <c r="AR236" s="9">
        <f t="shared" si="607"/>
        <v>2</v>
      </c>
      <c r="AS236" s="9">
        <f t="shared" si="608"/>
        <v>2</v>
      </c>
      <c r="AT236" s="9">
        <f t="shared" si="609"/>
        <v>0</v>
      </c>
      <c r="AU236" s="9">
        <f t="shared" si="610"/>
        <v>0</v>
      </c>
      <c r="AV236" s="9">
        <f t="shared" si="611"/>
        <v>3</v>
      </c>
      <c r="AW236" s="9">
        <f t="shared" si="612"/>
        <v>2</v>
      </c>
      <c r="AX236" s="9">
        <f t="shared" si="613"/>
        <v>0</v>
      </c>
      <c r="AY236" s="9">
        <f t="shared" si="614"/>
        <v>0</v>
      </c>
      <c r="AZ236" s="9">
        <f t="shared" si="615"/>
        <v>0</v>
      </c>
      <c r="BA236" s="9">
        <f t="shared" si="616"/>
        <v>0</v>
      </c>
      <c r="BB236" s="9">
        <f t="shared" si="617"/>
        <v>0</v>
      </c>
      <c r="BC236" s="9">
        <f t="shared" si="618"/>
        <v>0</v>
      </c>
      <c r="BD236" s="9">
        <f t="shared" si="619"/>
        <v>1</v>
      </c>
      <c r="BE236" s="9">
        <f t="shared" si="620"/>
        <v>0</v>
      </c>
      <c r="BF236" s="9">
        <f t="shared" si="621"/>
        <v>1</v>
      </c>
      <c r="BG236" s="9">
        <f t="shared" si="622"/>
        <v>1</v>
      </c>
      <c r="BH236" s="9">
        <f t="shared" si="623"/>
        <v>1</v>
      </c>
    </row>
    <row r="237" spans="1:60" x14ac:dyDescent="0.25">
      <c r="A237" s="24">
        <f>Data!A236</f>
        <v>837</v>
      </c>
      <c r="B237" s="26" t="str">
        <f>Data!B236</f>
        <v>Elite Athletes</v>
      </c>
      <c r="C237" s="27" t="str">
        <f>Data!H236</f>
        <v>Steve</v>
      </c>
      <c r="D237" s="25" t="str">
        <f>Data!I236</f>
        <v>Jay</v>
      </c>
      <c r="E237" s="22">
        <f>IF(Data!J236=Data!$G236,1,0)</f>
        <v>1</v>
      </c>
      <c r="F237" s="22">
        <f>IF(Data!K236=Data!$G236,1,0)</f>
        <v>1</v>
      </c>
      <c r="G237" s="22">
        <f>IF(Data!L236=Data!$G236,1,0)</f>
        <v>0</v>
      </c>
      <c r="H237" s="22">
        <f>IF(Data!M236=Data!$G236,1,0)</f>
        <v>0</v>
      </c>
      <c r="I237" s="22" t="e">
        <f>IF(Data!N236=Data!$G236,1,0)</f>
        <v>#N/A</v>
      </c>
      <c r="J237" s="22" t="e">
        <f>IF(Data!O236=Data!$G236,1,0)</f>
        <v>#N/A</v>
      </c>
      <c r="K237" s="22" t="e">
        <f>IF(Data!P236=Data!$G236,1,0)</f>
        <v>#N/A</v>
      </c>
      <c r="L237" s="22" t="e">
        <f>IF(Data!Q236=Data!$G236,1,0)</f>
        <v>#N/A</v>
      </c>
      <c r="M237" s="22" t="e">
        <f>IF(Data!R236=Data!$G236,1,0)</f>
        <v>#N/A</v>
      </c>
      <c r="N237" s="22" t="e">
        <f>IF(Data!S236=Data!$G236,1,0)</f>
        <v>#N/A</v>
      </c>
      <c r="O237" s="22" t="e">
        <f>IF(Data!T236=Data!$G236,1,0)</f>
        <v>#N/A</v>
      </c>
      <c r="P237" s="22" t="e">
        <f>IF(Data!U236=Data!$G236,1,0)</f>
        <v>#N/A</v>
      </c>
      <c r="Q237" s="22" t="e">
        <f>IF(Data!V236=Data!$G236,1,0)</f>
        <v>#N/A</v>
      </c>
      <c r="R237" s="22" t="e">
        <f>IF(Data!W236=Data!$G236,1,0)</f>
        <v>#N/A</v>
      </c>
      <c r="S237" s="22" t="e">
        <f>IF(Data!X236=Data!$G236,1,0)</f>
        <v>#N/A</v>
      </c>
      <c r="T237" s="22" t="e">
        <f>IF(Data!Y236=Data!$G236,1,0)</f>
        <v>#N/A</v>
      </c>
      <c r="U237" s="22" t="e">
        <f>IF(Data!Z236=Data!$G236,1,0)</f>
        <v>#N/A</v>
      </c>
      <c r="V237" s="22">
        <f t="shared" si="585"/>
        <v>4</v>
      </c>
      <c r="W237" s="22">
        <f t="shared" si="586"/>
        <v>2</v>
      </c>
      <c r="X237" s="22">
        <f t="shared" si="587"/>
        <v>0</v>
      </c>
      <c r="Y237" s="22">
        <f t="shared" si="588"/>
        <v>0</v>
      </c>
      <c r="Z237" s="22" t="e">
        <f t="shared" si="589"/>
        <v>#N/A</v>
      </c>
      <c r="AA237" s="7">
        <f t="shared" si="590"/>
        <v>1</v>
      </c>
      <c r="AB237" s="7">
        <f t="shared" si="591"/>
        <v>1</v>
      </c>
      <c r="AC237" s="7">
        <f t="shared" si="592"/>
        <v>0</v>
      </c>
      <c r="AD237" s="7">
        <f t="shared" si="593"/>
        <v>0</v>
      </c>
      <c r="AE237" s="7">
        <f t="shared" si="594"/>
        <v>0</v>
      </c>
      <c r="AF237" s="7">
        <f t="shared" si="595"/>
        <v>0</v>
      </c>
      <c r="AG237" s="7">
        <f t="shared" si="596"/>
        <v>0</v>
      </c>
      <c r="AH237" s="7">
        <f t="shared" si="597"/>
        <v>2</v>
      </c>
      <c r="AI237" s="7">
        <f t="shared" si="598"/>
        <v>0</v>
      </c>
      <c r="AJ237" s="7">
        <f t="shared" si="599"/>
        <v>1</v>
      </c>
      <c r="AK237" s="7">
        <f t="shared" si="600"/>
        <v>0</v>
      </c>
      <c r="AL237" s="7">
        <f t="shared" si="601"/>
        <v>0</v>
      </c>
      <c r="AM237" s="7">
        <f t="shared" si="602"/>
        <v>0</v>
      </c>
      <c r="AN237" s="7">
        <f t="shared" si="603"/>
        <v>1</v>
      </c>
      <c r="AO237" s="7">
        <f t="shared" si="604"/>
        <v>0</v>
      </c>
      <c r="AP237" s="7">
        <f t="shared" si="605"/>
        <v>0</v>
      </c>
      <c r="AQ237" s="7">
        <f t="shared" si="606"/>
        <v>0</v>
      </c>
      <c r="AR237" s="9">
        <f t="shared" si="607"/>
        <v>0</v>
      </c>
      <c r="AS237" s="9">
        <f t="shared" si="608"/>
        <v>0</v>
      </c>
      <c r="AT237" s="9">
        <f t="shared" si="609"/>
        <v>1</v>
      </c>
      <c r="AU237" s="9">
        <f t="shared" si="610"/>
        <v>1</v>
      </c>
      <c r="AV237" s="9">
        <f t="shared" si="611"/>
        <v>3</v>
      </c>
      <c r="AW237" s="9">
        <f t="shared" si="612"/>
        <v>2</v>
      </c>
      <c r="AX237" s="9">
        <f t="shared" si="613"/>
        <v>0</v>
      </c>
      <c r="AY237" s="9">
        <f t="shared" si="614"/>
        <v>0</v>
      </c>
      <c r="AZ237" s="9">
        <f t="shared" si="615"/>
        <v>0</v>
      </c>
      <c r="BA237" s="9">
        <f t="shared" si="616"/>
        <v>0</v>
      </c>
      <c r="BB237" s="9">
        <f t="shared" si="617"/>
        <v>0</v>
      </c>
      <c r="BC237" s="9">
        <f t="shared" si="618"/>
        <v>0</v>
      </c>
      <c r="BD237" s="9">
        <f t="shared" si="619"/>
        <v>1</v>
      </c>
      <c r="BE237" s="9">
        <f t="shared" si="620"/>
        <v>0</v>
      </c>
      <c r="BF237" s="9">
        <f t="shared" si="621"/>
        <v>1</v>
      </c>
      <c r="BG237" s="9">
        <f t="shared" si="622"/>
        <v>1</v>
      </c>
      <c r="BH237" s="9">
        <f t="shared" si="623"/>
        <v>1</v>
      </c>
    </row>
    <row r="238" spans="1:60" x14ac:dyDescent="0.25">
      <c r="A238" s="24">
        <f>Data!A237</f>
        <v>838</v>
      </c>
      <c r="B238" s="26" t="str">
        <f>Data!B237</f>
        <v>Airline Travel</v>
      </c>
      <c r="C238" s="27" t="str">
        <f>Data!H237</f>
        <v>Steve</v>
      </c>
      <c r="D238" s="25" t="str">
        <f>Data!I237</f>
        <v>Evan</v>
      </c>
      <c r="E238" s="22">
        <f>IF(Data!J237=Data!$G237,1,0)</f>
        <v>1</v>
      </c>
      <c r="F238" s="22">
        <f>IF(Data!K237=Data!$G237,1,0)</f>
        <v>1</v>
      </c>
      <c r="G238" s="22">
        <f>IF(Data!L237=Data!$G237,1,0)</f>
        <v>1</v>
      </c>
      <c r="H238" s="22">
        <f>IF(Data!M237=Data!$G237,1,0)</f>
        <v>0</v>
      </c>
      <c r="I238" s="22" t="e">
        <f>IF(Data!N237=Data!$G237,1,0)</f>
        <v>#N/A</v>
      </c>
      <c r="J238" s="22" t="e">
        <f>IF(Data!O237=Data!$G237,1,0)</f>
        <v>#N/A</v>
      </c>
      <c r="K238" s="22" t="e">
        <f>IF(Data!P237=Data!$G237,1,0)</f>
        <v>#N/A</v>
      </c>
      <c r="L238" s="22" t="e">
        <f>IF(Data!Q237=Data!$G237,1,0)</f>
        <v>#N/A</v>
      </c>
      <c r="M238" s="22" t="e">
        <f>IF(Data!R237=Data!$G237,1,0)</f>
        <v>#N/A</v>
      </c>
      <c r="N238" s="22" t="e">
        <f>IF(Data!S237=Data!$G237,1,0)</f>
        <v>#N/A</v>
      </c>
      <c r="O238" s="22" t="e">
        <f>IF(Data!T237=Data!$G237,1,0)</f>
        <v>#N/A</v>
      </c>
      <c r="P238" s="22" t="e">
        <f>IF(Data!U237=Data!$G237,1,0)</f>
        <v>#N/A</v>
      </c>
      <c r="Q238" s="22" t="e">
        <f>IF(Data!V237=Data!$G237,1,0)</f>
        <v>#N/A</v>
      </c>
      <c r="R238" s="22" t="e">
        <f>IF(Data!W237=Data!$G237,1,0)</f>
        <v>#N/A</v>
      </c>
      <c r="S238" s="22" t="e">
        <f>IF(Data!X237=Data!$G237,1,0)</f>
        <v>#N/A</v>
      </c>
      <c r="T238" s="22" t="e">
        <f>IF(Data!Y237=Data!$G237,1,0)</f>
        <v>#N/A</v>
      </c>
      <c r="U238" s="22">
        <f>IF(Data!Z237=Data!$G237,1,0)</f>
        <v>1</v>
      </c>
      <c r="V238" s="22">
        <f t="shared" si="585"/>
        <v>5</v>
      </c>
      <c r="W238" s="22">
        <f t="shared" si="586"/>
        <v>4</v>
      </c>
      <c r="X238" s="22">
        <f t="shared" si="587"/>
        <v>0</v>
      </c>
      <c r="Y238" s="22">
        <f t="shared" si="588"/>
        <v>0</v>
      </c>
      <c r="Z238" s="22" t="e">
        <f t="shared" si="589"/>
        <v>#N/A</v>
      </c>
      <c r="AA238" s="7">
        <f t="shared" si="590"/>
        <v>2</v>
      </c>
      <c r="AB238" s="7">
        <f t="shared" si="591"/>
        <v>2</v>
      </c>
      <c r="AC238" s="7">
        <f t="shared" si="592"/>
        <v>1</v>
      </c>
      <c r="AD238" s="7">
        <f t="shared" si="593"/>
        <v>0</v>
      </c>
      <c r="AE238" s="7">
        <f t="shared" si="594"/>
        <v>0</v>
      </c>
      <c r="AF238" s="7">
        <f t="shared" si="595"/>
        <v>0</v>
      </c>
      <c r="AG238" s="7">
        <f t="shared" si="596"/>
        <v>0</v>
      </c>
      <c r="AH238" s="7">
        <f t="shared" si="597"/>
        <v>2</v>
      </c>
      <c r="AI238" s="7">
        <f t="shared" si="598"/>
        <v>0</v>
      </c>
      <c r="AJ238" s="7">
        <f t="shared" si="599"/>
        <v>1</v>
      </c>
      <c r="AK238" s="7">
        <f t="shared" si="600"/>
        <v>0</v>
      </c>
      <c r="AL238" s="7">
        <f t="shared" si="601"/>
        <v>0</v>
      </c>
      <c r="AM238" s="7">
        <f t="shared" si="602"/>
        <v>0</v>
      </c>
      <c r="AN238" s="7">
        <f t="shared" si="603"/>
        <v>1</v>
      </c>
      <c r="AO238" s="7">
        <f t="shared" si="604"/>
        <v>0</v>
      </c>
      <c r="AP238" s="7">
        <f t="shared" si="605"/>
        <v>0</v>
      </c>
      <c r="AQ238" s="7">
        <f t="shared" si="606"/>
        <v>1</v>
      </c>
      <c r="AR238" s="9">
        <f t="shared" si="607"/>
        <v>0</v>
      </c>
      <c r="AS238" s="9">
        <f t="shared" si="608"/>
        <v>0</v>
      </c>
      <c r="AT238" s="9">
        <f t="shared" si="609"/>
        <v>0</v>
      </c>
      <c r="AU238" s="9">
        <f t="shared" si="610"/>
        <v>2</v>
      </c>
      <c r="AV238" s="9">
        <f t="shared" si="611"/>
        <v>3</v>
      </c>
      <c r="AW238" s="9">
        <f t="shared" si="612"/>
        <v>2</v>
      </c>
      <c r="AX238" s="9">
        <f t="shared" si="613"/>
        <v>0</v>
      </c>
      <c r="AY238" s="9">
        <f t="shared" si="614"/>
        <v>0</v>
      </c>
      <c r="AZ238" s="9">
        <f t="shared" si="615"/>
        <v>0</v>
      </c>
      <c r="BA238" s="9">
        <f t="shared" si="616"/>
        <v>0</v>
      </c>
      <c r="BB238" s="9">
        <f t="shared" si="617"/>
        <v>0</v>
      </c>
      <c r="BC238" s="9">
        <f t="shared" si="618"/>
        <v>0</v>
      </c>
      <c r="BD238" s="9">
        <f t="shared" si="619"/>
        <v>1</v>
      </c>
      <c r="BE238" s="9">
        <f t="shared" si="620"/>
        <v>0</v>
      </c>
      <c r="BF238" s="9">
        <f t="shared" si="621"/>
        <v>1</v>
      </c>
      <c r="BG238" s="9">
        <f t="shared" si="622"/>
        <v>1</v>
      </c>
      <c r="BH238" s="9">
        <f t="shared" si="623"/>
        <v>0</v>
      </c>
    </row>
    <row r="239" spans="1:60" x14ac:dyDescent="0.25">
      <c r="A239" s="24">
        <f>Data!A238</f>
        <v>839</v>
      </c>
      <c r="B239" s="26" t="str">
        <f>Data!B238</f>
        <v>Nitrogen</v>
      </c>
      <c r="C239" s="27" t="str">
        <f>Data!H238</f>
        <v>Steve</v>
      </c>
      <c r="D239" s="25" t="str">
        <f>Data!I238</f>
        <v>Jay</v>
      </c>
      <c r="E239" s="22">
        <f>IF(Data!J238=Data!$G238,1,0)</f>
        <v>1</v>
      </c>
      <c r="F239" s="22">
        <f>IF(Data!K238=Data!$G238,1,0)</f>
        <v>1</v>
      </c>
      <c r="G239" s="22">
        <f>IF(Data!L238=Data!$G238,1,0)</f>
        <v>1</v>
      </c>
      <c r="H239" s="22">
        <f>IF(Data!M238=Data!$G238,1,0)</f>
        <v>0</v>
      </c>
      <c r="I239" s="22" t="e">
        <f>IF(Data!N238=Data!$G238,1,0)</f>
        <v>#N/A</v>
      </c>
      <c r="J239" s="22" t="e">
        <f>IF(Data!O238=Data!$G238,1,0)</f>
        <v>#N/A</v>
      </c>
      <c r="K239" s="22" t="e">
        <f>IF(Data!P238=Data!$G238,1,0)</f>
        <v>#N/A</v>
      </c>
      <c r="L239" s="22" t="e">
        <f>IF(Data!Q238=Data!$G238,1,0)</f>
        <v>#N/A</v>
      </c>
      <c r="M239" s="22" t="e">
        <f>IF(Data!R238=Data!$G238,1,0)</f>
        <v>#N/A</v>
      </c>
      <c r="N239" s="22" t="e">
        <f>IF(Data!S238=Data!$G238,1,0)</f>
        <v>#N/A</v>
      </c>
      <c r="O239" s="22" t="e">
        <f>IF(Data!T238=Data!$G238,1,0)</f>
        <v>#N/A</v>
      </c>
      <c r="P239" s="22" t="e">
        <f>IF(Data!U238=Data!$G238,1,0)</f>
        <v>#N/A</v>
      </c>
      <c r="Q239" s="22" t="e">
        <f>IF(Data!V238=Data!$G238,1,0)</f>
        <v>#N/A</v>
      </c>
      <c r="R239" s="22" t="e">
        <f>IF(Data!W238=Data!$G238,1,0)</f>
        <v>#N/A</v>
      </c>
      <c r="S239" s="22" t="e">
        <f>IF(Data!X238=Data!$G238,1,0)</f>
        <v>#N/A</v>
      </c>
      <c r="T239" s="22" t="e">
        <f>IF(Data!Y238=Data!$G238,1,0)</f>
        <v>#N/A</v>
      </c>
      <c r="U239" s="22" t="e">
        <f>IF(Data!Z238=Data!$G238,1,0)</f>
        <v>#N/A</v>
      </c>
      <c r="V239" s="22">
        <f t="shared" si="585"/>
        <v>4</v>
      </c>
      <c r="W239" s="22">
        <f t="shared" si="586"/>
        <v>3</v>
      </c>
      <c r="X239" s="22">
        <f t="shared" si="587"/>
        <v>0</v>
      </c>
      <c r="Y239" s="22">
        <f t="shared" si="588"/>
        <v>0</v>
      </c>
      <c r="Z239" s="22" t="e">
        <f t="shared" si="589"/>
        <v>#N/A</v>
      </c>
      <c r="AA239" s="7">
        <f t="shared" si="590"/>
        <v>3</v>
      </c>
      <c r="AB239" s="7">
        <f t="shared" si="591"/>
        <v>3</v>
      </c>
      <c r="AC239" s="7">
        <f t="shared" si="592"/>
        <v>2</v>
      </c>
      <c r="AD239" s="7">
        <f t="shared" si="593"/>
        <v>0</v>
      </c>
      <c r="AE239" s="7">
        <f t="shared" si="594"/>
        <v>0</v>
      </c>
      <c r="AF239" s="7">
        <f t="shared" si="595"/>
        <v>0</v>
      </c>
      <c r="AG239" s="7">
        <f t="shared" si="596"/>
        <v>0</v>
      </c>
      <c r="AH239" s="7">
        <f t="shared" si="597"/>
        <v>2</v>
      </c>
      <c r="AI239" s="7">
        <f t="shared" si="598"/>
        <v>0</v>
      </c>
      <c r="AJ239" s="7">
        <f t="shared" si="599"/>
        <v>1</v>
      </c>
      <c r="AK239" s="7">
        <f t="shared" si="600"/>
        <v>0</v>
      </c>
      <c r="AL239" s="7">
        <f t="shared" si="601"/>
        <v>0</v>
      </c>
      <c r="AM239" s="7">
        <f t="shared" si="602"/>
        <v>0</v>
      </c>
      <c r="AN239" s="7">
        <f t="shared" si="603"/>
        <v>1</v>
      </c>
      <c r="AO239" s="7">
        <f t="shared" si="604"/>
        <v>0</v>
      </c>
      <c r="AP239" s="7">
        <f t="shared" si="605"/>
        <v>0</v>
      </c>
      <c r="AQ239" s="7">
        <f t="shared" si="606"/>
        <v>1</v>
      </c>
      <c r="AR239" s="9">
        <f t="shared" si="607"/>
        <v>0</v>
      </c>
      <c r="AS239" s="9">
        <f t="shared" si="608"/>
        <v>0</v>
      </c>
      <c r="AT239" s="9">
        <f t="shared" si="609"/>
        <v>0</v>
      </c>
      <c r="AU239" s="9">
        <f t="shared" si="610"/>
        <v>3</v>
      </c>
      <c r="AV239" s="9">
        <f t="shared" si="611"/>
        <v>3</v>
      </c>
      <c r="AW239" s="9">
        <f t="shared" si="612"/>
        <v>2</v>
      </c>
      <c r="AX239" s="9">
        <f t="shared" si="613"/>
        <v>0</v>
      </c>
      <c r="AY239" s="9">
        <f t="shared" si="614"/>
        <v>0</v>
      </c>
      <c r="AZ239" s="9">
        <f t="shared" si="615"/>
        <v>0</v>
      </c>
      <c r="BA239" s="9">
        <f t="shared" si="616"/>
        <v>0</v>
      </c>
      <c r="BB239" s="9">
        <f t="shared" si="617"/>
        <v>0</v>
      </c>
      <c r="BC239" s="9">
        <f t="shared" si="618"/>
        <v>0</v>
      </c>
      <c r="BD239" s="9">
        <f t="shared" si="619"/>
        <v>1</v>
      </c>
      <c r="BE239" s="9">
        <f t="shared" si="620"/>
        <v>0</v>
      </c>
      <c r="BF239" s="9">
        <f t="shared" si="621"/>
        <v>1</v>
      </c>
      <c r="BG239" s="9">
        <f t="shared" si="622"/>
        <v>1</v>
      </c>
      <c r="BH239" s="9">
        <f t="shared" si="623"/>
        <v>0</v>
      </c>
    </row>
    <row r="240" spans="1:60" x14ac:dyDescent="0.25">
      <c r="A240" s="24">
        <f>Data!A239</f>
        <v>840</v>
      </c>
      <c r="B240" s="26" t="str">
        <f>Data!B239</f>
        <v xml:space="preserve">Things that Animals Can Do That Humans Cannot
</v>
      </c>
      <c r="C240" s="27" t="str">
        <f>Data!H239</f>
        <v>Steve</v>
      </c>
      <c r="D240" s="25" t="str">
        <f>Data!I239</f>
        <v>Cara</v>
      </c>
      <c r="E240" s="22">
        <f>IF(Data!J239=Data!$G239,1,0)</f>
        <v>1</v>
      </c>
      <c r="F240" s="22">
        <f>IF(Data!K239=Data!$G239,1,0)</f>
        <v>0</v>
      </c>
      <c r="G240" s="22">
        <f>IF(Data!L239=Data!$G239,1,0)</f>
        <v>1</v>
      </c>
      <c r="H240" s="22">
        <f>IF(Data!M239=Data!$G239,1,0)</f>
        <v>1</v>
      </c>
      <c r="I240" s="22" t="e">
        <f>IF(Data!N239=Data!$G239,1,0)</f>
        <v>#N/A</v>
      </c>
      <c r="J240" s="22" t="e">
        <f>IF(Data!O239=Data!$G239,1,0)</f>
        <v>#N/A</v>
      </c>
      <c r="K240" s="22" t="e">
        <f>IF(Data!P239=Data!$G239,1,0)</f>
        <v>#N/A</v>
      </c>
      <c r="L240" s="22" t="e">
        <f>IF(Data!Q239=Data!$G239,1,0)</f>
        <v>#N/A</v>
      </c>
      <c r="M240" s="22" t="e">
        <f>IF(Data!R239=Data!$G239,1,0)</f>
        <v>#N/A</v>
      </c>
      <c r="N240" s="22" t="e">
        <f>IF(Data!S239=Data!$G239,1,0)</f>
        <v>#N/A</v>
      </c>
      <c r="O240" s="22" t="e">
        <f>IF(Data!T239=Data!$G239,1,0)</f>
        <v>#N/A</v>
      </c>
      <c r="P240" s="22" t="e">
        <f>IF(Data!U239=Data!$G239,1,0)</f>
        <v>#N/A</v>
      </c>
      <c r="Q240" s="22" t="e">
        <f>IF(Data!V239=Data!$G239,1,0)</f>
        <v>#N/A</v>
      </c>
      <c r="R240" s="22" t="e">
        <f>IF(Data!W239=Data!$G239,1,0)</f>
        <v>#N/A</v>
      </c>
      <c r="S240" s="22" t="e">
        <f>IF(Data!X239=Data!$G239,1,0)</f>
        <v>#N/A</v>
      </c>
      <c r="T240" s="22" t="e">
        <f>IF(Data!Y239=Data!$G239,1,0)</f>
        <v>#N/A</v>
      </c>
      <c r="U240" s="22" t="e">
        <f>IF(Data!Z239=Data!$G239,1,0)</f>
        <v>#N/A</v>
      </c>
      <c r="V240" s="22">
        <f t="shared" si="585"/>
        <v>4</v>
      </c>
      <c r="W240" s="22">
        <f t="shared" si="586"/>
        <v>3</v>
      </c>
      <c r="X240" s="22">
        <f t="shared" si="587"/>
        <v>0</v>
      </c>
      <c r="Y240" s="22">
        <f t="shared" si="588"/>
        <v>0</v>
      </c>
      <c r="Z240" s="22" t="e">
        <f t="shared" si="589"/>
        <v>#N/A</v>
      </c>
      <c r="AA240" s="7">
        <f t="shared" si="590"/>
        <v>4</v>
      </c>
      <c r="AB240" s="7">
        <f t="shared" si="591"/>
        <v>0</v>
      </c>
      <c r="AC240" s="7">
        <f t="shared" si="592"/>
        <v>3</v>
      </c>
      <c r="AD240" s="7">
        <f t="shared" si="593"/>
        <v>1</v>
      </c>
      <c r="AE240" s="7">
        <f t="shared" si="594"/>
        <v>0</v>
      </c>
      <c r="AF240" s="7">
        <f t="shared" si="595"/>
        <v>0</v>
      </c>
      <c r="AG240" s="7">
        <f t="shared" si="596"/>
        <v>0</v>
      </c>
      <c r="AH240" s="7">
        <f t="shared" si="597"/>
        <v>2</v>
      </c>
      <c r="AI240" s="7">
        <f t="shared" si="598"/>
        <v>0</v>
      </c>
      <c r="AJ240" s="7">
        <f t="shared" si="599"/>
        <v>1</v>
      </c>
      <c r="AK240" s="7">
        <f t="shared" si="600"/>
        <v>0</v>
      </c>
      <c r="AL240" s="7">
        <f t="shared" si="601"/>
        <v>0</v>
      </c>
      <c r="AM240" s="7">
        <f t="shared" si="602"/>
        <v>0</v>
      </c>
      <c r="AN240" s="7">
        <f t="shared" si="603"/>
        <v>1</v>
      </c>
      <c r="AO240" s="7">
        <f t="shared" si="604"/>
        <v>0</v>
      </c>
      <c r="AP240" s="7">
        <f t="shared" si="605"/>
        <v>0</v>
      </c>
      <c r="AQ240" s="7">
        <f t="shared" si="606"/>
        <v>1</v>
      </c>
      <c r="AR240" s="9">
        <f t="shared" si="607"/>
        <v>0</v>
      </c>
      <c r="AS240" s="9">
        <f t="shared" si="608"/>
        <v>1</v>
      </c>
      <c r="AT240" s="9">
        <f t="shared" si="609"/>
        <v>0</v>
      </c>
      <c r="AU240" s="9">
        <f t="shared" si="610"/>
        <v>0</v>
      </c>
      <c r="AV240" s="9">
        <f t="shared" si="611"/>
        <v>3</v>
      </c>
      <c r="AW240" s="9">
        <f t="shared" si="612"/>
        <v>2</v>
      </c>
      <c r="AX240" s="9">
        <f t="shared" si="613"/>
        <v>0</v>
      </c>
      <c r="AY240" s="9">
        <f t="shared" si="614"/>
        <v>0</v>
      </c>
      <c r="AZ240" s="9">
        <f t="shared" si="615"/>
        <v>0</v>
      </c>
      <c r="BA240" s="9">
        <f t="shared" si="616"/>
        <v>0</v>
      </c>
      <c r="BB240" s="9">
        <f t="shared" si="617"/>
        <v>0</v>
      </c>
      <c r="BC240" s="9">
        <f t="shared" si="618"/>
        <v>0</v>
      </c>
      <c r="BD240" s="9">
        <f t="shared" si="619"/>
        <v>1</v>
      </c>
      <c r="BE240" s="9">
        <f t="shared" si="620"/>
        <v>0</v>
      </c>
      <c r="BF240" s="9">
        <f t="shared" si="621"/>
        <v>1</v>
      </c>
      <c r="BG240" s="9">
        <f t="shared" si="622"/>
        <v>1</v>
      </c>
      <c r="BH240" s="9">
        <f t="shared" si="623"/>
        <v>0</v>
      </c>
    </row>
    <row r="241" spans="1:60" x14ac:dyDescent="0.25">
      <c r="A241" s="24">
        <f>Data!A240</f>
        <v>841</v>
      </c>
      <c r="B241" s="26" t="e">
        <f>Data!B240</f>
        <v>#N/A</v>
      </c>
      <c r="C241" s="27" t="str">
        <f>Data!H240</f>
        <v>Steve</v>
      </c>
      <c r="D241" s="25" t="str">
        <f>Data!I240</f>
        <v>Jay</v>
      </c>
      <c r="E241" s="22">
        <f>IF(Data!J240=Data!$G240,1,0)</f>
        <v>0</v>
      </c>
      <c r="F241" s="22">
        <f>IF(Data!K240=Data!$G240,1,0)</f>
        <v>1</v>
      </c>
      <c r="G241" s="22">
        <f>IF(Data!L240=Data!$G240,1,0)</f>
        <v>1</v>
      </c>
      <c r="H241" s="22">
        <f>IF(Data!M240=Data!$G240,1,0)</f>
        <v>1</v>
      </c>
      <c r="I241" s="22" t="e">
        <f>IF(Data!N240=Data!$G240,1,0)</f>
        <v>#N/A</v>
      </c>
      <c r="J241" s="22" t="e">
        <f>IF(Data!O240=Data!$G240,1,0)</f>
        <v>#N/A</v>
      </c>
      <c r="K241" s="22" t="e">
        <f>IF(Data!P240=Data!$G240,1,0)</f>
        <v>#N/A</v>
      </c>
      <c r="L241" s="22" t="e">
        <f>IF(Data!Q240=Data!$G240,1,0)</f>
        <v>#N/A</v>
      </c>
      <c r="M241" s="22" t="e">
        <f>IF(Data!R240=Data!$G240,1,0)</f>
        <v>#N/A</v>
      </c>
      <c r="N241" s="22" t="e">
        <f>IF(Data!S240=Data!$G240,1,0)</f>
        <v>#N/A</v>
      </c>
      <c r="O241" s="22" t="e">
        <f>IF(Data!T240=Data!$G240,1,0)</f>
        <v>#N/A</v>
      </c>
      <c r="P241" s="22" t="e">
        <f>IF(Data!U240=Data!$G240,1,0)</f>
        <v>#N/A</v>
      </c>
      <c r="Q241" s="22" t="e">
        <f>IF(Data!V240=Data!$G240,1,0)</f>
        <v>#N/A</v>
      </c>
      <c r="R241" s="22" t="e">
        <f>IF(Data!W240=Data!$G240,1,0)</f>
        <v>#N/A</v>
      </c>
      <c r="S241" s="22" t="e">
        <f>IF(Data!X240=Data!$G240,1,0)</f>
        <v>#N/A</v>
      </c>
      <c r="T241" s="22" t="e">
        <f>IF(Data!Y240=Data!$G240,1,0)</f>
        <v>#N/A</v>
      </c>
      <c r="U241" s="22" t="e">
        <f>IF(Data!Z240=Data!$G240,1,0)</f>
        <v>#N/A</v>
      </c>
      <c r="V241" s="22">
        <f t="shared" si="585"/>
        <v>4</v>
      </c>
      <c r="W241" s="22">
        <f t="shared" si="586"/>
        <v>3</v>
      </c>
      <c r="X241" s="22">
        <f t="shared" si="587"/>
        <v>0</v>
      </c>
      <c r="Y241" s="22">
        <f t="shared" si="588"/>
        <v>0</v>
      </c>
      <c r="Z241" s="22" t="e">
        <f t="shared" si="589"/>
        <v>#N/A</v>
      </c>
      <c r="AA241" s="7">
        <f t="shared" si="590"/>
        <v>0</v>
      </c>
      <c r="AB241" s="7">
        <f t="shared" si="591"/>
        <v>1</v>
      </c>
      <c r="AC241" s="7">
        <f t="shared" si="592"/>
        <v>4</v>
      </c>
      <c r="AD241" s="7">
        <f t="shared" si="593"/>
        <v>2</v>
      </c>
      <c r="AE241" s="7">
        <f t="shared" si="594"/>
        <v>0</v>
      </c>
      <c r="AF241" s="7">
        <f t="shared" si="595"/>
        <v>0</v>
      </c>
      <c r="AG241" s="7">
        <f t="shared" si="596"/>
        <v>0</v>
      </c>
      <c r="AH241" s="7">
        <f t="shared" si="597"/>
        <v>2</v>
      </c>
      <c r="AI241" s="7">
        <f t="shared" si="598"/>
        <v>0</v>
      </c>
      <c r="AJ241" s="7">
        <f t="shared" si="599"/>
        <v>1</v>
      </c>
      <c r="AK241" s="7">
        <f t="shared" si="600"/>
        <v>0</v>
      </c>
      <c r="AL241" s="7">
        <f t="shared" si="601"/>
        <v>0</v>
      </c>
      <c r="AM241" s="7">
        <f t="shared" si="602"/>
        <v>0</v>
      </c>
      <c r="AN241" s="7">
        <f t="shared" si="603"/>
        <v>1</v>
      </c>
      <c r="AO241" s="7">
        <f t="shared" si="604"/>
        <v>0</v>
      </c>
      <c r="AP241" s="7">
        <f t="shared" si="605"/>
        <v>0</v>
      </c>
      <c r="AQ241" s="7">
        <f t="shared" si="606"/>
        <v>1</v>
      </c>
      <c r="AR241" s="9">
        <f t="shared" si="607"/>
        <v>1</v>
      </c>
      <c r="AS241" s="9">
        <f t="shared" si="608"/>
        <v>0</v>
      </c>
      <c r="AT241" s="9">
        <f t="shared" si="609"/>
        <v>0</v>
      </c>
      <c r="AU241" s="9">
        <f t="shared" si="610"/>
        <v>0</v>
      </c>
      <c r="AV241" s="9">
        <f t="shared" si="611"/>
        <v>3</v>
      </c>
      <c r="AW241" s="9">
        <f t="shared" si="612"/>
        <v>2</v>
      </c>
      <c r="AX241" s="9">
        <f t="shared" si="613"/>
        <v>0</v>
      </c>
      <c r="AY241" s="9">
        <f t="shared" si="614"/>
        <v>0</v>
      </c>
      <c r="AZ241" s="9">
        <f t="shared" si="615"/>
        <v>0</v>
      </c>
      <c r="BA241" s="9">
        <f t="shared" si="616"/>
        <v>0</v>
      </c>
      <c r="BB241" s="9">
        <f t="shared" si="617"/>
        <v>0</v>
      </c>
      <c r="BC241" s="9">
        <f t="shared" si="618"/>
        <v>0</v>
      </c>
      <c r="BD241" s="9">
        <f t="shared" si="619"/>
        <v>1</v>
      </c>
      <c r="BE241" s="9">
        <f t="shared" si="620"/>
        <v>0</v>
      </c>
      <c r="BF241" s="9">
        <f t="shared" si="621"/>
        <v>1</v>
      </c>
      <c r="BG241" s="9">
        <f t="shared" si="622"/>
        <v>1</v>
      </c>
      <c r="BH241" s="9">
        <f t="shared" si="623"/>
        <v>0</v>
      </c>
    </row>
    <row r="242" spans="1:60" x14ac:dyDescent="0.25">
      <c r="A242" s="24">
        <f>Data!A241</f>
        <v>842</v>
      </c>
      <c r="B242" s="26" t="e">
        <f>Data!B241</f>
        <v>#N/A</v>
      </c>
      <c r="C242" s="27" t="str">
        <f>Data!H241</f>
        <v>Steve</v>
      </c>
      <c r="D242" s="25" t="str">
        <f>Data!I241</f>
        <v>Bob</v>
      </c>
      <c r="E242" s="22">
        <f>IF(Data!J241=Data!$G241,1,0)</f>
        <v>1</v>
      </c>
      <c r="F242" s="22">
        <f>IF(Data!K241=Data!$G241,1,0)</f>
        <v>1</v>
      </c>
      <c r="G242" s="22">
        <f>IF(Data!L241=Data!$G241,1,0)</f>
        <v>1</v>
      </c>
      <c r="H242" s="22">
        <f>IF(Data!M241=Data!$G241,1,0)</f>
        <v>1</v>
      </c>
      <c r="I242" s="22" t="e">
        <f>IF(Data!N241=Data!$G241,1,0)</f>
        <v>#N/A</v>
      </c>
      <c r="J242" s="22" t="e">
        <f>IF(Data!O241=Data!$G241,1,0)</f>
        <v>#N/A</v>
      </c>
      <c r="K242" s="22" t="e">
        <f>IF(Data!P241=Data!$G241,1,0)</f>
        <v>#N/A</v>
      </c>
      <c r="L242" s="22" t="e">
        <f>IF(Data!Q241=Data!$G241,1,0)</f>
        <v>#N/A</v>
      </c>
      <c r="M242" s="22" t="e">
        <f>IF(Data!R241=Data!$G241,1,0)</f>
        <v>#N/A</v>
      </c>
      <c r="N242" s="22" t="e">
        <f>IF(Data!S241=Data!$G241,1,0)</f>
        <v>#N/A</v>
      </c>
      <c r="O242" s="22" t="e">
        <f>IF(Data!T241=Data!$G241,1,0)</f>
        <v>#N/A</v>
      </c>
      <c r="P242" s="22" t="e">
        <f>IF(Data!U241=Data!$G241,1,0)</f>
        <v>#N/A</v>
      </c>
      <c r="Q242" s="22" t="e">
        <f>IF(Data!V241=Data!$G241,1,0)</f>
        <v>#N/A</v>
      </c>
      <c r="R242" s="22" t="e">
        <f>IF(Data!W241=Data!$G241,1,0)</f>
        <v>#N/A</v>
      </c>
      <c r="S242" s="22" t="e">
        <f>IF(Data!X241=Data!$G241,1,0)</f>
        <v>#N/A</v>
      </c>
      <c r="T242" s="22" t="e">
        <f>IF(Data!Y241=Data!$G241,1,0)</f>
        <v>#N/A</v>
      </c>
      <c r="U242" s="22" t="e">
        <f>IF(Data!Z241=Data!$G241,1,0)</f>
        <v>#N/A</v>
      </c>
      <c r="V242" s="22">
        <f t="shared" si="585"/>
        <v>4</v>
      </c>
      <c r="W242" s="22">
        <f t="shared" si="586"/>
        <v>4</v>
      </c>
      <c r="X242" s="22">
        <f t="shared" si="587"/>
        <v>0</v>
      </c>
      <c r="Y242" s="22">
        <f t="shared" si="588"/>
        <v>1</v>
      </c>
      <c r="Z242" s="22" t="e">
        <f t="shared" si="589"/>
        <v>#N/A</v>
      </c>
      <c r="AA242" s="7">
        <f t="shared" si="590"/>
        <v>1</v>
      </c>
      <c r="AB242" s="7">
        <f t="shared" si="591"/>
        <v>2</v>
      </c>
      <c r="AC242" s="7">
        <f t="shared" si="592"/>
        <v>5</v>
      </c>
      <c r="AD242" s="7">
        <f t="shared" si="593"/>
        <v>3</v>
      </c>
      <c r="AE242" s="7">
        <f t="shared" si="594"/>
        <v>0</v>
      </c>
      <c r="AF242" s="7">
        <f t="shared" si="595"/>
        <v>0</v>
      </c>
      <c r="AG242" s="7">
        <f t="shared" si="596"/>
        <v>0</v>
      </c>
      <c r="AH242" s="7">
        <f t="shared" si="597"/>
        <v>2</v>
      </c>
      <c r="AI242" s="7">
        <f t="shared" si="598"/>
        <v>0</v>
      </c>
      <c r="AJ242" s="7">
        <f t="shared" si="599"/>
        <v>1</v>
      </c>
      <c r="AK242" s="7">
        <f t="shared" si="600"/>
        <v>0</v>
      </c>
      <c r="AL242" s="7">
        <f t="shared" si="601"/>
        <v>0</v>
      </c>
      <c r="AM242" s="7">
        <f t="shared" si="602"/>
        <v>0</v>
      </c>
      <c r="AN242" s="7">
        <f t="shared" si="603"/>
        <v>1</v>
      </c>
      <c r="AO242" s="7">
        <f t="shared" si="604"/>
        <v>0</v>
      </c>
      <c r="AP242" s="7">
        <f t="shared" si="605"/>
        <v>0</v>
      </c>
      <c r="AQ242" s="7">
        <f t="shared" si="606"/>
        <v>1</v>
      </c>
      <c r="AR242" s="9">
        <f t="shared" si="607"/>
        <v>0</v>
      </c>
      <c r="AS242" s="9">
        <f t="shared" si="608"/>
        <v>0</v>
      </c>
      <c r="AT242" s="9">
        <f t="shared" si="609"/>
        <v>0</v>
      </c>
      <c r="AU242" s="9">
        <f t="shared" si="610"/>
        <v>0</v>
      </c>
      <c r="AV242" s="9">
        <f t="shared" si="611"/>
        <v>3</v>
      </c>
      <c r="AW242" s="9">
        <f t="shared" si="612"/>
        <v>2</v>
      </c>
      <c r="AX242" s="9">
        <f t="shared" si="613"/>
        <v>0</v>
      </c>
      <c r="AY242" s="9">
        <f t="shared" si="614"/>
        <v>0</v>
      </c>
      <c r="AZ242" s="9">
        <f t="shared" si="615"/>
        <v>0</v>
      </c>
      <c r="BA242" s="9">
        <f t="shared" si="616"/>
        <v>0</v>
      </c>
      <c r="BB242" s="9">
        <f t="shared" si="617"/>
        <v>0</v>
      </c>
      <c r="BC242" s="9">
        <f t="shared" si="618"/>
        <v>0</v>
      </c>
      <c r="BD242" s="9">
        <f t="shared" si="619"/>
        <v>1</v>
      </c>
      <c r="BE242" s="9">
        <f t="shared" si="620"/>
        <v>0</v>
      </c>
      <c r="BF242" s="9">
        <f t="shared" si="621"/>
        <v>1</v>
      </c>
      <c r="BG242" s="9">
        <f t="shared" si="622"/>
        <v>1</v>
      </c>
      <c r="BH242" s="9">
        <f t="shared" si="623"/>
        <v>0</v>
      </c>
    </row>
    <row r="243" spans="1:60" x14ac:dyDescent="0.25">
      <c r="A243" s="24">
        <f>Data!A242</f>
        <v>843</v>
      </c>
      <c r="B243" s="26" t="e">
        <f>Data!B242</f>
        <v>#N/A</v>
      </c>
      <c r="C243" s="27" t="str">
        <f>Data!H242</f>
        <v>Steve</v>
      </c>
      <c r="D243" s="25" t="str">
        <f>Data!I242</f>
        <v>Jay</v>
      </c>
      <c r="E243" s="22">
        <f>IF(Data!J242=Data!$G242,1,0)</f>
        <v>1</v>
      </c>
      <c r="F243" s="22">
        <f>IF(Data!K242=Data!$G242,1,0)</f>
        <v>0</v>
      </c>
      <c r="G243" s="22">
        <f>IF(Data!L242=Data!$G242,1,0)</f>
        <v>0</v>
      </c>
      <c r="H243" s="22" t="e">
        <f>IF(Data!M242=Data!$G242,1,0)</f>
        <v>#N/A</v>
      </c>
      <c r="I243" s="22" t="e">
        <f>IF(Data!N242=Data!$G242,1,0)</f>
        <v>#N/A</v>
      </c>
      <c r="J243" s="22" t="e">
        <f>IF(Data!O242=Data!$G242,1,0)</f>
        <v>#N/A</v>
      </c>
      <c r="K243" s="22" t="e">
        <f>IF(Data!P242=Data!$G242,1,0)</f>
        <v>#N/A</v>
      </c>
      <c r="L243" s="22" t="e">
        <f>IF(Data!Q242=Data!$G242,1,0)</f>
        <v>#N/A</v>
      </c>
      <c r="M243" s="22" t="e">
        <f>IF(Data!R242=Data!$G242,1,0)</f>
        <v>#N/A</v>
      </c>
      <c r="N243" s="22" t="e">
        <f>IF(Data!S242=Data!$G242,1,0)</f>
        <v>#N/A</v>
      </c>
      <c r="O243" s="22" t="e">
        <f>IF(Data!T242=Data!$G242,1,0)</f>
        <v>#N/A</v>
      </c>
      <c r="P243" s="22" t="e">
        <f>IF(Data!U242=Data!$G242,1,0)</f>
        <v>#N/A</v>
      </c>
      <c r="Q243" s="22" t="e">
        <f>IF(Data!V242=Data!$G242,1,0)</f>
        <v>#N/A</v>
      </c>
      <c r="R243" s="22" t="e">
        <f>IF(Data!W242=Data!$G242,1,0)</f>
        <v>#N/A</v>
      </c>
      <c r="S243" s="22" t="e">
        <f>IF(Data!X242=Data!$G242,1,0)</f>
        <v>#N/A</v>
      </c>
      <c r="T243" s="22" t="e">
        <f>IF(Data!Y242=Data!$G242,1,0)</f>
        <v>#N/A</v>
      </c>
      <c r="U243" s="22" t="e">
        <f>IF(Data!Z242=Data!$G242,1,0)</f>
        <v>#N/A</v>
      </c>
      <c r="V243" s="22">
        <f t="shared" si="585"/>
        <v>3</v>
      </c>
      <c r="W243" s="22">
        <f t="shared" si="586"/>
        <v>1</v>
      </c>
      <c r="X243" s="22">
        <f t="shared" si="587"/>
        <v>0</v>
      </c>
      <c r="Y243" s="22">
        <f t="shared" si="588"/>
        <v>0</v>
      </c>
      <c r="Z243" s="22" t="str">
        <f t="shared" si="589"/>
        <v>Bob</v>
      </c>
      <c r="AA243" s="7">
        <f t="shared" si="590"/>
        <v>2</v>
      </c>
      <c r="AB243" s="7">
        <f t="shared" si="591"/>
        <v>0</v>
      </c>
      <c r="AC243" s="7">
        <f t="shared" si="592"/>
        <v>0</v>
      </c>
      <c r="AD243" s="7">
        <f t="shared" si="593"/>
        <v>3</v>
      </c>
      <c r="AE243" s="7">
        <f t="shared" si="594"/>
        <v>0</v>
      </c>
      <c r="AF243" s="7">
        <f t="shared" si="595"/>
        <v>0</v>
      </c>
      <c r="AG243" s="7">
        <f t="shared" si="596"/>
        <v>0</v>
      </c>
      <c r="AH243" s="7">
        <f t="shared" si="597"/>
        <v>2</v>
      </c>
      <c r="AI243" s="7">
        <f t="shared" si="598"/>
        <v>0</v>
      </c>
      <c r="AJ243" s="7">
        <f t="shared" si="599"/>
        <v>1</v>
      </c>
      <c r="AK243" s="7">
        <f t="shared" si="600"/>
        <v>0</v>
      </c>
      <c r="AL243" s="7">
        <f t="shared" si="601"/>
        <v>0</v>
      </c>
      <c r="AM243" s="7">
        <f t="shared" si="602"/>
        <v>0</v>
      </c>
      <c r="AN243" s="7">
        <f t="shared" si="603"/>
        <v>1</v>
      </c>
      <c r="AO243" s="7">
        <f t="shared" si="604"/>
        <v>0</v>
      </c>
      <c r="AP243" s="7">
        <f t="shared" si="605"/>
        <v>0</v>
      </c>
      <c r="AQ243" s="7">
        <f t="shared" si="606"/>
        <v>1</v>
      </c>
      <c r="AR243" s="9">
        <f t="shared" si="607"/>
        <v>0</v>
      </c>
      <c r="AS243" s="9">
        <f t="shared" si="608"/>
        <v>1</v>
      </c>
      <c r="AT243" s="9">
        <f t="shared" si="609"/>
        <v>1</v>
      </c>
      <c r="AU243" s="9">
        <f t="shared" si="610"/>
        <v>0</v>
      </c>
      <c r="AV243" s="9">
        <f t="shared" si="611"/>
        <v>3</v>
      </c>
      <c r="AW243" s="9">
        <f t="shared" si="612"/>
        <v>2</v>
      </c>
      <c r="AX243" s="9">
        <f t="shared" si="613"/>
        <v>0</v>
      </c>
      <c r="AY243" s="9">
        <f t="shared" si="614"/>
        <v>0</v>
      </c>
      <c r="AZ243" s="9">
        <f t="shared" si="615"/>
        <v>0</v>
      </c>
      <c r="BA243" s="9">
        <f t="shared" si="616"/>
        <v>0</v>
      </c>
      <c r="BB243" s="9">
        <f t="shared" si="617"/>
        <v>0</v>
      </c>
      <c r="BC243" s="9">
        <f t="shared" si="618"/>
        <v>0</v>
      </c>
      <c r="BD243" s="9">
        <f t="shared" si="619"/>
        <v>1</v>
      </c>
      <c r="BE243" s="9">
        <f t="shared" si="620"/>
        <v>0</v>
      </c>
      <c r="BF243" s="9">
        <f t="shared" si="621"/>
        <v>1</v>
      </c>
      <c r="BG243" s="9">
        <f t="shared" si="622"/>
        <v>1</v>
      </c>
      <c r="BH243" s="9">
        <f t="shared" si="623"/>
        <v>0</v>
      </c>
    </row>
    <row r="244" spans="1:60" x14ac:dyDescent="0.25">
      <c r="A244" s="24">
        <f>Data!A243</f>
        <v>844</v>
      </c>
      <c r="B244" s="26" t="e">
        <f>Data!B243</f>
        <v>#N/A</v>
      </c>
      <c r="C244" s="27" t="str">
        <f>Data!H243</f>
        <v>Steve</v>
      </c>
      <c r="D244" s="25" t="str">
        <f>Data!I243</f>
        <v>Evan</v>
      </c>
      <c r="E244" s="22">
        <f>IF(Data!J243=Data!$G243,1,0)</f>
        <v>1</v>
      </c>
      <c r="F244" s="22" t="e">
        <f>IF(Data!K243=Data!$G243,1,0)</f>
        <v>#N/A</v>
      </c>
      <c r="G244" s="22">
        <f>IF(Data!L243=Data!$G243,1,0)</f>
        <v>1</v>
      </c>
      <c r="H244" s="22">
        <f>IF(Data!M243=Data!$G243,1,0)</f>
        <v>0</v>
      </c>
      <c r="I244" s="22" t="e">
        <f>IF(Data!N243=Data!$G243,1,0)</f>
        <v>#N/A</v>
      </c>
      <c r="J244" s="22" t="e">
        <f>IF(Data!O243=Data!$G243,1,0)</f>
        <v>#N/A</v>
      </c>
      <c r="K244" s="22" t="e">
        <f>IF(Data!P243=Data!$G243,1,0)</f>
        <v>#N/A</v>
      </c>
      <c r="L244" s="22" t="e">
        <f>IF(Data!Q243=Data!$G243,1,0)</f>
        <v>#N/A</v>
      </c>
      <c r="M244" s="22" t="e">
        <f>IF(Data!R243=Data!$G243,1,0)</f>
        <v>#N/A</v>
      </c>
      <c r="N244" s="22" t="e">
        <f>IF(Data!S243=Data!$G243,1,0)</f>
        <v>#N/A</v>
      </c>
      <c r="O244" s="22" t="e">
        <f>IF(Data!T243=Data!$G243,1,0)</f>
        <v>#N/A</v>
      </c>
      <c r="P244" s="22" t="e">
        <f>IF(Data!U243=Data!$G243,1,0)</f>
        <v>#N/A</v>
      </c>
      <c r="Q244" s="22" t="e">
        <f>IF(Data!V243=Data!$G243,1,0)</f>
        <v>#N/A</v>
      </c>
      <c r="R244" s="22" t="e">
        <f>IF(Data!W243=Data!$G243,1,0)</f>
        <v>#N/A</v>
      </c>
      <c r="S244" s="22" t="e">
        <f>IF(Data!X243=Data!$G243,1,0)</f>
        <v>#N/A</v>
      </c>
      <c r="T244" s="22" t="e">
        <f>IF(Data!Y243=Data!$G243,1,0)</f>
        <v>#N/A</v>
      </c>
      <c r="U244" s="22" t="e">
        <f>IF(Data!Z243=Data!$G243,1,0)</f>
        <v>#N/A</v>
      </c>
      <c r="V244" s="22">
        <f t="shared" si="585"/>
        <v>3</v>
      </c>
      <c r="W244" s="22">
        <f t="shared" si="586"/>
        <v>2</v>
      </c>
      <c r="X244" s="22">
        <f t="shared" si="587"/>
        <v>0</v>
      </c>
      <c r="Y244" s="22">
        <f t="shared" si="588"/>
        <v>0</v>
      </c>
      <c r="Z244" s="22" t="e">
        <f t="shared" si="589"/>
        <v>#N/A</v>
      </c>
      <c r="AA244" s="7">
        <f t="shared" si="590"/>
        <v>3</v>
      </c>
      <c r="AB244" s="7">
        <f t="shared" si="591"/>
        <v>0</v>
      </c>
      <c r="AC244" s="7">
        <f t="shared" si="592"/>
        <v>1</v>
      </c>
      <c r="AD244" s="7">
        <f t="shared" si="593"/>
        <v>0</v>
      </c>
      <c r="AE244" s="7">
        <f t="shared" si="594"/>
        <v>0</v>
      </c>
      <c r="AF244" s="7">
        <f t="shared" si="595"/>
        <v>0</v>
      </c>
      <c r="AG244" s="7">
        <f t="shared" si="596"/>
        <v>0</v>
      </c>
      <c r="AH244" s="7">
        <f t="shared" si="597"/>
        <v>2</v>
      </c>
      <c r="AI244" s="7">
        <f t="shared" si="598"/>
        <v>0</v>
      </c>
      <c r="AJ244" s="7">
        <f t="shared" si="599"/>
        <v>1</v>
      </c>
      <c r="AK244" s="7">
        <f t="shared" si="600"/>
        <v>0</v>
      </c>
      <c r="AL244" s="7">
        <f t="shared" si="601"/>
        <v>0</v>
      </c>
      <c r="AM244" s="7">
        <f t="shared" si="602"/>
        <v>0</v>
      </c>
      <c r="AN244" s="7">
        <f t="shared" si="603"/>
        <v>1</v>
      </c>
      <c r="AO244" s="7">
        <f t="shared" si="604"/>
        <v>0</v>
      </c>
      <c r="AP244" s="7">
        <f t="shared" si="605"/>
        <v>0</v>
      </c>
      <c r="AQ244" s="7">
        <f t="shared" si="606"/>
        <v>1</v>
      </c>
      <c r="AR244" s="9">
        <f t="shared" si="607"/>
        <v>0</v>
      </c>
      <c r="AS244" s="9">
        <f t="shared" si="608"/>
        <v>1</v>
      </c>
      <c r="AT244" s="9">
        <f t="shared" si="609"/>
        <v>0</v>
      </c>
      <c r="AU244" s="9">
        <f t="shared" si="610"/>
        <v>1</v>
      </c>
      <c r="AV244" s="9">
        <f t="shared" si="611"/>
        <v>3</v>
      </c>
      <c r="AW244" s="9">
        <f t="shared" si="612"/>
        <v>2</v>
      </c>
      <c r="AX244" s="9">
        <f t="shared" si="613"/>
        <v>0</v>
      </c>
      <c r="AY244" s="9">
        <f t="shared" si="614"/>
        <v>0</v>
      </c>
      <c r="AZ244" s="9">
        <f t="shared" si="615"/>
        <v>0</v>
      </c>
      <c r="BA244" s="9">
        <f t="shared" si="616"/>
        <v>0</v>
      </c>
      <c r="BB244" s="9">
        <f t="shared" si="617"/>
        <v>0</v>
      </c>
      <c r="BC244" s="9">
        <f t="shared" si="618"/>
        <v>0</v>
      </c>
      <c r="BD244" s="9">
        <f t="shared" si="619"/>
        <v>1</v>
      </c>
      <c r="BE244" s="9">
        <f t="shared" si="620"/>
        <v>0</v>
      </c>
      <c r="BF244" s="9">
        <f t="shared" si="621"/>
        <v>1</v>
      </c>
      <c r="BG244" s="9">
        <f t="shared" si="622"/>
        <v>1</v>
      </c>
      <c r="BH244" s="9">
        <f t="shared" si="623"/>
        <v>0</v>
      </c>
    </row>
    <row r="245" spans="1:60" x14ac:dyDescent="0.25">
      <c r="A245" s="24">
        <f>Data!A244</f>
        <v>845</v>
      </c>
      <c r="B245" s="26" t="str">
        <f>Data!B244</f>
        <v>Astronomy</v>
      </c>
      <c r="C245" s="27" t="str">
        <f>Data!H244</f>
        <v>Steve</v>
      </c>
      <c r="D245" s="25" t="str">
        <f>Data!I244</f>
        <v>Cara</v>
      </c>
      <c r="E245" s="22">
        <f>IF(Data!J244=Data!$G244,1,0)</f>
        <v>1</v>
      </c>
      <c r="F245" s="22">
        <f>IF(Data!K244=Data!$G244,1,0)</f>
        <v>1</v>
      </c>
      <c r="G245" s="22">
        <f>IF(Data!L244=Data!$G244,1,0)</f>
        <v>1</v>
      </c>
      <c r="H245" s="22">
        <f>IF(Data!M244=Data!$G244,1,0)</f>
        <v>1</v>
      </c>
      <c r="I245" s="22" t="e">
        <f>IF(Data!N244=Data!$G244,1,0)</f>
        <v>#N/A</v>
      </c>
      <c r="J245" s="22" t="e">
        <f>IF(Data!O244=Data!$G244,1,0)</f>
        <v>#N/A</v>
      </c>
      <c r="K245" s="22" t="e">
        <f>IF(Data!P244=Data!$G244,1,0)</f>
        <v>#N/A</v>
      </c>
      <c r="L245" s="22" t="e">
        <f>IF(Data!Q244=Data!$G244,1,0)</f>
        <v>#N/A</v>
      </c>
      <c r="M245" s="22" t="e">
        <f>IF(Data!R244=Data!$G244,1,0)</f>
        <v>#N/A</v>
      </c>
      <c r="N245" s="22" t="e">
        <f>IF(Data!S244=Data!$G244,1,0)</f>
        <v>#N/A</v>
      </c>
      <c r="O245" s="22" t="e">
        <f>IF(Data!T244=Data!$G244,1,0)</f>
        <v>#N/A</v>
      </c>
      <c r="P245" s="22" t="e">
        <f>IF(Data!U244=Data!$G244,1,0)</f>
        <v>#N/A</v>
      </c>
      <c r="Q245" s="22" t="e">
        <f>IF(Data!V244=Data!$G244,1,0)</f>
        <v>#N/A</v>
      </c>
      <c r="R245" s="22" t="e">
        <f>IF(Data!W244=Data!$G244,1,0)</f>
        <v>#N/A</v>
      </c>
      <c r="S245" s="22" t="e">
        <f>IF(Data!X244=Data!$G244,1,0)</f>
        <v>#N/A</v>
      </c>
      <c r="T245" s="22" t="e">
        <f>IF(Data!Y244=Data!$G244,1,0)</f>
        <v>#N/A</v>
      </c>
      <c r="U245" s="22" t="e">
        <f>IF(Data!Z244=Data!$G244,1,0)</f>
        <v>#N/A</v>
      </c>
      <c r="V245" s="22">
        <f t="shared" si="585"/>
        <v>4</v>
      </c>
      <c r="W245" s="22">
        <f t="shared" si="586"/>
        <v>4</v>
      </c>
      <c r="X245" s="22">
        <f t="shared" si="587"/>
        <v>0</v>
      </c>
      <c r="Y245" s="22">
        <f t="shared" si="588"/>
        <v>1</v>
      </c>
      <c r="Z245" s="22" t="e">
        <f t="shared" si="589"/>
        <v>#N/A</v>
      </c>
      <c r="AA245" s="7">
        <f t="shared" si="590"/>
        <v>4</v>
      </c>
      <c r="AB245" s="7">
        <f t="shared" si="591"/>
        <v>1</v>
      </c>
      <c r="AC245" s="7">
        <f t="shared" si="592"/>
        <v>2</v>
      </c>
      <c r="AD245" s="7">
        <f t="shared" si="593"/>
        <v>1</v>
      </c>
      <c r="AE245" s="7">
        <f t="shared" si="594"/>
        <v>0</v>
      </c>
      <c r="AF245" s="7">
        <f t="shared" si="595"/>
        <v>0</v>
      </c>
      <c r="AG245" s="7">
        <f t="shared" si="596"/>
        <v>0</v>
      </c>
      <c r="AH245" s="7">
        <f t="shared" si="597"/>
        <v>2</v>
      </c>
      <c r="AI245" s="7">
        <f t="shared" si="598"/>
        <v>0</v>
      </c>
      <c r="AJ245" s="7">
        <f t="shared" si="599"/>
        <v>1</v>
      </c>
      <c r="AK245" s="7">
        <f t="shared" si="600"/>
        <v>0</v>
      </c>
      <c r="AL245" s="7">
        <f t="shared" si="601"/>
        <v>0</v>
      </c>
      <c r="AM245" s="7">
        <f t="shared" si="602"/>
        <v>0</v>
      </c>
      <c r="AN245" s="7">
        <f t="shared" si="603"/>
        <v>1</v>
      </c>
      <c r="AO245" s="7">
        <f t="shared" si="604"/>
        <v>0</v>
      </c>
      <c r="AP245" s="7">
        <f t="shared" si="605"/>
        <v>0</v>
      </c>
      <c r="AQ245" s="7">
        <f t="shared" si="606"/>
        <v>1</v>
      </c>
      <c r="AR245" s="9">
        <f t="shared" si="607"/>
        <v>0</v>
      </c>
      <c r="AS245" s="9">
        <f t="shared" si="608"/>
        <v>0</v>
      </c>
      <c r="AT245" s="9">
        <f t="shared" si="609"/>
        <v>0</v>
      </c>
      <c r="AU245" s="9">
        <f t="shared" si="610"/>
        <v>0</v>
      </c>
      <c r="AV245" s="9">
        <f t="shared" si="611"/>
        <v>3</v>
      </c>
      <c r="AW245" s="9">
        <f t="shared" si="612"/>
        <v>2</v>
      </c>
      <c r="AX245" s="9">
        <f t="shared" si="613"/>
        <v>0</v>
      </c>
      <c r="AY245" s="9">
        <f t="shared" si="614"/>
        <v>0</v>
      </c>
      <c r="AZ245" s="9">
        <f t="shared" si="615"/>
        <v>0</v>
      </c>
      <c r="BA245" s="9">
        <f t="shared" si="616"/>
        <v>0</v>
      </c>
      <c r="BB245" s="9">
        <f t="shared" si="617"/>
        <v>0</v>
      </c>
      <c r="BC245" s="9">
        <f t="shared" si="618"/>
        <v>0</v>
      </c>
      <c r="BD245" s="9">
        <f t="shared" si="619"/>
        <v>1</v>
      </c>
      <c r="BE245" s="9">
        <f t="shared" si="620"/>
        <v>0</v>
      </c>
      <c r="BF245" s="9">
        <f t="shared" si="621"/>
        <v>1</v>
      </c>
      <c r="BG245" s="9">
        <f t="shared" si="622"/>
        <v>1</v>
      </c>
      <c r="BH245" s="9">
        <f t="shared" si="623"/>
        <v>0</v>
      </c>
    </row>
    <row r="246" spans="1:60" x14ac:dyDescent="0.25">
      <c r="A246" s="24">
        <f>Data!A245</f>
        <v>846</v>
      </c>
      <c r="B246" s="26" t="str">
        <f>Data!B245</f>
        <v>Speed</v>
      </c>
      <c r="C246" s="27" t="str">
        <f>Data!H245</f>
        <v>Steve</v>
      </c>
      <c r="D246" s="25" t="str">
        <f>Data!I245</f>
        <v>Bob</v>
      </c>
      <c r="E246" s="22">
        <f>IF(Data!J245=Data!$G245,1,0)</f>
        <v>0</v>
      </c>
      <c r="F246" s="22">
        <f>IF(Data!K245=Data!$G245,1,0)</f>
        <v>1</v>
      </c>
      <c r="G246" s="22">
        <f>IF(Data!L245=Data!$G245,1,0)</f>
        <v>1</v>
      </c>
      <c r="H246" s="22">
        <f>IF(Data!M245=Data!$G245,1,0)</f>
        <v>1</v>
      </c>
      <c r="I246" s="22" t="e">
        <f>IF(Data!N245=Data!$G245,1,0)</f>
        <v>#N/A</v>
      </c>
      <c r="J246" s="22" t="e">
        <f>IF(Data!O245=Data!$G245,1,0)</f>
        <v>#N/A</v>
      </c>
      <c r="K246" s="22" t="e">
        <f>IF(Data!P245=Data!$G245,1,0)</f>
        <v>#N/A</v>
      </c>
      <c r="L246" s="22" t="e">
        <f>IF(Data!Q245=Data!$G245,1,0)</f>
        <v>#N/A</v>
      </c>
      <c r="M246" s="22" t="e">
        <f>IF(Data!R245=Data!$G245,1,0)</f>
        <v>#N/A</v>
      </c>
      <c r="N246" s="22" t="e">
        <f>IF(Data!S245=Data!$G245,1,0)</f>
        <v>#N/A</v>
      </c>
      <c r="O246" s="22" t="e">
        <f>IF(Data!T245=Data!$G245,1,0)</f>
        <v>#N/A</v>
      </c>
      <c r="P246" s="22" t="e">
        <f>IF(Data!U245=Data!$G245,1,0)</f>
        <v>#N/A</v>
      </c>
      <c r="Q246" s="22" t="e">
        <f>IF(Data!V245=Data!$G245,1,0)</f>
        <v>#N/A</v>
      </c>
      <c r="R246" s="22" t="e">
        <f>IF(Data!W245=Data!$G245,1,0)</f>
        <v>#N/A</v>
      </c>
      <c r="S246" s="22" t="e">
        <f>IF(Data!X245=Data!$G245,1,0)</f>
        <v>#N/A</v>
      </c>
      <c r="T246" s="22" t="e">
        <f>IF(Data!Y245=Data!$G245,1,0)</f>
        <v>#N/A</v>
      </c>
      <c r="U246" s="22" t="e">
        <f>IF(Data!Z245=Data!$G245,1,0)</f>
        <v>#N/A</v>
      </c>
      <c r="V246" s="22">
        <f t="shared" si="585"/>
        <v>4</v>
      </c>
      <c r="W246" s="22">
        <f t="shared" si="586"/>
        <v>3</v>
      </c>
      <c r="X246" s="22">
        <f t="shared" si="587"/>
        <v>0</v>
      </c>
      <c r="Y246" s="22">
        <f t="shared" si="588"/>
        <v>0</v>
      </c>
      <c r="Z246" s="22" t="e">
        <f t="shared" si="589"/>
        <v>#N/A</v>
      </c>
      <c r="AA246" s="7">
        <f t="shared" si="590"/>
        <v>0</v>
      </c>
      <c r="AB246" s="7">
        <f t="shared" si="591"/>
        <v>2</v>
      </c>
      <c r="AC246" s="7">
        <f t="shared" si="592"/>
        <v>3</v>
      </c>
      <c r="AD246" s="7">
        <f t="shared" si="593"/>
        <v>2</v>
      </c>
      <c r="AE246" s="7">
        <f t="shared" si="594"/>
        <v>0</v>
      </c>
      <c r="AF246" s="7">
        <f t="shared" si="595"/>
        <v>0</v>
      </c>
      <c r="AG246" s="7">
        <f t="shared" si="596"/>
        <v>0</v>
      </c>
      <c r="AH246" s="7">
        <f t="shared" si="597"/>
        <v>2</v>
      </c>
      <c r="AI246" s="7">
        <f t="shared" si="598"/>
        <v>0</v>
      </c>
      <c r="AJ246" s="7">
        <f t="shared" si="599"/>
        <v>1</v>
      </c>
      <c r="AK246" s="7">
        <f t="shared" si="600"/>
        <v>0</v>
      </c>
      <c r="AL246" s="7">
        <f t="shared" si="601"/>
        <v>0</v>
      </c>
      <c r="AM246" s="7">
        <f t="shared" si="602"/>
        <v>0</v>
      </c>
      <c r="AN246" s="7">
        <f t="shared" si="603"/>
        <v>1</v>
      </c>
      <c r="AO246" s="7">
        <f t="shared" si="604"/>
        <v>0</v>
      </c>
      <c r="AP246" s="7">
        <f t="shared" si="605"/>
        <v>0</v>
      </c>
      <c r="AQ246" s="7">
        <f t="shared" si="606"/>
        <v>1</v>
      </c>
      <c r="AR246" s="9">
        <f t="shared" si="607"/>
        <v>1</v>
      </c>
      <c r="AS246" s="9">
        <f t="shared" si="608"/>
        <v>0</v>
      </c>
      <c r="AT246" s="9">
        <f t="shared" si="609"/>
        <v>0</v>
      </c>
      <c r="AU246" s="9">
        <f t="shared" si="610"/>
        <v>0</v>
      </c>
      <c r="AV246" s="9">
        <f t="shared" si="611"/>
        <v>3</v>
      </c>
      <c r="AW246" s="9">
        <f t="shared" si="612"/>
        <v>2</v>
      </c>
      <c r="AX246" s="9">
        <f t="shared" si="613"/>
        <v>0</v>
      </c>
      <c r="AY246" s="9">
        <f t="shared" si="614"/>
        <v>0</v>
      </c>
      <c r="AZ246" s="9">
        <f t="shared" si="615"/>
        <v>0</v>
      </c>
      <c r="BA246" s="9">
        <f t="shared" si="616"/>
        <v>0</v>
      </c>
      <c r="BB246" s="9">
        <f t="shared" si="617"/>
        <v>0</v>
      </c>
      <c r="BC246" s="9">
        <f t="shared" si="618"/>
        <v>0</v>
      </c>
      <c r="BD246" s="9">
        <f t="shared" si="619"/>
        <v>1</v>
      </c>
      <c r="BE246" s="9">
        <f t="shared" si="620"/>
        <v>0</v>
      </c>
      <c r="BF246" s="9">
        <f t="shared" si="621"/>
        <v>1</v>
      </c>
      <c r="BG246" s="9">
        <f t="shared" si="622"/>
        <v>1</v>
      </c>
      <c r="BH246" s="9">
        <f t="shared" si="623"/>
        <v>0</v>
      </c>
    </row>
    <row r="247" spans="1:60" x14ac:dyDescent="0.25">
      <c r="A247" s="24">
        <f>Data!A246</f>
        <v>847</v>
      </c>
      <c r="B247" s="26" t="str">
        <f>Data!B246</f>
        <v>Extinct Mammals</v>
      </c>
      <c r="C247" s="27" t="str">
        <f>Data!H246</f>
        <v>Steve</v>
      </c>
      <c r="D247" s="25" t="str">
        <f>Data!I246</f>
        <v>Evan</v>
      </c>
      <c r="E247" s="22">
        <f>IF(Data!J246=Data!$G246,1,0)</f>
        <v>0</v>
      </c>
      <c r="F247" s="22">
        <f>IF(Data!K246=Data!$G246,1,0)</f>
        <v>1</v>
      </c>
      <c r="G247" s="22" t="e">
        <f>IF(Data!L246=Data!$G246,1,0)</f>
        <v>#N/A</v>
      </c>
      <c r="H247" s="22">
        <f>IF(Data!M246=Data!$G246,1,0)</f>
        <v>1</v>
      </c>
      <c r="I247" s="22" t="e">
        <f>IF(Data!N246=Data!$G246,1,0)</f>
        <v>#N/A</v>
      </c>
      <c r="J247" s="22" t="e">
        <f>IF(Data!O246=Data!$G246,1,0)</f>
        <v>#N/A</v>
      </c>
      <c r="K247" s="22" t="e">
        <f>IF(Data!P246=Data!$G246,1,0)</f>
        <v>#N/A</v>
      </c>
      <c r="L247" s="22" t="e">
        <f>IF(Data!Q246=Data!$G246,1,0)</f>
        <v>#N/A</v>
      </c>
      <c r="M247" s="22" t="e">
        <f>IF(Data!R246=Data!$G246,1,0)</f>
        <v>#N/A</v>
      </c>
      <c r="N247" s="22" t="e">
        <f>IF(Data!S246=Data!$G246,1,0)</f>
        <v>#N/A</v>
      </c>
      <c r="O247" s="22" t="e">
        <f>IF(Data!T246=Data!$G246,1,0)</f>
        <v>#N/A</v>
      </c>
      <c r="P247" s="22" t="e">
        <f>IF(Data!U246=Data!$G246,1,0)</f>
        <v>#N/A</v>
      </c>
      <c r="Q247" s="22" t="e">
        <f>IF(Data!V246=Data!$G246,1,0)</f>
        <v>#N/A</v>
      </c>
      <c r="R247" s="22" t="e">
        <f>IF(Data!W246=Data!$G246,1,0)</f>
        <v>#N/A</v>
      </c>
      <c r="S247" s="22" t="e">
        <f>IF(Data!X246=Data!$G246,1,0)</f>
        <v>#N/A</v>
      </c>
      <c r="T247" s="22" t="e">
        <f>IF(Data!Y246=Data!$G246,1,0)</f>
        <v>#N/A</v>
      </c>
      <c r="U247" s="22" t="e">
        <f>IF(Data!Z246=Data!$G246,1,0)</f>
        <v>#N/A</v>
      </c>
      <c r="V247" s="22">
        <f t="shared" si="585"/>
        <v>3</v>
      </c>
      <c r="W247" s="22">
        <f t="shared" si="586"/>
        <v>2</v>
      </c>
      <c r="X247" s="22">
        <f t="shared" si="587"/>
        <v>0</v>
      </c>
      <c r="Y247" s="22">
        <f t="shared" si="588"/>
        <v>0</v>
      </c>
      <c r="Z247" s="22" t="e">
        <f t="shared" si="589"/>
        <v>#N/A</v>
      </c>
      <c r="AA247" s="7">
        <f t="shared" si="590"/>
        <v>0</v>
      </c>
      <c r="AB247" s="7">
        <f t="shared" si="591"/>
        <v>3</v>
      </c>
      <c r="AC247" s="7">
        <f t="shared" si="592"/>
        <v>3</v>
      </c>
      <c r="AD247" s="7">
        <f t="shared" si="593"/>
        <v>3</v>
      </c>
      <c r="AE247" s="7">
        <f t="shared" si="594"/>
        <v>0</v>
      </c>
      <c r="AF247" s="7">
        <f t="shared" si="595"/>
        <v>0</v>
      </c>
      <c r="AG247" s="7">
        <f t="shared" si="596"/>
        <v>0</v>
      </c>
      <c r="AH247" s="7">
        <f t="shared" si="597"/>
        <v>2</v>
      </c>
      <c r="AI247" s="7">
        <f t="shared" si="598"/>
        <v>0</v>
      </c>
      <c r="AJ247" s="7">
        <f t="shared" si="599"/>
        <v>1</v>
      </c>
      <c r="AK247" s="7">
        <f t="shared" si="600"/>
        <v>0</v>
      </c>
      <c r="AL247" s="7">
        <f t="shared" si="601"/>
        <v>0</v>
      </c>
      <c r="AM247" s="7">
        <f t="shared" si="602"/>
        <v>0</v>
      </c>
      <c r="AN247" s="7">
        <f t="shared" si="603"/>
        <v>1</v>
      </c>
      <c r="AO247" s="7">
        <f t="shared" si="604"/>
        <v>0</v>
      </c>
      <c r="AP247" s="7">
        <f t="shared" si="605"/>
        <v>0</v>
      </c>
      <c r="AQ247" s="7">
        <f t="shared" si="606"/>
        <v>1</v>
      </c>
      <c r="AR247" s="9">
        <f t="shared" si="607"/>
        <v>2</v>
      </c>
      <c r="AS247" s="9">
        <f t="shared" si="608"/>
        <v>0</v>
      </c>
      <c r="AT247" s="9">
        <f t="shared" si="609"/>
        <v>0</v>
      </c>
      <c r="AU247" s="9">
        <f t="shared" si="610"/>
        <v>0</v>
      </c>
      <c r="AV247" s="9">
        <f t="shared" si="611"/>
        <v>3</v>
      </c>
      <c r="AW247" s="9">
        <f t="shared" si="612"/>
        <v>2</v>
      </c>
      <c r="AX247" s="9">
        <f t="shared" si="613"/>
        <v>0</v>
      </c>
      <c r="AY247" s="9">
        <f t="shared" si="614"/>
        <v>0</v>
      </c>
      <c r="AZ247" s="9">
        <f t="shared" si="615"/>
        <v>0</v>
      </c>
      <c r="BA247" s="9">
        <f t="shared" si="616"/>
        <v>0</v>
      </c>
      <c r="BB247" s="9">
        <f t="shared" si="617"/>
        <v>0</v>
      </c>
      <c r="BC247" s="9">
        <f t="shared" si="618"/>
        <v>0</v>
      </c>
      <c r="BD247" s="9">
        <f t="shared" si="619"/>
        <v>1</v>
      </c>
      <c r="BE247" s="9">
        <f t="shared" si="620"/>
        <v>0</v>
      </c>
      <c r="BF247" s="9">
        <f t="shared" si="621"/>
        <v>1</v>
      </c>
      <c r="BG247" s="9">
        <f t="shared" si="622"/>
        <v>1</v>
      </c>
      <c r="BH247" s="9">
        <f t="shared" si="623"/>
        <v>0</v>
      </c>
    </row>
    <row r="248" spans="1:60" x14ac:dyDescent="0.25">
      <c r="A248" s="24">
        <f>Data!A247</f>
        <v>848</v>
      </c>
      <c r="B248" s="26" t="str">
        <f>Data!B247</f>
        <v>Incredible numbers dealing with microbiology</v>
      </c>
      <c r="C248" s="27" t="str">
        <f>Data!H247</f>
        <v>Steve</v>
      </c>
      <c r="D248" s="25" t="str">
        <f>Data!I247</f>
        <v>Cara</v>
      </c>
      <c r="E248" s="22">
        <f>IF(Data!J247=Data!$G247,1,0)</f>
        <v>0</v>
      </c>
      <c r="F248" s="22">
        <f>IF(Data!K247=Data!$G247,1,0)</f>
        <v>0</v>
      </c>
      <c r="G248" s="22" t="e">
        <f>IF(Data!L247=Data!$G247,1,0)</f>
        <v>#N/A</v>
      </c>
      <c r="H248" s="22">
        <f>IF(Data!M247=Data!$G247,1,0)</f>
        <v>0</v>
      </c>
      <c r="I248" s="22" t="e">
        <f>IF(Data!N247=Data!$G247,1,0)</f>
        <v>#N/A</v>
      </c>
      <c r="J248" s="22" t="e">
        <f>IF(Data!O247=Data!$G247,1,0)</f>
        <v>#N/A</v>
      </c>
      <c r="K248" s="22" t="e">
        <f>IF(Data!P247=Data!$G247,1,0)</f>
        <v>#N/A</v>
      </c>
      <c r="L248" s="22" t="e">
        <f>IF(Data!Q247=Data!$G247,1,0)</f>
        <v>#N/A</v>
      </c>
      <c r="M248" s="22" t="e">
        <f>IF(Data!R247=Data!$G247,1,0)</f>
        <v>#N/A</v>
      </c>
      <c r="N248" s="22" t="e">
        <f>IF(Data!S247=Data!$G247,1,0)</f>
        <v>#N/A</v>
      </c>
      <c r="O248" s="22" t="e">
        <f>IF(Data!T247=Data!$G247,1,0)</f>
        <v>#N/A</v>
      </c>
      <c r="P248" s="22" t="e">
        <f>IF(Data!U247=Data!$G247,1,0)</f>
        <v>#N/A</v>
      </c>
      <c r="Q248" s="22" t="e">
        <f>IF(Data!V247=Data!$G247,1,0)</f>
        <v>#N/A</v>
      </c>
      <c r="R248" s="22" t="e">
        <f>IF(Data!W247=Data!$G247,1,0)</f>
        <v>#N/A</v>
      </c>
      <c r="S248" s="22" t="e">
        <f>IF(Data!X247=Data!$G247,1,0)</f>
        <v>#N/A</v>
      </c>
      <c r="T248" s="22" t="e">
        <f>IF(Data!Y247=Data!$G247,1,0)</f>
        <v>#N/A</v>
      </c>
      <c r="U248" s="22" t="e">
        <f>IF(Data!Z247=Data!$G247,1,0)</f>
        <v>#N/A</v>
      </c>
      <c r="V248" s="22">
        <f t="shared" si="585"/>
        <v>3</v>
      </c>
      <c r="W248" s="22">
        <f t="shared" si="586"/>
        <v>0</v>
      </c>
      <c r="X248" s="22">
        <f t="shared" si="587"/>
        <v>1</v>
      </c>
      <c r="Y248" s="22">
        <f t="shared" si="588"/>
        <v>0</v>
      </c>
      <c r="Z248" s="22" t="e">
        <f t="shared" si="589"/>
        <v>#N/A</v>
      </c>
      <c r="AA248" s="7">
        <f t="shared" si="590"/>
        <v>0</v>
      </c>
      <c r="AB248" s="7">
        <f t="shared" si="591"/>
        <v>0</v>
      </c>
      <c r="AC248" s="7">
        <f t="shared" si="592"/>
        <v>3</v>
      </c>
      <c r="AD248" s="7">
        <f t="shared" si="593"/>
        <v>0</v>
      </c>
      <c r="AE248" s="7">
        <f t="shared" si="594"/>
        <v>0</v>
      </c>
      <c r="AF248" s="7">
        <f t="shared" si="595"/>
        <v>0</v>
      </c>
      <c r="AG248" s="7">
        <f t="shared" si="596"/>
        <v>0</v>
      </c>
      <c r="AH248" s="7">
        <f t="shared" si="597"/>
        <v>2</v>
      </c>
      <c r="AI248" s="7">
        <f t="shared" si="598"/>
        <v>0</v>
      </c>
      <c r="AJ248" s="7">
        <f t="shared" si="599"/>
        <v>1</v>
      </c>
      <c r="AK248" s="7">
        <f t="shared" si="600"/>
        <v>0</v>
      </c>
      <c r="AL248" s="7">
        <f t="shared" si="601"/>
        <v>0</v>
      </c>
      <c r="AM248" s="7">
        <f t="shared" si="602"/>
        <v>0</v>
      </c>
      <c r="AN248" s="7">
        <f t="shared" si="603"/>
        <v>1</v>
      </c>
      <c r="AO248" s="7">
        <f t="shared" si="604"/>
        <v>0</v>
      </c>
      <c r="AP248" s="7">
        <f t="shared" si="605"/>
        <v>0</v>
      </c>
      <c r="AQ248" s="7">
        <f t="shared" si="606"/>
        <v>1</v>
      </c>
      <c r="AR248" s="9">
        <f t="shared" si="607"/>
        <v>3</v>
      </c>
      <c r="AS248" s="9">
        <f t="shared" si="608"/>
        <v>1</v>
      </c>
      <c r="AT248" s="9">
        <f t="shared" si="609"/>
        <v>0</v>
      </c>
      <c r="AU248" s="9">
        <f t="shared" si="610"/>
        <v>1</v>
      </c>
      <c r="AV248" s="9">
        <f t="shared" si="611"/>
        <v>3</v>
      </c>
      <c r="AW248" s="9">
        <f t="shared" si="612"/>
        <v>2</v>
      </c>
      <c r="AX248" s="9">
        <f t="shared" si="613"/>
        <v>0</v>
      </c>
      <c r="AY248" s="9">
        <f t="shared" si="614"/>
        <v>0</v>
      </c>
      <c r="AZ248" s="9">
        <f t="shared" si="615"/>
        <v>0</v>
      </c>
      <c r="BA248" s="9">
        <f t="shared" si="616"/>
        <v>0</v>
      </c>
      <c r="BB248" s="9">
        <f t="shared" si="617"/>
        <v>0</v>
      </c>
      <c r="BC248" s="9">
        <f t="shared" si="618"/>
        <v>0</v>
      </c>
      <c r="BD248" s="9">
        <f t="shared" si="619"/>
        <v>1</v>
      </c>
      <c r="BE248" s="9">
        <f t="shared" si="620"/>
        <v>0</v>
      </c>
      <c r="BF248" s="9">
        <f t="shared" si="621"/>
        <v>1</v>
      </c>
      <c r="BG248" s="9">
        <f t="shared" si="622"/>
        <v>1</v>
      </c>
      <c r="BH248" s="9">
        <f t="shared" si="623"/>
        <v>0</v>
      </c>
    </row>
    <row r="249" spans="1:60" x14ac:dyDescent="0.25">
      <c r="A249" s="24">
        <f>Data!A248</f>
        <v>849</v>
      </c>
      <c r="B249" s="26" t="e">
        <f>Data!B248</f>
        <v>#N/A</v>
      </c>
      <c r="C249" s="27" t="str">
        <f>Data!H248</f>
        <v>Steve</v>
      </c>
      <c r="D249" s="25" t="str">
        <f>Data!I248</f>
        <v>Jay</v>
      </c>
      <c r="E249" s="22">
        <f>IF(Data!J248=Data!$G248,1,0)</f>
        <v>1</v>
      </c>
      <c r="F249" s="22">
        <f>IF(Data!K248=Data!$G248,1,0)</f>
        <v>1</v>
      </c>
      <c r="G249" s="22">
        <f>IF(Data!L248=Data!$G248,1,0)</f>
        <v>0</v>
      </c>
      <c r="H249" s="22" t="e">
        <f>IF(Data!M248=Data!$G248,1,0)</f>
        <v>#N/A</v>
      </c>
      <c r="I249" s="22" t="e">
        <f>IF(Data!N248=Data!$G248,1,0)</f>
        <v>#N/A</v>
      </c>
      <c r="J249" s="22" t="e">
        <f>IF(Data!O248=Data!$G248,1,0)</f>
        <v>#N/A</v>
      </c>
      <c r="K249" s="22" t="e">
        <f>IF(Data!P248=Data!$G248,1,0)</f>
        <v>#N/A</v>
      </c>
      <c r="L249" s="22" t="e">
        <f>IF(Data!Q248=Data!$G248,1,0)</f>
        <v>#N/A</v>
      </c>
      <c r="M249" s="22" t="e">
        <f>IF(Data!R248=Data!$G248,1,0)</f>
        <v>#N/A</v>
      </c>
      <c r="N249" s="22" t="e">
        <f>IF(Data!S248=Data!$G248,1,0)</f>
        <v>#N/A</v>
      </c>
      <c r="O249" s="22" t="e">
        <f>IF(Data!T248=Data!$G248,1,0)</f>
        <v>#N/A</v>
      </c>
      <c r="P249" s="22" t="e">
        <f>IF(Data!U248=Data!$G248,1,0)</f>
        <v>#N/A</v>
      </c>
      <c r="Q249" s="22" t="e">
        <f>IF(Data!V248=Data!$G248,1,0)</f>
        <v>#N/A</v>
      </c>
      <c r="R249" s="22" t="e">
        <f>IF(Data!W248=Data!$G248,1,0)</f>
        <v>#N/A</v>
      </c>
      <c r="S249" s="22" t="e">
        <f>IF(Data!X248=Data!$G248,1,0)</f>
        <v>#N/A</v>
      </c>
      <c r="T249" s="22" t="e">
        <f>IF(Data!Y248=Data!$G248,1,0)</f>
        <v>#N/A</v>
      </c>
      <c r="U249" s="22" t="e">
        <f>IF(Data!Z248=Data!$G248,1,0)</f>
        <v>#N/A</v>
      </c>
      <c r="V249" s="22">
        <f t="shared" si="585"/>
        <v>3</v>
      </c>
      <c r="W249" s="22">
        <f t="shared" si="586"/>
        <v>2</v>
      </c>
      <c r="X249" s="22">
        <f t="shared" si="587"/>
        <v>0</v>
      </c>
      <c r="Y249" s="22">
        <f t="shared" si="588"/>
        <v>0</v>
      </c>
      <c r="Z249" s="22" t="e">
        <f t="shared" si="589"/>
        <v>#N/A</v>
      </c>
      <c r="AA249" s="7">
        <f t="shared" si="590"/>
        <v>1</v>
      </c>
      <c r="AB249" s="7">
        <f t="shared" si="591"/>
        <v>1</v>
      </c>
      <c r="AC249" s="7">
        <f t="shared" si="592"/>
        <v>0</v>
      </c>
      <c r="AD249" s="7">
        <f t="shared" si="593"/>
        <v>0</v>
      </c>
      <c r="AE249" s="7">
        <f t="shared" si="594"/>
        <v>0</v>
      </c>
      <c r="AF249" s="7">
        <f t="shared" si="595"/>
        <v>0</v>
      </c>
      <c r="AG249" s="7">
        <f t="shared" si="596"/>
        <v>0</v>
      </c>
      <c r="AH249" s="7">
        <f t="shared" si="597"/>
        <v>2</v>
      </c>
      <c r="AI249" s="7">
        <f t="shared" si="598"/>
        <v>0</v>
      </c>
      <c r="AJ249" s="7">
        <f t="shared" si="599"/>
        <v>1</v>
      </c>
      <c r="AK249" s="7">
        <f t="shared" si="600"/>
        <v>0</v>
      </c>
      <c r="AL249" s="7">
        <f t="shared" si="601"/>
        <v>0</v>
      </c>
      <c r="AM249" s="7">
        <f t="shared" si="602"/>
        <v>0</v>
      </c>
      <c r="AN249" s="7">
        <f t="shared" si="603"/>
        <v>1</v>
      </c>
      <c r="AO249" s="7">
        <f t="shared" si="604"/>
        <v>0</v>
      </c>
      <c r="AP249" s="7">
        <f t="shared" si="605"/>
        <v>0</v>
      </c>
      <c r="AQ249" s="7">
        <f t="shared" si="606"/>
        <v>1</v>
      </c>
      <c r="AR249" s="9">
        <f t="shared" si="607"/>
        <v>0</v>
      </c>
      <c r="AS249" s="9">
        <f t="shared" si="608"/>
        <v>0</v>
      </c>
      <c r="AT249" s="9">
        <f t="shared" si="609"/>
        <v>1</v>
      </c>
      <c r="AU249" s="9">
        <f t="shared" si="610"/>
        <v>1</v>
      </c>
      <c r="AV249" s="9">
        <f t="shared" si="611"/>
        <v>3</v>
      </c>
      <c r="AW249" s="9">
        <f t="shared" si="612"/>
        <v>2</v>
      </c>
      <c r="AX249" s="9">
        <f t="shared" si="613"/>
        <v>0</v>
      </c>
      <c r="AY249" s="9">
        <f t="shared" si="614"/>
        <v>0</v>
      </c>
      <c r="AZ249" s="9">
        <f t="shared" si="615"/>
        <v>0</v>
      </c>
      <c r="BA249" s="9">
        <f t="shared" si="616"/>
        <v>0</v>
      </c>
      <c r="BB249" s="9">
        <f t="shared" si="617"/>
        <v>0</v>
      </c>
      <c r="BC249" s="9">
        <f t="shared" si="618"/>
        <v>0</v>
      </c>
      <c r="BD249" s="9">
        <f t="shared" si="619"/>
        <v>1</v>
      </c>
      <c r="BE249" s="9">
        <f t="shared" si="620"/>
        <v>0</v>
      </c>
      <c r="BF249" s="9">
        <f t="shared" si="621"/>
        <v>1</v>
      </c>
      <c r="BG249" s="9">
        <f t="shared" si="622"/>
        <v>1</v>
      </c>
      <c r="BH249" s="9">
        <f t="shared" si="623"/>
        <v>0</v>
      </c>
    </row>
    <row r="250" spans="1:60" x14ac:dyDescent="0.25">
      <c r="A250" s="24">
        <f>Data!A249</f>
        <v>850</v>
      </c>
      <c r="B250" s="26" t="str">
        <f>Data!B249</f>
        <v>Material Science</v>
      </c>
      <c r="C250" s="27" t="str">
        <f>Data!H249</f>
        <v>Steve</v>
      </c>
      <c r="D250" s="25" t="str">
        <f>Data!I249</f>
        <v>Evan</v>
      </c>
      <c r="E250" s="22">
        <f>IF(Data!J249=Data!$G249,1,0)</f>
        <v>0</v>
      </c>
      <c r="F250" s="22">
        <f>IF(Data!K249=Data!$G249,1,0)</f>
        <v>1</v>
      </c>
      <c r="G250" s="22">
        <f>IF(Data!L249=Data!$G249,1,0)</f>
        <v>1</v>
      </c>
      <c r="H250" s="22">
        <f>IF(Data!M249=Data!$G249,1,0)</f>
        <v>1</v>
      </c>
      <c r="I250" s="22" t="e">
        <f>IF(Data!N249=Data!$G249,1,0)</f>
        <v>#N/A</v>
      </c>
      <c r="J250" s="22" t="e">
        <f>IF(Data!O249=Data!$G249,1,0)</f>
        <v>#N/A</v>
      </c>
      <c r="K250" s="22" t="e">
        <f>IF(Data!P249=Data!$G249,1,0)</f>
        <v>#N/A</v>
      </c>
      <c r="L250" s="22" t="e">
        <f>IF(Data!Q249=Data!$G249,1,0)</f>
        <v>#N/A</v>
      </c>
      <c r="M250" s="22" t="e">
        <f>IF(Data!R249=Data!$G249,1,0)</f>
        <v>#N/A</v>
      </c>
      <c r="N250" s="22" t="e">
        <f>IF(Data!S249=Data!$G249,1,0)</f>
        <v>#N/A</v>
      </c>
      <c r="O250" s="22" t="e">
        <f>IF(Data!T249=Data!$G249,1,0)</f>
        <v>#N/A</v>
      </c>
      <c r="P250" s="22" t="e">
        <f>IF(Data!U249=Data!$G249,1,0)</f>
        <v>#N/A</v>
      </c>
      <c r="Q250" s="22" t="e">
        <f>IF(Data!V249=Data!$G249,1,0)</f>
        <v>#N/A</v>
      </c>
      <c r="R250" s="22" t="e">
        <f>IF(Data!W249=Data!$G249,1,0)</f>
        <v>#N/A</v>
      </c>
      <c r="S250" s="22" t="e">
        <f>IF(Data!X249=Data!$G249,1,0)</f>
        <v>#N/A</v>
      </c>
      <c r="T250" s="22" t="e">
        <f>IF(Data!Y249=Data!$G249,1,0)</f>
        <v>#N/A</v>
      </c>
      <c r="U250" s="22" t="e">
        <f>IF(Data!Z249=Data!$G249,1,0)</f>
        <v>#N/A</v>
      </c>
      <c r="V250" s="22">
        <f t="shared" si="585"/>
        <v>4</v>
      </c>
      <c r="W250" s="22">
        <f t="shared" si="586"/>
        <v>3</v>
      </c>
      <c r="X250" s="22">
        <f t="shared" si="587"/>
        <v>0</v>
      </c>
      <c r="Y250" s="22">
        <f t="shared" si="588"/>
        <v>0</v>
      </c>
      <c r="Z250" s="22" t="e">
        <f t="shared" si="589"/>
        <v>#N/A</v>
      </c>
      <c r="AA250" s="7">
        <f t="shared" si="590"/>
        <v>0</v>
      </c>
      <c r="AB250" s="7">
        <f t="shared" si="591"/>
        <v>2</v>
      </c>
      <c r="AC250" s="7">
        <f t="shared" si="592"/>
        <v>1</v>
      </c>
      <c r="AD250" s="7">
        <f t="shared" si="593"/>
        <v>1</v>
      </c>
      <c r="AE250" s="7">
        <f t="shared" si="594"/>
        <v>0</v>
      </c>
      <c r="AF250" s="7">
        <f t="shared" si="595"/>
        <v>0</v>
      </c>
      <c r="AG250" s="7">
        <f t="shared" si="596"/>
        <v>0</v>
      </c>
      <c r="AH250" s="7">
        <f t="shared" si="597"/>
        <v>2</v>
      </c>
      <c r="AI250" s="7">
        <f t="shared" si="598"/>
        <v>0</v>
      </c>
      <c r="AJ250" s="7">
        <f t="shared" si="599"/>
        <v>1</v>
      </c>
      <c r="AK250" s="7">
        <f t="shared" si="600"/>
        <v>0</v>
      </c>
      <c r="AL250" s="7">
        <f t="shared" si="601"/>
        <v>0</v>
      </c>
      <c r="AM250" s="7">
        <f t="shared" si="602"/>
        <v>0</v>
      </c>
      <c r="AN250" s="7">
        <f t="shared" si="603"/>
        <v>1</v>
      </c>
      <c r="AO250" s="7">
        <f t="shared" si="604"/>
        <v>0</v>
      </c>
      <c r="AP250" s="7">
        <f t="shared" si="605"/>
        <v>0</v>
      </c>
      <c r="AQ250" s="7">
        <f t="shared" si="606"/>
        <v>1</v>
      </c>
      <c r="AR250" s="9">
        <f t="shared" si="607"/>
        <v>1</v>
      </c>
      <c r="AS250" s="9">
        <f t="shared" si="608"/>
        <v>0</v>
      </c>
      <c r="AT250" s="9">
        <f t="shared" si="609"/>
        <v>0</v>
      </c>
      <c r="AU250" s="9">
        <f t="shared" si="610"/>
        <v>0</v>
      </c>
      <c r="AV250" s="9">
        <f t="shared" si="611"/>
        <v>3</v>
      </c>
      <c r="AW250" s="9">
        <f t="shared" si="612"/>
        <v>2</v>
      </c>
      <c r="AX250" s="9">
        <f t="shared" si="613"/>
        <v>0</v>
      </c>
      <c r="AY250" s="9">
        <f t="shared" si="614"/>
        <v>0</v>
      </c>
      <c r="AZ250" s="9">
        <f t="shared" si="615"/>
        <v>0</v>
      </c>
      <c r="BA250" s="9">
        <f t="shared" si="616"/>
        <v>0</v>
      </c>
      <c r="BB250" s="9">
        <f t="shared" si="617"/>
        <v>0</v>
      </c>
      <c r="BC250" s="9">
        <f t="shared" si="618"/>
        <v>0</v>
      </c>
      <c r="BD250" s="9">
        <f t="shared" si="619"/>
        <v>1</v>
      </c>
      <c r="BE250" s="9">
        <f t="shared" si="620"/>
        <v>0</v>
      </c>
      <c r="BF250" s="9">
        <f t="shared" si="621"/>
        <v>1</v>
      </c>
      <c r="BG250" s="9">
        <f t="shared" si="622"/>
        <v>1</v>
      </c>
      <c r="BH250" s="9">
        <f t="shared" si="623"/>
        <v>0</v>
      </c>
    </row>
    <row r="251" spans="1:60" x14ac:dyDescent="0.25">
      <c r="A251" s="24">
        <f>Data!A250</f>
        <v>851</v>
      </c>
      <c r="B251" s="26" t="str">
        <f>Data!B250</f>
        <v>Creepy Science</v>
      </c>
      <c r="C251" s="27" t="str">
        <f>Data!H250</f>
        <v>Steve</v>
      </c>
      <c r="D251" s="25" t="str">
        <f>Data!I250</f>
        <v>Jay</v>
      </c>
      <c r="E251" s="22">
        <f>IF(Data!J250=Data!$G250,1,0)</f>
        <v>0</v>
      </c>
      <c r="F251" s="22">
        <f>IF(Data!K250=Data!$G250,1,0)</f>
        <v>1</v>
      </c>
      <c r="G251" s="22">
        <f>IF(Data!L250=Data!$G250,1,0)</f>
        <v>0</v>
      </c>
      <c r="H251" s="22">
        <f>IF(Data!M250=Data!$G250,1,0)</f>
        <v>0</v>
      </c>
      <c r="I251" s="22" t="e">
        <f>IF(Data!N250=Data!$G250,1,0)</f>
        <v>#N/A</v>
      </c>
      <c r="J251" s="22" t="e">
        <f>IF(Data!O250=Data!$G250,1,0)</f>
        <v>#N/A</v>
      </c>
      <c r="K251" s="22" t="e">
        <f>IF(Data!P250=Data!$G250,1,0)</f>
        <v>#N/A</v>
      </c>
      <c r="L251" s="22" t="e">
        <f>IF(Data!Q250=Data!$G250,1,0)</f>
        <v>#N/A</v>
      </c>
      <c r="M251" s="22" t="e">
        <f>IF(Data!R250=Data!$G250,1,0)</f>
        <v>#N/A</v>
      </c>
      <c r="N251" s="22" t="e">
        <f>IF(Data!S250=Data!$G250,1,0)</f>
        <v>#N/A</v>
      </c>
      <c r="O251" s="22" t="e">
        <f>IF(Data!T250=Data!$G250,1,0)</f>
        <v>#N/A</v>
      </c>
      <c r="P251" s="22" t="e">
        <f>IF(Data!U250=Data!$G250,1,0)</f>
        <v>#N/A</v>
      </c>
      <c r="Q251" s="22" t="e">
        <f>IF(Data!V250=Data!$G250,1,0)</f>
        <v>#N/A</v>
      </c>
      <c r="R251" s="22" t="e">
        <f>IF(Data!W250=Data!$G250,1,0)</f>
        <v>#N/A</v>
      </c>
      <c r="S251" s="22" t="e">
        <f>IF(Data!X250=Data!$G250,1,0)</f>
        <v>#N/A</v>
      </c>
      <c r="T251" s="22" t="e">
        <f>IF(Data!Y250=Data!$G250,1,0)</f>
        <v>#N/A</v>
      </c>
      <c r="U251" s="22" t="e">
        <f>IF(Data!Z250=Data!$G250,1,0)</f>
        <v>#N/A</v>
      </c>
      <c r="V251" s="22">
        <f t="shared" si="585"/>
        <v>4</v>
      </c>
      <c r="W251" s="22">
        <f t="shared" si="586"/>
        <v>1</v>
      </c>
      <c r="X251" s="22">
        <f t="shared" si="587"/>
        <v>0</v>
      </c>
      <c r="Y251" s="22">
        <f t="shared" si="588"/>
        <v>0</v>
      </c>
      <c r="Z251" s="22" t="str">
        <f t="shared" si="589"/>
        <v>Cara</v>
      </c>
      <c r="AA251" s="7">
        <f t="shared" si="590"/>
        <v>0</v>
      </c>
      <c r="AB251" s="7">
        <f t="shared" si="591"/>
        <v>3</v>
      </c>
      <c r="AC251" s="7">
        <f t="shared" si="592"/>
        <v>0</v>
      </c>
      <c r="AD251" s="7">
        <f t="shared" si="593"/>
        <v>0</v>
      </c>
      <c r="AE251" s="7">
        <f t="shared" si="594"/>
        <v>0</v>
      </c>
      <c r="AF251" s="7">
        <f t="shared" si="595"/>
        <v>0</v>
      </c>
      <c r="AG251" s="7">
        <f t="shared" si="596"/>
        <v>0</v>
      </c>
      <c r="AH251" s="7">
        <f t="shared" si="597"/>
        <v>2</v>
      </c>
      <c r="AI251" s="7">
        <f t="shared" si="598"/>
        <v>0</v>
      </c>
      <c r="AJ251" s="7">
        <f t="shared" si="599"/>
        <v>1</v>
      </c>
      <c r="AK251" s="7">
        <f t="shared" si="600"/>
        <v>0</v>
      </c>
      <c r="AL251" s="7">
        <f t="shared" si="601"/>
        <v>0</v>
      </c>
      <c r="AM251" s="7">
        <f t="shared" si="602"/>
        <v>0</v>
      </c>
      <c r="AN251" s="7">
        <f t="shared" si="603"/>
        <v>1</v>
      </c>
      <c r="AO251" s="7">
        <f t="shared" si="604"/>
        <v>0</v>
      </c>
      <c r="AP251" s="7">
        <f t="shared" si="605"/>
        <v>0</v>
      </c>
      <c r="AQ251" s="7">
        <f t="shared" si="606"/>
        <v>1</v>
      </c>
      <c r="AR251" s="9">
        <f t="shared" si="607"/>
        <v>2</v>
      </c>
      <c r="AS251" s="9">
        <f t="shared" si="608"/>
        <v>0</v>
      </c>
      <c r="AT251" s="9">
        <f t="shared" si="609"/>
        <v>1</v>
      </c>
      <c r="AU251" s="9">
        <f t="shared" si="610"/>
        <v>1</v>
      </c>
      <c r="AV251" s="9">
        <f t="shared" si="611"/>
        <v>3</v>
      </c>
      <c r="AW251" s="9">
        <f t="shared" si="612"/>
        <v>2</v>
      </c>
      <c r="AX251" s="9">
        <f t="shared" si="613"/>
        <v>0</v>
      </c>
      <c r="AY251" s="9">
        <f t="shared" si="614"/>
        <v>0</v>
      </c>
      <c r="AZ251" s="9">
        <f t="shared" si="615"/>
        <v>0</v>
      </c>
      <c r="BA251" s="9">
        <f t="shared" si="616"/>
        <v>0</v>
      </c>
      <c r="BB251" s="9">
        <f t="shared" si="617"/>
        <v>0</v>
      </c>
      <c r="BC251" s="9">
        <f t="shared" si="618"/>
        <v>0</v>
      </c>
      <c r="BD251" s="9">
        <f t="shared" si="619"/>
        <v>1</v>
      </c>
      <c r="BE251" s="9">
        <f t="shared" si="620"/>
        <v>0</v>
      </c>
      <c r="BF251" s="9">
        <f t="shared" si="621"/>
        <v>1</v>
      </c>
      <c r="BG251" s="9">
        <f t="shared" si="622"/>
        <v>1</v>
      </c>
      <c r="BH251" s="9">
        <f t="shared" si="623"/>
        <v>0</v>
      </c>
    </row>
    <row r="252" spans="1:60" x14ac:dyDescent="0.25">
      <c r="A252" s="24">
        <f>Data!A251</f>
        <v>852</v>
      </c>
      <c r="B252" s="26" t="e">
        <f>Data!B251</f>
        <v>#N/A</v>
      </c>
      <c r="C252" s="27" t="str">
        <f>Data!H251</f>
        <v>Steve</v>
      </c>
      <c r="D252" s="25" t="str">
        <f>Data!I251</f>
        <v>Bob</v>
      </c>
      <c r="E252" s="22">
        <f>IF(Data!J251=Data!$G251,1,0)</f>
        <v>0</v>
      </c>
      <c r="F252" s="22">
        <f>IF(Data!K251=Data!$G251,1,0)</f>
        <v>0</v>
      </c>
      <c r="G252" s="22">
        <f>IF(Data!L251=Data!$G251,1,0)</f>
        <v>1</v>
      </c>
      <c r="H252" s="22">
        <f>IF(Data!M251=Data!$G251,1,0)</f>
        <v>0</v>
      </c>
      <c r="I252" s="22" t="e">
        <f>IF(Data!N251=Data!$G251,1,0)</f>
        <v>#N/A</v>
      </c>
      <c r="J252" s="22" t="e">
        <f>IF(Data!O251=Data!$G251,1,0)</f>
        <v>#N/A</v>
      </c>
      <c r="K252" s="22" t="e">
        <f>IF(Data!P251=Data!$G251,1,0)</f>
        <v>#N/A</v>
      </c>
      <c r="L252" s="22" t="e">
        <f>IF(Data!Q251=Data!$G251,1,0)</f>
        <v>#N/A</v>
      </c>
      <c r="M252" s="22" t="e">
        <f>IF(Data!R251=Data!$G251,1,0)</f>
        <v>#N/A</v>
      </c>
      <c r="N252" s="22" t="e">
        <f>IF(Data!S251=Data!$G251,1,0)</f>
        <v>#N/A</v>
      </c>
      <c r="O252" s="22" t="e">
        <f>IF(Data!T251=Data!$G251,1,0)</f>
        <v>#N/A</v>
      </c>
      <c r="P252" s="22" t="e">
        <f>IF(Data!U251=Data!$G251,1,0)</f>
        <v>#N/A</v>
      </c>
      <c r="Q252" s="22" t="e">
        <f>IF(Data!V251=Data!$G251,1,0)</f>
        <v>#N/A</v>
      </c>
      <c r="R252" s="22" t="e">
        <f>IF(Data!W251=Data!$G251,1,0)</f>
        <v>#N/A</v>
      </c>
      <c r="S252" s="22" t="e">
        <f>IF(Data!X251=Data!$G251,1,0)</f>
        <v>#N/A</v>
      </c>
      <c r="T252" s="22" t="e">
        <f>IF(Data!Y251=Data!$G251,1,0)</f>
        <v>#N/A</v>
      </c>
      <c r="U252" s="22" t="e">
        <f>IF(Data!Z251=Data!$G251,1,0)</f>
        <v>#N/A</v>
      </c>
      <c r="V252" s="22">
        <f t="shared" si="585"/>
        <v>4</v>
      </c>
      <c r="W252" s="22">
        <f t="shared" si="586"/>
        <v>1</v>
      </c>
      <c r="X252" s="22">
        <f t="shared" si="587"/>
        <v>0</v>
      </c>
      <c r="Y252" s="22">
        <f t="shared" si="588"/>
        <v>0</v>
      </c>
      <c r="Z252" s="22" t="str">
        <f t="shared" si="589"/>
        <v>Jay</v>
      </c>
      <c r="AA252" s="7">
        <f t="shared" si="590"/>
        <v>0</v>
      </c>
      <c r="AB252" s="7">
        <f t="shared" si="591"/>
        <v>0</v>
      </c>
      <c r="AC252" s="7">
        <f t="shared" si="592"/>
        <v>1</v>
      </c>
      <c r="AD252" s="7">
        <f t="shared" si="593"/>
        <v>0</v>
      </c>
      <c r="AE252" s="7">
        <f t="shared" si="594"/>
        <v>0</v>
      </c>
      <c r="AF252" s="7">
        <f t="shared" si="595"/>
        <v>0</v>
      </c>
      <c r="AG252" s="7">
        <f t="shared" si="596"/>
        <v>0</v>
      </c>
      <c r="AH252" s="7">
        <f t="shared" si="597"/>
        <v>2</v>
      </c>
      <c r="AI252" s="7">
        <f t="shared" si="598"/>
        <v>0</v>
      </c>
      <c r="AJ252" s="7">
        <f t="shared" si="599"/>
        <v>1</v>
      </c>
      <c r="AK252" s="7">
        <f t="shared" si="600"/>
        <v>0</v>
      </c>
      <c r="AL252" s="7">
        <f t="shared" si="601"/>
        <v>0</v>
      </c>
      <c r="AM252" s="7">
        <f t="shared" si="602"/>
        <v>0</v>
      </c>
      <c r="AN252" s="7">
        <f t="shared" si="603"/>
        <v>1</v>
      </c>
      <c r="AO252" s="7">
        <f t="shared" si="604"/>
        <v>0</v>
      </c>
      <c r="AP252" s="7">
        <f t="shared" si="605"/>
        <v>0</v>
      </c>
      <c r="AQ252" s="7">
        <f t="shared" si="606"/>
        <v>1</v>
      </c>
      <c r="AR252" s="9">
        <f t="shared" si="607"/>
        <v>3</v>
      </c>
      <c r="AS252" s="9">
        <f t="shared" si="608"/>
        <v>1</v>
      </c>
      <c r="AT252" s="9">
        <f t="shared" si="609"/>
        <v>0</v>
      </c>
      <c r="AU252" s="9">
        <f t="shared" si="610"/>
        <v>2</v>
      </c>
      <c r="AV252" s="9">
        <f t="shared" si="611"/>
        <v>3</v>
      </c>
      <c r="AW252" s="9">
        <f t="shared" si="612"/>
        <v>2</v>
      </c>
      <c r="AX252" s="9">
        <f t="shared" si="613"/>
        <v>0</v>
      </c>
      <c r="AY252" s="9">
        <f t="shared" si="614"/>
        <v>0</v>
      </c>
      <c r="AZ252" s="9">
        <f t="shared" si="615"/>
        <v>0</v>
      </c>
      <c r="BA252" s="9">
        <f t="shared" si="616"/>
        <v>0</v>
      </c>
      <c r="BB252" s="9">
        <f t="shared" si="617"/>
        <v>0</v>
      </c>
      <c r="BC252" s="9">
        <f t="shared" si="618"/>
        <v>0</v>
      </c>
      <c r="BD252" s="9">
        <f t="shared" si="619"/>
        <v>1</v>
      </c>
      <c r="BE252" s="9">
        <f t="shared" si="620"/>
        <v>0</v>
      </c>
      <c r="BF252" s="9">
        <f t="shared" si="621"/>
        <v>1</v>
      </c>
      <c r="BG252" s="9">
        <f t="shared" si="622"/>
        <v>1</v>
      </c>
      <c r="BH252" s="9">
        <f t="shared" si="623"/>
        <v>0</v>
      </c>
    </row>
    <row r="253" spans="1:60" x14ac:dyDescent="0.25">
      <c r="A253" s="24">
        <f>Data!A252</f>
        <v>853</v>
      </c>
      <c r="B253" s="26" t="e">
        <f>Data!B252</f>
        <v>#N/A</v>
      </c>
      <c r="C253" s="27" t="str">
        <f>Data!H252</f>
        <v>Steve</v>
      </c>
      <c r="D253" s="25" t="str">
        <f>Data!I252</f>
        <v>Evan</v>
      </c>
      <c r="E253" s="22">
        <f>IF(Data!J252=Data!$G252,1,0)</f>
        <v>1</v>
      </c>
      <c r="F253" s="22">
        <f>IF(Data!K252=Data!$G252,1,0)</f>
        <v>1</v>
      </c>
      <c r="G253" s="22">
        <f>IF(Data!L252=Data!$G252,1,0)</f>
        <v>1</v>
      </c>
      <c r="H253" s="22">
        <f>IF(Data!M252=Data!$G252,1,0)</f>
        <v>0</v>
      </c>
      <c r="I253" s="22" t="e">
        <f>IF(Data!N252=Data!$G252,1,0)</f>
        <v>#N/A</v>
      </c>
      <c r="J253" s="22" t="e">
        <f>IF(Data!O252=Data!$G252,1,0)</f>
        <v>#N/A</v>
      </c>
      <c r="K253" s="22" t="e">
        <f>IF(Data!P252=Data!$G252,1,0)</f>
        <v>#N/A</v>
      </c>
      <c r="L253" s="22" t="e">
        <f>IF(Data!Q252=Data!$G252,1,0)</f>
        <v>#N/A</v>
      </c>
      <c r="M253" s="22" t="e">
        <f>IF(Data!R252=Data!$G252,1,0)</f>
        <v>#N/A</v>
      </c>
      <c r="N253" s="22" t="e">
        <f>IF(Data!S252=Data!$G252,1,0)</f>
        <v>#N/A</v>
      </c>
      <c r="O253" s="22" t="e">
        <f>IF(Data!T252=Data!$G252,1,0)</f>
        <v>#N/A</v>
      </c>
      <c r="P253" s="22" t="e">
        <f>IF(Data!U252=Data!$G252,1,0)</f>
        <v>#N/A</v>
      </c>
      <c r="Q253" s="22" t="e">
        <f>IF(Data!V252=Data!$G252,1,0)</f>
        <v>#N/A</v>
      </c>
      <c r="R253" s="22" t="e">
        <f>IF(Data!W252=Data!$G252,1,0)</f>
        <v>#N/A</v>
      </c>
      <c r="S253" s="22" t="e">
        <f>IF(Data!X252=Data!$G252,1,0)</f>
        <v>#N/A</v>
      </c>
      <c r="T253" s="22" t="e">
        <f>IF(Data!Y252=Data!$G252,1,0)</f>
        <v>#N/A</v>
      </c>
      <c r="U253" s="22" t="e">
        <f>IF(Data!Z252=Data!$G252,1,0)</f>
        <v>#N/A</v>
      </c>
      <c r="V253" s="22">
        <f t="shared" ref="V253" si="624">COUNTIF(E253:U253,"&lt;&gt;#N/A")</f>
        <v>4</v>
      </c>
      <c r="W253" s="22">
        <f t="shared" ref="W253" si="625">SUMIF(E253:U253,"&lt;&gt;#N/A")</f>
        <v>3</v>
      </c>
      <c r="X253" s="22">
        <f t="shared" ref="X253" si="626">IF(W253=0,1,0)</f>
        <v>0</v>
      </c>
      <c r="Y253" s="22">
        <f t="shared" ref="Y253" si="627">IF(V253=W253,1,0)</f>
        <v>0</v>
      </c>
      <c r="Z253" s="22" t="e">
        <f t="shared" ref="Z253" si="628">IF(W253=1,INDEX($E$2:$U$2,1,MATCH(1,E253:U253,0)),NA())</f>
        <v>#N/A</v>
      </c>
      <c r="AA253" s="7">
        <f t="shared" ref="AA253" si="629">IF(ISNA(E253),AA252,IF(E253=1,AA252+1,0))</f>
        <v>1</v>
      </c>
      <c r="AB253" s="7">
        <f t="shared" ref="AB253" si="630">IF(ISNA(F253),AB252,IF(F253=1,AB252+1,0))</f>
        <v>1</v>
      </c>
      <c r="AC253" s="7">
        <f t="shared" ref="AC253" si="631">IF(ISNA(G253),AC252,IF(G253=1,AC252+1,0))</f>
        <v>2</v>
      </c>
      <c r="AD253" s="7">
        <f t="shared" ref="AD253" si="632">IF(ISNA(H253),AD252,IF(H253=1,AD252+1,0))</f>
        <v>0</v>
      </c>
      <c r="AE253" s="7">
        <f t="shared" ref="AE253" si="633">IF(ISNA(I253),AE252,IF(I253=1,AE252+1,0))</f>
        <v>0</v>
      </c>
      <c r="AF253" s="7">
        <f t="shared" ref="AF253" si="634">IF(ISNA(J253),AF252,IF(J253=1,AF252+1,0))</f>
        <v>0</v>
      </c>
      <c r="AG253" s="7">
        <f t="shared" ref="AG253" si="635">IF(ISNA(K253),AG252,IF(K253=1,AG252+1,0))</f>
        <v>0</v>
      </c>
      <c r="AH253" s="7">
        <f t="shared" ref="AH253" si="636">IF(ISNA(L253),AH252,IF(L253=1,AH252+1,0))</f>
        <v>2</v>
      </c>
      <c r="AI253" s="7">
        <f t="shared" ref="AI253" si="637">IF(ISNA(M253),AI252,IF(M253=1,AI252+1,0))</f>
        <v>0</v>
      </c>
      <c r="AJ253" s="7">
        <f t="shared" ref="AJ253" si="638">IF(ISNA(N253),AJ252,IF(N253=1,AJ252+1,0))</f>
        <v>1</v>
      </c>
      <c r="AK253" s="7">
        <f t="shared" ref="AK253" si="639">IF(ISNA(O253),AK252,IF(O253=1,AK252+1,0))</f>
        <v>0</v>
      </c>
      <c r="AL253" s="7">
        <f t="shared" ref="AL253" si="640">IF(ISNA(P253),AL252,IF(P253=1,AL252+1,0))</f>
        <v>0</v>
      </c>
      <c r="AM253" s="7">
        <f t="shared" ref="AM253" si="641">IF(ISNA(Q253),AM252,IF(Q253=1,AM252+1,0))</f>
        <v>0</v>
      </c>
      <c r="AN253" s="7">
        <f t="shared" ref="AN253" si="642">IF(ISNA(R253),AN252,IF(R253=1,AN252+1,0))</f>
        <v>1</v>
      </c>
      <c r="AO253" s="7">
        <f t="shared" ref="AO253" si="643">IF(ISNA(S253),AO252,IF(S253=1,AO252+1,0))</f>
        <v>0</v>
      </c>
      <c r="AP253" s="7">
        <f t="shared" ref="AP253" si="644">IF(ISNA(T253),AP252,IF(T253=1,AP252+1,0))</f>
        <v>0</v>
      </c>
      <c r="AQ253" s="7">
        <f t="shared" ref="AQ253" si="645">IF(ISNA(U253),AQ252,IF(U253=1,AQ252+1,0))</f>
        <v>1</v>
      </c>
      <c r="AR253" s="9">
        <f t="shared" ref="AR253" si="646">IF(ISNA(E253),AR252,IF(E253=0,AR252+1,0))</f>
        <v>0</v>
      </c>
      <c r="AS253" s="9">
        <f t="shared" ref="AS253" si="647">IF(ISNA(F253),AS252,IF(F253=0,AS252+1,0))</f>
        <v>0</v>
      </c>
      <c r="AT253" s="9">
        <f t="shared" ref="AT253" si="648">IF(ISNA(G253),AT252,IF(G253=0,AT252+1,0))</f>
        <v>0</v>
      </c>
      <c r="AU253" s="9">
        <f t="shared" ref="AU253" si="649">IF(ISNA(H253),AU252,IF(H253=0,AU252+1,0))</f>
        <v>3</v>
      </c>
      <c r="AV253" s="9">
        <f t="shared" ref="AV253" si="650">IF(ISNA(I253),AV252,IF(I253=0,AV252+1,0))</f>
        <v>3</v>
      </c>
      <c r="AW253" s="9">
        <f t="shared" ref="AW253" si="651">IF(ISNA(J253),AW252,IF(J253=0,AW252+1,0))</f>
        <v>2</v>
      </c>
      <c r="AX253" s="9">
        <f t="shared" ref="AX253" si="652">IF(ISNA(K253),AX252,IF(K253=0,AX252+1,0))</f>
        <v>0</v>
      </c>
      <c r="AY253" s="9">
        <f t="shared" ref="AY253" si="653">IF(ISNA(L253),AY252,IF(L253=0,AY252+1,0))</f>
        <v>0</v>
      </c>
      <c r="AZ253" s="9">
        <f t="shared" ref="AZ253" si="654">IF(ISNA(M253),AZ252,IF(M253=0,AZ252+1,0))</f>
        <v>0</v>
      </c>
      <c r="BA253" s="9">
        <f t="shared" ref="BA253" si="655">IF(ISNA(N253),BA252,IF(N253=0,BA252+1,0))</f>
        <v>0</v>
      </c>
      <c r="BB253" s="9">
        <f t="shared" ref="BB253" si="656">IF(ISNA(O253),BB252,IF(O253=0,BB252+1,0))</f>
        <v>0</v>
      </c>
      <c r="BC253" s="9">
        <f t="shared" ref="BC253" si="657">IF(ISNA(P253),BC252,IF(P253=0,BC252+1,0))</f>
        <v>0</v>
      </c>
      <c r="BD253" s="9">
        <f t="shared" ref="BD253" si="658">IF(ISNA(Q253),BD252,IF(Q253=0,BD252+1,0))</f>
        <v>1</v>
      </c>
      <c r="BE253" s="9">
        <f t="shared" ref="BE253" si="659">IF(ISNA(R253),BE252,IF(R253=0,BE252+1,0))</f>
        <v>0</v>
      </c>
      <c r="BF253" s="9">
        <f t="shared" ref="BF253" si="660">IF(ISNA(S253),BF252,IF(S253=0,BF252+1,0))</f>
        <v>1</v>
      </c>
      <c r="BG253" s="9">
        <f t="shared" ref="BG253" si="661">IF(ISNA(T253),BG252,IF(T253=0,BG252+1,0))</f>
        <v>1</v>
      </c>
      <c r="BH253" s="9">
        <f t="shared" ref="BH253" si="662">IF(ISNA(U253),BH252,IF(U253=0,BH252+1,0))</f>
        <v>0</v>
      </c>
    </row>
    <row r="254" spans="1:60" x14ac:dyDescent="0.25">
      <c r="A254" s="24">
        <f>Data!A253</f>
        <v>854</v>
      </c>
      <c r="B254" s="26" t="str">
        <f>Data!B253</f>
        <v>Fruit</v>
      </c>
      <c r="C254" s="27" t="str">
        <f>Data!H253</f>
        <v>Steve</v>
      </c>
      <c r="D254" s="25" t="str">
        <f>Data!I253</f>
        <v>Bob</v>
      </c>
      <c r="E254" s="22">
        <f>IF(Data!J253=Data!$G253,1,0)</f>
        <v>1</v>
      </c>
      <c r="F254" s="22">
        <f>IF(Data!K253=Data!$G253,1,0)</f>
        <v>1</v>
      </c>
      <c r="G254" s="22">
        <f>IF(Data!L253=Data!$G253,1,0)</f>
        <v>1</v>
      </c>
      <c r="H254" s="22">
        <f>IF(Data!M253=Data!$G253,1,0)</f>
        <v>1</v>
      </c>
      <c r="I254" s="22">
        <f>IF(Data!N253=Data!$G253,1,0)</f>
        <v>0</v>
      </c>
      <c r="J254" s="22" t="e">
        <f>IF(Data!O253=Data!$G253,1,0)</f>
        <v>#N/A</v>
      </c>
      <c r="K254" s="22" t="e">
        <f>IF(Data!P253=Data!$G253,1,0)</f>
        <v>#N/A</v>
      </c>
      <c r="L254" s="22" t="e">
        <f>IF(Data!Q253=Data!$G253,1,0)</f>
        <v>#N/A</v>
      </c>
      <c r="M254" s="22" t="e">
        <f>IF(Data!R253=Data!$G253,1,0)</f>
        <v>#N/A</v>
      </c>
      <c r="N254" s="22" t="e">
        <f>IF(Data!S253=Data!$G253,1,0)</f>
        <v>#N/A</v>
      </c>
      <c r="O254" s="22" t="e">
        <f>IF(Data!T253=Data!$G253,1,0)</f>
        <v>#N/A</v>
      </c>
      <c r="P254" s="22" t="e">
        <f>IF(Data!U253=Data!$G253,1,0)</f>
        <v>#N/A</v>
      </c>
      <c r="Q254" s="22" t="e">
        <f>IF(Data!V253=Data!$G253,1,0)</f>
        <v>#N/A</v>
      </c>
      <c r="R254" s="22" t="e">
        <f>IF(Data!W253=Data!$G253,1,0)</f>
        <v>#N/A</v>
      </c>
      <c r="S254" s="22" t="e">
        <f>IF(Data!X253=Data!$G253,1,0)</f>
        <v>#N/A</v>
      </c>
      <c r="T254" s="22" t="e">
        <f>IF(Data!Y253=Data!$G253,1,0)</f>
        <v>#N/A</v>
      </c>
      <c r="U254" s="22" t="e">
        <f>IF(Data!Z253=Data!$G253,1,0)</f>
        <v>#N/A</v>
      </c>
      <c r="V254" s="22">
        <f t="shared" ref="V254:V255" si="663">COUNTIF(E254:U254,"&lt;&gt;#N/A")</f>
        <v>5</v>
      </c>
      <c r="W254" s="22">
        <f t="shared" ref="W254:W255" si="664">SUMIF(E254:U254,"&lt;&gt;#N/A")</f>
        <v>4</v>
      </c>
      <c r="X254" s="22">
        <f t="shared" ref="X254:X255" si="665">IF(W254=0,1,0)</f>
        <v>0</v>
      </c>
      <c r="Y254" s="22">
        <f t="shared" ref="Y254:Y255" si="666">IF(V254=W254,1,0)</f>
        <v>0</v>
      </c>
      <c r="Z254" s="22" t="e">
        <f t="shared" ref="Z254:Z255" si="667">IF(W254=1,INDEX($E$2:$U$2,1,MATCH(1,E254:U254,0)),NA())</f>
        <v>#N/A</v>
      </c>
      <c r="AA254" s="7">
        <f t="shared" ref="AA254:AA255" si="668">IF(ISNA(E254),AA253,IF(E254=1,AA253+1,0))</f>
        <v>2</v>
      </c>
      <c r="AB254" s="7">
        <f t="shared" ref="AB254:AB255" si="669">IF(ISNA(F254),AB253,IF(F254=1,AB253+1,0))</f>
        <v>2</v>
      </c>
      <c r="AC254" s="7">
        <f t="shared" ref="AC254:AC255" si="670">IF(ISNA(G254),AC253,IF(G254=1,AC253+1,0))</f>
        <v>3</v>
      </c>
      <c r="AD254" s="7">
        <f t="shared" ref="AD254:AD255" si="671">IF(ISNA(H254),AD253,IF(H254=1,AD253+1,0))</f>
        <v>1</v>
      </c>
      <c r="AE254" s="7">
        <f t="shared" ref="AE254:AE255" si="672">IF(ISNA(I254),AE253,IF(I254=1,AE253+1,0))</f>
        <v>0</v>
      </c>
      <c r="AF254" s="7">
        <f t="shared" ref="AF254:AF255" si="673">IF(ISNA(J254),AF253,IF(J254=1,AF253+1,0))</f>
        <v>0</v>
      </c>
      <c r="AG254" s="7">
        <f t="shared" ref="AG254:AG255" si="674">IF(ISNA(K254),AG253,IF(K254=1,AG253+1,0))</f>
        <v>0</v>
      </c>
      <c r="AH254" s="7">
        <f t="shared" ref="AH254:AH255" si="675">IF(ISNA(L254),AH253,IF(L254=1,AH253+1,0))</f>
        <v>2</v>
      </c>
      <c r="AI254" s="7">
        <f t="shared" ref="AI254:AI255" si="676">IF(ISNA(M254),AI253,IF(M254=1,AI253+1,0))</f>
        <v>0</v>
      </c>
      <c r="AJ254" s="7">
        <f t="shared" ref="AJ254:AJ255" si="677">IF(ISNA(N254),AJ253,IF(N254=1,AJ253+1,0))</f>
        <v>1</v>
      </c>
      <c r="AK254" s="7">
        <f t="shared" ref="AK254:AK255" si="678">IF(ISNA(O254),AK253,IF(O254=1,AK253+1,0))</f>
        <v>0</v>
      </c>
      <c r="AL254" s="7">
        <f t="shared" ref="AL254:AL255" si="679">IF(ISNA(P254),AL253,IF(P254=1,AL253+1,0))</f>
        <v>0</v>
      </c>
      <c r="AM254" s="7">
        <f t="shared" ref="AM254:AM255" si="680">IF(ISNA(Q254),AM253,IF(Q254=1,AM253+1,0))</f>
        <v>0</v>
      </c>
      <c r="AN254" s="7">
        <f t="shared" ref="AN254:AN255" si="681">IF(ISNA(R254),AN253,IF(R254=1,AN253+1,0))</f>
        <v>1</v>
      </c>
      <c r="AO254" s="7">
        <f t="shared" ref="AO254:AO255" si="682">IF(ISNA(S254),AO253,IF(S254=1,AO253+1,0))</f>
        <v>0</v>
      </c>
      <c r="AP254" s="7">
        <f t="shared" ref="AP254:AP255" si="683">IF(ISNA(T254),AP253,IF(T254=1,AP253+1,0))</f>
        <v>0</v>
      </c>
      <c r="AQ254" s="7">
        <f t="shared" ref="AQ254:AQ255" si="684">IF(ISNA(U254),AQ253,IF(U254=1,AQ253+1,0))</f>
        <v>1</v>
      </c>
      <c r="AR254" s="9">
        <f t="shared" ref="AR254:AR255" si="685">IF(ISNA(E254),AR253,IF(E254=0,AR253+1,0))</f>
        <v>0</v>
      </c>
      <c r="AS254" s="9">
        <f t="shared" ref="AS254:AS255" si="686">IF(ISNA(F254),AS253,IF(F254=0,AS253+1,0))</f>
        <v>0</v>
      </c>
      <c r="AT254" s="9">
        <f t="shared" ref="AT254:AT255" si="687">IF(ISNA(G254),AT253,IF(G254=0,AT253+1,0))</f>
        <v>0</v>
      </c>
      <c r="AU254" s="9">
        <f t="shared" ref="AU254:AU255" si="688">IF(ISNA(H254),AU253,IF(H254=0,AU253+1,0))</f>
        <v>0</v>
      </c>
      <c r="AV254" s="9">
        <f t="shared" ref="AV254:AV255" si="689">IF(ISNA(I254),AV253,IF(I254=0,AV253+1,0))</f>
        <v>4</v>
      </c>
      <c r="AW254" s="9">
        <f t="shared" ref="AW254:AW255" si="690">IF(ISNA(J254),AW253,IF(J254=0,AW253+1,0))</f>
        <v>2</v>
      </c>
      <c r="AX254" s="9">
        <f t="shared" ref="AX254:AX255" si="691">IF(ISNA(K254),AX253,IF(K254=0,AX253+1,0))</f>
        <v>0</v>
      </c>
      <c r="AY254" s="9">
        <f t="shared" ref="AY254:AY255" si="692">IF(ISNA(L254),AY253,IF(L254=0,AY253+1,0))</f>
        <v>0</v>
      </c>
      <c r="AZ254" s="9">
        <f t="shared" ref="AZ254:AZ255" si="693">IF(ISNA(M254),AZ253,IF(M254=0,AZ253+1,0))</f>
        <v>0</v>
      </c>
      <c r="BA254" s="9">
        <f t="shared" ref="BA254:BA255" si="694">IF(ISNA(N254),BA253,IF(N254=0,BA253+1,0))</f>
        <v>0</v>
      </c>
      <c r="BB254" s="9">
        <f t="shared" ref="BB254:BB255" si="695">IF(ISNA(O254),BB253,IF(O254=0,BB253+1,0))</f>
        <v>0</v>
      </c>
      <c r="BC254" s="9">
        <f t="shared" ref="BC254:BC255" si="696">IF(ISNA(P254),BC253,IF(P254=0,BC253+1,0))</f>
        <v>0</v>
      </c>
      <c r="BD254" s="9">
        <f t="shared" ref="BD254:BD255" si="697">IF(ISNA(Q254),BD253,IF(Q254=0,BD253+1,0))</f>
        <v>1</v>
      </c>
      <c r="BE254" s="9">
        <f t="shared" ref="BE254:BE255" si="698">IF(ISNA(R254),BE253,IF(R254=0,BE253+1,0))</f>
        <v>0</v>
      </c>
      <c r="BF254" s="9">
        <f t="shared" ref="BF254:BF255" si="699">IF(ISNA(S254),BF253,IF(S254=0,BF253+1,0))</f>
        <v>1</v>
      </c>
      <c r="BG254" s="9">
        <f t="shared" ref="BG254:BG255" si="700">IF(ISNA(T254),BG253,IF(T254=0,BG253+1,0))</f>
        <v>1</v>
      </c>
      <c r="BH254" s="9">
        <f t="shared" ref="BH254:BH255" si="701">IF(ISNA(U254),BH253,IF(U254=0,BH253+1,0))</f>
        <v>0</v>
      </c>
    </row>
    <row r="255" spans="1:60" x14ac:dyDescent="0.25">
      <c r="A255" s="24">
        <f>Data!A254</f>
        <v>855</v>
      </c>
      <c r="B255" s="26" t="str">
        <f>Data!B254</f>
        <v>Denver Colorado</v>
      </c>
      <c r="C255" s="27" t="str">
        <f>Data!H254</f>
        <v>Steve</v>
      </c>
      <c r="D255" s="25" t="str">
        <f>Data!I254</f>
        <v>Bob</v>
      </c>
      <c r="E255" s="22">
        <f>IF(Data!J254=Data!$G254,1,0)</f>
        <v>0</v>
      </c>
      <c r="F255" s="22">
        <f>IF(Data!K254=Data!$G254,1,0)</f>
        <v>0</v>
      </c>
      <c r="G255" s="22">
        <f>IF(Data!L254=Data!$G254,1,0)</f>
        <v>1</v>
      </c>
      <c r="H255" s="22">
        <f>IF(Data!M254=Data!$G254,1,0)</f>
        <v>1</v>
      </c>
      <c r="I255" s="22">
        <f>IF(Data!N254=Data!$G254,1,0)</f>
        <v>0</v>
      </c>
      <c r="J255" s="22" t="e">
        <f>IF(Data!O254=Data!$G254,1,0)</f>
        <v>#N/A</v>
      </c>
      <c r="K255" s="22" t="e">
        <f>IF(Data!P254=Data!$G254,1,0)</f>
        <v>#N/A</v>
      </c>
      <c r="L255" s="22" t="e">
        <f>IF(Data!Q254=Data!$G254,1,0)</f>
        <v>#N/A</v>
      </c>
      <c r="M255" s="22" t="e">
        <f>IF(Data!R254=Data!$G254,1,0)</f>
        <v>#N/A</v>
      </c>
      <c r="N255" s="22" t="e">
        <f>IF(Data!S254=Data!$G254,1,0)</f>
        <v>#N/A</v>
      </c>
      <c r="O255" s="22" t="e">
        <f>IF(Data!T254=Data!$G254,1,0)</f>
        <v>#N/A</v>
      </c>
      <c r="P255" s="22" t="e">
        <f>IF(Data!U254=Data!$G254,1,0)</f>
        <v>#N/A</v>
      </c>
      <c r="Q255" s="22" t="e">
        <f>IF(Data!V254=Data!$G254,1,0)</f>
        <v>#N/A</v>
      </c>
      <c r="R255" s="22" t="e">
        <f>IF(Data!W254=Data!$G254,1,0)</f>
        <v>#N/A</v>
      </c>
      <c r="S255" s="22" t="e">
        <f>IF(Data!X254=Data!$G254,1,0)</f>
        <v>#N/A</v>
      </c>
      <c r="T255" s="22" t="e">
        <f>IF(Data!Y254=Data!$G254,1,0)</f>
        <v>#N/A</v>
      </c>
      <c r="U255" s="22" t="e">
        <f>IF(Data!Z254=Data!$G254,1,0)</f>
        <v>#N/A</v>
      </c>
      <c r="V255" s="22">
        <f t="shared" si="663"/>
        <v>5</v>
      </c>
      <c r="W255" s="22">
        <f t="shared" si="664"/>
        <v>2</v>
      </c>
      <c r="X255" s="22">
        <f t="shared" si="665"/>
        <v>0</v>
      </c>
      <c r="Y255" s="22">
        <f t="shared" si="666"/>
        <v>0</v>
      </c>
      <c r="Z255" s="22" t="e">
        <f t="shared" si="667"/>
        <v>#N/A</v>
      </c>
      <c r="AA255" s="7">
        <f t="shared" si="668"/>
        <v>0</v>
      </c>
      <c r="AB255" s="7">
        <f t="shared" si="669"/>
        <v>0</v>
      </c>
      <c r="AC255" s="7">
        <f t="shared" si="670"/>
        <v>4</v>
      </c>
      <c r="AD255" s="7">
        <f t="shared" si="671"/>
        <v>2</v>
      </c>
      <c r="AE255" s="7">
        <f t="shared" si="672"/>
        <v>0</v>
      </c>
      <c r="AF255" s="7">
        <f t="shared" si="673"/>
        <v>0</v>
      </c>
      <c r="AG255" s="7">
        <f t="shared" si="674"/>
        <v>0</v>
      </c>
      <c r="AH255" s="7">
        <f t="shared" si="675"/>
        <v>2</v>
      </c>
      <c r="AI255" s="7">
        <f t="shared" si="676"/>
        <v>0</v>
      </c>
      <c r="AJ255" s="7">
        <f t="shared" si="677"/>
        <v>1</v>
      </c>
      <c r="AK255" s="7">
        <f t="shared" si="678"/>
        <v>0</v>
      </c>
      <c r="AL255" s="7">
        <f t="shared" si="679"/>
        <v>0</v>
      </c>
      <c r="AM255" s="7">
        <f t="shared" si="680"/>
        <v>0</v>
      </c>
      <c r="AN255" s="7">
        <f t="shared" si="681"/>
        <v>1</v>
      </c>
      <c r="AO255" s="7">
        <f t="shared" si="682"/>
        <v>0</v>
      </c>
      <c r="AP255" s="7">
        <f t="shared" si="683"/>
        <v>0</v>
      </c>
      <c r="AQ255" s="7">
        <f t="shared" si="684"/>
        <v>1</v>
      </c>
      <c r="AR255" s="9">
        <f t="shared" si="685"/>
        <v>1</v>
      </c>
      <c r="AS255" s="9">
        <f t="shared" si="686"/>
        <v>1</v>
      </c>
      <c r="AT255" s="9">
        <f t="shared" si="687"/>
        <v>0</v>
      </c>
      <c r="AU255" s="9">
        <f t="shared" si="688"/>
        <v>0</v>
      </c>
      <c r="AV255" s="9">
        <f t="shared" si="689"/>
        <v>5</v>
      </c>
      <c r="AW255" s="9">
        <f t="shared" si="690"/>
        <v>2</v>
      </c>
      <c r="AX255" s="9">
        <f t="shared" si="691"/>
        <v>0</v>
      </c>
      <c r="AY255" s="9">
        <f t="shared" si="692"/>
        <v>0</v>
      </c>
      <c r="AZ255" s="9">
        <f t="shared" si="693"/>
        <v>0</v>
      </c>
      <c r="BA255" s="9">
        <f t="shared" si="694"/>
        <v>0</v>
      </c>
      <c r="BB255" s="9">
        <f t="shared" si="695"/>
        <v>0</v>
      </c>
      <c r="BC255" s="9">
        <f t="shared" si="696"/>
        <v>0</v>
      </c>
      <c r="BD255" s="9">
        <f t="shared" si="697"/>
        <v>1</v>
      </c>
      <c r="BE255" s="9">
        <f t="shared" si="698"/>
        <v>0</v>
      </c>
      <c r="BF255" s="9">
        <f t="shared" si="699"/>
        <v>1</v>
      </c>
      <c r="BG255" s="9">
        <f t="shared" si="700"/>
        <v>1</v>
      </c>
      <c r="BH255" s="9">
        <f t="shared" si="701"/>
        <v>0</v>
      </c>
    </row>
    <row r="256" spans="1:60" x14ac:dyDescent="0.25">
      <c r="A256" s="24">
        <f>Data!A255</f>
        <v>856</v>
      </c>
      <c r="B256" s="26" t="str">
        <f>Data!B255</f>
        <v xml:space="preserve">The Deep Ocean
</v>
      </c>
      <c r="C256" s="27" t="str">
        <f>Data!H255</f>
        <v>Steve</v>
      </c>
      <c r="D256" s="25" t="str">
        <f>Data!I255</f>
        <v>Evan</v>
      </c>
      <c r="E256" s="22" t="e">
        <f>IF(Data!J255=Data!$G255,1,0)</f>
        <v>#N/A</v>
      </c>
      <c r="F256" s="22">
        <f>IF(Data!K255=Data!$G255,1,0)</f>
        <v>0</v>
      </c>
      <c r="G256" s="22">
        <f>IF(Data!L255=Data!$G255,1,0)</f>
        <v>1</v>
      </c>
      <c r="H256" s="22">
        <f>IF(Data!M255=Data!$G255,1,0)</f>
        <v>0</v>
      </c>
      <c r="I256" s="22" t="e">
        <f>IF(Data!N255=Data!$G255,1,0)</f>
        <v>#N/A</v>
      </c>
      <c r="J256" s="22" t="e">
        <f>IF(Data!O255=Data!$G255,1,0)</f>
        <v>#N/A</v>
      </c>
      <c r="K256" s="22" t="e">
        <f>IF(Data!P255=Data!$G255,1,0)</f>
        <v>#N/A</v>
      </c>
      <c r="L256" s="22" t="e">
        <f>IF(Data!Q255=Data!$G255,1,0)</f>
        <v>#N/A</v>
      </c>
      <c r="M256" s="22" t="e">
        <f>IF(Data!R255=Data!$G255,1,0)</f>
        <v>#N/A</v>
      </c>
      <c r="N256" s="22" t="e">
        <f>IF(Data!S255=Data!$G255,1,0)</f>
        <v>#N/A</v>
      </c>
      <c r="O256" s="22" t="e">
        <f>IF(Data!T255=Data!$G255,1,0)</f>
        <v>#N/A</v>
      </c>
      <c r="P256" s="22" t="e">
        <f>IF(Data!U255=Data!$G255,1,0)</f>
        <v>#N/A</v>
      </c>
      <c r="Q256" s="22" t="e">
        <f>IF(Data!V255=Data!$G255,1,0)</f>
        <v>#N/A</v>
      </c>
      <c r="R256" s="22" t="e">
        <f>IF(Data!W255=Data!$G255,1,0)</f>
        <v>#N/A</v>
      </c>
      <c r="S256" s="22" t="e">
        <f>IF(Data!X255=Data!$G255,1,0)</f>
        <v>#N/A</v>
      </c>
      <c r="T256" s="22" t="e">
        <f>IF(Data!Y255=Data!$G255,1,0)</f>
        <v>#N/A</v>
      </c>
      <c r="U256" s="22" t="e">
        <f>IF(Data!Z255=Data!$G255,1,0)</f>
        <v>#N/A</v>
      </c>
      <c r="V256" s="22">
        <f t="shared" ref="V256:V257" si="702">COUNTIF(E256:U256,"&lt;&gt;#N/A")</f>
        <v>3</v>
      </c>
      <c r="W256" s="22">
        <f t="shared" ref="W256:W257" si="703">SUMIF(E256:U256,"&lt;&gt;#N/A")</f>
        <v>1</v>
      </c>
      <c r="X256" s="22">
        <f t="shared" ref="X256:X257" si="704">IF(W256=0,1,0)</f>
        <v>0</v>
      </c>
      <c r="Y256" s="22">
        <f t="shared" ref="Y256:Y257" si="705">IF(V256=W256,1,0)</f>
        <v>0</v>
      </c>
      <c r="Z256" s="22" t="str">
        <f t="shared" ref="Z256:Z257" si="706">IF(W256=1,INDEX($E$2:$U$2,1,MATCH(1,E256:U256,0)),NA())</f>
        <v>Jay</v>
      </c>
      <c r="AA256" s="7">
        <f t="shared" ref="AA256:AA257" si="707">IF(ISNA(E256),AA255,IF(E256=1,AA255+1,0))</f>
        <v>0</v>
      </c>
      <c r="AB256" s="7">
        <f t="shared" ref="AB256:AB257" si="708">IF(ISNA(F256),AB255,IF(F256=1,AB255+1,0))</f>
        <v>0</v>
      </c>
      <c r="AC256" s="7">
        <f t="shared" ref="AC256:AC257" si="709">IF(ISNA(G256),AC255,IF(G256=1,AC255+1,0))</f>
        <v>5</v>
      </c>
      <c r="AD256" s="7">
        <f t="shared" ref="AD256:AD257" si="710">IF(ISNA(H256),AD255,IF(H256=1,AD255+1,0))</f>
        <v>0</v>
      </c>
      <c r="AE256" s="7">
        <f t="shared" ref="AE256:AE257" si="711">IF(ISNA(I256),AE255,IF(I256=1,AE255+1,0))</f>
        <v>0</v>
      </c>
      <c r="AF256" s="7">
        <f t="shared" ref="AF256:AF257" si="712">IF(ISNA(J256),AF255,IF(J256=1,AF255+1,0))</f>
        <v>0</v>
      </c>
      <c r="AG256" s="7">
        <f t="shared" ref="AG256:AG257" si="713">IF(ISNA(K256),AG255,IF(K256=1,AG255+1,0))</f>
        <v>0</v>
      </c>
      <c r="AH256" s="7">
        <f t="shared" ref="AH256:AH257" si="714">IF(ISNA(L256),AH255,IF(L256=1,AH255+1,0))</f>
        <v>2</v>
      </c>
      <c r="AI256" s="7">
        <f t="shared" ref="AI256:AI257" si="715">IF(ISNA(M256),AI255,IF(M256=1,AI255+1,0))</f>
        <v>0</v>
      </c>
      <c r="AJ256" s="7">
        <f t="shared" ref="AJ256:AJ257" si="716">IF(ISNA(N256),AJ255,IF(N256=1,AJ255+1,0))</f>
        <v>1</v>
      </c>
      <c r="AK256" s="7">
        <f t="shared" ref="AK256:AK257" si="717">IF(ISNA(O256),AK255,IF(O256=1,AK255+1,0))</f>
        <v>0</v>
      </c>
      <c r="AL256" s="7">
        <f t="shared" ref="AL256:AL257" si="718">IF(ISNA(P256),AL255,IF(P256=1,AL255+1,0))</f>
        <v>0</v>
      </c>
      <c r="AM256" s="7">
        <f t="shared" ref="AM256:AM257" si="719">IF(ISNA(Q256),AM255,IF(Q256=1,AM255+1,0))</f>
        <v>0</v>
      </c>
      <c r="AN256" s="7">
        <f t="shared" ref="AN256:AN257" si="720">IF(ISNA(R256),AN255,IF(R256=1,AN255+1,0))</f>
        <v>1</v>
      </c>
      <c r="AO256" s="7">
        <f t="shared" ref="AO256:AO257" si="721">IF(ISNA(S256),AO255,IF(S256=1,AO255+1,0))</f>
        <v>0</v>
      </c>
      <c r="AP256" s="7">
        <f t="shared" ref="AP256:AP257" si="722">IF(ISNA(T256),AP255,IF(T256=1,AP255+1,0))</f>
        <v>0</v>
      </c>
      <c r="AQ256" s="7">
        <f t="shared" ref="AQ256:AQ257" si="723">IF(ISNA(U256),AQ255,IF(U256=1,AQ255+1,0))</f>
        <v>1</v>
      </c>
      <c r="AR256" s="9">
        <f t="shared" ref="AR256:AR257" si="724">IF(ISNA(E256),AR255,IF(E256=0,AR255+1,0))</f>
        <v>1</v>
      </c>
      <c r="AS256" s="9">
        <f t="shared" ref="AS256:AS257" si="725">IF(ISNA(F256),AS255,IF(F256=0,AS255+1,0))</f>
        <v>2</v>
      </c>
      <c r="AT256" s="9">
        <f t="shared" ref="AT256:AT257" si="726">IF(ISNA(G256),AT255,IF(G256=0,AT255+1,0))</f>
        <v>0</v>
      </c>
      <c r="AU256" s="9">
        <f t="shared" ref="AU256:AU257" si="727">IF(ISNA(H256),AU255,IF(H256=0,AU255+1,0))</f>
        <v>1</v>
      </c>
      <c r="AV256" s="9">
        <f t="shared" ref="AV256:AV257" si="728">IF(ISNA(I256),AV255,IF(I256=0,AV255+1,0))</f>
        <v>5</v>
      </c>
      <c r="AW256" s="9">
        <f t="shared" ref="AW256:AW257" si="729">IF(ISNA(J256),AW255,IF(J256=0,AW255+1,0))</f>
        <v>2</v>
      </c>
      <c r="AX256" s="9">
        <f t="shared" ref="AX256:AX257" si="730">IF(ISNA(K256),AX255,IF(K256=0,AX255+1,0))</f>
        <v>0</v>
      </c>
      <c r="AY256" s="9">
        <f t="shared" ref="AY256:AY257" si="731">IF(ISNA(L256),AY255,IF(L256=0,AY255+1,0))</f>
        <v>0</v>
      </c>
      <c r="AZ256" s="9">
        <f t="shared" ref="AZ256:AZ257" si="732">IF(ISNA(M256),AZ255,IF(M256=0,AZ255+1,0))</f>
        <v>0</v>
      </c>
      <c r="BA256" s="9">
        <f t="shared" ref="BA256:BA257" si="733">IF(ISNA(N256),BA255,IF(N256=0,BA255+1,0))</f>
        <v>0</v>
      </c>
      <c r="BB256" s="9">
        <f t="shared" ref="BB256:BB257" si="734">IF(ISNA(O256),BB255,IF(O256=0,BB255+1,0))</f>
        <v>0</v>
      </c>
      <c r="BC256" s="9">
        <f t="shared" ref="BC256:BC257" si="735">IF(ISNA(P256),BC255,IF(P256=0,BC255+1,0))</f>
        <v>0</v>
      </c>
      <c r="BD256" s="9">
        <f t="shared" ref="BD256:BD257" si="736">IF(ISNA(Q256),BD255,IF(Q256=0,BD255+1,0))</f>
        <v>1</v>
      </c>
      <c r="BE256" s="9">
        <f t="shared" ref="BE256:BE257" si="737">IF(ISNA(R256),BE255,IF(R256=0,BE255+1,0))</f>
        <v>0</v>
      </c>
      <c r="BF256" s="9">
        <f t="shared" ref="BF256:BF257" si="738">IF(ISNA(S256),BF255,IF(S256=0,BF255+1,0))</f>
        <v>1</v>
      </c>
      <c r="BG256" s="9">
        <f t="shared" ref="BG256:BG257" si="739">IF(ISNA(T256),BG255,IF(T256=0,BG255+1,0))</f>
        <v>1</v>
      </c>
      <c r="BH256" s="9">
        <f t="shared" ref="BH256:BH257" si="740">IF(ISNA(U256),BH255,IF(U256=0,BH255+1,0))</f>
        <v>0</v>
      </c>
    </row>
    <row r="257" spans="1:60" x14ac:dyDescent="0.25">
      <c r="A257" s="24">
        <f>Data!A256</f>
        <v>857</v>
      </c>
      <c r="B257" s="26" t="str">
        <f>Data!B256</f>
        <v>Not a Dinosaur</v>
      </c>
      <c r="C257" s="27" t="str">
        <f>Data!H256</f>
        <v>Steve</v>
      </c>
      <c r="D257" s="25" t="str">
        <f>Data!I256</f>
        <v>Bob</v>
      </c>
      <c r="E257" s="22">
        <f>IF(Data!J256=Data!$G256,1,0)</f>
        <v>0</v>
      </c>
      <c r="F257" s="22">
        <f>IF(Data!K256=Data!$G256,1,0)</f>
        <v>1</v>
      </c>
      <c r="G257" s="22">
        <f>IF(Data!L256=Data!$G256,1,0)</f>
        <v>0</v>
      </c>
      <c r="H257" s="22">
        <f>IF(Data!M256=Data!$G256,1,0)</f>
        <v>0</v>
      </c>
      <c r="I257" s="22" t="e">
        <f>IF(Data!N256=Data!$G256,1,0)</f>
        <v>#N/A</v>
      </c>
      <c r="J257" s="22" t="e">
        <f>IF(Data!O256=Data!$G256,1,0)</f>
        <v>#N/A</v>
      </c>
      <c r="K257" s="22" t="e">
        <f>IF(Data!P256=Data!$G256,1,0)</f>
        <v>#N/A</v>
      </c>
      <c r="L257" s="22" t="e">
        <f>IF(Data!Q256=Data!$G256,1,0)</f>
        <v>#N/A</v>
      </c>
      <c r="M257" s="22" t="e">
        <f>IF(Data!R256=Data!$G256,1,0)</f>
        <v>#N/A</v>
      </c>
      <c r="N257" s="22" t="e">
        <f>IF(Data!S256=Data!$G256,1,0)</f>
        <v>#N/A</v>
      </c>
      <c r="O257" s="22" t="e">
        <f>IF(Data!T256=Data!$G256,1,0)</f>
        <v>#N/A</v>
      </c>
      <c r="P257" s="22" t="e">
        <f>IF(Data!U256=Data!$G256,1,0)</f>
        <v>#N/A</v>
      </c>
      <c r="Q257" s="22" t="e">
        <f>IF(Data!V256=Data!$G256,1,0)</f>
        <v>#N/A</v>
      </c>
      <c r="R257" s="22" t="e">
        <f>IF(Data!W256=Data!$G256,1,0)</f>
        <v>#N/A</v>
      </c>
      <c r="S257" s="22" t="e">
        <f>IF(Data!X256=Data!$G256,1,0)</f>
        <v>#N/A</v>
      </c>
      <c r="T257" s="22" t="e">
        <f>IF(Data!Y256=Data!$G256,1,0)</f>
        <v>#N/A</v>
      </c>
      <c r="U257" s="22" t="e">
        <f>IF(Data!Z256=Data!$G256,1,0)</f>
        <v>#N/A</v>
      </c>
      <c r="V257" s="22">
        <f t="shared" si="702"/>
        <v>4</v>
      </c>
      <c r="W257" s="22">
        <f t="shared" si="703"/>
        <v>1</v>
      </c>
      <c r="X257" s="22">
        <f t="shared" si="704"/>
        <v>0</v>
      </c>
      <c r="Y257" s="22">
        <f t="shared" si="705"/>
        <v>0</v>
      </c>
      <c r="Z257" s="22" t="str">
        <f t="shared" si="706"/>
        <v>Cara</v>
      </c>
      <c r="AA257" s="7">
        <f t="shared" si="707"/>
        <v>0</v>
      </c>
      <c r="AB257" s="7">
        <f t="shared" si="708"/>
        <v>1</v>
      </c>
      <c r="AC257" s="7">
        <f t="shared" si="709"/>
        <v>0</v>
      </c>
      <c r="AD257" s="7">
        <f t="shared" si="710"/>
        <v>0</v>
      </c>
      <c r="AE257" s="7">
        <f t="shared" si="711"/>
        <v>0</v>
      </c>
      <c r="AF257" s="7">
        <f t="shared" si="712"/>
        <v>0</v>
      </c>
      <c r="AG257" s="7">
        <f t="shared" si="713"/>
        <v>0</v>
      </c>
      <c r="AH257" s="7">
        <f t="shared" si="714"/>
        <v>2</v>
      </c>
      <c r="AI257" s="7">
        <f t="shared" si="715"/>
        <v>0</v>
      </c>
      <c r="AJ257" s="7">
        <f t="shared" si="716"/>
        <v>1</v>
      </c>
      <c r="AK257" s="7">
        <f t="shared" si="717"/>
        <v>0</v>
      </c>
      <c r="AL257" s="7">
        <f t="shared" si="718"/>
        <v>0</v>
      </c>
      <c r="AM257" s="7">
        <f t="shared" si="719"/>
        <v>0</v>
      </c>
      <c r="AN257" s="7">
        <f t="shared" si="720"/>
        <v>1</v>
      </c>
      <c r="AO257" s="7">
        <f t="shared" si="721"/>
        <v>0</v>
      </c>
      <c r="AP257" s="7">
        <f t="shared" si="722"/>
        <v>0</v>
      </c>
      <c r="AQ257" s="7">
        <f t="shared" si="723"/>
        <v>1</v>
      </c>
      <c r="AR257" s="9">
        <f t="shared" si="724"/>
        <v>2</v>
      </c>
      <c r="AS257" s="9">
        <f t="shared" si="725"/>
        <v>0</v>
      </c>
      <c r="AT257" s="9">
        <f t="shared" si="726"/>
        <v>1</v>
      </c>
      <c r="AU257" s="9">
        <f t="shared" si="727"/>
        <v>2</v>
      </c>
      <c r="AV257" s="9">
        <f t="shared" si="728"/>
        <v>5</v>
      </c>
      <c r="AW257" s="9">
        <f t="shared" si="729"/>
        <v>2</v>
      </c>
      <c r="AX257" s="9">
        <f t="shared" si="730"/>
        <v>0</v>
      </c>
      <c r="AY257" s="9">
        <f t="shared" si="731"/>
        <v>0</v>
      </c>
      <c r="AZ257" s="9">
        <f t="shared" si="732"/>
        <v>0</v>
      </c>
      <c r="BA257" s="9">
        <f t="shared" si="733"/>
        <v>0</v>
      </c>
      <c r="BB257" s="9">
        <f t="shared" si="734"/>
        <v>0</v>
      </c>
      <c r="BC257" s="9">
        <f t="shared" si="735"/>
        <v>0</v>
      </c>
      <c r="BD257" s="9">
        <f t="shared" si="736"/>
        <v>1</v>
      </c>
      <c r="BE257" s="9">
        <f t="shared" si="737"/>
        <v>0</v>
      </c>
      <c r="BF257" s="9">
        <f t="shared" si="738"/>
        <v>1</v>
      </c>
      <c r="BG257" s="9">
        <f t="shared" si="739"/>
        <v>1</v>
      </c>
      <c r="BH257" s="9">
        <f t="shared" si="740"/>
        <v>0</v>
      </c>
    </row>
    <row r="258" spans="1:60" x14ac:dyDescent="0.25">
      <c r="A258" s="24">
        <f>Data!A257</f>
        <v>858</v>
      </c>
      <c r="B258" s="26" t="str">
        <f>Data!B257</f>
        <v>The North Pole</v>
      </c>
      <c r="C258" s="27" t="str">
        <f>Data!H257</f>
        <v>Steve</v>
      </c>
      <c r="D258" s="25" t="str">
        <f>Data!I257</f>
        <v>Cara</v>
      </c>
      <c r="E258" s="22">
        <f>IF(Data!J257=Data!$G257,1,0)</f>
        <v>1</v>
      </c>
      <c r="F258" s="22">
        <f>IF(Data!K257=Data!$G257,1,0)</f>
        <v>1</v>
      </c>
      <c r="G258" s="22">
        <f>IF(Data!L257=Data!$G257,1,0)</f>
        <v>0</v>
      </c>
      <c r="H258" s="22">
        <f>IF(Data!M257=Data!$G257,1,0)</f>
        <v>1</v>
      </c>
      <c r="I258" s="22" t="e">
        <f>IF(Data!N257=Data!$G257,1,0)</f>
        <v>#N/A</v>
      </c>
      <c r="J258" s="22" t="e">
        <f>IF(Data!O257=Data!$G257,1,0)</f>
        <v>#N/A</v>
      </c>
      <c r="K258" s="22" t="e">
        <f>IF(Data!P257=Data!$G257,1,0)</f>
        <v>#N/A</v>
      </c>
      <c r="L258" s="22" t="e">
        <f>IF(Data!Q257=Data!$G257,1,0)</f>
        <v>#N/A</v>
      </c>
      <c r="M258" s="22" t="e">
        <f>IF(Data!R257=Data!$G257,1,0)</f>
        <v>#N/A</v>
      </c>
      <c r="N258" s="22" t="e">
        <f>IF(Data!S257=Data!$G257,1,0)</f>
        <v>#N/A</v>
      </c>
      <c r="O258" s="22" t="e">
        <f>IF(Data!T257=Data!$G257,1,0)</f>
        <v>#N/A</v>
      </c>
      <c r="P258" s="22" t="e">
        <f>IF(Data!U257=Data!$G257,1,0)</f>
        <v>#N/A</v>
      </c>
      <c r="Q258" s="22" t="e">
        <f>IF(Data!V257=Data!$G257,1,0)</f>
        <v>#N/A</v>
      </c>
      <c r="R258" s="22" t="e">
        <f>IF(Data!W257=Data!$G257,1,0)</f>
        <v>#N/A</v>
      </c>
      <c r="S258" s="22" t="e">
        <f>IF(Data!X257=Data!$G257,1,0)</f>
        <v>#N/A</v>
      </c>
      <c r="T258" s="22" t="e">
        <f>IF(Data!Y257=Data!$G257,1,0)</f>
        <v>#N/A</v>
      </c>
      <c r="U258" s="22" t="e">
        <f>IF(Data!Z257=Data!$G257,1,0)</f>
        <v>#N/A</v>
      </c>
      <c r="V258" s="22">
        <f t="shared" ref="V258" si="741">COUNTIF(E258:U258,"&lt;&gt;#N/A")</f>
        <v>4</v>
      </c>
      <c r="W258" s="22">
        <f t="shared" ref="W258" si="742">SUMIF(E258:U258,"&lt;&gt;#N/A")</f>
        <v>3</v>
      </c>
      <c r="X258" s="22">
        <f t="shared" ref="X258" si="743">IF(W258=0,1,0)</f>
        <v>0</v>
      </c>
      <c r="Y258" s="22">
        <f t="shared" ref="Y258" si="744">IF(V258=W258,1,0)</f>
        <v>0</v>
      </c>
      <c r="Z258" s="22" t="e">
        <f t="shared" ref="Z258" si="745">IF(W258=1,INDEX($E$2:$U$2,1,MATCH(1,E258:U258,0)),NA())</f>
        <v>#N/A</v>
      </c>
      <c r="AA258" s="7">
        <f t="shared" ref="AA258" si="746">IF(ISNA(E258),AA257,IF(E258=1,AA257+1,0))</f>
        <v>1</v>
      </c>
      <c r="AB258" s="7">
        <f t="shared" ref="AB258" si="747">IF(ISNA(F258),AB257,IF(F258=1,AB257+1,0))</f>
        <v>2</v>
      </c>
      <c r="AC258" s="7">
        <f t="shared" ref="AC258" si="748">IF(ISNA(G258),AC257,IF(G258=1,AC257+1,0))</f>
        <v>0</v>
      </c>
      <c r="AD258" s="7">
        <f t="shared" ref="AD258" si="749">IF(ISNA(H258),AD257,IF(H258=1,AD257+1,0))</f>
        <v>1</v>
      </c>
      <c r="AE258" s="7">
        <f t="shared" ref="AE258" si="750">IF(ISNA(I258),AE257,IF(I258=1,AE257+1,0))</f>
        <v>0</v>
      </c>
      <c r="AF258" s="7">
        <f t="shared" ref="AF258" si="751">IF(ISNA(J258),AF257,IF(J258=1,AF257+1,0))</f>
        <v>0</v>
      </c>
      <c r="AG258" s="7">
        <f t="shared" ref="AG258" si="752">IF(ISNA(K258),AG257,IF(K258=1,AG257+1,0))</f>
        <v>0</v>
      </c>
      <c r="AH258" s="7">
        <f t="shared" ref="AH258" si="753">IF(ISNA(L258),AH257,IF(L258=1,AH257+1,0))</f>
        <v>2</v>
      </c>
      <c r="AI258" s="7">
        <f t="shared" ref="AI258" si="754">IF(ISNA(M258),AI257,IF(M258=1,AI257+1,0))</f>
        <v>0</v>
      </c>
      <c r="AJ258" s="7">
        <f t="shared" ref="AJ258" si="755">IF(ISNA(N258),AJ257,IF(N258=1,AJ257+1,0))</f>
        <v>1</v>
      </c>
      <c r="AK258" s="7">
        <f t="shared" ref="AK258" si="756">IF(ISNA(O258),AK257,IF(O258=1,AK257+1,0))</f>
        <v>0</v>
      </c>
      <c r="AL258" s="7">
        <f t="shared" ref="AL258" si="757">IF(ISNA(P258),AL257,IF(P258=1,AL257+1,0))</f>
        <v>0</v>
      </c>
      <c r="AM258" s="7">
        <f t="shared" ref="AM258" si="758">IF(ISNA(Q258),AM257,IF(Q258=1,AM257+1,0))</f>
        <v>0</v>
      </c>
      <c r="AN258" s="7">
        <f t="shared" ref="AN258" si="759">IF(ISNA(R258),AN257,IF(R258=1,AN257+1,0))</f>
        <v>1</v>
      </c>
      <c r="AO258" s="7">
        <f t="shared" ref="AO258" si="760">IF(ISNA(S258),AO257,IF(S258=1,AO257+1,0))</f>
        <v>0</v>
      </c>
      <c r="AP258" s="7">
        <f t="shared" ref="AP258" si="761">IF(ISNA(T258),AP257,IF(T258=1,AP257+1,0))</f>
        <v>0</v>
      </c>
      <c r="AQ258" s="7">
        <f t="shared" ref="AQ258" si="762">IF(ISNA(U258),AQ257,IF(U258=1,AQ257+1,0))</f>
        <v>1</v>
      </c>
      <c r="AR258" s="9">
        <f t="shared" ref="AR258" si="763">IF(ISNA(E258),AR257,IF(E258=0,AR257+1,0))</f>
        <v>0</v>
      </c>
      <c r="AS258" s="9">
        <f t="shared" ref="AS258" si="764">IF(ISNA(F258),AS257,IF(F258=0,AS257+1,0))</f>
        <v>0</v>
      </c>
      <c r="AT258" s="9">
        <f t="shared" ref="AT258" si="765">IF(ISNA(G258),AT257,IF(G258=0,AT257+1,0))</f>
        <v>2</v>
      </c>
      <c r="AU258" s="9">
        <f t="shared" ref="AU258" si="766">IF(ISNA(H258),AU257,IF(H258=0,AU257+1,0))</f>
        <v>0</v>
      </c>
      <c r="AV258" s="9">
        <f t="shared" ref="AV258" si="767">IF(ISNA(I258),AV257,IF(I258=0,AV257+1,0))</f>
        <v>5</v>
      </c>
      <c r="AW258" s="9">
        <f t="shared" ref="AW258" si="768">IF(ISNA(J258),AW257,IF(J258=0,AW257+1,0))</f>
        <v>2</v>
      </c>
      <c r="AX258" s="9">
        <f t="shared" ref="AX258" si="769">IF(ISNA(K258),AX257,IF(K258=0,AX257+1,0))</f>
        <v>0</v>
      </c>
      <c r="AY258" s="9">
        <f t="shared" ref="AY258" si="770">IF(ISNA(L258),AY257,IF(L258=0,AY257+1,0))</f>
        <v>0</v>
      </c>
      <c r="AZ258" s="9">
        <f t="shared" ref="AZ258" si="771">IF(ISNA(M258),AZ257,IF(M258=0,AZ257+1,0))</f>
        <v>0</v>
      </c>
      <c r="BA258" s="9">
        <f t="shared" ref="BA258" si="772">IF(ISNA(N258),BA257,IF(N258=0,BA257+1,0))</f>
        <v>0</v>
      </c>
      <c r="BB258" s="9">
        <f t="shared" ref="BB258" si="773">IF(ISNA(O258),BB257,IF(O258=0,BB257+1,0))</f>
        <v>0</v>
      </c>
      <c r="BC258" s="9">
        <f t="shared" ref="BC258" si="774">IF(ISNA(P258),BC257,IF(P258=0,BC257+1,0))</f>
        <v>0</v>
      </c>
      <c r="BD258" s="9">
        <f t="shared" ref="BD258" si="775">IF(ISNA(Q258),BD257,IF(Q258=0,BD257+1,0))</f>
        <v>1</v>
      </c>
      <c r="BE258" s="9">
        <f t="shared" ref="BE258" si="776">IF(ISNA(R258),BE257,IF(R258=0,BE257+1,0))</f>
        <v>0</v>
      </c>
      <c r="BF258" s="9">
        <f t="shared" ref="BF258" si="777">IF(ISNA(S258),BF257,IF(S258=0,BF257+1,0))</f>
        <v>1</v>
      </c>
      <c r="BG258" s="9">
        <f t="shared" ref="BG258" si="778">IF(ISNA(T258),BG257,IF(T258=0,BG257+1,0))</f>
        <v>1</v>
      </c>
      <c r="BH258" s="9">
        <f t="shared" ref="BH258" si="779">IF(ISNA(U258),BH257,IF(U258=0,BH257+1,0))</f>
        <v>0</v>
      </c>
    </row>
    <row r="259" spans="1:60" x14ac:dyDescent="0.25">
      <c r="A259" s="24">
        <f>Data!A258</f>
        <v>859</v>
      </c>
      <c r="B259" s="26" t="str">
        <f>Data!B258</f>
        <v>Cryptozoology of the Rocky Mountains</v>
      </c>
      <c r="C259" s="27" t="str">
        <f>Data!H258</f>
        <v>Steve</v>
      </c>
      <c r="D259" s="25" t="str">
        <f>Data!I258</f>
        <v>George</v>
      </c>
      <c r="E259" s="22">
        <f>IF(Data!J258=Data!$G258,1,0)</f>
        <v>0</v>
      </c>
      <c r="F259" s="22">
        <f>IF(Data!K258=Data!$G258,1,0)</f>
        <v>0</v>
      </c>
      <c r="G259" s="22">
        <f>IF(Data!L258=Data!$G258,1,0)</f>
        <v>1</v>
      </c>
      <c r="H259" s="22">
        <f>IF(Data!M258=Data!$G258,1,0)</f>
        <v>0</v>
      </c>
      <c r="I259" s="22">
        <f>IF(Data!N258=Data!$G258,1,0)</f>
        <v>0</v>
      </c>
      <c r="J259" s="22" t="e">
        <f>IF(Data!O258=Data!$G258,1,0)</f>
        <v>#N/A</v>
      </c>
      <c r="K259" s="22" t="e">
        <f>IF(Data!P258=Data!$G258,1,0)</f>
        <v>#N/A</v>
      </c>
      <c r="L259" s="22" t="e">
        <f>IF(Data!Q258=Data!$G258,1,0)</f>
        <v>#N/A</v>
      </c>
      <c r="M259" s="22" t="e">
        <f>IF(Data!R258=Data!$G258,1,0)</f>
        <v>#N/A</v>
      </c>
      <c r="N259" s="22" t="e">
        <f>IF(Data!S258=Data!$G258,1,0)</f>
        <v>#N/A</v>
      </c>
      <c r="O259" s="22" t="e">
        <f>IF(Data!T258=Data!$G258,1,0)</f>
        <v>#N/A</v>
      </c>
      <c r="P259" s="22" t="e">
        <f>IF(Data!U258=Data!$G258,1,0)</f>
        <v>#N/A</v>
      </c>
      <c r="Q259" s="22" t="e">
        <f>IF(Data!V258=Data!$G258,1,0)</f>
        <v>#N/A</v>
      </c>
      <c r="R259" s="22" t="e">
        <f>IF(Data!W258=Data!$G258,1,0)</f>
        <v>#N/A</v>
      </c>
      <c r="S259" s="22" t="e">
        <f>IF(Data!X258=Data!$G258,1,0)</f>
        <v>#N/A</v>
      </c>
      <c r="T259" s="22" t="e">
        <f>IF(Data!Y258=Data!$G258,1,0)</f>
        <v>#N/A</v>
      </c>
      <c r="U259" s="22" t="e">
        <f>IF(Data!Z258=Data!$G258,1,0)</f>
        <v>#N/A</v>
      </c>
      <c r="V259" s="22">
        <f t="shared" ref="V259" si="780">COUNTIF(E259:U259,"&lt;&gt;#N/A")</f>
        <v>5</v>
      </c>
      <c r="W259" s="22">
        <f t="shared" ref="W259" si="781">SUMIF(E259:U259,"&lt;&gt;#N/A")</f>
        <v>1</v>
      </c>
      <c r="X259" s="22">
        <f t="shared" ref="X259" si="782">IF(W259=0,1,0)</f>
        <v>0</v>
      </c>
      <c r="Y259" s="22">
        <f t="shared" ref="Y259" si="783">IF(V259=W259,1,0)</f>
        <v>0</v>
      </c>
      <c r="Z259" s="22" t="str">
        <f t="shared" ref="Z259" si="784">IF(W259=1,INDEX($E$2:$U$2,1,MATCH(1,E259:U259,0)),NA())</f>
        <v>Jay</v>
      </c>
      <c r="AA259" s="7">
        <f t="shared" ref="AA259" si="785">IF(ISNA(E259),AA258,IF(E259=1,AA258+1,0))</f>
        <v>0</v>
      </c>
      <c r="AB259" s="7">
        <f t="shared" ref="AB259" si="786">IF(ISNA(F259),AB258,IF(F259=1,AB258+1,0))</f>
        <v>0</v>
      </c>
      <c r="AC259" s="7">
        <f t="shared" ref="AC259" si="787">IF(ISNA(G259),AC258,IF(G259=1,AC258+1,0))</f>
        <v>1</v>
      </c>
      <c r="AD259" s="7">
        <f t="shared" ref="AD259" si="788">IF(ISNA(H259),AD258,IF(H259=1,AD258+1,0))</f>
        <v>0</v>
      </c>
      <c r="AE259" s="7">
        <f t="shared" ref="AE259" si="789">IF(ISNA(I259),AE258,IF(I259=1,AE258+1,0))</f>
        <v>0</v>
      </c>
      <c r="AF259" s="7">
        <f t="shared" ref="AF259" si="790">IF(ISNA(J259),AF258,IF(J259=1,AF258+1,0))</f>
        <v>0</v>
      </c>
      <c r="AG259" s="7">
        <f t="shared" ref="AG259" si="791">IF(ISNA(K259),AG258,IF(K259=1,AG258+1,0))</f>
        <v>0</v>
      </c>
      <c r="AH259" s="7">
        <f t="shared" ref="AH259" si="792">IF(ISNA(L259),AH258,IF(L259=1,AH258+1,0))</f>
        <v>2</v>
      </c>
      <c r="AI259" s="7">
        <f t="shared" ref="AI259" si="793">IF(ISNA(M259),AI258,IF(M259=1,AI258+1,0))</f>
        <v>0</v>
      </c>
      <c r="AJ259" s="7">
        <f t="shared" ref="AJ259" si="794">IF(ISNA(N259),AJ258,IF(N259=1,AJ258+1,0))</f>
        <v>1</v>
      </c>
      <c r="AK259" s="7">
        <f t="shared" ref="AK259" si="795">IF(ISNA(O259),AK258,IF(O259=1,AK258+1,0))</f>
        <v>0</v>
      </c>
      <c r="AL259" s="7">
        <f t="shared" ref="AL259" si="796">IF(ISNA(P259),AL258,IF(P259=1,AL258+1,0))</f>
        <v>0</v>
      </c>
      <c r="AM259" s="7">
        <f t="shared" ref="AM259" si="797">IF(ISNA(Q259),AM258,IF(Q259=1,AM258+1,0))</f>
        <v>0</v>
      </c>
      <c r="AN259" s="7">
        <f t="shared" ref="AN259" si="798">IF(ISNA(R259),AN258,IF(R259=1,AN258+1,0))</f>
        <v>1</v>
      </c>
      <c r="AO259" s="7">
        <f t="shared" ref="AO259" si="799">IF(ISNA(S259),AO258,IF(S259=1,AO258+1,0))</f>
        <v>0</v>
      </c>
      <c r="AP259" s="7">
        <f t="shared" ref="AP259" si="800">IF(ISNA(T259),AP258,IF(T259=1,AP258+1,0))</f>
        <v>0</v>
      </c>
      <c r="AQ259" s="7">
        <f t="shared" ref="AQ259" si="801">IF(ISNA(U259),AQ258,IF(U259=1,AQ258+1,0))</f>
        <v>1</v>
      </c>
      <c r="AR259" s="9">
        <f t="shared" ref="AR259" si="802">IF(ISNA(E259),AR258,IF(E259=0,AR258+1,0))</f>
        <v>1</v>
      </c>
      <c r="AS259" s="9">
        <f t="shared" ref="AS259" si="803">IF(ISNA(F259),AS258,IF(F259=0,AS258+1,0))</f>
        <v>1</v>
      </c>
      <c r="AT259" s="9">
        <f t="shared" ref="AT259" si="804">IF(ISNA(G259),AT258,IF(G259=0,AT258+1,0))</f>
        <v>0</v>
      </c>
      <c r="AU259" s="9">
        <f t="shared" ref="AU259" si="805">IF(ISNA(H259),AU258,IF(H259=0,AU258+1,0))</f>
        <v>1</v>
      </c>
      <c r="AV259" s="9">
        <f t="shared" ref="AV259" si="806">IF(ISNA(I259),AV258,IF(I259=0,AV258+1,0))</f>
        <v>6</v>
      </c>
      <c r="AW259" s="9">
        <f t="shared" ref="AW259" si="807">IF(ISNA(J259),AW258,IF(J259=0,AW258+1,0))</f>
        <v>2</v>
      </c>
      <c r="AX259" s="9">
        <f t="shared" ref="AX259" si="808">IF(ISNA(K259),AX258,IF(K259=0,AX258+1,0))</f>
        <v>0</v>
      </c>
      <c r="AY259" s="9">
        <f t="shared" ref="AY259" si="809">IF(ISNA(L259),AY258,IF(L259=0,AY258+1,0))</f>
        <v>0</v>
      </c>
      <c r="AZ259" s="9">
        <f t="shared" ref="AZ259" si="810">IF(ISNA(M259),AZ258,IF(M259=0,AZ258+1,0))</f>
        <v>0</v>
      </c>
      <c r="BA259" s="9">
        <f t="shared" ref="BA259" si="811">IF(ISNA(N259),BA258,IF(N259=0,BA258+1,0))</f>
        <v>0</v>
      </c>
      <c r="BB259" s="9">
        <f t="shared" ref="BB259" si="812">IF(ISNA(O259),BB258,IF(O259=0,BB258+1,0))</f>
        <v>0</v>
      </c>
      <c r="BC259" s="9">
        <f t="shared" ref="BC259" si="813">IF(ISNA(P259),BC258,IF(P259=0,BC258+1,0))</f>
        <v>0</v>
      </c>
      <c r="BD259" s="9">
        <f t="shared" ref="BD259" si="814">IF(ISNA(Q259),BD258,IF(Q259=0,BD258+1,0))</f>
        <v>1</v>
      </c>
      <c r="BE259" s="9">
        <f t="shared" ref="BE259" si="815">IF(ISNA(R259),BE258,IF(R259=0,BE258+1,0))</f>
        <v>0</v>
      </c>
      <c r="BF259" s="9">
        <f t="shared" ref="BF259" si="816">IF(ISNA(S259),BF258,IF(S259=0,BF258+1,0))</f>
        <v>1</v>
      </c>
      <c r="BG259" s="9">
        <f t="shared" ref="BG259" si="817">IF(ISNA(T259),BG258,IF(T259=0,BG258+1,0))</f>
        <v>1</v>
      </c>
      <c r="BH259" s="9">
        <f t="shared" ref="BH259" si="818">IF(ISNA(U259),BH258,IF(U259=0,BH258+1,0))</f>
        <v>0</v>
      </c>
    </row>
    <row r="260" spans="1:60" x14ac:dyDescent="0.25">
      <c r="A260" s="24">
        <f>Data!A259</f>
        <v>860</v>
      </c>
      <c r="B260" s="26">
        <f>Data!B259</f>
        <v>2021</v>
      </c>
      <c r="C260" s="27" t="str">
        <f>Data!H259</f>
        <v>Steve</v>
      </c>
      <c r="D260" s="25" t="str">
        <f>Data!I259</f>
        <v>Cara</v>
      </c>
      <c r="E260" s="22">
        <f>IF(Data!J259=Data!$G259,1,0)</f>
        <v>0</v>
      </c>
      <c r="F260" s="22">
        <f>IF(Data!K259=Data!$G259,1,0)</f>
        <v>0</v>
      </c>
      <c r="G260" s="22">
        <f>IF(Data!L259=Data!$G259,1,0)</f>
        <v>0</v>
      </c>
      <c r="H260" s="22">
        <f>IF(Data!M259=Data!$G259,1,0)</f>
        <v>0</v>
      </c>
      <c r="I260" s="22" t="e">
        <f>IF(Data!N259=Data!$G259,1,0)</f>
        <v>#N/A</v>
      </c>
      <c r="J260" s="22" t="e">
        <f>IF(Data!O259=Data!$G259,1,0)</f>
        <v>#N/A</v>
      </c>
      <c r="K260" s="22" t="e">
        <f>IF(Data!P259=Data!$G259,1,0)</f>
        <v>#N/A</v>
      </c>
      <c r="L260" s="22" t="e">
        <f>IF(Data!Q259=Data!$G259,1,0)</f>
        <v>#N/A</v>
      </c>
      <c r="M260" s="22" t="e">
        <f>IF(Data!R259=Data!$G259,1,0)</f>
        <v>#N/A</v>
      </c>
      <c r="N260" s="22" t="e">
        <f>IF(Data!S259=Data!$G259,1,0)</f>
        <v>#N/A</v>
      </c>
      <c r="O260" s="22" t="e">
        <f>IF(Data!T259=Data!$G259,1,0)</f>
        <v>#N/A</v>
      </c>
      <c r="P260" s="22" t="e">
        <f>IF(Data!U259=Data!$G259,1,0)</f>
        <v>#N/A</v>
      </c>
      <c r="Q260" s="22" t="e">
        <f>IF(Data!V259=Data!$G259,1,0)</f>
        <v>#N/A</v>
      </c>
      <c r="R260" s="22" t="e">
        <f>IF(Data!W259=Data!$G259,1,0)</f>
        <v>#N/A</v>
      </c>
      <c r="S260" s="22" t="e">
        <f>IF(Data!X259=Data!$G259,1,0)</f>
        <v>#N/A</v>
      </c>
      <c r="T260" s="22" t="e">
        <f>IF(Data!Y259=Data!$G259,1,0)</f>
        <v>#N/A</v>
      </c>
      <c r="U260" s="22">
        <f>IF(Data!Z259=Data!$G259,1,0)</f>
        <v>1</v>
      </c>
      <c r="V260" s="22">
        <f t="shared" ref="V260" si="819">COUNTIF(E260:U260,"&lt;&gt;#N/A")</f>
        <v>5</v>
      </c>
      <c r="W260" s="22">
        <f t="shared" ref="W260" si="820">SUMIF(E260:U260,"&lt;&gt;#N/A")</f>
        <v>1</v>
      </c>
      <c r="X260" s="22">
        <f t="shared" ref="X260" si="821">IF(W260=0,1,0)</f>
        <v>0</v>
      </c>
      <c r="Y260" s="22">
        <f t="shared" ref="Y260" si="822">IF(V260=W260,1,0)</f>
        <v>0</v>
      </c>
      <c r="Z260" s="22" t="str">
        <f t="shared" ref="Z260" si="823">IF(W260=1,INDEX($E$2:$U$2,1,MATCH(1,E260:U260,0)),NA())</f>
        <v>Guest</v>
      </c>
      <c r="AA260" s="7">
        <f t="shared" ref="AA260" si="824">IF(ISNA(E260),AA259,IF(E260=1,AA259+1,0))</f>
        <v>0</v>
      </c>
      <c r="AB260" s="7">
        <f t="shared" ref="AB260" si="825">IF(ISNA(F260),AB259,IF(F260=1,AB259+1,0))</f>
        <v>0</v>
      </c>
      <c r="AC260" s="7">
        <f t="shared" ref="AC260" si="826">IF(ISNA(G260),AC259,IF(G260=1,AC259+1,0))</f>
        <v>0</v>
      </c>
      <c r="AD260" s="7">
        <f t="shared" ref="AD260" si="827">IF(ISNA(H260),AD259,IF(H260=1,AD259+1,0))</f>
        <v>0</v>
      </c>
      <c r="AE260" s="7">
        <f t="shared" ref="AE260" si="828">IF(ISNA(I260),AE259,IF(I260=1,AE259+1,0))</f>
        <v>0</v>
      </c>
      <c r="AF260" s="7">
        <f t="shared" ref="AF260" si="829">IF(ISNA(J260),AF259,IF(J260=1,AF259+1,0))</f>
        <v>0</v>
      </c>
      <c r="AG260" s="7">
        <f t="shared" ref="AG260" si="830">IF(ISNA(K260),AG259,IF(K260=1,AG259+1,0))</f>
        <v>0</v>
      </c>
      <c r="AH260" s="7">
        <f t="shared" ref="AH260" si="831">IF(ISNA(L260),AH259,IF(L260=1,AH259+1,0))</f>
        <v>2</v>
      </c>
      <c r="AI260" s="7">
        <f t="shared" ref="AI260" si="832">IF(ISNA(M260),AI259,IF(M260=1,AI259+1,0))</f>
        <v>0</v>
      </c>
      <c r="AJ260" s="7">
        <f t="shared" ref="AJ260" si="833">IF(ISNA(N260),AJ259,IF(N260=1,AJ259+1,0))</f>
        <v>1</v>
      </c>
      <c r="AK260" s="7">
        <f t="shared" ref="AK260" si="834">IF(ISNA(O260),AK259,IF(O260=1,AK259+1,0))</f>
        <v>0</v>
      </c>
      <c r="AL260" s="7">
        <f t="shared" ref="AL260" si="835">IF(ISNA(P260),AL259,IF(P260=1,AL259+1,0))</f>
        <v>0</v>
      </c>
      <c r="AM260" s="7">
        <f t="shared" ref="AM260" si="836">IF(ISNA(Q260),AM259,IF(Q260=1,AM259+1,0))</f>
        <v>0</v>
      </c>
      <c r="AN260" s="7">
        <f t="shared" ref="AN260" si="837">IF(ISNA(R260),AN259,IF(R260=1,AN259+1,0))</f>
        <v>1</v>
      </c>
      <c r="AO260" s="7">
        <f t="shared" ref="AO260" si="838">IF(ISNA(S260),AO259,IF(S260=1,AO259+1,0))</f>
        <v>0</v>
      </c>
      <c r="AP260" s="7">
        <f t="shared" ref="AP260" si="839">IF(ISNA(T260),AP259,IF(T260=1,AP259+1,0))</f>
        <v>0</v>
      </c>
      <c r="AQ260" s="7">
        <f t="shared" ref="AQ260" si="840">IF(ISNA(U260),AQ259,IF(U260=1,AQ259+1,0))</f>
        <v>2</v>
      </c>
      <c r="AR260" s="9">
        <f t="shared" ref="AR260" si="841">IF(ISNA(E260),AR259,IF(E260=0,AR259+1,0))</f>
        <v>2</v>
      </c>
      <c r="AS260" s="9">
        <f t="shared" ref="AS260" si="842">IF(ISNA(F260),AS259,IF(F260=0,AS259+1,0))</f>
        <v>2</v>
      </c>
      <c r="AT260" s="9">
        <f t="shared" ref="AT260" si="843">IF(ISNA(G260),AT259,IF(G260=0,AT259+1,0))</f>
        <v>1</v>
      </c>
      <c r="AU260" s="9">
        <f t="shared" ref="AU260" si="844">IF(ISNA(H260),AU259,IF(H260=0,AU259+1,0))</f>
        <v>2</v>
      </c>
      <c r="AV260" s="9">
        <f t="shared" ref="AV260" si="845">IF(ISNA(I260),AV259,IF(I260=0,AV259+1,0))</f>
        <v>6</v>
      </c>
      <c r="AW260" s="9">
        <f t="shared" ref="AW260" si="846">IF(ISNA(J260),AW259,IF(J260=0,AW259+1,0))</f>
        <v>2</v>
      </c>
      <c r="AX260" s="9">
        <f t="shared" ref="AX260" si="847">IF(ISNA(K260),AX259,IF(K260=0,AX259+1,0))</f>
        <v>0</v>
      </c>
      <c r="AY260" s="9">
        <f t="shared" ref="AY260" si="848">IF(ISNA(L260),AY259,IF(L260=0,AY259+1,0))</f>
        <v>0</v>
      </c>
      <c r="AZ260" s="9">
        <f t="shared" ref="AZ260" si="849">IF(ISNA(M260),AZ259,IF(M260=0,AZ259+1,0))</f>
        <v>0</v>
      </c>
      <c r="BA260" s="9">
        <f t="shared" ref="BA260" si="850">IF(ISNA(N260),BA259,IF(N260=0,BA259+1,0))</f>
        <v>0</v>
      </c>
      <c r="BB260" s="9">
        <f t="shared" ref="BB260" si="851">IF(ISNA(O260),BB259,IF(O260=0,BB259+1,0))</f>
        <v>0</v>
      </c>
      <c r="BC260" s="9">
        <f t="shared" ref="BC260" si="852">IF(ISNA(P260),BC259,IF(P260=0,BC259+1,0))</f>
        <v>0</v>
      </c>
      <c r="BD260" s="9">
        <f t="shared" ref="BD260" si="853">IF(ISNA(Q260),BD259,IF(Q260=0,BD259+1,0))</f>
        <v>1</v>
      </c>
      <c r="BE260" s="9">
        <f t="shared" ref="BE260" si="854">IF(ISNA(R260),BE259,IF(R260=0,BE259+1,0))</f>
        <v>0</v>
      </c>
      <c r="BF260" s="9">
        <f t="shared" ref="BF260" si="855">IF(ISNA(S260),BF259,IF(S260=0,BF259+1,0))</f>
        <v>1</v>
      </c>
      <c r="BG260" s="9">
        <f t="shared" ref="BG260" si="856">IF(ISNA(T260),BG259,IF(T260=0,BG259+1,0))</f>
        <v>1</v>
      </c>
      <c r="BH260" s="9">
        <f t="shared" ref="BH260" si="857">IF(ISNA(U260),BH259,IF(U260=0,BH259+1,0))</f>
        <v>0</v>
      </c>
    </row>
  </sheetData>
  <autoFilter ref="A2:Z102" xr:uid="{00000000-0009-0000-0000-000002000000}"/>
  <mergeCells count="2">
    <mergeCell ref="AA1:AL1"/>
    <mergeCell ref="AR1:BH1"/>
  </mergeCells>
  <pageMargins left="0.7" right="0.7" top="0.75" bottom="0.75" header="0.3" footer="0.3"/>
  <pageSetup orientation="portrait" horizontalDpi="90" verticalDpi="9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9"/>
  <sheetViews>
    <sheetView zoomScale="115" zoomScaleNormal="115" workbookViewId="0">
      <selection activeCell="C21" sqref="C21"/>
    </sheetView>
  </sheetViews>
  <sheetFormatPr defaultRowHeight="15" x14ac:dyDescent="0.25"/>
  <cols>
    <col min="1" max="1" width="38.7109375" bestFit="1" customWidth="1"/>
  </cols>
  <sheetData>
    <row r="1" spans="1:14"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
        <v>54</v>
      </c>
    </row>
    <row r="2" spans="1:14" x14ac:dyDescent="0.25">
      <c r="A2" t="s">
        <v>24</v>
      </c>
      <c r="B2" s="5">
        <f>SUMIF(Results!E3:E53,"&lt;&gt;#N/A")/COUNTIFS(Results!E3:E53,"&lt;&gt;#N/A",Results!E3:E53,"&lt;&gt;")</f>
        <v>0.52</v>
      </c>
      <c r="C2" s="5">
        <f>SUMIF(Results!F3:F53,"&lt;&gt;#N/A")/COUNTIFS(Results!F3:F53,"&lt;&gt;#N/A",Results!F3:F53,"&lt;&gt;")</f>
        <v>0.62222222222222223</v>
      </c>
      <c r="D2" s="5">
        <f>SUMIF(Results!G3:G53,"&lt;&gt;#N/A")/COUNTIFS(Results!G3:G53,"&lt;&gt;#N/A",Results!G3:G53,"&lt;&gt;")</f>
        <v>0.53061224489795922</v>
      </c>
      <c r="E2" s="5">
        <f>SUMIF(Results!H3:H53,"&lt;&gt;#N/A")/COUNTIFS(Results!H3:H53,"&lt;&gt;#N/A",Results!H3:H53,"&lt;&gt;")</f>
        <v>0.58333333333333337</v>
      </c>
      <c r="F2" s="5">
        <f>SUMIF(Results!I3:I53,"&lt;&gt;#N/A")/COUNTIFS(Results!I3:I53,"&lt;&gt;#N/A",Results!I3:I53,"&lt;&gt;")</f>
        <v>0.33333333333333331</v>
      </c>
      <c r="G2" s="5">
        <f>SUMIF(Results!J3:J53,"&lt;&gt;#N/A")/COUNTIFS(Results!J3:J53,"&lt;&gt;#N/A",Results!J3:J53,"&lt;&gt;")</f>
        <v>0.5</v>
      </c>
      <c r="H2" s="5">
        <f>SUMIF(Results!K3:K53,"&lt;&gt;#N/A")/COUNTIFS(Results!K3:K53,"&lt;&gt;#N/A",Results!K3:K53,"&lt;&gt;")</f>
        <v>0</v>
      </c>
      <c r="I2" s="5">
        <f>SUMIF(Results!L3:L53,"&lt;&gt;#N/A")/COUNTIFS(Results!L3:L53,"&lt;&gt;#N/A",Results!L3:L53,"&lt;&gt;")</f>
        <v>1</v>
      </c>
      <c r="J2" s="5">
        <f>SUMIF(Results!M3:M53,"&lt;&gt;#N/A")/COUNTIFS(Results!M3:M53,"&lt;&gt;#N/A",Results!M3:M53,"&lt;&gt;")</f>
        <v>0</v>
      </c>
      <c r="K2" s="5">
        <f>SUMIF(Results!N3:N53,"&lt;&gt;#N/A")/COUNTIFS(Results!N3:N53,"&lt;&gt;#N/A",Results!N3:N53,"&lt;&gt;")</f>
        <v>1</v>
      </c>
      <c r="L2" s="5">
        <f>SUMIF(Results!O3:O53,"&lt;&gt;#N/A")/COUNTIFS(Results!O3:O53,"&lt;&gt;#N/A",Results!O3:O53,"&lt;&gt;")</f>
        <v>0</v>
      </c>
      <c r="M2" s="5">
        <f>SUMIF(Results!P3:P53,"&lt;&gt;#N/A")/COUNTIFS(Results!P3:P53,"&lt;&gt;#N/A",Results!P3:P53,"&lt;&gt;")</f>
        <v>1</v>
      </c>
      <c r="N2" s="5">
        <f>SUM(Results!W3:W53)/SUM(Results!V3:V53)</f>
        <v>0.55609756097560981</v>
      </c>
    </row>
    <row r="3" spans="1:14" x14ac:dyDescent="0.25">
      <c r="A3" t="s">
        <v>25</v>
      </c>
      <c r="B3" s="5">
        <f>SUMIFS(Results!E3:E53,Results!$B$3:$B$53,"&lt;&gt;#N/A",Results!E3:E53, "&lt;&gt;#N/A")/COUNTIFS(Results!$B$3:$B$53,"&lt;&gt;#N/A",Results!E3:E53, "&lt;&gt;#N/A", Results!E3:E53, "&lt;&gt;")</f>
        <v>0.44</v>
      </c>
      <c r="C3" s="5">
        <f>SUMIFS(Results!F3:F53,Results!$B$3:$B$53,"&lt;&gt;#N/A",Results!F3:F53, "&lt;&gt;#N/A")/COUNTIFS(Results!$B$3:$B$53,"&lt;&gt;#N/A",Results!F3:F53, "&lt;&gt;#N/A", Results!F3:F53, "&lt;&gt;")</f>
        <v>0.68181818181818177</v>
      </c>
      <c r="D3" s="5">
        <f>SUMIFS(Results!G3:G53,Results!$B$3:$B$53,"&lt;&gt;#N/A",Results!G3:G53, "&lt;&gt;#N/A")/COUNTIFS(Results!$B$3:$B$53,"&lt;&gt;#N/A",Results!G3:G53, "&lt;&gt;#N/A", Results!G3:G53, "&lt;&gt;")</f>
        <v>0.56000000000000005</v>
      </c>
      <c r="E3" s="5">
        <f>SUMIFS(Results!H3:H53,Results!$B$3:$B$53,"&lt;&gt;#N/A",Results!H3:H53, "&lt;&gt;#N/A")/COUNTIFS(Results!$B$3:$B$53,"&lt;&gt;#N/A",Results!H3:H53, "&lt;&gt;#N/A", Results!H3:H53, "&lt;&gt;")</f>
        <v>0.47826086956521741</v>
      </c>
      <c r="F3" s="5">
        <f>SUMIFS(Results!I3:I53,Results!$B$3:$B$53,"&lt;&gt;#N/A",Results!I3:I53, "&lt;&gt;#N/A")/COUNTIFS(Results!$B$3:$B$53,"&lt;&gt;#N/A",Results!I3:I53, "&lt;&gt;#N/A", Results!I3:I53, "&lt;&gt;")</f>
        <v>0.33333333333333331</v>
      </c>
      <c r="G3" s="5">
        <f>SUMIFS(Results!J3:J53,Results!$B$3:$B$53,"&lt;&gt;#N/A",Results!J3:J53, "&lt;&gt;#N/A")/COUNTIFS(Results!$B$3:$B$53,"&lt;&gt;#N/A",Results!J3:J53, "&lt;&gt;#N/A", Results!J3:J53, "&lt;&gt;")</f>
        <v>0.5</v>
      </c>
      <c r="H3" s="5" t="e">
        <f>SUMIFS(Results!K3:K53,Results!$B$3:$B$53,"&lt;&gt;#N/A",Results!K3:K53, "&lt;&gt;#N/A")/COUNTIFS(Results!$B$3:$B$53,"&lt;&gt;#N/A",Results!K3:K53, "&lt;&gt;#N/A", Results!K3:K53, "&lt;&gt;")</f>
        <v>#DIV/0!</v>
      </c>
      <c r="I3" s="5" t="e">
        <f>SUMIFS(Results!L3:L53,Results!$B$3:$B$53,"&lt;&gt;#N/A",Results!L3:L53, "&lt;&gt;#N/A")/COUNTIFS(Results!$B$3:$B$53,"&lt;&gt;#N/A",Results!L3:L53, "&lt;&gt;#N/A", Results!L3:L53, "&lt;&gt;")</f>
        <v>#DIV/0!</v>
      </c>
      <c r="J3" s="5">
        <f>SUMIFS(Results!M3:M53,Results!$B$3:$B$53,"&lt;&gt;#N/A",Results!M3:M53, "&lt;&gt;#N/A")/COUNTIFS(Results!$B$3:$B$53,"&lt;&gt;#N/A",Results!M3:M53, "&lt;&gt;#N/A", Results!M3:M53, "&lt;&gt;")</f>
        <v>0</v>
      </c>
      <c r="K3" s="5">
        <f>SUMIFS(Results!N3:N53,Results!$B$3:$B$53,"&lt;&gt;#N/A",Results!N3:N53, "&lt;&gt;#N/A")/COUNTIFS(Results!$B$3:$B$53,"&lt;&gt;#N/A",Results!N3:N53, "&lt;&gt;#N/A", Results!N3:N53, "&lt;&gt;")</f>
        <v>1</v>
      </c>
      <c r="L3" s="5" t="e">
        <f>SUMIFS(Results!O3:O53,Results!$B$3:$B$53,"&lt;&gt;#N/A",Results!O3:O53, "&lt;&gt;#N/A")/COUNTIFS(Results!$B$3:$B$53,"&lt;&gt;#N/A",Results!O3:O53, "&lt;&gt;#N/A", Results!O3:O53, "&lt;&gt;")</f>
        <v>#DIV/0!</v>
      </c>
      <c r="M3" s="5">
        <f>SUMIFS(Results!P3:P53,Results!$B$3:$B$53,"&lt;&gt;#N/A",Results!P3:P53, "&lt;&gt;#N/A")/COUNTIFS(Results!$B$3:$B$53,"&lt;&gt;#N/A",Results!P3:P53, "&lt;&gt;#N/A", Results!P3:P53, "&lt;&gt;")</f>
        <v>1</v>
      </c>
      <c r="N3" s="5">
        <f>SUMIF(Results!B3:B53,"&lt;&gt;#N/A",Results!W3:W53)/SUMIF(Results!B3:B53,"&lt;&gt;#N/A",Results!V3:V53)</f>
        <v>0.53333333333333333</v>
      </c>
    </row>
    <row r="4" spans="1:14" x14ac:dyDescent="0.25">
      <c r="A4" t="s">
        <v>26</v>
      </c>
      <c r="B4" s="5">
        <f>SUMIFS(Results!E3:E53,Results!$B$3:$B$53,"=#N/A",Results!E3:E53, "&lt;&gt;#N/A")/COUNTIFS(Results!$B$3:$B$53,"=#N/A",Results!E3:E53, "&lt;&gt;#N/A", Results!E3:E53, "&lt;&gt;")</f>
        <v>0.6</v>
      </c>
      <c r="C4" s="5">
        <f>SUMIFS(Results!F3:F53,Results!$B$3:$B$53,"=#N/A",Results!F3:F53, "&lt;&gt;#N/A")/COUNTIFS(Results!$B$3:$B$53,"=#N/A",Results!F3:F53, "&lt;&gt;#N/A", Results!F3:F53, "&lt;&gt;")</f>
        <v>0.56521739130434778</v>
      </c>
      <c r="D4" s="5">
        <f>SUMIFS(Results!G3:G53,Results!$B$3:$B$53,"=#N/A",Results!G3:G53, "&lt;&gt;#N/A")/COUNTIFS(Results!$B$3:$B$53,"=#N/A",Results!G3:G53, "&lt;&gt;#N/A", Results!G3:G53, "&lt;&gt;")</f>
        <v>0.5</v>
      </c>
      <c r="E4" s="5">
        <f>SUMIFS(Results!H3:H53,Results!$B$3:$B$53,"=#N/A",Results!H3:H53, "&lt;&gt;#N/A")/COUNTIFS(Results!$B$3:$B$53,"=#N/A",Results!H3:H53, "&lt;&gt;#N/A", Results!H3:H53, "&lt;&gt;")</f>
        <v>0.68</v>
      </c>
      <c r="F4" s="5" t="e">
        <f>SUMIFS(Results!I3:I53,Results!$B$3:$B$53,"=#N/A",Results!I3:I53, "&lt;&gt;#N/A")/COUNTIFS(Results!$B$3:$B$53,"=#N/A",Results!I3:I53, "&lt;&gt;#N/A", Results!I3:I53, "&lt;&gt;")</f>
        <v>#DIV/0!</v>
      </c>
      <c r="G4" s="5" t="e">
        <f>SUMIFS(Results!J3:J53,Results!$B$3:$B$53,"=#N/A",Results!J3:J53, "&lt;&gt;#N/A")/COUNTIFS(Results!$B$3:$B$53,"=#N/A",Results!J3:J53, "&lt;&gt;#N/A", Results!J3:J53, "&lt;&gt;")</f>
        <v>#DIV/0!</v>
      </c>
      <c r="H4" s="5">
        <f>SUMIFS(Results!K3:K53,Results!$B$3:$B$53,"=#N/A",Results!K3:K53, "&lt;&gt;#N/A")/COUNTIFS(Results!$B$3:$B$53,"=#N/A",Results!K3:K53, "&lt;&gt;#N/A", Results!K3:K53, "&lt;&gt;")</f>
        <v>0</v>
      </c>
      <c r="I4" s="5">
        <f>SUMIFS(Results!L3:L53,Results!$B$3:$B$53,"=#N/A",Results!L3:L53, "&lt;&gt;#N/A")/COUNTIFS(Results!$B$3:$B$53,"=#N/A",Results!L3:L53, "&lt;&gt;#N/A", Results!L3:L53, "&lt;&gt;")</f>
        <v>1</v>
      </c>
      <c r="J4" s="5" t="e">
        <f>SUMIFS(Results!M3:M53,Results!$B$3:$B$53,"=#N/A",Results!M3:M53, "&lt;&gt;#N/A")/COUNTIFS(Results!$B$3:$B$53,"=#N/A",Results!M3:M53, "&lt;&gt;#N/A", Results!M3:M53, "&lt;&gt;")</f>
        <v>#DIV/0!</v>
      </c>
      <c r="K4" s="5" t="e">
        <f>SUMIFS(Results!N3:N53,Results!$B$3:$B$53,"=#N/A",Results!N3:N53, "&lt;&gt;#N/A")/COUNTIFS(Results!$B$3:$B$53,"=#N/A",Results!N3:N53, "&lt;&gt;#N/A", Results!N3:N53, "&lt;&gt;")</f>
        <v>#DIV/0!</v>
      </c>
      <c r="L4" s="5">
        <f>SUMIFS(Results!O3:O53,Results!$B$3:$B$53,"=#N/A",Results!O3:O53, "&lt;&gt;#N/A")/COUNTIFS(Results!$B$3:$B$53,"=#N/A",Results!O3:O53, "&lt;&gt;#N/A", Results!O3:O53, "&lt;&gt;")</f>
        <v>0</v>
      </c>
      <c r="M4" s="5" t="e">
        <f>SUMIFS(Results!P3:P53,Results!$B$3:$B$53,"=#N/A",Results!P3:P53, "&lt;&gt;#N/A")/COUNTIFS(Results!$B$3:$B$53,"=#N/A",Results!P3:P53, "&lt;&gt;#N/A", Results!P3:P53, "&lt;&gt;")</f>
        <v>#DIV/0!</v>
      </c>
      <c r="N4" s="5">
        <f>SUMIF(Results!B3:B53,"=#N/A",Results!W3:W53)/SUMIF(Results!B3:B53,"=#N/A",Results!V3:V53)</f>
        <v>0.57999999999999996</v>
      </c>
    </row>
    <row r="5" spans="1:14" x14ac:dyDescent="0.25">
      <c r="A5" t="s">
        <v>27</v>
      </c>
      <c r="B5" s="1">
        <f>MAX(Results!AA3:AA53)</f>
        <v>4</v>
      </c>
      <c r="C5" s="1">
        <f>MAX(Results!AB3:AB53)</f>
        <v>6</v>
      </c>
      <c r="D5" s="1">
        <f>MAX(Results!AC3:AC53)</f>
        <v>4</v>
      </c>
      <c r="E5" s="1">
        <f>MAX(Results!AD3:AD53)</f>
        <v>5</v>
      </c>
      <c r="F5" s="1">
        <f>MAX(Results!AE3:AE53)</f>
        <v>1</v>
      </c>
      <c r="G5" s="1">
        <f>MAX(Results!AF3:AF53)</f>
        <v>2</v>
      </c>
      <c r="H5" s="1">
        <f>MAX(Results!AG3:AG53)</f>
        <v>0</v>
      </c>
      <c r="I5" s="1">
        <f>MAX(Results!AH3:AH53)</f>
        <v>1</v>
      </c>
      <c r="J5" s="1">
        <f>MAX(Results!AI3:AI53)</f>
        <v>0</v>
      </c>
      <c r="K5" s="1">
        <f>MAX(Results!AJ3:AJ53)</f>
        <v>1</v>
      </c>
      <c r="L5" s="1">
        <f>MAX(Results!AK3:AK53)</f>
        <v>0</v>
      </c>
      <c r="M5" s="1">
        <f>MAX(Results!AL3:AL53)</f>
        <v>1</v>
      </c>
      <c r="N5" s="1">
        <f>MAX(B5:M5)</f>
        <v>6</v>
      </c>
    </row>
    <row r="6" spans="1:14" x14ac:dyDescent="0.25">
      <c r="A6" t="s">
        <v>28</v>
      </c>
      <c r="B6" s="1">
        <f>MAX(Results!AR3:AR53)</f>
        <v>4</v>
      </c>
      <c r="C6" s="1">
        <f>MAX(Results!AS3:AS53)</f>
        <v>3</v>
      </c>
      <c r="D6" s="1">
        <f>MAX(Results!AT3:AT53)</f>
        <v>5</v>
      </c>
      <c r="E6" s="1">
        <f>MAX(Results!AU3:AU53)</f>
        <v>3</v>
      </c>
      <c r="F6" s="1">
        <f>MAX(Results!AV3:AV53)</f>
        <v>2</v>
      </c>
      <c r="G6" s="1">
        <f>MAX(Results!AW3:AW53)</f>
        <v>2</v>
      </c>
      <c r="H6" s="1">
        <f>MAX(Results!AX3:AX53)</f>
        <v>1</v>
      </c>
      <c r="I6" s="1">
        <f>MAX(Results!AY3:AY53)</f>
        <v>0</v>
      </c>
      <c r="J6" s="1">
        <f>MAX(Results!AZ3:AZ53)</f>
        <v>1</v>
      </c>
      <c r="K6" s="1">
        <f>MAX(Results!BA3:BA53)</f>
        <v>0</v>
      </c>
      <c r="L6" s="1">
        <f>MAX(Results!BB3:BB53)</f>
        <v>1</v>
      </c>
      <c r="M6" s="1">
        <f>MAX(Results!BC3:BC53)</f>
        <v>0</v>
      </c>
      <c r="N6" s="1">
        <f>MAX(B6:M6)</f>
        <v>5</v>
      </c>
    </row>
    <row r="7" spans="1:14" x14ac:dyDescent="0.25">
      <c r="A7" t="s">
        <v>53</v>
      </c>
      <c r="B7" s="1">
        <f>COUNTIF(Results!$Z$3:$Z$53,'Summary 2017'!B1)</f>
        <v>4</v>
      </c>
      <c r="C7" s="1">
        <f>COUNTIF(Results!$Z$3:$Z$53,'Summary 2017'!C1)</f>
        <v>0</v>
      </c>
      <c r="D7" s="1">
        <f>COUNTIF(Results!$Z$3:$Z$53,'Summary 2017'!D1)</f>
        <v>1</v>
      </c>
      <c r="E7" s="1">
        <f>COUNTIF(Results!$Z$3:$Z$53,'Summary 2017'!E1)</f>
        <v>4</v>
      </c>
      <c r="F7" s="1">
        <f>COUNTIF(Results!$Z$3:$Z$53,'Summary 2017'!F1)</f>
        <v>0</v>
      </c>
      <c r="G7" s="1">
        <f>COUNTIF(Results!$Z$3:$Z$53,'Summary 2017'!G1)</f>
        <v>0</v>
      </c>
      <c r="H7" s="1">
        <f>COUNTIF(Results!$Z$3:$Z$53,'Summary 2017'!H1)</f>
        <v>0</v>
      </c>
      <c r="I7" s="1">
        <f>COUNTIF(Results!$Z$3:$Z$53,'Summary 2017'!I1)</f>
        <v>0</v>
      </c>
      <c r="J7" s="1">
        <f>COUNTIF(Results!$Z$3:$Z$53,'Summary 2017'!J1)</f>
        <v>0</v>
      </c>
      <c r="K7" s="1">
        <f>COUNTIF(Results!$Z$3:$Z$53,'Summary 2017'!K1)</f>
        <v>0</v>
      </c>
      <c r="L7" s="1">
        <f>COUNTIF(Results!$Z$3:$Z$53,'Summary 2017'!L1)</f>
        <v>0</v>
      </c>
      <c r="M7" s="1">
        <f>COUNTIF(Results!$Z$3:$Z$53,'Summary 2017'!M1)</f>
        <v>0</v>
      </c>
      <c r="N7" s="1">
        <f>SUM(B7:M7)</f>
        <v>9</v>
      </c>
    </row>
    <row r="8" spans="1:14" x14ac:dyDescent="0.25">
      <c r="A8" t="s">
        <v>45</v>
      </c>
      <c r="B8" s="6">
        <f>SUMIF(Results!$D$3:$D$53,B1,Results!$W$3:$W$53)/SUMIF(Results!$D$3:$D$53,B1,Results!$V$3:$V$53)</f>
        <v>0.5957446808510638</v>
      </c>
      <c r="C8" s="6">
        <f>SUMIF(Results!$D$3:$D$53,C1,Results!$W$3:$W$53)/SUMIF(Results!$D$3:$D$53,C1,Results!$V$3:$V$53)</f>
        <v>0.53191489361702127</v>
      </c>
      <c r="D8" s="6">
        <f>SUMIF(Results!$D$3:$D$53,D1,Results!$W$3:$W$53)/SUMIF(Results!$D$3:$D$53,D1,Results!$V$3:$V$53)</f>
        <v>0.48888888888888887</v>
      </c>
      <c r="E8" s="6">
        <f>SUMIF(Results!$D$3:$D$53,E1,Results!$W$3:$W$53)/SUMIF(Results!$D$3:$D$53,E1,Results!$V$3:$V$53)</f>
        <v>0.5641025641025641</v>
      </c>
      <c r="F8" s="6" t="e">
        <f>SUMIF(Results!$D$3:$D$53,F1,Results!$W$3:$W$53)/SUMIF(Results!$D$3:$D$53,F1,Results!$V$3:$V$53)</f>
        <v>#DIV/0!</v>
      </c>
      <c r="G8" s="6" t="e">
        <f>SUMIF(Results!$D$3:$D$53,G1,Results!$W$3:$W$53)/SUMIF(Results!$D$3:$D$53,G1,Results!$V$3:$V$53)</f>
        <v>#DIV/0!</v>
      </c>
      <c r="H8" s="6">
        <f>SUMIF(Results!$D$3:$D$53,H1,Results!$W$3:$W$53)/SUMIF(Results!$D$3:$D$53,H1,Results!$V$3:$V$53)</f>
        <v>0.25</v>
      </c>
      <c r="I8" s="6">
        <f>SUMIF(Results!$D$3:$D$53,I1,Results!$W$3:$W$53)/SUMIF(Results!$D$3:$D$53,I1,Results!$V$3:$V$53)</f>
        <v>0.4</v>
      </c>
      <c r="J8" s="6">
        <f>SUMIF(Results!$D$3:$D$53,J1,Results!$W$3:$W$53)/SUMIF(Results!$D$3:$D$53,J1,Results!$V$3:$V$53)</f>
        <v>0.6</v>
      </c>
      <c r="K8" s="6">
        <f>SUMIF(Results!$D$3:$D$53,K1,Results!$W$3:$W$53)/SUMIF(Results!$D$3:$D$53,K1,Results!$V$3:$V$53)</f>
        <v>1</v>
      </c>
      <c r="L8" s="6">
        <f>SUMIF(Results!$D$3:$D$53,L1,Results!$W$3:$W$53)/SUMIF(Results!$D$3:$D$53,L1,Results!$V$3:$V$53)</f>
        <v>0.66666666666666663</v>
      </c>
      <c r="M8" s="6">
        <f>SUMIF(Results!$D$3:$D$53,M1,Results!$W$3:$W$53)/SUMIF(Results!$D$3:$D$53,M1,Results!$V$3:$V$53)</f>
        <v>0.8</v>
      </c>
      <c r="N8" s="19" t="e">
        <f>MAX(B8:M8)</f>
        <v>#DIV/0!</v>
      </c>
    </row>
    <row r="9" spans="1:14" x14ac:dyDescent="0.25">
      <c r="A9" t="s">
        <v>222</v>
      </c>
      <c r="B9" s="20">
        <f>SUMIF(Results!$D$3:$D$53,B1,Results!E$3:E$53)</f>
        <v>2</v>
      </c>
      <c r="C9" s="20">
        <f>SUMIF(Results!$D$3:$D$53,C1,Results!F$3:F$53)</f>
        <v>3</v>
      </c>
      <c r="D9" s="20">
        <f>SUMIF(Results!$D$3:$D$53,D1,Results!G$3:G$53)</f>
        <v>2</v>
      </c>
      <c r="E9" s="20">
        <f>SUMIF(Results!$D$3:$D$53,E1,Results!H$3:H$53)</f>
        <v>4</v>
      </c>
      <c r="F9" s="20">
        <f>SUMIF(Results!$D$3:$D$53,F1,Results!I$3:I$53)</f>
        <v>0</v>
      </c>
      <c r="G9" s="20">
        <f>SUMIF(Results!$D$3:$D$53,G1,Results!J$3:J$53)</f>
        <v>0</v>
      </c>
      <c r="H9" s="20">
        <f>SUMIF(Results!$D$3:$D$53,H1,Results!K$3:K$53)</f>
        <v>0</v>
      </c>
      <c r="I9" s="20">
        <f>SUMIF(Results!$D$3:$D$53,I1,Results!L$3:L$53)</f>
        <v>1</v>
      </c>
      <c r="J9" s="20">
        <f>SUMIF(Results!$D$3:$D$53,J1,Results!M$3:M$53)</f>
        <v>0</v>
      </c>
      <c r="K9" s="20">
        <f>SUMIF(Results!$D$3:$D$53,K1,Results!N$3:N$53)</f>
        <v>1</v>
      </c>
      <c r="L9" s="20">
        <f>SUMIF(Results!$D$3:$D$53,L1,Results!O$3:O$53)</f>
        <v>0</v>
      </c>
      <c r="M9" s="20">
        <f>SUMIF(Results!$D$3:$D$53,M1,Results!P$3:P$53)</f>
        <v>1</v>
      </c>
      <c r="N9" s="21">
        <f>SUM(B9:M9)</f>
        <v>14</v>
      </c>
    </row>
    <row r="10" spans="1:14" x14ac:dyDescent="0.25">
      <c r="A10" t="s">
        <v>122</v>
      </c>
      <c r="B10" s="1">
        <f>COUNTIF(Data!$I$2:$I$53,'Summary 2017'!B1)</f>
        <v>12</v>
      </c>
      <c r="C10" s="1">
        <f>COUNTIF(Data!$I$2:$I$53,'Summary 2017'!C1)</f>
        <v>13</v>
      </c>
      <c r="D10" s="1">
        <f>COUNTIF(Data!$I$2:$I$53,'Summary 2017'!D1)</f>
        <v>11</v>
      </c>
      <c r="E10" s="1">
        <f>COUNTIF(Data!$I$2:$I$53,'Summary 2017'!E1)</f>
        <v>10</v>
      </c>
      <c r="F10" s="1">
        <f>COUNTIF(Data!$I$2:$I$53,'Summary 2017'!F1)</f>
        <v>0</v>
      </c>
      <c r="G10" s="1">
        <f>COUNTIF(Data!$I$2:$I$53,'Summary 2017'!G1)</f>
        <v>0</v>
      </c>
      <c r="H10" s="1">
        <f>COUNTIF(Data!$I$2:$I$53,'Summary 2017'!H1)</f>
        <v>1</v>
      </c>
      <c r="I10" s="1">
        <f>COUNTIF(Data!$I$2:$I$53,'Summary 2017'!I1)</f>
        <v>1</v>
      </c>
      <c r="J10" s="1">
        <f>COUNTIF(Data!$I$2:$I$53,'Summary 2017'!J1)</f>
        <v>1</v>
      </c>
      <c r="K10" s="1">
        <f>COUNTIF(Data!$I$2:$I$53,'Summary 2017'!K1)</f>
        <v>1</v>
      </c>
      <c r="L10" s="1">
        <f>COUNTIF(Data!$I$2:$I$53,'Summary 2017'!L1)</f>
        <v>1</v>
      </c>
      <c r="M10" s="1">
        <f>COUNTIF(Data!$I$2:$I$53,'Summary 2017'!M1)</f>
        <v>1</v>
      </c>
      <c r="N10" s="1">
        <f>SUM(B10:M10)</f>
        <v>52</v>
      </c>
    </row>
    <row r="11" spans="1:14" x14ac:dyDescent="0.25">
      <c r="A11" t="s">
        <v>221</v>
      </c>
      <c r="B11" s="6">
        <f>SUMIF(Results!$D$3:$D$53,B1,Results!E$3:E$53)/COUNTIF(Results!$D$3:$D$53,B1)</f>
        <v>0.16666666666666666</v>
      </c>
      <c r="C11" s="6">
        <f>SUMIF(Results!$D$3:$D$53,C1,Results!F$3:F$53)/COUNTIF(Results!$D$3:$D$53,C1)</f>
        <v>0.25</v>
      </c>
      <c r="D11" s="6">
        <f>SUMIF(Results!$D$3:$D$53,D1,Results!G$3:G$53)/COUNTIF(Results!$D$3:$D$53,D1)</f>
        <v>0.18181818181818182</v>
      </c>
      <c r="E11" s="6">
        <f>SUMIF(Results!$D$3:$D$53,E1,Results!H$3:H$53)/COUNTIF(Results!$D$3:$D$53,E1)</f>
        <v>0.4</v>
      </c>
      <c r="F11" s="6" t="e">
        <f>SUMIF(Results!$D$3:$D$53,F1,Results!I$3:I$53)/COUNTIF(Results!$D$3:$D$53,F1)</f>
        <v>#DIV/0!</v>
      </c>
      <c r="G11" s="6" t="e">
        <f>SUMIF(Results!$D$3:$D$53,G1,Results!J$3:J$53)/COUNTIF(Results!$D$3:$D$53,G1)</f>
        <v>#DIV/0!</v>
      </c>
      <c r="H11" s="6">
        <f>SUMIF(Results!$D$3:$D$53,H1,Results!K$3:K$53)/COUNTIF(Results!$D$3:$D$53,H1)</f>
        <v>0</v>
      </c>
      <c r="I11" s="6">
        <f>SUMIF(Results!$D$3:$D$53,I1,Results!L$3:L$53)/COUNTIF(Results!$D$3:$D$53,I1)</f>
        <v>1</v>
      </c>
      <c r="J11" s="6">
        <f>SUMIF(Results!$D$3:$D$53,J1,Results!M$3:M$53)/COUNTIF(Results!$D$3:$D$53,J1)</f>
        <v>0</v>
      </c>
      <c r="K11" s="6">
        <f>SUMIF(Results!$D$3:$D$53,K1,Results!N$3:N$53)/COUNTIF(Results!$D$3:$D$53,K1)</f>
        <v>1</v>
      </c>
      <c r="L11" s="6">
        <f>SUMIF(Results!$D$3:$D$53,L1,Results!O$3:O$53)/COUNTIF(Results!$D$3:$D$53,L1)</f>
        <v>0</v>
      </c>
      <c r="M11" s="6">
        <f>SUMIF(Results!$D$3:$D$53,M1,Results!P$3:P$53)/COUNTIF(Results!$D$3:$D$53,M1)</f>
        <v>1</v>
      </c>
      <c r="N11" s="5">
        <f>N9/N10</f>
        <v>0.26923076923076922</v>
      </c>
    </row>
    <row r="12" spans="1:14" x14ac:dyDescent="0.25">
      <c r="A12" t="s">
        <v>55</v>
      </c>
      <c r="B12" s="1">
        <f>SUMIF(Results!E3:E53,"&lt;&gt;#N/A")</f>
        <v>26</v>
      </c>
      <c r="C12" s="1">
        <f>SUMIF(Results!F3:F53,"&lt;&gt;#N/A")</f>
        <v>28</v>
      </c>
      <c r="D12" s="1">
        <f>SUMIF(Results!G3:G53,"&lt;&gt;#N/A")</f>
        <v>26</v>
      </c>
      <c r="E12" s="1">
        <f>SUMIF(Results!H3:H53,"&lt;&gt;#N/A")</f>
        <v>28</v>
      </c>
      <c r="F12" s="1">
        <f>SUMIF(Results!I3:I53,"&lt;&gt;#N/A")</f>
        <v>1</v>
      </c>
      <c r="G12" s="1">
        <f>SUMIF(Results!J3:J53,"&lt;&gt;#N/A")</f>
        <v>2</v>
      </c>
      <c r="H12" s="1">
        <f>SUMIF(Results!K3:K53,"&lt;&gt;#N/A")</f>
        <v>0</v>
      </c>
      <c r="I12" s="1">
        <f>SUMIF(Results!L3:L53,"&lt;&gt;#N/A")</f>
        <v>1</v>
      </c>
      <c r="J12" s="1">
        <f>SUMIF(Results!M3:M53,"&lt;&gt;#N/A")</f>
        <v>0</v>
      </c>
      <c r="K12" s="1">
        <f>SUMIF(Results!N3:N53,"&lt;&gt;#N/A")</f>
        <v>1</v>
      </c>
      <c r="L12" s="1">
        <f>SUMIF(Results!O3:O53,"&lt;&gt;#N/A")</f>
        <v>0</v>
      </c>
      <c r="M12" s="1">
        <f>SUMIF(Results!P3:P53,"&lt;&gt;#N/A")</f>
        <v>1</v>
      </c>
      <c r="N12" s="1">
        <f t="shared" ref="N12:N17" si="0">SUM(B12:M12)</f>
        <v>114</v>
      </c>
    </row>
    <row r="13" spans="1:14" x14ac:dyDescent="0.25">
      <c r="A13" s="4" t="s">
        <v>56</v>
      </c>
      <c r="B13" s="1">
        <f>COUNTIFS(Results!E3:E53,"&lt;&gt;#N/A",Results!E3:E53,"&lt;&gt;")</f>
        <v>50</v>
      </c>
      <c r="C13" s="1">
        <f>COUNTIFS(Results!F3:F53,"&lt;&gt;#N/A",Results!F3:F53,"&lt;&gt;")</f>
        <v>45</v>
      </c>
      <c r="D13" s="1">
        <f>COUNTIFS(Results!G3:G53,"&lt;&gt;#N/A",Results!G3:G53,"&lt;&gt;")</f>
        <v>49</v>
      </c>
      <c r="E13" s="1">
        <f>COUNTIFS(Results!H3:H53,"&lt;&gt;#N/A",Results!H3:H53,"&lt;&gt;")</f>
        <v>48</v>
      </c>
      <c r="F13" s="1">
        <f>COUNTIFS(Results!I3:I53,"&lt;&gt;#N/A",Results!I3:I53,"&lt;&gt;")</f>
        <v>3</v>
      </c>
      <c r="G13" s="1">
        <f>COUNTIFS(Results!J3:J53,"&lt;&gt;#N/A",Results!J3:J53,"&lt;&gt;")</f>
        <v>4</v>
      </c>
      <c r="H13" s="1">
        <f>COUNTIFS(Results!K3:K53,"&lt;&gt;#N/A",Results!K3:K53,"&lt;&gt;")</f>
        <v>1</v>
      </c>
      <c r="I13" s="1">
        <f>COUNTIFS(Results!L3:L53,"&lt;&gt;#N/A",Results!L3:L53,"&lt;&gt;")</f>
        <v>1</v>
      </c>
      <c r="J13" s="1">
        <f>COUNTIFS(Results!M3:M53,"&lt;&gt;#N/A",Results!M3:M53,"&lt;&gt;")</f>
        <v>1</v>
      </c>
      <c r="K13" s="1">
        <f>COUNTIFS(Results!N3:N53,"&lt;&gt;#N/A",Results!N3:N53,"&lt;&gt;")</f>
        <v>1</v>
      </c>
      <c r="L13" s="1">
        <f>COUNTIFS(Results!O3:O53,"&lt;&gt;#N/A",Results!O3:O53,"&lt;&gt;")</f>
        <v>1</v>
      </c>
      <c r="M13" s="1">
        <f>COUNTIFS(Results!P3:P53,"&lt;&gt;#N/A",Results!P3:P53,"&lt;&gt;")</f>
        <v>1</v>
      </c>
      <c r="N13" s="1">
        <f t="shared" si="0"/>
        <v>205</v>
      </c>
    </row>
    <row r="14" spans="1:14" x14ac:dyDescent="0.25">
      <c r="A14" s="4" t="s">
        <v>57</v>
      </c>
      <c r="B14" s="1">
        <f>SUMIFS(Results!E3:E53,Results!$B$3:$B$53,"&lt;&gt;#N/A",Results!E3:E53, "&lt;&gt;#N/A")</f>
        <v>11</v>
      </c>
      <c r="C14" s="1">
        <f>SUMIFS(Results!F3:F53,Results!$B$3:$B$53,"&lt;&gt;#N/A",Results!F3:F53, "&lt;&gt;#N/A")</f>
        <v>15</v>
      </c>
      <c r="D14" s="1">
        <f>SUMIFS(Results!G3:G53,Results!$B$3:$B$53,"&lt;&gt;#N/A",Results!G3:G53, "&lt;&gt;#N/A")</f>
        <v>14</v>
      </c>
      <c r="E14" s="1">
        <f>SUMIFS(Results!H3:H53,Results!$B$3:$B$53,"&lt;&gt;#N/A",Results!H3:H53, "&lt;&gt;#N/A")</f>
        <v>11</v>
      </c>
      <c r="F14" s="1">
        <f>SUMIFS(Results!I3:I53,Results!$B$3:$B$53,"&lt;&gt;#N/A",Results!I3:I53, "&lt;&gt;#N/A")</f>
        <v>1</v>
      </c>
      <c r="G14" s="1">
        <f>SUMIFS(Results!J3:J53,Results!$B$3:$B$53,"&lt;&gt;#N/A",Results!J3:J53, "&lt;&gt;#N/A")</f>
        <v>2</v>
      </c>
      <c r="H14" s="1">
        <f>SUMIFS(Results!K3:K53,Results!$B$3:$B$53,"&lt;&gt;#N/A",Results!K3:K53, "&lt;&gt;#N/A")</f>
        <v>0</v>
      </c>
      <c r="I14" s="1">
        <f>SUMIFS(Results!L3:L53,Results!$B$3:$B$53,"&lt;&gt;#N/A",Results!L3:L53, "&lt;&gt;#N/A")</f>
        <v>0</v>
      </c>
      <c r="J14" s="1">
        <f>SUMIFS(Results!M3:M53,Results!$B$3:$B$53,"&lt;&gt;#N/A",Results!M3:M53, "&lt;&gt;#N/A")</f>
        <v>0</v>
      </c>
      <c r="K14" s="1">
        <f>SUMIFS(Results!N3:N53,Results!$B$3:$B$53,"&lt;&gt;#N/A",Results!N3:N53, "&lt;&gt;#N/A")</f>
        <v>1</v>
      </c>
      <c r="L14" s="1">
        <f>SUMIFS(Results!O3:O53,Results!$B$3:$B$53,"&lt;&gt;#N/A",Results!O3:O53, "&lt;&gt;#N/A")</f>
        <v>0</v>
      </c>
      <c r="M14" s="1">
        <f>SUMIFS(Results!P3:P53,Results!$B$3:$B$53,"&lt;&gt;#N/A",Results!P3:P53, "&lt;&gt;#N/A")</f>
        <v>1</v>
      </c>
      <c r="N14" s="1">
        <f t="shared" si="0"/>
        <v>56</v>
      </c>
    </row>
    <row r="15" spans="1:14" x14ac:dyDescent="0.25">
      <c r="A15" s="4" t="s">
        <v>58</v>
      </c>
      <c r="B15" s="1">
        <f>COUNTIFS(Results!$B$3:$B$53,"&lt;&gt;#N/A",Results!E3:E53, "&lt;&gt;#N/A", Results!E3:E53, "&lt;&gt;")</f>
        <v>25</v>
      </c>
      <c r="C15" s="1">
        <f>COUNTIFS(Results!$B$3:$B$53,"&lt;&gt;#N/A",Results!F3:F53, "&lt;&gt;#N/A", Results!F3:F53, "&lt;&gt;")</f>
        <v>22</v>
      </c>
      <c r="D15" s="1">
        <f>COUNTIFS(Results!$B$3:$B$53,"&lt;&gt;#N/A",Results!G3:G53, "&lt;&gt;#N/A", Results!G3:G53, "&lt;&gt;")</f>
        <v>25</v>
      </c>
      <c r="E15" s="1">
        <f>COUNTIFS(Results!$B$3:$B$53,"&lt;&gt;#N/A",Results!H3:H53, "&lt;&gt;#N/A", Results!H3:H53, "&lt;&gt;")</f>
        <v>23</v>
      </c>
      <c r="F15" s="1">
        <f>COUNTIFS(Results!$B$3:$B$53,"&lt;&gt;#N/A",Results!I3:I53, "&lt;&gt;#N/A", Results!I3:I53, "&lt;&gt;")</f>
        <v>3</v>
      </c>
      <c r="G15" s="1">
        <f>COUNTIFS(Results!$B$3:$B$53,"&lt;&gt;#N/A",Results!J3:J53, "&lt;&gt;#N/A", Results!J3:J53, "&lt;&gt;")</f>
        <v>4</v>
      </c>
      <c r="H15" s="1">
        <f>COUNTIFS(Results!$B$3:$B$53,"&lt;&gt;#N/A",Results!K3:K53, "&lt;&gt;#N/A", Results!K3:K53, "&lt;&gt;")</f>
        <v>0</v>
      </c>
      <c r="I15" s="1">
        <f>COUNTIFS(Results!$B$3:$B$53,"&lt;&gt;#N/A",Results!L3:L53, "&lt;&gt;#N/A", Results!L3:L53, "&lt;&gt;")</f>
        <v>0</v>
      </c>
      <c r="J15" s="1">
        <f>COUNTIFS(Results!$B$3:$B$53,"&lt;&gt;#N/A",Results!M3:M53, "&lt;&gt;#N/A", Results!M3:M53, "&lt;&gt;")</f>
        <v>1</v>
      </c>
      <c r="K15" s="1">
        <f>COUNTIFS(Results!$B$3:$B$53,"&lt;&gt;#N/A",Results!N3:N53, "&lt;&gt;#N/A", Results!N3:N53, "&lt;&gt;")</f>
        <v>1</v>
      </c>
      <c r="L15" s="1">
        <f>COUNTIFS(Results!$B$3:$B$53,"&lt;&gt;#N/A",Results!O3:O53, "&lt;&gt;#N/A", Results!O3:O53, "&lt;&gt;")</f>
        <v>0</v>
      </c>
      <c r="M15" s="1">
        <f>COUNTIFS(Results!$B$3:$B$53,"&lt;&gt;#N/A",Results!P3:P53, "&lt;&gt;#N/A", Results!P3:P53, "&lt;&gt;")</f>
        <v>1</v>
      </c>
      <c r="N15" s="1">
        <f t="shared" si="0"/>
        <v>105</v>
      </c>
    </row>
    <row r="16" spans="1:14" x14ac:dyDescent="0.25">
      <c r="A16" s="4" t="s">
        <v>59</v>
      </c>
      <c r="B16" s="1">
        <f>SUMIFS(Results!E3:E53,Results!$B$3:$B$53,"=#N/A",Results!E3:E53, "&lt;&gt;#N/A")</f>
        <v>15</v>
      </c>
      <c r="C16" s="1">
        <f>SUMIFS(Results!F3:F53,Results!$B$3:$B$53,"=#N/A",Results!F3:F53, "&lt;&gt;#N/A")</f>
        <v>13</v>
      </c>
      <c r="D16" s="1">
        <f>SUMIFS(Results!G3:G53,Results!$B$3:$B$53,"=#N/A",Results!G3:G53, "&lt;&gt;#N/A")</f>
        <v>12</v>
      </c>
      <c r="E16" s="1">
        <f>SUMIFS(Results!H3:H53,Results!$B$3:$B$53,"=#N/A",Results!H3:H53, "&lt;&gt;#N/A")</f>
        <v>17</v>
      </c>
      <c r="F16" s="1">
        <f>SUMIFS(Results!I3:I53,Results!$B$3:$B$53,"=#N/A",Results!I3:I53, "&lt;&gt;#N/A")</f>
        <v>0</v>
      </c>
      <c r="G16" s="1">
        <f>SUMIFS(Results!J3:J53,Results!$B$3:$B$53,"=#N/A",Results!J3:J53, "&lt;&gt;#N/A")</f>
        <v>0</v>
      </c>
      <c r="H16" s="1">
        <f>SUMIFS(Results!K3:K53,Results!$B$3:$B$53,"=#N/A",Results!K3:K53, "&lt;&gt;#N/A")</f>
        <v>0</v>
      </c>
      <c r="I16" s="1">
        <f>SUMIFS(Results!L3:L53,Results!$B$3:$B$53,"=#N/A",Results!L3:L53, "&lt;&gt;#N/A")</f>
        <v>1</v>
      </c>
      <c r="J16" s="1">
        <f>SUMIFS(Results!M3:M53,Results!$B$3:$B$53,"=#N/A",Results!M3:M53, "&lt;&gt;#N/A")</f>
        <v>0</v>
      </c>
      <c r="K16" s="1">
        <f>SUMIFS(Results!N3:N53,Results!$B$3:$B$53,"=#N/A",Results!N3:N53, "&lt;&gt;#N/A")</f>
        <v>0</v>
      </c>
      <c r="L16" s="1">
        <f>SUMIFS(Results!O3:O53,Results!$B$3:$B$53,"=#N/A",Results!O3:O53, "&lt;&gt;#N/A")</f>
        <v>0</v>
      </c>
      <c r="M16" s="1">
        <f>SUMIFS(Results!P3:P53,Results!$B$3:$B$53,"=#N/A",Results!P3:P53, "&lt;&gt;#N/A")</f>
        <v>0</v>
      </c>
      <c r="N16" s="1">
        <f t="shared" si="0"/>
        <v>58</v>
      </c>
    </row>
    <row r="17" spans="1:14" x14ac:dyDescent="0.25">
      <c r="A17" s="4" t="s">
        <v>60</v>
      </c>
      <c r="B17" s="1">
        <f>COUNTIFS(Results!$B$3:$B$53,"=#N/A",Results!E3:E53, "&lt;&gt;#N/A", Results!E3:E53, "&lt;&gt;")</f>
        <v>25</v>
      </c>
      <c r="C17" s="1">
        <f>COUNTIFS(Results!$B$3:$B$53,"=#N/A",Results!F3:F53, "&lt;&gt;#N/A", Results!F3:F53, "&lt;&gt;")</f>
        <v>23</v>
      </c>
      <c r="D17" s="1">
        <f>COUNTIFS(Results!$B$3:$B$53,"=#N/A",Results!G3:G53, "&lt;&gt;#N/A", Results!G3:G53, "&lt;&gt;")</f>
        <v>24</v>
      </c>
      <c r="E17" s="1">
        <f>COUNTIFS(Results!$B$3:$B$53,"=#N/A",Results!H3:H53, "&lt;&gt;#N/A", Results!H3:H53, "&lt;&gt;")</f>
        <v>25</v>
      </c>
      <c r="F17" s="1">
        <f>COUNTIFS(Results!$B$3:$B$53,"=#N/A",Results!I3:I53, "&lt;&gt;#N/A", Results!I3:I53, "&lt;&gt;")</f>
        <v>0</v>
      </c>
      <c r="G17" s="1">
        <f>COUNTIFS(Results!$B$3:$B$53,"=#N/A",Results!J3:J53, "&lt;&gt;#N/A", Results!J3:J53, "&lt;&gt;")</f>
        <v>0</v>
      </c>
      <c r="H17" s="1">
        <f>COUNTIFS(Results!$B$3:$B$53,"=#N/A",Results!K3:K53, "&lt;&gt;#N/A", Results!K3:K53, "&lt;&gt;")</f>
        <v>1</v>
      </c>
      <c r="I17" s="1">
        <f>COUNTIFS(Results!$B$3:$B$53,"=#N/A",Results!L3:L53, "&lt;&gt;#N/A", Results!L3:L53, "&lt;&gt;")</f>
        <v>1</v>
      </c>
      <c r="J17" s="1">
        <f>COUNTIFS(Results!$B$3:$B$53,"=#N/A",Results!M3:M53, "&lt;&gt;#N/A", Results!M3:M53, "&lt;&gt;")</f>
        <v>0</v>
      </c>
      <c r="K17" s="1">
        <f>COUNTIFS(Results!$B$3:$B$53,"=#N/A",Results!N3:N53, "&lt;&gt;#N/A", Results!N3:N53, "&lt;&gt;")</f>
        <v>0</v>
      </c>
      <c r="L17" s="1">
        <f>COUNTIFS(Results!$B$3:$B$53,"=#N/A",Results!O3:O53, "&lt;&gt;#N/A", Results!O3:O53, "&lt;&gt;")</f>
        <v>1</v>
      </c>
      <c r="M17" s="1">
        <f>COUNTIFS(Results!$B$3:$B$53,"=#N/A",Results!P3:P53, "&lt;&gt;#N/A", Results!P3:P53, "&lt;&gt;")</f>
        <v>0</v>
      </c>
      <c r="N17" s="1">
        <f t="shared" si="0"/>
        <v>100</v>
      </c>
    </row>
    <row r="18" spans="1:14" x14ac:dyDescent="0.25">
      <c r="A18" s="4" t="s">
        <v>74</v>
      </c>
      <c r="B18" s="1">
        <f>SUMIF(Results!$C$3:$C$53,'Summary 2017'!B1,Results!$X$3:$X$53)</f>
        <v>0</v>
      </c>
      <c r="C18" s="1">
        <f>SUMIF(Results!$C$3:$C$53,'Summary 2017'!C1,Results!$X$3:$X$53)</f>
        <v>0</v>
      </c>
      <c r="D18" s="1">
        <f>SUMIF(Results!$C$3:$C$53,'Summary 2017'!D1,Results!$X$3:$X$53)</f>
        <v>0</v>
      </c>
      <c r="E18" s="1">
        <f>SUMIF(Results!$C$3:$C$53,'Summary 2017'!E1,Results!$X$3:$X$53)</f>
        <v>1</v>
      </c>
      <c r="F18" s="1">
        <f>SUMIF(Results!$C$3:$C$53,'Summary 2017'!F1,Results!$X$3:$X$53)</f>
        <v>0</v>
      </c>
      <c r="G18" s="1">
        <f>SUMIF(Results!$C$3:$C$53,'Summary 2017'!G1,Results!$X$3:$X$53)</f>
        <v>5</v>
      </c>
      <c r="H18" s="1">
        <f>SUMIF(Results!$C$3:$C$53,'Summary 2017'!H1,Results!$X$3:$X$53)</f>
        <v>0</v>
      </c>
      <c r="I18" s="1">
        <f>SUMIF(Results!$C$3:$C$53,'Summary 2017'!I1,Results!$X$3:$X$53)</f>
        <v>0</v>
      </c>
      <c r="J18" s="1">
        <f>SUMIF(Results!$C$3:$C$53,'Summary 2017'!J1,Results!$X$3:$X$53)</f>
        <v>0</v>
      </c>
      <c r="K18" s="1">
        <f>SUMIF(Results!$C$3:$C$53,'Summary 2017'!K1,Results!$X$3:$X$53)</f>
        <v>0</v>
      </c>
      <c r="L18" s="1">
        <f>SUMIF(Results!$C$3:$C$53,'Summary 2017'!L1,Results!$X$3:$X$53)</f>
        <v>0</v>
      </c>
      <c r="M18" s="1">
        <f>SUMIF(Results!$C$3:$C$53,'Summary 2017'!M1,Results!$X$3:$X$53)</f>
        <v>0</v>
      </c>
      <c r="N18" s="18">
        <f>SUM(Results!X3:X53)</f>
        <v>6</v>
      </c>
    </row>
    <row r="19" spans="1:14" x14ac:dyDescent="0.25">
      <c r="A19" s="4" t="s">
        <v>75</v>
      </c>
      <c r="B19" s="1">
        <f>SUMIF(Results!E3:E53,"&lt;&gt;#N/A",Results!$Y$3:$Y$53)</f>
        <v>7</v>
      </c>
      <c r="C19" s="1">
        <f>SUMIF(Results!F3:F53,"&lt;&gt;#N/A",Results!$Y$3:$Y$53)</f>
        <v>7</v>
      </c>
      <c r="D19" s="1">
        <f>SUMIF(Results!G3:G53,"&lt;&gt;#N/A",Results!$Y$3:$Y$53)</f>
        <v>7</v>
      </c>
      <c r="E19" s="1">
        <f>SUMIF(Results!H3:H53,"&lt;&gt;#N/A",Results!$Y$3:$Y$53)</f>
        <v>7</v>
      </c>
      <c r="F19" s="1">
        <f>SUMIF(Results!I3:I53,"&lt;&gt;#N/A",Results!$Y$3:$Y$53)</f>
        <v>0</v>
      </c>
      <c r="G19" s="1">
        <f>SUMIF(Results!J3:J53,"&lt;&gt;#N/A",Results!$Y$3:$Y$53)</f>
        <v>0</v>
      </c>
      <c r="H19" s="1">
        <f>SUMIF(Results!K3:K53,"&lt;&gt;#N/A",Results!$Y$3:$Y$53)</f>
        <v>0</v>
      </c>
      <c r="I19" s="1">
        <f>SUMIF(Results!L3:L53,"&lt;&gt;#N/A",Results!$Y$3:$Y$53)</f>
        <v>0</v>
      </c>
      <c r="J19" s="1">
        <f>SUMIF(Results!M3:M53,"&lt;&gt;#N/A",Results!$Y$3:$Y$53)</f>
        <v>0</v>
      </c>
      <c r="K19" s="1">
        <f>SUMIF(Results!N3:N53,"&lt;&gt;#N/A",Results!$Y$3:$Y$53)</f>
        <v>1</v>
      </c>
      <c r="L19" s="1">
        <f>SUMIF(Results!O3:O53,"&lt;&gt;#N/A",Results!$Y$3:$Y$53)</f>
        <v>0</v>
      </c>
      <c r="M19" s="1">
        <f>SUMIF(Results!P3:P53,"&lt;&gt;#N/A",Results!$Y$3:$Y$53)</f>
        <v>0</v>
      </c>
      <c r="N19" s="18">
        <f>SUM(Results!Y3:Y53)</f>
        <v>7</v>
      </c>
    </row>
  </sheetData>
  <conditionalFormatting sqref="B10:M10">
    <cfRule type="top10" dxfId="61" priority="10" rank="1"/>
  </conditionalFormatting>
  <conditionalFormatting sqref="B8:G8 N11">
    <cfRule type="top10" dxfId="60" priority="9" rank="1"/>
  </conditionalFormatting>
  <conditionalFormatting sqref="B7:G7">
    <cfRule type="top10" dxfId="59" priority="8" rank="1"/>
  </conditionalFormatting>
  <conditionalFormatting sqref="B6:G6">
    <cfRule type="top10" dxfId="58" priority="7" rank="1"/>
  </conditionalFormatting>
  <conditionalFormatting sqref="B5:G5">
    <cfRule type="top10" dxfId="57" priority="6" rank="1"/>
  </conditionalFormatting>
  <conditionalFormatting sqref="B4:G4">
    <cfRule type="top10" dxfId="56" priority="5" rank="1"/>
  </conditionalFormatting>
  <conditionalFormatting sqref="B3:G3">
    <cfRule type="top10" dxfId="55" priority="4" rank="1"/>
  </conditionalFormatting>
  <conditionalFormatting sqref="B2:G2">
    <cfRule type="top10" dxfId="54" priority="3" rank="1"/>
  </conditionalFormatting>
  <conditionalFormatting sqref="B8:G8">
    <cfRule type="top10" dxfId="53" priority="2" rank="1"/>
  </conditionalFormatting>
  <conditionalFormatting sqref="B11:G11">
    <cfRule type="top10" dxfId="52" priority="1" rank="1"/>
  </conditionalFormatting>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9"/>
  <sheetViews>
    <sheetView zoomScale="115" zoomScaleNormal="115" workbookViewId="0">
      <selection activeCell="C19" sqref="C19"/>
    </sheetView>
  </sheetViews>
  <sheetFormatPr defaultRowHeight="15" x14ac:dyDescent="0.25"/>
  <cols>
    <col min="1" max="1" width="40.85546875" bestFit="1" customWidth="1"/>
    <col min="8" max="16" width="0" hidden="1" customWidth="1"/>
  </cols>
  <sheetData>
    <row r="1" spans="1:17"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25">
      <c r="A2" t="s">
        <v>24</v>
      </c>
      <c r="B2" s="5">
        <f>SUMIF(Results!E54:E104,"&lt;&gt;#N/A")/COUNTIFS(Results!E54:E104,"&lt;&gt;#N/A",Results!E54:E104,"&lt;&gt;")</f>
        <v>0.55102040816326525</v>
      </c>
      <c r="C2" s="5">
        <f>SUMIF(Results!F54:F104,"&lt;&gt;#N/A")/COUNTIFS(Results!F54:F104,"&lt;&gt;#N/A",Results!F54:F104,"&lt;&gt;")</f>
        <v>0.61363636363636365</v>
      </c>
      <c r="D2" s="5">
        <f>SUMIF(Results!G54:G104,"&lt;&gt;#N/A")/COUNTIFS(Results!G54:G104,"&lt;&gt;#N/A",Results!G54:G104,"&lt;&gt;")</f>
        <v>0.63265306122448983</v>
      </c>
      <c r="E2" s="5">
        <f>SUMIF(Results!H54:H104,"&lt;&gt;#N/A")/COUNTIFS(Results!H54:H104,"&lt;&gt;#N/A",Results!H54:H104,"&lt;&gt;")</f>
        <v>0.69387755102040816</v>
      </c>
      <c r="F2" s="5">
        <f>SUMIF(Results!I54:I104,"&lt;&gt;#N/A")/COUNTIFS(Results!I54:I104,"&lt;&gt;#N/A",Results!I54:I104,"&lt;&gt;")</f>
        <v>0.5</v>
      </c>
      <c r="G2" s="5">
        <f>SUMIF(Results!J54:J104,"&lt;&gt;#N/A")/COUNTIFS(Results!J54:J104,"&lt;&gt;#N/A",Results!J54:J104,"&lt;&gt;")</f>
        <v>0</v>
      </c>
      <c r="H2" s="5" t="e">
        <f>SUMIF(Results!K54:K104,"&lt;&gt;#N/A")/COUNTIFS(Results!K54:K104,"&lt;&gt;#N/A",Results!K54:K104,"&lt;&gt;")</f>
        <v>#DIV/0!</v>
      </c>
      <c r="I2" s="5" t="e">
        <f>SUMIF(Results!L54:L104,"&lt;&gt;#N/A")/COUNTIFS(Results!L54:L104,"&lt;&gt;#N/A",Results!L54:L104,"&lt;&gt;")</f>
        <v>#DIV/0!</v>
      </c>
      <c r="J2" s="5" t="e">
        <f>SUMIF(Results!M54:M104,"&lt;&gt;#N/A")/COUNTIFS(Results!M54:M104,"&lt;&gt;#N/A",Results!M54:M104,"&lt;&gt;")</f>
        <v>#DIV/0!</v>
      </c>
      <c r="K2" s="5">
        <f>SUMIF(Results!N54:N104,"&lt;&gt;#N/A")/COUNTIFS(Results!N54:N104,"&lt;&gt;#N/A",Results!N54:N104,"&lt;&gt;")</f>
        <v>1</v>
      </c>
      <c r="L2" s="5" t="e">
        <f>SUMIF(Results!O54:O104,"&lt;&gt;#N/A")/COUNTIFS(Results!O54:O104,"&lt;&gt;#N/A",Results!O54:O104,"&lt;&gt;")</f>
        <v>#DIV/0!</v>
      </c>
      <c r="M2" s="5" t="e">
        <f>SUMIF(Results!P54:P104,"&lt;&gt;#N/A")/COUNTIFS(Results!P54:P104,"&lt;&gt;#N/A",Results!P54:P104,"&lt;&gt;")</f>
        <v>#DIV/0!</v>
      </c>
      <c r="N2" s="5">
        <f>SUMIF(Results!Q54:Q104,"&lt;&gt;#N/A")/COUNTIFS(Results!Q54:Q104,"&lt;&gt;#N/A",Results!Q54:Q104,"&lt;&gt;")</f>
        <v>0</v>
      </c>
      <c r="O2" s="5">
        <f>SUMIF(Results!R54:R104,"&lt;&gt;#N/A")/COUNTIFS(Results!R54:R104,"&lt;&gt;#N/A",Results!R54:R104,"&lt;&gt;")</f>
        <v>1</v>
      </c>
      <c r="P2" s="5">
        <f>SUMIF(Results!S54:S104,"&lt;&gt;#N/A")/COUNTIFS(Results!S54:S104,"&lt;&gt;#N/A",Results!S54:S104,"&lt;&gt;")</f>
        <v>0</v>
      </c>
      <c r="Q2" s="5">
        <f>SUM(Results!W54:W104)/SUM(Results!V54:V104)</f>
        <v>0.60696517412935325</v>
      </c>
    </row>
    <row r="3" spans="1:17" x14ac:dyDescent="0.25">
      <c r="A3" t="s">
        <v>25</v>
      </c>
      <c r="B3" s="5">
        <f>SUMIFS(Results!E54:E104,Results!$B$54:$B$104,"&lt;&gt;#N/A",Results!E54:E104, "&lt;&gt;#N/A")/COUNTIFS(Results!$B$54:$B$104,"&lt;&gt;#N/A",Results!E54:E104, "&lt;&gt;#N/A", Results!E54:E104, "&lt;&gt;")</f>
        <v>0.36842105263157893</v>
      </c>
      <c r="C3" s="5">
        <f>SUMIFS(Results!F54:F104,Results!$B$54:$B$104,"&lt;&gt;#N/A",Results!F54:F104, "&lt;&gt;#N/A")/COUNTIFS(Results!$B$54:$B$104,"&lt;&gt;#N/A",Results!F54:F104, "&lt;&gt;#N/A", Results!F54:F104, "&lt;&gt;")</f>
        <v>0.66666666666666663</v>
      </c>
      <c r="D3" s="5">
        <f>SUMIFS(Results!G54:G104,Results!$B$54:$B$104,"&lt;&gt;#N/A",Results!G54:G104, "&lt;&gt;#N/A")/COUNTIFS(Results!$B$54:$B$104,"&lt;&gt;#N/A",Results!G54:G104, "&lt;&gt;#N/A", Results!G54:G104, "&lt;&gt;")</f>
        <v>0.6</v>
      </c>
      <c r="E3" s="5">
        <f>SUMIFS(Results!H54:H104,Results!$B$54:$B$104,"&lt;&gt;#N/A",Results!H54:H104, "&lt;&gt;#N/A")/COUNTIFS(Results!$B$54:$B$104,"&lt;&gt;#N/A",Results!H54:H104, "&lt;&gt;#N/A", Results!H54:H104, "&lt;&gt;")</f>
        <v>0.55000000000000004</v>
      </c>
      <c r="F3" s="5">
        <f>SUMIFS(Results!I54:I104,Results!$B$54:$B$104,"&lt;&gt;#N/A",Results!I54:I104, "&lt;&gt;#N/A")/COUNTIFS(Results!$B$54:$B$104,"&lt;&gt;#N/A",Results!I54:I104, "&lt;&gt;#N/A", Results!I54:I104, "&lt;&gt;")</f>
        <v>0.5</v>
      </c>
      <c r="G3" s="5">
        <f>SUMIFS(Results!J54:J104,Results!$B$54:$B$104,"&lt;&gt;#N/A",Results!J54:J104, "&lt;&gt;#N/A")/COUNTIFS(Results!$B$54:$B$104,"&lt;&gt;#N/A",Results!J54:J104, "&lt;&gt;#N/A", Results!J54:J104, "&lt;&gt;")</f>
        <v>0</v>
      </c>
      <c r="H3" s="5" t="e">
        <f>SUMIFS(Results!K54:K104,Results!$B$54:$B$104,"&lt;&gt;#N/A",Results!K54:K104, "&lt;&gt;#N/A")/COUNTIFS(Results!$B$54:$B$104,"&lt;&gt;#N/A",Results!K54:K104, "&lt;&gt;#N/A", Results!K54:K104, "&lt;&gt;")</f>
        <v>#DIV/0!</v>
      </c>
      <c r="I3" s="5" t="e">
        <f>SUMIFS(Results!L54:L104,Results!$B$54:$B$104,"&lt;&gt;#N/A",Results!L54:L104, "&lt;&gt;#N/A")/COUNTIFS(Results!$B$54:$B$104,"&lt;&gt;#N/A",Results!L54:L104, "&lt;&gt;#N/A", Results!L54:L104, "&lt;&gt;")</f>
        <v>#DIV/0!</v>
      </c>
      <c r="J3" s="5" t="e">
        <f>SUMIFS(Results!M54:M104,Results!$B$54:$B$104,"&lt;&gt;#N/A",Results!M54:M104, "&lt;&gt;#N/A")/COUNTIFS(Results!$B$54:$B$104,"&lt;&gt;#N/A",Results!M54:M104, "&lt;&gt;#N/A", Results!M54:M104, "&lt;&gt;")</f>
        <v>#DIV/0!</v>
      </c>
      <c r="K3" s="5" t="e">
        <f>SUMIFS(Results!N54:N104,Results!$B$54:$B$104,"&lt;&gt;#N/A",Results!N54:N104, "&lt;&gt;#N/A")/COUNTIFS(Results!$B$54:$B$104,"&lt;&gt;#N/A",Results!N54:N104, "&lt;&gt;#N/A", Results!N54:N104, "&lt;&gt;")</f>
        <v>#DIV/0!</v>
      </c>
      <c r="L3" s="5" t="e">
        <f>SUMIFS(Results!O54:O104,Results!$B$54:$B$104,"&lt;&gt;#N/A",Results!O54:O104, "&lt;&gt;#N/A")/COUNTIFS(Results!$B$54:$B$104,"&lt;&gt;#N/A",Results!O54:O104, "&lt;&gt;#N/A", Results!O54:O104, "&lt;&gt;")</f>
        <v>#DIV/0!</v>
      </c>
      <c r="M3" s="5" t="e">
        <f>SUMIFS(Results!P54:P104,Results!$B$54:$B$104,"&lt;&gt;#N/A",Results!P54:P104, "&lt;&gt;#N/A")/COUNTIFS(Results!$B$54:$B$104,"&lt;&gt;#N/A",Results!P54:P104, "&lt;&gt;#N/A", Results!P54:P104, "&lt;&gt;")</f>
        <v>#DIV/0!</v>
      </c>
      <c r="N3" s="5" t="e">
        <f>SUMIFS(Results!Q54:Q104,Results!$B$54:$B$104,"&lt;&gt;#N/A",Results!Q54:Q104, "&lt;&gt;#N/A")/COUNTIFS(Results!$B$54:$B$104,"&lt;&gt;#N/A",Results!Q54:Q104, "&lt;&gt;#N/A", Results!Q54:Q104, "&lt;&gt;")</f>
        <v>#DIV/0!</v>
      </c>
      <c r="O3" s="5">
        <f>SUMIFS(Results!R54:R104,Results!$B$54:$B$104,"&lt;&gt;#N/A",Results!R54:R104, "&lt;&gt;#N/A")/COUNTIFS(Results!$B$54:$B$104,"&lt;&gt;#N/A",Results!R54:R104, "&lt;&gt;#N/A", Results!R54:R104, "&lt;&gt;")</f>
        <v>1</v>
      </c>
      <c r="P3" s="5">
        <f>SUMIFS(Results!S54:S104,Results!$B$54:$B$104,"&lt;&gt;#N/A",Results!S54:S104, "&lt;&gt;#N/A")/COUNTIFS(Results!$B$54:$B$104,"&lt;&gt;#N/A",Results!S54:S104, "&lt;&gt;#N/A", Results!S54:S104, "&lt;&gt;")</f>
        <v>0</v>
      </c>
      <c r="Q3" s="5">
        <f>SUMIF(Results!B54:B104,"&lt;&gt;#N/A",Results!W54:W104)/SUMIF(Results!B54:B104,"&lt;&gt;#N/A",Results!V54:V104)</f>
        <v>0.51764705882352946</v>
      </c>
    </row>
    <row r="4" spans="1:17" x14ac:dyDescent="0.25">
      <c r="A4" t="s">
        <v>26</v>
      </c>
      <c r="B4" s="5">
        <f>SUMIFS(Results!E54:E104,Results!$B$54:$B$104,"=#N/A",Results!E54:E104, "&lt;&gt;#N/A")/COUNTIFS(Results!$B$54:$B$104,"=#N/A",Results!E54:E104, "&lt;&gt;#N/A", Results!E54:E104, "&lt;&gt;")</f>
        <v>0.66666666666666663</v>
      </c>
      <c r="C4" s="5">
        <f>SUMIFS(Results!F54:F104,Results!$B$54:$B$104,"=#N/A",Results!F54:F104, "&lt;&gt;#N/A")/COUNTIFS(Results!$B$54:$B$104,"=#N/A",Results!F54:F104, "&lt;&gt;#N/A", Results!F54:F104, "&lt;&gt;")</f>
        <v>0.57692307692307687</v>
      </c>
      <c r="D4" s="5">
        <f>SUMIFS(Results!G54:G104,Results!$B$54:$B$104,"=#N/A",Results!G54:G104, "&lt;&gt;#N/A")/COUNTIFS(Results!$B$54:$B$104,"=#N/A",Results!G54:G104, "&lt;&gt;#N/A", Results!G54:G104, "&lt;&gt;")</f>
        <v>0.65517241379310343</v>
      </c>
      <c r="E4" s="5">
        <f>SUMIFS(Results!H54:H104,Results!$B$54:$B$104,"=#N/A",Results!H54:H104, "&lt;&gt;#N/A")/COUNTIFS(Results!$B$54:$B$104,"=#N/A",Results!H54:H104, "&lt;&gt;#N/A", Results!H54:H104, "&lt;&gt;")</f>
        <v>0.7931034482758621</v>
      </c>
      <c r="F4" s="5" t="e">
        <f>SUMIFS(Results!I54:I104,Results!$B$54:$B$104,"=#N/A",Results!I54:I104, "&lt;&gt;#N/A")/COUNTIFS(Results!$B$54:$B$104,"=#N/A",Results!I54:I104, "&lt;&gt;#N/A", Results!I54:I104, "&lt;&gt;")</f>
        <v>#DIV/0!</v>
      </c>
      <c r="G4" s="5" t="e">
        <f>SUMIFS(Results!J54:J104,Results!$B$54:$B$104,"=#N/A",Results!J54:J104, "&lt;&gt;#N/A")/COUNTIFS(Results!$B$54:$B$104,"=#N/A",Results!J54:J104, "&lt;&gt;#N/A", Results!J54:J104, "&lt;&gt;")</f>
        <v>#DIV/0!</v>
      </c>
      <c r="H4" s="5" t="e">
        <f>SUMIFS(Results!K54:K104,Results!$B$54:$B$104,"=#N/A",Results!K54:K104, "&lt;&gt;#N/A")/COUNTIFS(Results!$B$54:$B$104,"=#N/A",Results!K54:K104, "&lt;&gt;#N/A", Results!K54:K104, "&lt;&gt;")</f>
        <v>#DIV/0!</v>
      </c>
      <c r="I4" s="5" t="e">
        <f>SUMIFS(Results!L54:L104,Results!$B$54:$B$104,"=#N/A",Results!L54:L104, "&lt;&gt;#N/A")/COUNTIFS(Results!$B$54:$B$104,"=#N/A",Results!L54:L104, "&lt;&gt;#N/A", Results!L54:L104, "&lt;&gt;")</f>
        <v>#DIV/0!</v>
      </c>
      <c r="J4" s="5" t="e">
        <f>SUMIFS(Results!M54:M104,Results!$B$54:$B$104,"=#N/A",Results!M54:M104, "&lt;&gt;#N/A")/COUNTIFS(Results!$B$54:$B$104,"=#N/A",Results!M54:M104, "&lt;&gt;#N/A", Results!M54:M104, "&lt;&gt;")</f>
        <v>#DIV/0!</v>
      </c>
      <c r="K4" s="5">
        <f>SUMIFS(Results!N54:N104,Results!$B$54:$B$104,"=#N/A",Results!N54:N104, "&lt;&gt;#N/A")/COUNTIFS(Results!$B$54:$B$104,"=#N/A",Results!N54:N104, "&lt;&gt;#N/A", Results!N54:N104, "&lt;&gt;")</f>
        <v>1</v>
      </c>
      <c r="L4" s="5" t="e">
        <f>SUMIFS(Results!O54:O104,Results!$B$54:$B$104,"=#N/A",Results!O54:O104, "&lt;&gt;#N/A")/COUNTIFS(Results!$B$54:$B$104,"=#N/A",Results!O54:O104, "&lt;&gt;#N/A", Results!O54:O104, "&lt;&gt;")</f>
        <v>#DIV/0!</v>
      </c>
      <c r="M4" s="5" t="e">
        <f>SUMIFS(Results!P54:P104,Results!$B$54:$B$104,"=#N/A",Results!P54:P104, "&lt;&gt;#N/A")/COUNTIFS(Results!$B$54:$B$104,"=#N/A",Results!P54:P104, "&lt;&gt;#N/A", Results!P54:P104, "&lt;&gt;")</f>
        <v>#DIV/0!</v>
      </c>
      <c r="N4" s="5">
        <f>SUMIFS(Results!Q54:Q104,Results!$B$54:$B$104,"=#N/A",Results!Q54:Q104, "&lt;&gt;#N/A")/COUNTIFS(Results!$B$54:$B$104,"=#N/A",Results!Q54:Q104, "&lt;&gt;#N/A", Results!Q54:Q104, "&lt;&gt;")</f>
        <v>0</v>
      </c>
      <c r="O4" s="5" t="e">
        <f>SUMIFS(Results!R54:R104,Results!$B$54:$B$104,"=#N/A",Results!R54:R104, "&lt;&gt;#N/A")/COUNTIFS(Results!$B$54:$B$104,"=#N/A",Results!R54:R104, "&lt;&gt;#N/A", Results!R54:R104, "&lt;&gt;")</f>
        <v>#DIV/0!</v>
      </c>
      <c r="P4" s="5" t="e">
        <f>SUMIFS(Results!S54:S104,Results!$B$54:$B$104,"=#N/A",Results!S54:S104, "&lt;&gt;#N/A")/COUNTIFS(Results!$B$54:$B$104,"=#N/A",Results!S54:S104, "&lt;&gt;#N/A", Results!S54:S104, "&lt;&gt;")</f>
        <v>#DIV/0!</v>
      </c>
      <c r="Q4" s="5">
        <f>SUMIF(Results!B54:B104,"=#N/A",Results!W54:W104)/SUMIF(Results!B54:B104,"=#N/A",Results!V54:V104)</f>
        <v>0.67241379310344829</v>
      </c>
    </row>
    <row r="5" spans="1:17" x14ac:dyDescent="0.25">
      <c r="A5" t="s">
        <v>27</v>
      </c>
      <c r="B5" s="1">
        <f>MAX(Results!AA54:AA104)</f>
        <v>5</v>
      </c>
      <c r="C5" s="1">
        <f>MAX(Results!AB54:AB104)</f>
        <v>6</v>
      </c>
      <c r="D5" s="1">
        <f>MAX(Results!AC54:AC104)</f>
        <v>6</v>
      </c>
      <c r="E5" s="1">
        <f>MAX(Results!AD54:AD104)</f>
        <v>5</v>
      </c>
      <c r="F5" s="1">
        <f>MAX(Results!AE54:AE104)</f>
        <v>1</v>
      </c>
      <c r="G5" s="1">
        <f>MAX(Results!AF54:AF104)</f>
        <v>0</v>
      </c>
      <c r="H5" s="1">
        <f>MAX(Results!AG54:AG104)</f>
        <v>0</v>
      </c>
      <c r="I5" s="1">
        <f>MAX(Results!AH54:AH104)</f>
        <v>0</v>
      </c>
      <c r="J5" s="1">
        <f>MAX(Results!AI54:AI104)</f>
        <v>0</v>
      </c>
      <c r="K5" s="1">
        <f>MAX(Results!AJ54:AJ104)</f>
        <v>1</v>
      </c>
      <c r="L5" s="1">
        <f>MAX(Results!AK54:AK104)</f>
        <v>0</v>
      </c>
      <c r="M5" s="1">
        <f>MAX(Results!AL54:AL104)</f>
        <v>0</v>
      </c>
      <c r="N5" s="1">
        <f>MAX(Results!AM54:AM104)</f>
        <v>0</v>
      </c>
      <c r="O5" s="1">
        <f>MAX(Results!AN54:AN104)</f>
        <v>1</v>
      </c>
      <c r="P5" s="1">
        <f>MAX(Results!AO54:AO104)</f>
        <v>0</v>
      </c>
      <c r="Q5" s="1">
        <f>MAX(B5:P5)</f>
        <v>6</v>
      </c>
    </row>
    <row r="6" spans="1:17" x14ac:dyDescent="0.25">
      <c r="A6" t="s">
        <v>28</v>
      </c>
      <c r="B6" s="1">
        <f>MAX(Results!AR54:AR104)</f>
        <v>3</v>
      </c>
      <c r="C6" s="1">
        <f>MAX(Results!AS54:AS104)</f>
        <v>3</v>
      </c>
      <c r="D6" s="1">
        <f>MAX(Results!AT54:AT104)</f>
        <v>3</v>
      </c>
      <c r="E6" s="1">
        <f>MAX(Results!AU54:AU104)</f>
        <v>2</v>
      </c>
      <c r="F6" s="1">
        <f>MAX(Results!AV54:AV104)</f>
        <v>1</v>
      </c>
      <c r="G6" s="1">
        <f>MAX(Results!AW54:AW104)</f>
        <v>3</v>
      </c>
      <c r="H6" s="1">
        <f>MAX(Results!AX54:AX104)</f>
        <v>0</v>
      </c>
      <c r="I6" s="1">
        <f>MAX(Results!AY54:AY104)</f>
        <v>0</v>
      </c>
      <c r="J6" s="1">
        <f>MAX(Results!AZ54:AZ104)</f>
        <v>0</v>
      </c>
      <c r="K6" s="1">
        <f>MAX(Results!BA54:BA104)</f>
        <v>0</v>
      </c>
      <c r="L6" s="1">
        <f>MAX(Results!BB54:BB104)</f>
        <v>0</v>
      </c>
      <c r="M6" s="1">
        <f>MAX(Results!BC54:BC104)</f>
        <v>0</v>
      </c>
      <c r="N6" s="1">
        <f>MAX(Results!BD54:BD104)</f>
        <v>1</v>
      </c>
      <c r="O6" s="1">
        <f>MAX(Results!BE54:BE104)</f>
        <v>0</v>
      </c>
      <c r="P6" s="1">
        <f>MAX(Results!BF54:BF104)</f>
        <v>1</v>
      </c>
      <c r="Q6" s="1">
        <f>MAX(B6:P6)</f>
        <v>3</v>
      </c>
    </row>
    <row r="7" spans="1:17" x14ac:dyDescent="0.25">
      <c r="A7" t="s">
        <v>53</v>
      </c>
      <c r="B7" s="1">
        <f>COUNTIF(Results!$Z$54:$Z$104,'Summary 2018'!B1)</f>
        <v>0</v>
      </c>
      <c r="C7" s="1">
        <f>COUNTIF(Results!$Z$54:$Z$104,'Summary 2018'!C1)</f>
        <v>2</v>
      </c>
      <c r="D7" s="1">
        <f>COUNTIF(Results!$Z$54:$Z$104,'Summary 2018'!D1)</f>
        <v>2</v>
      </c>
      <c r="E7" s="1">
        <f>COUNTIF(Results!$Z$54:$Z$104,'Summary 2018'!E1)</f>
        <v>5</v>
      </c>
      <c r="F7" s="1">
        <f>COUNTIF(Results!$Z$54:$Z$104,'Summary 2018'!F1)</f>
        <v>0</v>
      </c>
      <c r="G7" s="1">
        <f>COUNTIF(Results!$Z$54:$Z$104,'Summary 2018'!G1)</f>
        <v>0</v>
      </c>
      <c r="H7" s="1">
        <f>COUNTIF(Results!$Z$54:$Z$104,'Summary 2018'!H1)</f>
        <v>0</v>
      </c>
      <c r="I7" s="1">
        <f>COUNTIF(Results!$Z$54:$Z$104,'Summary 2018'!I1)</f>
        <v>0</v>
      </c>
      <c r="J7" s="1">
        <f>COUNTIF(Results!$Z$54:$Z$104,'Summary 2018'!J1)</f>
        <v>0</v>
      </c>
      <c r="K7" s="1">
        <f>COUNTIF(Results!$Z$54:$Z$104,'Summary 2018'!K1)</f>
        <v>0</v>
      </c>
      <c r="L7" s="1">
        <f>COUNTIF(Results!$Z$54:$Z$104,'Summary 2018'!L1)</f>
        <v>0</v>
      </c>
      <c r="M7" s="1">
        <f>COUNTIF(Results!$Z$54:$Z$104,'Summary 2018'!M1)</f>
        <v>0</v>
      </c>
      <c r="N7" s="1">
        <f>COUNTIF(Results!$Z$54:$Z$104,'Summary 2018'!N1)</f>
        <v>0</v>
      </c>
      <c r="O7" s="1">
        <f>COUNTIF(Results!$Z$54:$Z$104,'Summary 2018'!O1)</f>
        <v>0</v>
      </c>
      <c r="P7" s="1">
        <f>COUNTIF(Results!$Z$54:$Z$104,'Summary 2018'!P1)</f>
        <v>0</v>
      </c>
      <c r="Q7" s="1">
        <f>SUM(B7:P7)</f>
        <v>9</v>
      </c>
    </row>
    <row r="8" spans="1:17" x14ac:dyDescent="0.25">
      <c r="A8" t="s">
        <v>45</v>
      </c>
      <c r="B8" s="6">
        <f>SUMIF(Results!$D$54:$D$104,B1,Results!$W$54:$W$104)/SUMIF(Results!$D$54:$D$104,B1,Results!$V$54:$V$104)</f>
        <v>0.65714285714285714</v>
      </c>
      <c r="C8" s="6">
        <f>SUMIF(Results!$D$54:$D$104,C1,Results!$W$54:$W$104)/SUMIF(Results!$D$54:$D$104,C1,Results!$V$54:$V$104)</f>
        <v>0.72916666666666663</v>
      </c>
      <c r="D8" s="6">
        <f>SUMIF(Results!$D$54:$D$104,D1,Results!$W$54:$W$104)/SUMIF(Results!$D$54:$D$104,D1,Results!$V$54:$V$104)</f>
        <v>0.57777777777777772</v>
      </c>
      <c r="E8" s="6">
        <f>SUMIF(Results!$D$54:$D$104,E1,Results!$W$54:$W$104)/SUMIF(Results!$D$54:$D$104,E1,Results!$V$54:$V$104)</f>
        <v>0.59259259259259256</v>
      </c>
      <c r="F8" s="6">
        <f>SUMIF(Results!$D$54:$D$104,F1,Results!$W$54:$W$104)/SUMIF(Results!$D$54:$D$104,F1,Results!$V$54:$V$104)</f>
        <v>0</v>
      </c>
      <c r="G8" s="6" t="e">
        <f>SUMIF(Results!$D$54:$D$104,G1,Results!$W$54:$W$104)/SUMIF(Results!$D$54:$D$104,G1,Results!$V$54:$V$104)</f>
        <v>#DIV/0!</v>
      </c>
      <c r="H8" s="6" t="e">
        <f>SUMIF(Results!$D$54:$D$104,H1,Results!$W$54:$W$104)/SUMIF(Results!$D$54:$D$104,H1,Results!$V$54:$V$104)</f>
        <v>#DIV/0!</v>
      </c>
      <c r="I8" s="6" t="e">
        <f>SUMIF(Results!$D$54:$D$104,I1,Results!$W$54:$W$104)/SUMIF(Results!$D$54:$D$104,I1,Results!$V$54:$V$104)</f>
        <v>#DIV/0!</v>
      </c>
      <c r="J8" s="6" t="e">
        <f>SUMIF(Results!$D$54:$D$104,J1,Results!$W$54:$W$104)/SUMIF(Results!$D$54:$D$104,J1,Results!$V$54:$V$104)</f>
        <v>#DIV/0!</v>
      </c>
      <c r="K8" s="6">
        <f>SUMIF(Results!$D$54:$D$104,K1,Results!$W$54:$W$104)/SUMIF(Results!$D$54:$D$104,K1,Results!$V$54:$V$104)</f>
        <v>1</v>
      </c>
      <c r="L8" s="6" t="e">
        <f>SUMIF(Results!$D$54:$D$104,L1,Results!$W$54:$W$104)/SUMIF(Results!$D$54:$D$104,L1,Results!$V$54:$V$104)</f>
        <v>#DIV/0!</v>
      </c>
      <c r="M8" s="6" t="e">
        <f>SUMIF(Results!$D$54:$D$104,M1,Results!$W$54:$W$104)/SUMIF(Results!$D$54:$D$104,M1,Results!$V$54:$V$104)</f>
        <v>#DIV/0!</v>
      </c>
      <c r="N8" s="6" t="e">
        <f>SUMIF(Results!$D$54:$D$104,N1,Results!$W$54:$W$104)/SUMIF(Results!$D$54:$D$104,N1,Results!$V$54:$V$104)</f>
        <v>#DIV/0!</v>
      </c>
      <c r="O8" s="6" t="e">
        <f>SUMIF(Results!$D$54:$D$104,O1,Results!$W$54:$W$104)/SUMIF(Results!$D$54:$D$104,O1,Results!$V$54:$V$104)</f>
        <v>#DIV/0!</v>
      </c>
      <c r="P8" s="6">
        <f>SUMIF(Results!$D$54:$D$104,P1,Results!$W$54:$W$104)/SUMIF(Results!$D$54:$D$104,P1,Results!$V$54:$V$104)</f>
        <v>0.2</v>
      </c>
      <c r="Q8" s="19"/>
    </row>
    <row r="9" spans="1:17" x14ac:dyDescent="0.25">
      <c r="A9" t="s">
        <v>222</v>
      </c>
      <c r="B9" s="20">
        <f>SUMIF(Results!$D$54:$D$104,B1,Results!E$54:E$104)</f>
        <v>6</v>
      </c>
      <c r="C9" s="20">
        <f>SUMIF(Results!$D$54:$D$104,C1,Results!F$54:F$104)</f>
        <v>7</v>
      </c>
      <c r="D9" s="20">
        <f>SUMIF(Results!$D$54:$D$104,D1,Results!G$54:G$104)</f>
        <v>5</v>
      </c>
      <c r="E9" s="20">
        <f>SUMIF(Results!$D$54:$D$104,E1,Results!H$54:H$104)</f>
        <v>9</v>
      </c>
      <c r="F9" s="20">
        <f>SUMIF(Results!$D$54:$D$104,F1,Results!I$54:I$104)</f>
        <v>0</v>
      </c>
      <c r="G9" s="20">
        <f>SUMIF(Results!$D$54:$D$104,G1,Results!J$54:J$104)</f>
        <v>0</v>
      </c>
      <c r="H9" s="20">
        <f>SUMIF(Results!$D$54:$D$104,H1,Results!K$54:K$104)</f>
        <v>0</v>
      </c>
      <c r="I9" s="20">
        <f>SUMIF(Results!$D$54:$D$104,I1,Results!L$54:L$104)</f>
        <v>0</v>
      </c>
      <c r="J9" s="20">
        <f>SUMIF(Results!$D$54:$D$104,J1,Results!M$54:M$104)</f>
        <v>0</v>
      </c>
      <c r="K9" s="20">
        <f>SUMIF(Results!$D$54:$D$104,K1,Results!N$54:N$104)</f>
        <v>1</v>
      </c>
      <c r="L9" s="20">
        <f>SUMIF(Results!$D$54:$D$104,L1,Results!O$54:O$104)</f>
        <v>0</v>
      </c>
      <c r="M9" s="20">
        <f>SUMIF(Results!$D$54:$D$104,M1,Results!P$54:P$104)</f>
        <v>0</v>
      </c>
      <c r="N9" s="20">
        <f>SUMIF(Results!$D$54:$D$104,N1,Results!Q$54:Q$104)</f>
        <v>0</v>
      </c>
      <c r="O9" s="20">
        <f>SUMIF(Results!$D$54:$D$104,O1,Results!R$54:R$104)</f>
        <v>0</v>
      </c>
      <c r="P9" s="20">
        <f>SUMIF(Results!$D$54:$D$104,P1,Results!S$54:S$104)</f>
        <v>0</v>
      </c>
      <c r="Q9" s="21">
        <f>SUM(B9:P9)</f>
        <v>28</v>
      </c>
    </row>
    <row r="10" spans="1:17" x14ac:dyDescent="0.25">
      <c r="A10" t="s">
        <v>122</v>
      </c>
      <c r="B10" s="1">
        <f>COUNTIF(Data!$I$53:$I$104,'Summary 2018'!B1)</f>
        <v>9</v>
      </c>
      <c r="C10" s="1">
        <f>COUNTIF(Data!$I$53:$I$104,'Summary 2018'!C1)</f>
        <v>12</v>
      </c>
      <c r="D10" s="1">
        <f>COUNTIF(Data!$I$53:$I$104,'Summary 2018'!D1)</f>
        <v>12</v>
      </c>
      <c r="E10" s="1">
        <f>COUNTIF(Data!$I$53:$I$104,'Summary 2018'!E1)</f>
        <v>15</v>
      </c>
      <c r="F10" s="1">
        <f>COUNTIF(Data!$I$53:$I$104,'Summary 2018'!F1)</f>
        <v>1</v>
      </c>
      <c r="G10" s="1">
        <f>COUNTIF(Data!$I$53:$I$104,'Summary 2018'!G1)</f>
        <v>0</v>
      </c>
      <c r="H10" s="1">
        <f>COUNTIF(Data!$I$53:$I$104,'Summary 2018'!H1)</f>
        <v>0</v>
      </c>
      <c r="I10" s="1">
        <f>COUNTIF(Data!$I$53:$I$104,'Summary 2018'!I1)</f>
        <v>0</v>
      </c>
      <c r="J10" s="1">
        <f>COUNTIF(Data!$I$53:$I$104,'Summary 2018'!J1)</f>
        <v>0</v>
      </c>
      <c r="K10" s="1">
        <f>COUNTIF(Data!$I$53:$I$104,'Summary 2018'!K1)</f>
        <v>1</v>
      </c>
      <c r="L10" s="1">
        <f>COUNTIF(Data!$I$53:$I$104,'Summary 2018'!L1)</f>
        <v>0</v>
      </c>
      <c r="M10" s="1">
        <f>COUNTIF(Data!$I$53:$I$104,'Summary 2018'!M1)</f>
        <v>0</v>
      </c>
      <c r="N10" s="1">
        <f>COUNTIF(Data!$I$53:$I$104,'Summary 2018'!N1)</f>
        <v>0</v>
      </c>
      <c r="O10" s="1">
        <f>COUNTIF(Data!$I$53:$I$104,'Summary 2018'!O1)</f>
        <v>0</v>
      </c>
      <c r="P10" s="1">
        <f>COUNTIF(Data!$I$53:$I$104,'Summary 2018'!P1)</f>
        <v>1</v>
      </c>
      <c r="Q10" s="1">
        <f>SUM(B10:P10)</f>
        <v>51</v>
      </c>
    </row>
    <row r="11" spans="1:17" x14ac:dyDescent="0.25">
      <c r="A11" t="s">
        <v>221</v>
      </c>
      <c r="B11" s="6">
        <f>SUMIF(Results!$D$54:$D$104,B1,Results!E$54:E$104)/COUNTIF(Results!$D$54:$D$104,B1)</f>
        <v>0.66666666666666663</v>
      </c>
      <c r="C11" s="6">
        <f>SUMIF(Results!$D$54:$D$104,C1,Results!F$54:F$104)/COUNTIF(Results!$D$54:$D$104,C1)</f>
        <v>0.58333333333333337</v>
      </c>
      <c r="D11" s="6">
        <f>SUMIF(Results!$D$54:$D$104,D1,Results!G$54:G$104)/COUNTIF(Results!$D$54:$D$104,D1)</f>
        <v>0.41666666666666669</v>
      </c>
      <c r="E11" s="6">
        <f>SUMIF(Results!$D$54:$D$104,E1,Results!H$54:H$104)/COUNTIF(Results!$D$54:$D$104,E1)</f>
        <v>0.6428571428571429</v>
      </c>
      <c r="F11" s="6">
        <f>SUMIF(Results!$D$54:$D$104,F1,Results!I$54:I$104)/COUNTIF(Results!$D$54:$D$104,F1)</f>
        <v>0</v>
      </c>
      <c r="G11" s="6" t="e">
        <f>SUMIF(Results!$D$54:$D$104,G1,Results!J$54:J$104)/COUNTIF(Results!$D$54:$D$104,G1)</f>
        <v>#DIV/0!</v>
      </c>
      <c r="H11" s="6" t="e">
        <f>SUMIF(Results!$D$54:$D$104,H1,Results!K$54:K$104)/COUNTIF(Results!$D$54:$D$104,H1)</f>
        <v>#DIV/0!</v>
      </c>
      <c r="I11" s="6" t="e">
        <f>SUMIF(Results!$D$54:$D$104,I1,Results!L$54:L$104)/COUNTIF(Results!$D$54:$D$104,I1)</f>
        <v>#DIV/0!</v>
      </c>
      <c r="J11" s="6" t="e">
        <f>SUMIF(Results!$D$54:$D$104,J1,Results!M$54:M$104)/COUNTIF(Results!$D$54:$D$104,J1)</f>
        <v>#DIV/0!</v>
      </c>
      <c r="K11" s="6">
        <f>SUMIF(Results!$D$54:$D$104,K1,Results!N$54:N$104)/COUNTIF(Results!$D$54:$D$104,K1)</f>
        <v>1</v>
      </c>
      <c r="L11" s="6" t="e">
        <f>SUMIF(Results!$D$54:$D$104,L1,Results!O$54:O$104)/COUNTIF(Results!$D$54:$D$104,L1)</f>
        <v>#DIV/0!</v>
      </c>
      <c r="M11" s="6" t="e">
        <f>SUMIF(Results!$D$54:$D$104,M1,Results!P$54:P$104)/COUNTIF(Results!$D$54:$D$104,M1)</f>
        <v>#DIV/0!</v>
      </c>
      <c r="N11" s="6" t="e">
        <f>SUMIF(Results!$D$54:$D$104,N1,Results!Q$54:Q$104)/COUNTIF(Results!$D$54:$D$104,N1)</f>
        <v>#DIV/0!</v>
      </c>
      <c r="O11" s="6" t="e">
        <f>SUMIF(Results!$D$54:$D$104,O1,Results!R$54:R$104)/COUNTIF(Results!$D$54:$D$104,O1)</f>
        <v>#DIV/0!</v>
      </c>
      <c r="P11" s="6">
        <f>SUMIF(Results!$D$54:$D$104,P1,Results!S$54:S$104)/COUNTIF(Results!$D$54:$D$104,P1)</f>
        <v>0</v>
      </c>
      <c r="Q11" s="5">
        <f>Q9/Q10</f>
        <v>0.5490196078431373</v>
      </c>
    </row>
    <row r="12" spans="1:17" x14ac:dyDescent="0.25">
      <c r="A12" t="s">
        <v>55</v>
      </c>
      <c r="B12" s="1">
        <f>SUMIF(Results!E54:E104,"&lt;&gt;#N/A")</f>
        <v>27</v>
      </c>
      <c r="C12" s="1">
        <f>SUMIF(Results!F54:F104,"&lt;&gt;#N/A")</f>
        <v>27</v>
      </c>
      <c r="D12" s="1">
        <f>SUMIF(Results!G54:G104,"&lt;&gt;#N/A")</f>
        <v>31</v>
      </c>
      <c r="E12" s="1">
        <f>SUMIF(Results!H54:H104,"&lt;&gt;#N/A")</f>
        <v>34</v>
      </c>
      <c r="F12" s="1">
        <f>SUMIF(Results!I54:I104,"&lt;&gt;#N/A")</f>
        <v>1</v>
      </c>
      <c r="G12" s="1">
        <f>SUMIF(Results!J54:J104,"&lt;&gt;#N/A")</f>
        <v>0</v>
      </c>
      <c r="H12" s="1">
        <f>SUMIF(Results!K54:K104,"&lt;&gt;#N/A")</f>
        <v>0</v>
      </c>
      <c r="I12" s="1">
        <f>SUMIF(Results!L54:L104,"&lt;&gt;#N/A")</f>
        <v>0</v>
      </c>
      <c r="J12" s="1">
        <f>SUMIF(Results!M54:M104,"&lt;&gt;#N/A")</f>
        <v>0</v>
      </c>
      <c r="K12" s="1">
        <f>SUMIF(Results!N54:N104,"&lt;&gt;#N/A")</f>
        <v>1</v>
      </c>
      <c r="L12" s="1">
        <f>SUMIF(Results!O54:O104,"&lt;&gt;#N/A")</f>
        <v>0</v>
      </c>
      <c r="M12" s="1">
        <f>SUMIF(Results!P54:P104,"&lt;&gt;#N/A")</f>
        <v>0</v>
      </c>
      <c r="N12" s="1">
        <f>SUMIF(Results!Q54:Q104,"&lt;&gt;#N/A")</f>
        <v>0</v>
      </c>
      <c r="O12" s="1">
        <f>SUMIF(Results!R54:R104,"&lt;&gt;#N/A")</f>
        <v>1</v>
      </c>
      <c r="P12" s="1">
        <f>SUMIF(Results!S54:S104,"&lt;&gt;#N/A")</f>
        <v>0</v>
      </c>
      <c r="Q12" s="1">
        <f t="shared" ref="Q12:Q17" si="0">SUM(B12:P12)</f>
        <v>122</v>
      </c>
    </row>
    <row r="13" spans="1:17" x14ac:dyDescent="0.25">
      <c r="A13" s="4" t="s">
        <v>56</v>
      </c>
      <c r="B13" s="1">
        <f>COUNTIFS(Results!E54:E104,"&lt;&gt;#N/A",Results!E54:E104,"&lt;&gt;")</f>
        <v>49</v>
      </c>
      <c r="C13" s="1">
        <f>COUNTIFS(Results!F54:F104,"&lt;&gt;#N/A",Results!F54:F104,"&lt;&gt;")</f>
        <v>44</v>
      </c>
      <c r="D13" s="1">
        <f>COUNTIFS(Results!G54:G104,"&lt;&gt;#N/A",Results!G54:G104,"&lt;&gt;")</f>
        <v>49</v>
      </c>
      <c r="E13" s="1">
        <f>COUNTIFS(Results!H54:H104,"&lt;&gt;#N/A",Results!H54:H104,"&lt;&gt;")</f>
        <v>49</v>
      </c>
      <c r="F13" s="1">
        <f>COUNTIFS(Results!I54:I104,"&lt;&gt;#N/A",Results!I54:I104,"&lt;&gt;")</f>
        <v>2</v>
      </c>
      <c r="G13" s="1">
        <f>COUNTIFS(Results!J54:J104,"&lt;&gt;#N/A",Results!J54:J104,"&lt;&gt;")</f>
        <v>3</v>
      </c>
      <c r="H13" s="1">
        <f>COUNTIFS(Results!K54:K104,"&lt;&gt;#N/A",Results!K54:K104,"&lt;&gt;")</f>
        <v>0</v>
      </c>
      <c r="I13" s="1">
        <f>COUNTIFS(Results!L54:L104,"&lt;&gt;#N/A",Results!L54:L104,"&lt;&gt;")</f>
        <v>0</v>
      </c>
      <c r="J13" s="1">
        <f>COUNTIFS(Results!M54:M104,"&lt;&gt;#N/A",Results!M54:M104,"&lt;&gt;")</f>
        <v>0</v>
      </c>
      <c r="K13" s="1">
        <f>COUNTIFS(Results!N54:N104,"&lt;&gt;#N/A",Results!N54:N104,"&lt;&gt;")</f>
        <v>1</v>
      </c>
      <c r="L13" s="1">
        <f>COUNTIFS(Results!O54:O104,"&lt;&gt;#N/A",Results!O54:O104,"&lt;&gt;")</f>
        <v>0</v>
      </c>
      <c r="M13" s="1">
        <f>COUNTIFS(Results!P54:P104,"&lt;&gt;#N/A",Results!P54:P104,"&lt;&gt;")</f>
        <v>0</v>
      </c>
      <c r="N13" s="1">
        <f>COUNTIFS(Results!Q54:Q104,"&lt;&gt;#N/A",Results!Q54:Q104,"&lt;&gt;")</f>
        <v>1</v>
      </c>
      <c r="O13" s="1">
        <f>COUNTIFS(Results!R54:R104,"&lt;&gt;#N/A",Results!R54:R104,"&lt;&gt;")</f>
        <v>1</v>
      </c>
      <c r="P13" s="1">
        <f>COUNTIFS(Results!S54:S104,"&lt;&gt;#N/A",Results!S54:S104,"&lt;&gt;")</f>
        <v>1</v>
      </c>
      <c r="Q13" s="1">
        <f t="shared" si="0"/>
        <v>200</v>
      </c>
    </row>
    <row r="14" spans="1:17" x14ac:dyDescent="0.25">
      <c r="A14" s="4" t="s">
        <v>57</v>
      </c>
      <c r="B14" s="1">
        <f>SUMIFS(Results!E54:E104,Results!$B$54:$B$104,"&lt;&gt;#N/A",Results!E54:E104, "&lt;&gt;#N/A")</f>
        <v>7</v>
      </c>
      <c r="C14" s="1">
        <f>SUMIFS(Results!F54:F104,Results!$B$54:$B$104,"&lt;&gt;#N/A",Results!F54:F104, "&lt;&gt;#N/A")</f>
        <v>12</v>
      </c>
      <c r="D14" s="1">
        <f>SUMIFS(Results!G54:G104,Results!$B$54:$B$104,"&lt;&gt;#N/A",Results!G54:G104, "&lt;&gt;#N/A")</f>
        <v>12</v>
      </c>
      <c r="E14" s="1">
        <f>SUMIFS(Results!H54:H104,Results!$B$54:$B$104,"&lt;&gt;#N/A",Results!H54:H104, "&lt;&gt;#N/A")</f>
        <v>11</v>
      </c>
      <c r="F14" s="1">
        <f>SUMIFS(Results!I54:I104,Results!$B$54:$B$104,"&lt;&gt;#N/A",Results!I54:I104, "&lt;&gt;#N/A")</f>
        <v>1</v>
      </c>
      <c r="G14" s="1">
        <f>SUMIFS(Results!J54:J104,Results!$B$54:$B$104,"&lt;&gt;#N/A",Results!J54:J104, "&lt;&gt;#N/A")</f>
        <v>0</v>
      </c>
      <c r="H14" s="1">
        <f>SUMIFS(Results!K54:K104,Results!$B$54:$B$104,"&lt;&gt;#N/A",Results!K54:K104, "&lt;&gt;#N/A")</f>
        <v>0</v>
      </c>
      <c r="I14" s="1">
        <f>SUMIFS(Results!L54:L104,Results!$B$54:$B$104,"&lt;&gt;#N/A",Results!L54:L104, "&lt;&gt;#N/A")</f>
        <v>0</v>
      </c>
      <c r="J14" s="1">
        <f>SUMIFS(Results!M54:M104,Results!$B$54:$B$104,"&lt;&gt;#N/A",Results!M54:M104, "&lt;&gt;#N/A")</f>
        <v>0</v>
      </c>
      <c r="K14" s="1">
        <f>SUMIFS(Results!N54:N104,Results!$B$54:$B$104,"&lt;&gt;#N/A",Results!N54:N104, "&lt;&gt;#N/A")</f>
        <v>0</v>
      </c>
      <c r="L14" s="1">
        <f>SUMIFS(Results!O54:O104,Results!$B$54:$B$104,"&lt;&gt;#N/A",Results!O54:O104, "&lt;&gt;#N/A")</f>
        <v>0</v>
      </c>
      <c r="M14" s="1">
        <f>SUMIFS(Results!P54:P104,Results!$B$54:$B$104,"&lt;&gt;#N/A",Results!P54:P104, "&lt;&gt;#N/A")</f>
        <v>0</v>
      </c>
      <c r="N14" s="1">
        <f>SUMIFS(Results!Q54:Q104,Results!$B$54:$B$104,"&lt;&gt;#N/A",Results!Q54:Q104, "&lt;&gt;#N/A")</f>
        <v>0</v>
      </c>
      <c r="O14" s="1">
        <f>SUMIFS(Results!R54:R104,Results!$B$54:$B$104,"&lt;&gt;#N/A",Results!R54:R104, "&lt;&gt;#N/A")</f>
        <v>1</v>
      </c>
      <c r="P14" s="1">
        <f>SUMIFS(Results!S54:S104,Results!$B$54:$B$104,"&lt;&gt;#N/A",Results!S54:S104, "&lt;&gt;#N/A")</f>
        <v>0</v>
      </c>
      <c r="Q14" s="1">
        <f t="shared" si="0"/>
        <v>44</v>
      </c>
    </row>
    <row r="15" spans="1:17" x14ac:dyDescent="0.25">
      <c r="A15" s="4" t="s">
        <v>58</v>
      </c>
      <c r="B15" s="1">
        <f>COUNTIFS(Results!$B$54:$B$104,"&lt;&gt;#N/A",Results!E54:E104, "&lt;&gt;#N/A", Results!E54:E104, "&lt;&gt;")</f>
        <v>19</v>
      </c>
      <c r="C15" s="1">
        <f>COUNTIFS(Results!$B$54:$B$104,"&lt;&gt;#N/A",Results!F54:F104, "&lt;&gt;#N/A", Results!F54:F104, "&lt;&gt;")</f>
        <v>18</v>
      </c>
      <c r="D15" s="1">
        <f>COUNTIFS(Results!$B$54:$B$104,"&lt;&gt;#N/A",Results!G54:G104, "&lt;&gt;#N/A", Results!G54:G104, "&lt;&gt;")</f>
        <v>20</v>
      </c>
      <c r="E15" s="1">
        <f>COUNTIFS(Results!$B$54:$B$104,"&lt;&gt;#N/A",Results!H54:H104, "&lt;&gt;#N/A", Results!H54:H104, "&lt;&gt;")</f>
        <v>20</v>
      </c>
      <c r="F15" s="1">
        <f>COUNTIFS(Results!$B$54:$B$104,"&lt;&gt;#N/A",Results!I54:I104, "&lt;&gt;#N/A", Results!I54:I104, "&lt;&gt;")</f>
        <v>2</v>
      </c>
      <c r="G15" s="1">
        <f>COUNTIFS(Results!$B$54:$B$104,"&lt;&gt;#N/A",Results!J54:J104, "&lt;&gt;#N/A", Results!J54:J104, "&lt;&gt;")</f>
        <v>3</v>
      </c>
      <c r="H15" s="1">
        <f>COUNTIFS(Results!$B$54:$B$104,"&lt;&gt;#N/A",Results!K54:K104, "&lt;&gt;#N/A", Results!K54:K104, "&lt;&gt;")</f>
        <v>0</v>
      </c>
      <c r="I15" s="1">
        <f>COUNTIFS(Results!$B$54:$B$104,"&lt;&gt;#N/A",Results!L54:L104, "&lt;&gt;#N/A", Results!L54:L104, "&lt;&gt;")</f>
        <v>0</v>
      </c>
      <c r="J15" s="1">
        <f>COUNTIFS(Results!$B$54:$B$104,"&lt;&gt;#N/A",Results!M54:M104, "&lt;&gt;#N/A", Results!M54:M104, "&lt;&gt;")</f>
        <v>0</v>
      </c>
      <c r="K15" s="1">
        <f>COUNTIFS(Results!$B$54:$B$104,"&lt;&gt;#N/A",Results!N54:N104, "&lt;&gt;#N/A", Results!N54:N104, "&lt;&gt;")</f>
        <v>0</v>
      </c>
      <c r="L15" s="1">
        <f>COUNTIFS(Results!$B$54:$B$104,"&lt;&gt;#N/A",Results!O54:O104, "&lt;&gt;#N/A", Results!O54:O104, "&lt;&gt;")</f>
        <v>0</v>
      </c>
      <c r="M15" s="1">
        <f>COUNTIFS(Results!$B$54:$B$104,"&lt;&gt;#N/A",Results!P54:P104, "&lt;&gt;#N/A", Results!P54:P104, "&lt;&gt;")</f>
        <v>0</v>
      </c>
      <c r="N15" s="1">
        <f>COUNTIFS(Results!$B$54:$B$104,"&lt;&gt;#N/A",Results!Q54:Q104, "&lt;&gt;#N/A", Results!Q54:Q104, "&lt;&gt;")</f>
        <v>0</v>
      </c>
      <c r="O15" s="1">
        <f>COUNTIFS(Results!$B$54:$B$104,"&lt;&gt;#N/A",Results!R54:R104, "&lt;&gt;#N/A", Results!R54:R104, "&lt;&gt;")</f>
        <v>1</v>
      </c>
      <c r="P15" s="1">
        <f>COUNTIFS(Results!$B$54:$B$104,"&lt;&gt;#N/A",Results!S54:S104, "&lt;&gt;#N/A", Results!S54:S104, "&lt;&gt;")</f>
        <v>1</v>
      </c>
      <c r="Q15" s="1">
        <f t="shared" si="0"/>
        <v>84</v>
      </c>
    </row>
    <row r="16" spans="1:17" x14ac:dyDescent="0.25">
      <c r="A16" s="4" t="s">
        <v>59</v>
      </c>
      <c r="B16" s="1">
        <f>SUMIFS(Results!E54:E104,Results!$B$54:$B$104,"=#N/A",Results!E54:E104, "&lt;&gt;#N/A")</f>
        <v>20</v>
      </c>
      <c r="C16" s="1">
        <f>SUMIFS(Results!F54:F104,Results!$B$54:$B$104,"=#N/A",Results!F54:F104, "&lt;&gt;#N/A")</f>
        <v>15</v>
      </c>
      <c r="D16" s="1">
        <f>SUMIFS(Results!G54:G104,Results!$B$54:$B$104,"=#N/A",Results!G54:G104, "&lt;&gt;#N/A")</f>
        <v>19</v>
      </c>
      <c r="E16" s="1">
        <f>SUMIFS(Results!H54:H104,Results!$B$54:$B$104,"=#N/A",Results!H54:H104, "&lt;&gt;#N/A")</f>
        <v>23</v>
      </c>
      <c r="F16" s="1">
        <f>SUMIFS(Results!I54:I104,Results!$B$54:$B$104,"=#N/A",Results!I54:I104, "&lt;&gt;#N/A")</f>
        <v>0</v>
      </c>
      <c r="G16" s="1">
        <f>SUMIFS(Results!J54:J104,Results!$B$54:$B$104,"=#N/A",Results!J54:J104, "&lt;&gt;#N/A")</f>
        <v>0</v>
      </c>
      <c r="H16" s="1">
        <f>SUMIFS(Results!K54:K104,Results!$B$54:$B$104,"=#N/A",Results!K54:K104, "&lt;&gt;#N/A")</f>
        <v>0</v>
      </c>
      <c r="I16" s="1">
        <f>SUMIFS(Results!L54:L104,Results!$B$54:$B$104,"=#N/A",Results!L54:L104, "&lt;&gt;#N/A")</f>
        <v>0</v>
      </c>
      <c r="J16" s="1">
        <f>SUMIFS(Results!M54:M104,Results!$B$54:$B$104,"=#N/A",Results!M54:M104, "&lt;&gt;#N/A")</f>
        <v>0</v>
      </c>
      <c r="K16" s="1">
        <f>SUMIFS(Results!N54:N104,Results!$B$54:$B$104,"=#N/A",Results!N54:N104, "&lt;&gt;#N/A")</f>
        <v>1</v>
      </c>
      <c r="L16" s="1">
        <f>SUMIFS(Results!O54:O104,Results!$B$54:$B$104,"=#N/A",Results!O54:O104, "&lt;&gt;#N/A")</f>
        <v>0</v>
      </c>
      <c r="M16" s="1">
        <f>SUMIFS(Results!P54:P104,Results!$B$54:$B$104,"=#N/A",Results!P54:P104, "&lt;&gt;#N/A")</f>
        <v>0</v>
      </c>
      <c r="N16" s="1">
        <f>SUMIFS(Results!Q54:Q104,Results!$B$54:$B$104,"=#N/A",Results!Q54:Q104, "&lt;&gt;#N/A")</f>
        <v>0</v>
      </c>
      <c r="O16" s="1">
        <f>SUMIFS(Results!R54:R104,Results!$B$54:$B$104,"=#N/A",Results!R54:R104, "&lt;&gt;#N/A")</f>
        <v>0</v>
      </c>
      <c r="P16" s="1">
        <f>SUMIFS(Results!S54:S104,Results!$B$54:$B$104,"=#N/A",Results!S54:S104, "&lt;&gt;#N/A")</f>
        <v>0</v>
      </c>
      <c r="Q16" s="1">
        <f t="shared" si="0"/>
        <v>78</v>
      </c>
    </row>
    <row r="17" spans="1:17" x14ac:dyDescent="0.25">
      <c r="A17" s="4" t="s">
        <v>60</v>
      </c>
      <c r="B17" s="1">
        <f>COUNTIFS(Results!$B$54:$B$104,"=#N/A",Results!E54:E104, "&lt;&gt;#N/A", Results!E54:E104, "&lt;&gt;")</f>
        <v>30</v>
      </c>
      <c r="C17" s="1">
        <f>COUNTIFS(Results!$B$54:$B$104,"=#N/A",Results!F54:F104, "&lt;&gt;#N/A", Results!F54:F104, "&lt;&gt;")</f>
        <v>26</v>
      </c>
      <c r="D17" s="1">
        <f>COUNTIFS(Results!$B$54:$B$104,"=#N/A",Results!G54:G104, "&lt;&gt;#N/A", Results!G54:G104, "&lt;&gt;")</f>
        <v>29</v>
      </c>
      <c r="E17" s="1">
        <f>COUNTIFS(Results!$B$54:$B$104,"=#N/A",Results!H54:H104, "&lt;&gt;#N/A", Results!H54:H104, "&lt;&gt;")</f>
        <v>29</v>
      </c>
      <c r="F17" s="1">
        <f>COUNTIFS(Results!$B$54:$B$104,"=#N/A",Results!I54:I104, "&lt;&gt;#N/A", Results!I54:I104, "&lt;&gt;")</f>
        <v>0</v>
      </c>
      <c r="G17" s="1">
        <f>COUNTIFS(Results!$B$54:$B$104,"=#N/A",Results!J54:J104, "&lt;&gt;#N/A", Results!J54:J104, "&lt;&gt;")</f>
        <v>0</v>
      </c>
      <c r="H17" s="1">
        <f>COUNTIFS(Results!$B$54:$B$104,"=#N/A",Results!K54:K104, "&lt;&gt;#N/A", Results!K54:K104, "&lt;&gt;")</f>
        <v>0</v>
      </c>
      <c r="I17" s="1">
        <f>COUNTIFS(Results!$B$54:$B$104,"=#N/A",Results!L54:L104, "&lt;&gt;#N/A", Results!L54:L104, "&lt;&gt;")</f>
        <v>0</v>
      </c>
      <c r="J17" s="1">
        <f>COUNTIFS(Results!$B$54:$B$104,"=#N/A",Results!M54:M104, "&lt;&gt;#N/A", Results!M54:M104, "&lt;&gt;")</f>
        <v>0</v>
      </c>
      <c r="K17" s="1">
        <f>COUNTIFS(Results!$B$54:$B$104,"=#N/A",Results!N54:N104, "&lt;&gt;#N/A", Results!N54:N104, "&lt;&gt;")</f>
        <v>1</v>
      </c>
      <c r="L17" s="1">
        <f>COUNTIFS(Results!$B$54:$B$104,"=#N/A",Results!O54:O104, "&lt;&gt;#N/A", Results!O54:O104, "&lt;&gt;")</f>
        <v>0</v>
      </c>
      <c r="M17" s="1">
        <f>COUNTIFS(Results!$B$54:$B$104,"=#N/A",Results!P54:P104, "&lt;&gt;#N/A", Results!P54:P104, "&lt;&gt;")</f>
        <v>0</v>
      </c>
      <c r="N17" s="1">
        <f>COUNTIFS(Results!$B$54:$B$104,"=#N/A",Results!Q54:Q104, "&lt;&gt;#N/A", Results!Q54:Q104, "&lt;&gt;")</f>
        <v>1</v>
      </c>
      <c r="O17" s="1">
        <f>COUNTIFS(Results!$B$54:$B$104,"=#N/A",Results!R54:R104, "&lt;&gt;#N/A", Results!R54:R104, "&lt;&gt;")</f>
        <v>0</v>
      </c>
      <c r="P17" s="1">
        <f>COUNTIFS(Results!$B$54:$B$104,"=#N/A",Results!S54:S104, "&lt;&gt;#N/A", Results!S54:S104, "&lt;&gt;")</f>
        <v>0</v>
      </c>
      <c r="Q17" s="1">
        <f t="shared" si="0"/>
        <v>116</v>
      </c>
    </row>
    <row r="18" spans="1:17" x14ac:dyDescent="0.25">
      <c r="A18" s="4" t="s">
        <v>74</v>
      </c>
      <c r="B18" s="1">
        <f>SUMIF(Results!$C$54:$C$104,'Summary 2018'!B1,Results!$X$54:$X$104)</f>
        <v>1</v>
      </c>
      <c r="C18" s="1">
        <f>SUMIF(Results!$C$54:$C$104,'Summary 2018'!C1,Results!$X$54:$X$104)</f>
        <v>0</v>
      </c>
      <c r="D18" s="1">
        <f>SUMIF(Results!$C$54:$C$104,'Summary 2018'!D1,Results!$X$54:$X$104)</f>
        <v>1</v>
      </c>
      <c r="E18" s="1">
        <f>SUMIF(Results!$C$54:$C$104,'Summary 2018'!E1,Results!$X$54:$X$104)</f>
        <v>0</v>
      </c>
      <c r="F18" s="1">
        <f>SUMIF(Results!$C$54:$C$104,'Summary 2018'!F1,Results!$X$54:$X$104)</f>
        <v>0</v>
      </c>
      <c r="G18" s="1">
        <f>SUMIF(Results!$C$54:$C$104,'Summary 2018'!G1,Results!$X$54:$X$104)</f>
        <v>2</v>
      </c>
      <c r="H18" s="1">
        <f>SUMIF(Results!$C$54:$C$104,'Summary 2018'!H1,Results!$X$54:$X$104)</f>
        <v>0</v>
      </c>
      <c r="I18" s="1">
        <f>SUMIF(Results!$C$54:$C$104,'Summary 2018'!I1,Results!$X$54:$X$104)</f>
        <v>0</v>
      </c>
      <c r="J18" s="1">
        <f>SUMIF(Results!$C$54:$C$104,'Summary 2018'!J1,Results!$X$54:$X$104)</f>
        <v>0</v>
      </c>
      <c r="K18" s="1">
        <f>SUMIF(Results!$C$54:$C$104,'Summary 2018'!K1,Results!$X$54:$X$104)</f>
        <v>0</v>
      </c>
      <c r="L18" s="1">
        <f>SUMIF(Results!$C$54:$C$104,'Summary 2018'!L1,Results!$X$54:$X$104)</f>
        <v>0</v>
      </c>
      <c r="M18" s="1">
        <f>SUMIF(Results!$C$54:$C$104,'Summary 2018'!M1,Results!$X$54:$X$104)</f>
        <v>0</v>
      </c>
      <c r="N18" s="1">
        <f>SUMIF(Results!$C$54:$C$104,'Summary 2018'!N1,Results!$X$54:$X$104)</f>
        <v>0</v>
      </c>
      <c r="O18" s="1">
        <f>SUMIF(Results!$C$54:$C$104,'Summary 2018'!O1,Results!$X$54:$X$104)</f>
        <v>0</v>
      </c>
      <c r="P18" s="1">
        <f>SUMIF(Results!$C$54:$C$104,'Summary 2018'!P1,Results!$X$54:$X$104)</f>
        <v>0</v>
      </c>
      <c r="Q18" s="18">
        <f>SUM(Results!X54:X104)</f>
        <v>4</v>
      </c>
    </row>
    <row r="19" spans="1:17" x14ac:dyDescent="0.25">
      <c r="A19" s="4" t="s">
        <v>75</v>
      </c>
      <c r="B19" s="1">
        <f>SUMIF(Results!E54:E104,"&lt;&gt;#N/A",Results!$Y$54:$Y$104)</f>
        <v>12</v>
      </c>
      <c r="C19" s="1">
        <f>SUMIF(Results!F54:F104,"&lt;&gt;#N/A",Results!$Y$54:$Y$104)</f>
        <v>9</v>
      </c>
      <c r="D19" s="1">
        <f>SUMIF(Results!G54:G104,"&lt;&gt;#N/A",Results!$Y$54:$Y$104)</f>
        <v>12</v>
      </c>
      <c r="E19" s="1">
        <f>SUMIF(Results!H54:H104,"&lt;&gt;#N/A",Results!$Y$54:$Y$104)</f>
        <v>11</v>
      </c>
      <c r="F19" s="1">
        <f>SUMIF(Results!I54:I104,"&lt;&gt;#N/A",Results!$Y$54:$Y$104)</f>
        <v>0</v>
      </c>
      <c r="G19" s="1">
        <f>SUMIF(Results!J54:J104,"&lt;&gt;#N/A",Results!$Y$54:$Y$104)</f>
        <v>0</v>
      </c>
      <c r="H19" s="1">
        <f>SUMIF(Results!K54:K104,"&lt;&gt;#N/A",Results!$Y$54:$Y$104)</f>
        <v>0</v>
      </c>
      <c r="I19" s="1">
        <f>SUMIF(Results!L54:L104,"&lt;&gt;#N/A",Results!$Y$54:$Y$104)</f>
        <v>0</v>
      </c>
      <c r="J19" s="1">
        <f>SUMIF(Results!M54:M104,"&lt;&gt;#N/A",Results!$Y$54:$Y$104)</f>
        <v>0</v>
      </c>
      <c r="K19" s="1">
        <f>SUMIF(Results!N54:N104,"&lt;&gt;#N/A",Results!$Y$54:$Y$104)</f>
        <v>1</v>
      </c>
      <c r="L19" s="1">
        <f>SUMIF(Results!O54:O104,"&lt;&gt;#N/A",Results!$Y$54:$Y$104)</f>
        <v>0</v>
      </c>
      <c r="M19" s="1">
        <f>SUMIF(Results!P54:P104,"&lt;&gt;#N/A",Results!$Y$54:$Y$104)</f>
        <v>0</v>
      </c>
      <c r="N19" s="1">
        <f>SUMIF(Results!Q54:Q104,"&lt;&gt;#N/A",Results!$Y$54:$Y$104)</f>
        <v>0</v>
      </c>
      <c r="O19" s="1">
        <f>SUMIF(Results!R54:R104,"&lt;&gt;#N/A",Results!$Y$54:$Y$104)</f>
        <v>0</v>
      </c>
      <c r="P19" s="1">
        <f>SUMIF(Results!S54:S104,"&lt;&gt;#N/A",Results!$Y$54:$Y$104)</f>
        <v>0</v>
      </c>
      <c r="Q19" s="18">
        <f>SUM(Results!Y54:Y104)</f>
        <v>12</v>
      </c>
    </row>
  </sheetData>
  <conditionalFormatting sqref="B10:M10">
    <cfRule type="top10" dxfId="51" priority="13" rank="1"/>
  </conditionalFormatting>
  <conditionalFormatting sqref="B8:G8 Q11">
    <cfRule type="top10" dxfId="50" priority="12" rank="1"/>
  </conditionalFormatting>
  <conditionalFormatting sqref="B7:G7">
    <cfRule type="top10" dxfId="49" priority="11" rank="1"/>
  </conditionalFormatting>
  <conditionalFormatting sqref="B6:G6">
    <cfRule type="top10" dxfId="48" priority="10" rank="1"/>
  </conditionalFormatting>
  <conditionalFormatting sqref="B5:G5">
    <cfRule type="top10" dxfId="47" priority="9" rank="1"/>
  </conditionalFormatting>
  <conditionalFormatting sqref="B4:G4">
    <cfRule type="top10" dxfId="46" priority="8" rank="1"/>
  </conditionalFormatting>
  <conditionalFormatting sqref="B3:G3">
    <cfRule type="top10" dxfId="45" priority="7" rank="1"/>
  </conditionalFormatting>
  <conditionalFormatting sqref="B2:G2">
    <cfRule type="top10" dxfId="44" priority="6" rank="1"/>
  </conditionalFormatting>
  <conditionalFormatting sqref="B8:G8">
    <cfRule type="top10" dxfId="43" priority="5" rank="1"/>
  </conditionalFormatting>
  <conditionalFormatting sqref="B11:G11">
    <cfRule type="top10" dxfId="42" priority="4" rank="1"/>
  </conditionalFormatting>
  <conditionalFormatting sqref="N10">
    <cfRule type="top10" dxfId="41" priority="3" rank="1"/>
  </conditionalFormatting>
  <conditionalFormatting sqref="O10">
    <cfRule type="top10" dxfId="40" priority="2" rank="1"/>
  </conditionalFormatting>
  <conditionalFormatting sqref="P10">
    <cfRule type="top10" dxfId="39" priority="1" rank="1"/>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zoomScale="115" zoomScaleNormal="115" workbookViewId="0">
      <selection activeCell="D2" sqref="D2"/>
    </sheetView>
  </sheetViews>
  <sheetFormatPr defaultRowHeight="15" x14ac:dyDescent="0.25"/>
  <cols>
    <col min="1" max="1" width="40.85546875" bestFit="1" customWidth="1"/>
    <col min="8" max="16" width="0" hidden="1" customWidth="1"/>
  </cols>
  <sheetData>
    <row r="1" spans="1:17"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25">
      <c r="A2" t="s">
        <v>24</v>
      </c>
      <c r="B2" s="5">
        <f>SUMIF(Results!E105:E155,"&lt;&gt;#N/A")/COUNTIFS(Results!E105:E155,"&lt;&gt;#N/A",Results!E105:E155,"&lt;&gt;")</f>
        <v>0.48</v>
      </c>
      <c r="C2" s="5">
        <f>SUMIF(Results!F105:F155,"&lt;&gt;#N/A")/COUNTIFS(Results!F105:F155,"&lt;&gt;#N/A",Results!F105:F155,"&lt;&gt;")</f>
        <v>0.7</v>
      </c>
      <c r="D2" s="5">
        <f>SUMIF(Results!G105:G155,"&lt;&gt;#N/A")/COUNTIFS(Results!G105:G155,"&lt;&gt;#N/A",Results!G105:G155,"&lt;&gt;")</f>
        <v>0.6</v>
      </c>
      <c r="E2" s="5">
        <f>SUMIF(Results!H105:H155,"&lt;&gt;#N/A")/COUNTIFS(Results!H105:H155,"&lt;&gt;#N/A",Results!H105:H155,"&lt;&gt;")</f>
        <v>0.54166666666666663</v>
      </c>
      <c r="F2" s="5">
        <f>SUMIF(Results!I105:I155,"&lt;&gt;#N/A")/COUNTIFS(Results!I105:I155,"&lt;&gt;#N/A",Results!I105:I155,"&lt;&gt;")</f>
        <v>0.66666666666666663</v>
      </c>
      <c r="G2" s="5">
        <f>SUMIF(Results!J105:J155,"&lt;&gt;#N/A")/COUNTIFS(Results!J105:J155,"&lt;&gt;#N/A",Results!J105:J155,"&lt;&gt;")</f>
        <v>0.25</v>
      </c>
      <c r="H2" s="5" t="e">
        <f>SUMIF(Results!K105:K155,"&lt;&gt;#N/A")/COUNTIFS(Results!K105:K155,"&lt;&gt;#N/A",Results!K105:K155,"&lt;&gt;")</f>
        <v>#DIV/0!</v>
      </c>
      <c r="I2" s="5">
        <f>SUMIF(Results!L105:L155,"&lt;&gt;#N/A")/COUNTIFS(Results!L105:L155,"&lt;&gt;#N/A",Results!L105:L155,"&lt;&gt;")</f>
        <v>1</v>
      </c>
      <c r="J2" s="5" t="e">
        <f>SUMIF(Results!M105:M155,"&lt;&gt;#N/A")/COUNTIFS(Results!M105:M155,"&lt;&gt;#N/A",Results!M105:M155,"&lt;&gt;")</f>
        <v>#DIV/0!</v>
      </c>
      <c r="K2" s="5" t="e">
        <f>SUMIF(Results!N105:N155,"&lt;&gt;#N/A")/COUNTIFS(Results!N105:N155,"&lt;&gt;#N/A",Results!N105:N155,"&lt;&gt;")</f>
        <v>#DIV/0!</v>
      </c>
      <c r="L2" s="5" t="e">
        <f>SUMIF(Results!O105:O155,"&lt;&gt;#N/A")/COUNTIFS(Results!O105:O155,"&lt;&gt;#N/A",Results!O105:O155,"&lt;&gt;")</f>
        <v>#DIV/0!</v>
      </c>
      <c r="M2" s="5" t="e">
        <f>SUMIF(Results!P105:P155,"&lt;&gt;#N/A")/COUNTIFS(Results!P105:P155,"&lt;&gt;#N/A",Results!P105:P155,"&lt;&gt;")</f>
        <v>#DIV/0!</v>
      </c>
      <c r="N2" s="5" t="e">
        <f>SUMIF(Results!Q105:Q155,"&lt;&gt;#N/A")/COUNTIFS(Results!Q105:Q155,"&lt;&gt;#N/A",Results!Q105:Q155,"&lt;&gt;")</f>
        <v>#DIV/0!</v>
      </c>
      <c r="O2" s="5" t="e">
        <f>SUMIF(Results!R105:R155,"&lt;&gt;#N/A")/COUNTIFS(Results!R105:R155,"&lt;&gt;#N/A",Results!R105:R155,"&lt;&gt;")</f>
        <v>#DIV/0!</v>
      </c>
      <c r="P2" s="5" t="e">
        <f>SUMIF(Results!S105:S155,"&lt;&gt;#N/A")/COUNTIFS(Results!S105:S155,"&lt;&gt;#N/A",Results!S105:S155,"&lt;&gt;")</f>
        <v>#DIV/0!</v>
      </c>
      <c r="Q2" s="5">
        <f>SUM(Results!W105:W155)/SUM(Results!V105:V155)</f>
        <v>0.55721393034825872</v>
      </c>
    </row>
    <row r="3" spans="1:17" x14ac:dyDescent="0.25">
      <c r="A3" t="s">
        <v>25</v>
      </c>
      <c r="B3" s="5">
        <f>SUMIFS(Results!E105:E155,Results!$B$105:$B$155,"&lt;&gt;#N/A",Results!E105:E155, "&lt;&gt;#N/A")/COUNTIFS(Results!$B$105:$B$155,"&lt;&gt;#N/A",Results!E105:E155, "&lt;&gt;#N/A", Results!E105:E155, "&lt;&gt;")</f>
        <v>0.4642857142857143</v>
      </c>
      <c r="C3" s="5">
        <f>SUMIFS(Results!F105:F155,Results!$B$105:$B$155,"&lt;&gt;#N/A",Results!F105:F155, "&lt;&gt;#N/A")/COUNTIFS(Results!$B$105:$B$155,"&lt;&gt;#N/A",Results!F105:F155, "&lt;&gt;#N/A", Results!F105:F155, "&lt;&gt;")</f>
        <v>0.72727272727272729</v>
      </c>
      <c r="D3" s="5">
        <f>SUMIFS(Results!G105:G155,Results!$B$105:$B$155,"&lt;&gt;#N/A",Results!G105:G155, "&lt;&gt;#N/A")/COUNTIFS(Results!$B$105:$B$155,"&lt;&gt;#N/A",Results!G105:G155, "&lt;&gt;#N/A", Results!G105:G155, "&lt;&gt;")</f>
        <v>0.6428571428571429</v>
      </c>
      <c r="E3" s="5">
        <f>SUMIFS(Results!H105:H155,Results!$B$105:$B$155,"&lt;&gt;#N/A",Results!H105:H155, "&lt;&gt;#N/A")/COUNTIFS(Results!$B$105:$B$155,"&lt;&gt;#N/A",Results!H105:H155, "&lt;&gt;#N/A", Results!H105:H155, "&lt;&gt;")</f>
        <v>0.4642857142857143</v>
      </c>
      <c r="F3" s="5">
        <f>SUMIFS(Results!I105:I155,Results!$B$105:$B$155,"&lt;&gt;#N/A",Results!I105:I155, "&lt;&gt;#N/A")/COUNTIFS(Results!$B$105:$B$155,"&lt;&gt;#N/A",Results!I105:I155, "&lt;&gt;#N/A", Results!I105:I155, "&lt;&gt;")</f>
        <v>0.66666666666666663</v>
      </c>
      <c r="G3" s="5">
        <f>SUMIFS(Results!J105:J155,Results!$B$105:$B$155,"&lt;&gt;#N/A",Results!J105:J155, "&lt;&gt;#N/A")/COUNTIFS(Results!$B$105:$B$155,"&lt;&gt;#N/A",Results!J105:J155, "&lt;&gt;#N/A", Results!J105:J155, "&lt;&gt;")</f>
        <v>0.25</v>
      </c>
      <c r="H3" s="5" t="e">
        <f>SUMIFS(Results!K105:K155,Results!$B$105:$B$155,"&lt;&gt;#N/A",Results!K105:K155, "&lt;&gt;#N/A")/COUNTIFS(Results!$B$105:$B$155,"&lt;&gt;#N/A",Results!K105:K155, "&lt;&gt;#N/A", Results!K105:K155, "&lt;&gt;")</f>
        <v>#DIV/0!</v>
      </c>
      <c r="I3" s="5">
        <f>SUMIFS(Results!L105:L155,Results!$B$105:$B$155,"&lt;&gt;#N/A",Results!L105:L155, "&lt;&gt;#N/A")/COUNTIFS(Results!$B$105:$B$155,"&lt;&gt;#N/A",Results!L105:L155, "&lt;&gt;#N/A", Results!L105:L155, "&lt;&gt;")</f>
        <v>1</v>
      </c>
      <c r="J3" s="5" t="e">
        <f>SUMIFS(Results!M105:M155,Results!$B$105:$B$155,"&lt;&gt;#N/A",Results!M105:M155, "&lt;&gt;#N/A")/COUNTIFS(Results!$B$105:$B$155,"&lt;&gt;#N/A",Results!M105:M155, "&lt;&gt;#N/A", Results!M105:M155, "&lt;&gt;")</f>
        <v>#DIV/0!</v>
      </c>
      <c r="K3" s="5" t="e">
        <f>SUMIFS(Results!N105:N155,Results!$B$105:$B$155,"&lt;&gt;#N/A",Results!N105:N155, "&lt;&gt;#N/A")/COUNTIFS(Results!$B$105:$B$155,"&lt;&gt;#N/A",Results!N105:N155, "&lt;&gt;#N/A", Results!N105:N155, "&lt;&gt;")</f>
        <v>#DIV/0!</v>
      </c>
      <c r="L3" s="5" t="e">
        <f>SUMIFS(Results!O105:O155,Results!$B$105:$B$155,"&lt;&gt;#N/A",Results!O105:O155, "&lt;&gt;#N/A")/COUNTIFS(Results!$B$105:$B$155,"&lt;&gt;#N/A",Results!O105:O155, "&lt;&gt;#N/A", Results!O105:O155, "&lt;&gt;")</f>
        <v>#DIV/0!</v>
      </c>
      <c r="M3" s="5" t="e">
        <f>SUMIFS(Results!P105:P155,Results!$B$105:$B$155,"&lt;&gt;#N/A",Results!P105:P155, "&lt;&gt;#N/A")/COUNTIFS(Results!$B$105:$B$155,"&lt;&gt;#N/A",Results!P105:P155, "&lt;&gt;#N/A", Results!P105:P155, "&lt;&gt;")</f>
        <v>#DIV/0!</v>
      </c>
      <c r="N3" s="5" t="e">
        <f>SUMIFS(Results!Q105:Q155,Results!$B$105:$B$155,"&lt;&gt;#N/A",Results!Q105:Q155, "&lt;&gt;#N/A")/COUNTIFS(Results!$B$105:$B$155,"&lt;&gt;#N/A",Results!Q105:Q155, "&lt;&gt;#N/A", Results!Q105:Q155, "&lt;&gt;")</f>
        <v>#DIV/0!</v>
      </c>
      <c r="O3" s="5" t="e">
        <f>SUMIFS(Results!R105:R155,Results!$B$105:$B$155,"&lt;&gt;#N/A",Results!R105:R155, "&lt;&gt;#N/A")/COUNTIFS(Results!$B$105:$B$155,"&lt;&gt;#N/A",Results!R105:R155, "&lt;&gt;#N/A", Results!R105:R155, "&lt;&gt;")</f>
        <v>#DIV/0!</v>
      </c>
      <c r="P3" s="5" t="e">
        <f>SUMIFS(Results!S105:S155,Results!$B$105:$B$155,"&lt;&gt;#N/A",Results!S105:S155, "&lt;&gt;#N/A")/COUNTIFS(Results!$B$105:$B$155,"&lt;&gt;#N/A",Results!S105:S155, "&lt;&gt;#N/A", Results!S105:S155, "&lt;&gt;")</f>
        <v>#DIV/0!</v>
      </c>
      <c r="Q3" s="5">
        <f>SUMIF(Results!B105:B155,"&lt;&gt;#N/A",Results!W105:W155)/SUMIF(Results!B105:B155,"&lt;&gt;#N/A",Results!V105:V155)</f>
        <v>0.54700854700854706</v>
      </c>
    </row>
    <row r="4" spans="1:17" x14ac:dyDescent="0.25">
      <c r="A4" t="s">
        <v>26</v>
      </c>
      <c r="B4" s="5">
        <f>SUMIFS(Results!E105:E155,Results!$B$105:$B$155,"=#N/A",Results!E105:E155, "&lt;&gt;#N/A")/COUNTIFS(Results!$B$105:$B$155,"=#N/A",Results!E105:E155, "&lt;&gt;#N/A", Results!E105:E155, "&lt;&gt;")</f>
        <v>0.5</v>
      </c>
      <c r="C4" s="5">
        <f>SUMIFS(Results!F105:F155,Results!$B$105:$B$155,"=#N/A",Results!F105:F155, "&lt;&gt;#N/A")/COUNTIFS(Results!$B$105:$B$155,"=#N/A",Results!F105:F155, "&lt;&gt;#N/A", Results!F105:F155, "&lt;&gt;")</f>
        <v>0.66666666666666663</v>
      </c>
      <c r="D4" s="5">
        <f>SUMIFS(Results!G105:G155,Results!$B$105:$B$155,"=#N/A",Results!G105:G155, "&lt;&gt;#N/A")/COUNTIFS(Results!$B$105:$B$155,"=#N/A",Results!G105:G155, "&lt;&gt;#N/A", Results!G105:G155, "&lt;&gt;")</f>
        <v>0.54545454545454541</v>
      </c>
      <c r="E4" s="5">
        <f>SUMIFS(Results!H105:H155,Results!$B$105:$B$155,"=#N/A",Results!H105:H155, "&lt;&gt;#N/A")/COUNTIFS(Results!$B$105:$B$155,"=#N/A",Results!H105:H155, "&lt;&gt;#N/A", Results!H105:H155, "&lt;&gt;")</f>
        <v>0.65</v>
      </c>
      <c r="F4" s="5" t="e">
        <f>SUMIFS(Results!I105:I155,Results!$B$105:$B$155,"=#N/A",Results!I105:I155, "&lt;&gt;#N/A")/COUNTIFS(Results!$B$105:$B$155,"=#N/A",Results!I105:I155, "&lt;&gt;#N/A", Results!I105:I155, "&lt;&gt;")</f>
        <v>#DIV/0!</v>
      </c>
      <c r="G4" s="5" t="e">
        <f>SUMIFS(Results!J105:J155,Results!$B$105:$B$155,"=#N/A",Results!J105:J155, "&lt;&gt;#N/A")/COUNTIFS(Results!$B$105:$B$155,"=#N/A",Results!J105:J155, "&lt;&gt;#N/A", Results!J105:J155, "&lt;&gt;")</f>
        <v>#DIV/0!</v>
      </c>
      <c r="H4" s="5" t="e">
        <f>SUMIFS(Results!K105:K155,Results!$B$105:$B$155,"=#N/A",Results!K105:K155, "&lt;&gt;#N/A")/COUNTIFS(Results!$B$105:$B$155,"=#N/A",Results!K105:K155, "&lt;&gt;#N/A", Results!K105:K155, "&lt;&gt;")</f>
        <v>#DIV/0!</v>
      </c>
      <c r="I4" s="5" t="e">
        <f>SUMIFS(Results!L105:L155,Results!$B$105:$B$155,"=#N/A",Results!L105:L155, "&lt;&gt;#N/A")/COUNTIFS(Results!$B$105:$B$155,"=#N/A",Results!L105:L155, "&lt;&gt;#N/A", Results!L105:L155, "&lt;&gt;")</f>
        <v>#DIV/0!</v>
      </c>
      <c r="J4" s="5" t="e">
        <f>SUMIFS(Results!M105:M155,Results!$B$105:$B$155,"=#N/A",Results!M105:M155, "&lt;&gt;#N/A")/COUNTIFS(Results!$B$105:$B$155,"=#N/A",Results!M105:M155, "&lt;&gt;#N/A", Results!M105:M155, "&lt;&gt;")</f>
        <v>#DIV/0!</v>
      </c>
      <c r="K4" s="5" t="e">
        <f>SUMIFS(Results!N105:N155,Results!$B$105:$B$155,"=#N/A",Results!N105:N155, "&lt;&gt;#N/A")/COUNTIFS(Results!$B$105:$B$155,"=#N/A",Results!N105:N155, "&lt;&gt;#N/A", Results!N105:N155, "&lt;&gt;")</f>
        <v>#DIV/0!</v>
      </c>
      <c r="L4" s="5" t="e">
        <f>SUMIFS(Results!O105:O155,Results!$B$105:$B$155,"=#N/A",Results!O105:O155, "&lt;&gt;#N/A")/COUNTIFS(Results!$B$105:$B$155,"=#N/A",Results!O105:O155, "&lt;&gt;#N/A", Results!O105:O155, "&lt;&gt;")</f>
        <v>#DIV/0!</v>
      </c>
      <c r="M4" s="5" t="e">
        <f>SUMIFS(Results!P105:P155,Results!$B$105:$B$155,"=#N/A",Results!P105:P155, "&lt;&gt;#N/A")/COUNTIFS(Results!$B$105:$B$155,"=#N/A",Results!P105:P155, "&lt;&gt;#N/A", Results!P105:P155, "&lt;&gt;")</f>
        <v>#DIV/0!</v>
      </c>
      <c r="N4" s="5" t="e">
        <f>SUMIFS(Results!Q105:Q155,Results!$B$105:$B$155,"=#N/A",Results!Q105:Q155, "&lt;&gt;#N/A")/COUNTIFS(Results!$B$105:$B$155,"=#N/A",Results!Q105:Q155, "&lt;&gt;#N/A", Results!Q105:Q155, "&lt;&gt;")</f>
        <v>#DIV/0!</v>
      </c>
      <c r="O4" s="5" t="e">
        <f>SUMIFS(Results!R105:R155,Results!$B$105:$B$155,"=#N/A",Results!R105:R155, "&lt;&gt;#N/A")/COUNTIFS(Results!$B$105:$B$155,"=#N/A",Results!R105:R155, "&lt;&gt;#N/A", Results!R105:R155, "&lt;&gt;")</f>
        <v>#DIV/0!</v>
      </c>
      <c r="P4" s="5" t="e">
        <f>SUMIFS(Results!S105:S155,Results!$B$105:$B$155,"=#N/A",Results!S105:S155, "&lt;&gt;#N/A")/COUNTIFS(Results!$B$105:$B$155,"=#N/A",Results!S105:S155, "&lt;&gt;#N/A", Results!S105:S155, "&lt;&gt;")</f>
        <v>#DIV/0!</v>
      </c>
      <c r="Q4" s="5">
        <f>SUMIF(Results!B105:B155,"=#N/A",Results!W105:W155)/SUMIF(Results!B105:B155,"=#N/A",Results!V105:V155)</f>
        <v>0.5714285714285714</v>
      </c>
    </row>
    <row r="5" spans="1:17" x14ac:dyDescent="0.25">
      <c r="A5" t="s">
        <v>27</v>
      </c>
      <c r="B5" s="1">
        <f>MAX(Results!AA105:AA155)</f>
        <v>3</v>
      </c>
      <c r="C5" s="1">
        <f>MAX(Results!AB105:AB155)</f>
        <v>7</v>
      </c>
      <c r="D5" s="1">
        <f>MAX(Results!AC105:AC155)</f>
        <v>6</v>
      </c>
      <c r="E5" s="1">
        <f>MAX(Results!AD105:AD155)</f>
        <v>3</v>
      </c>
      <c r="F5" s="1">
        <f>MAX(Results!AE105:AE155)</f>
        <v>3</v>
      </c>
      <c r="G5" s="1">
        <f>MAX(Results!AF105:AF155)</f>
        <v>1</v>
      </c>
      <c r="H5" s="1">
        <f>MAX(Results!AG105:AG155)</f>
        <v>0</v>
      </c>
      <c r="I5" s="1">
        <f>MAX(Results!AH105:AH155)</f>
        <v>1</v>
      </c>
      <c r="J5" s="1">
        <f>MAX(Results!AI105:AI155)</f>
        <v>0</v>
      </c>
      <c r="K5" s="1">
        <f>MAX(Results!AJ105:AJ155)</f>
        <v>1</v>
      </c>
      <c r="L5" s="1">
        <f>MAX(Results!AK105:AK155)</f>
        <v>0</v>
      </c>
      <c r="M5" s="1">
        <f>MAX(Results!AL105:AL155)</f>
        <v>0</v>
      </c>
      <c r="N5" s="1">
        <f>MAX(Results!AM105:AM155)</f>
        <v>0</v>
      </c>
      <c r="O5" s="1">
        <f>MAX(Results!AN105:AN155)</f>
        <v>1</v>
      </c>
      <c r="P5" s="1">
        <f>MAX(Results!AO105:AO155)</f>
        <v>0</v>
      </c>
      <c r="Q5" s="1">
        <f>MAX(B5:P5)</f>
        <v>7</v>
      </c>
    </row>
    <row r="6" spans="1:17" x14ac:dyDescent="0.25">
      <c r="A6" t="s">
        <v>28</v>
      </c>
      <c r="B6" s="1">
        <f>MAX(Results!AR105:AR155)</f>
        <v>5</v>
      </c>
      <c r="C6" s="1">
        <f>MAX(Results!AS105:AS155)</f>
        <v>2</v>
      </c>
      <c r="D6" s="1">
        <f>MAX(Results!AT105:AT155)</f>
        <v>4</v>
      </c>
      <c r="E6" s="1">
        <f>MAX(Results!AU105:AU155)</f>
        <v>3</v>
      </c>
      <c r="F6" s="1">
        <f>MAX(Results!AV105:AV155)</f>
        <v>1</v>
      </c>
      <c r="G6" s="1">
        <f>MAX(Results!AW105:AW155)</f>
        <v>6</v>
      </c>
      <c r="H6" s="1">
        <f>MAX(Results!AX105:AX155)</f>
        <v>0</v>
      </c>
      <c r="I6" s="1">
        <f>MAX(Results!AY105:AY155)</f>
        <v>0</v>
      </c>
      <c r="J6" s="1">
        <f>MAX(Results!AZ105:AZ155)</f>
        <v>0</v>
      </c>
      <c r="K6" s="1">
        <f>MAX(Results!BA105:BA155)</f>
        <v>0</v>
      </c>
      <c r="L6" s="1">
        <f>MAX(Results!BB105:BB155)</f>
        <v>0</v>
      </c>
      <c r="M6" s="1">
        <f>MAX(Results!BC105:BC155)</f>
        <v>0</v>
      </c>
      <c r="N6" s="1">
        <f>MAX(Results!BD105:BD155)</f>
        <v>1</v>
      </c>
      <c r="O6" s="1">
        <f>MAX(Results!BE105:BE155)</f>
        <v>0</v>
      </c>
      <c r="P6" s="1">
        <f>MAX(Results!BF105:BF155)</f>
        <v>1</v>
      </c>
      <c r="Q6" s="1">
        <f>MAX(B6:P6)</f>
        <v>6</v>
      </c>
    </row>
    <row r="7" spans="1:17" x14ac:dyDescent="0.25">
      <c r="A7" t="s">
        <v>53</v>
      </c>
      <c r="B7" s="1">
        <f>COUNTIF(Results!$Z$105:$Z$155,'Summary 2019'!B1)</f>
        <v>2</v>
      </c>
      <c r="C7" s="1">
        <f>COUNTIF(Results!$Z$105:$Z$155,'Summary 2019'!C1)</f>
        <v>3</v>
      </c>
      <c r="D7" s="1">
        <f>COUNTIF(Results!$Z$105:$Z$155,'Summary 2019'!D1)</f>
        <v>2</v>
      </c>
      <c r="E7" s="1">
        <f>COUNTIF(Results!$Z$105:$Z$155,'Summary 2019'!E1)</f>
        <v>3</v>
      </c>
      <c r="F7" s="1">
        <f>COUNTIF(Results!$Z$105:$Z$155,'Summary 2019'!F1)</f>
        <v>1</v>
      </c>
      <c r="G7" s="1">
        <f>COUNTIF(Results!$Z$105:$Z$155,'Summary 2019'!G1)</f>
        <v>0</v>
      </c>
      <c r="H7" s="1">
        <f>COUNTIF(Results!$Z$105:$Z$155,'Summary 2019'!H1)</f>
        <v>0</v>
      </c>
      <c r="I7" s="1">
        <f>COUNTIF(Results!$Z$105:$Z$155,'Summary 2019'!I1)</f>
        <v>0</v>
      </c>
      <c r="J7" s="1">
        <f>COUNTIF(Results!$Z$105:$Z$155,'Summary 2019'!J1)</f>
        <v>0</v>
      </c>
      <c r="K7" s="1">
        <f>COUNTIF(Results!$Z$105:$Z$155,'Summary 2019'!K1)</f>
        <v>0</v>
      </c>
      <c r="L7" s="1">
        <f>COUNTIF(Results!$Z$105:$Z$155,'Summary 2019'!L1)</f>
        <v>0</v>
      </c>
      <c r="M7" s="1">
        <f>COUNTIF(Results!$Z$105:$Z$155,'Summary 2019'!M1)</f>
        <v>0</v>
      </c>
      <c r="N7" s="1">
        <f>COUNTIF(Results!$Z$105:$Z$155,'Summary 2019'!N1)</f>
        <v>0</v>
      </c>
      <c r="O7" s="1">
        <f>COUNTIF(Results!$Z$105:$Z$155,'Summary 2019'!O1)</f>
        <v>0</v>
      </c>
      <c r="P7" s="1">
        <f>COUNTIF(Results!$Z$105:$Z$155,'Summary 2019'!P1)</f>
        <v>0</v>
      </c>
      <c r="Q7" s="1">
        <f>SUM(B7:P7)</f>
        <v>11</v>
      </c>
    </row>
    <row r="8" spans="1:17" x14ac:dyDescent="0.25">
      <c r="A8" t="s">
        <v>45</v>
      </c>
      <c r="B8" s="6">
        <f>SUMIF(Results!$D$105:$D$155,B1,Results!$W$105:$W$155)/SUMIF(Results!$D$105:$D$155,B1,Results!$V$105:$V$155)</f>
        <v>0.70588235294117652</v>
      </c>
      <c r="C8" s="6">
        <f>SUMIF(Results!$D$105:$D$155,C1,Results!$W$105:$W$155)/SUMIF(Results!$D$105:$D$155,C1,Results!$V$105:$V$155)</f>
        <v>0.71794871794871795</v>
      </c>
      <c r="D8" s="6">
        <f>SUMIF(Results!$D$105:$D$155,D1,Results!$W$105:$W$155)/SUMIF(Results!$D$105:$D$155,D1,Results!$V$105:$V$155)</f>
        <v>0.40816326530612246</v>
      </c>
      <c r="E8" s="6">
        <f>SUMIF(Results!$D$105:$D$155,E1,Results!$W$105:$W$155)/SUMIF(Results!$D$105:$D$155,E1,Results!$V$105:$V$155)</f>
        <v>0.5</v>
      </c>
      <c r="F8" s="6">
        <f>SUMIF(Results!$D$105:$D$155,F1,Results!$W$105:$W$155)/SUMIF(Results!$D$105:$D$155,F1,Results!$V$105:$V$155)</f>
        <v>0.33333333333333331</v>
      </c>
      <c r="G8" s="6">
        <f>SUMIF(Results!$D$105:$D$155,G1,Results!$W$105:$W$155)/SUMIF(Results!$D$105:$D$155,G1,Results!$V$105:$V$155)</f>
        <v>0.5</v>
      </c>
      <c r="H8" s="6" t="e">
        <f>SUMIF(Results!$D$105:$D$155,H1,Results!$W$105:$W$155)/SUMIF(Results!$D$105:$D$155,H1,Results!$V$105:$V$155)</f>
        <v>#DIV/0!</v>
      </c>
      <c r="I8" s="6">
        <f>SUMIF(Results!$D$105:$D$155,I1,Results!$W$105:$W$155)/SUMIF(Results!$D$105:$D$155,I1,Results!$V$105:$V$155)</f>
        <v>0.75</v>
      </c>
      <c r="J8" s="6" t="e">
        <f>SUMIF(Results!$D$105:$D$155,J1,Results!$W$105:$W$155)/SUMIF(Results!$D$105:$D$155,J1,Results!$V$105:$V$155)</f>
        <v>#DIV/0!</v>
      </c>
      <c r="K8" s="6" t="e">
        <f>SUMIF(Results!$D$105:$D$155,K1,Results!$W$105:$W$155)/SUMIF(Results!$D$105:$D$155,K1,Results!$V$105:$V$155)</f>
        <v>#DIV/0!</v>
      </c>
      <c r="L8" s="6" t="e">
        <f>SUMIF(Results!$D$105:$D$155,L1,Results!$W$105:$W$155)/SUMIF(Results!$D$105:$D$155,L1,Results!$V$105:$V$155)</f>
        <v>#DIV/0!</v>
      </c>
      <c r="M8" s="6" t="e">
        <f>SUMIF(Results!$D$105:$D$155,M1,Results!$W$105:$W$155)/SUMIF(Results!$D$105:$D$155,M1,Results!$V$105:$V$155)</f>
        <v>#DIV/0!</v>
      </c>
      <c r="N8" s="6" t="e">
        <f>SUMIF(Results!$D$105:$D$155,N1,Results!$W$105:$W$155)/SUMIF(Results!$D$105:$D$155,N1,Results!$V$105:$V$155)</f>
        <v>#DIV/0!</v>
      </c>
      <c r="O8" s="6" t="e">
        <f>SUMIF(Results!$D$105:$D$155,O1,Results!$W$105:$W$155)/SUMIF(Results!$D$105:$D$155,O1,Results!$V$105:$V$155)</f>
        <v>#DIV/0!</v>
      </c>
      <c r="P8" s="6" t="e">
        <f>SUMIF(Results!$D$105:$D$155,P1,Results!$W$105:$W$155)/SUMIF(Results!$D$105:$D$155,P1,Results!$V$105:$V$155)</f>
        <v>#DIV/0!</v>
      </c>
      <c r="Q8" s="19"/>
    </row>
    <row r="9" spans="1:17" x14ac:dyDescent="0.25">
      <c r="A9" t="s">
        <v>222</v>
      </c>
      <c r="B9" s="20">
        <f>SUMIF(Results!$D$105:$D$155,B1,Results!E$105:E$155)</f>
        <v>2</v>
      </c>
      <c r="C9" s="20">
        <f>SUMIF(Results!$D$105:$D$155,C1,Results!F$105:F$155)</f>
        <v>7</v>
      </c>
      <c r="D9" s="20">
        <f>SUMIF(Results!$D$105:$D$155,D1,Results!G$105:G$155)</f>
        <v>3</v>
      </c>
      <c r="E9" s="20">
        <f>SUMIF(Results!$D$105:$D$155,E1,Results!H$105:H$155)</f>
        <v>4</v>
      </c>
      <c r="F9" s="20">
        <f>SUMIF(Results!$D$105:$D$155,F1,Results!I$105:I$155)</f>
        <v>0</v>
      </c>
      <c r="G9" s="20">
        <f>SUMIF(Results!$D$105:$D$155,G1,Results!J$105:J$155)</f>
        <v>0</v>
      </c>
      <c r="H9" s="20">
        <f>SUMIF(Results!$D$105:$D$155,H1,Results!K$105:K$155)</f>
        <v>0</v>
      </c>
      <c r="I9" s="20">
        <f>SUMIF(Results!$D$105:$D$155,I1,Results!L$105:L$155)</f>
        <v>1</v>
      </c>
      <c r="J9" s="20">
        <f>SUMIF(Results!$D$105:$D$155,J1,Results!M$105:M$155)</f>
        <v>0</v>
      </c>
      <c r="K9" s="20">
        <f>SUMIF(Results!$D$105:$D$155,K1,Results!N$105:N$155)</f>
        <v>0</v>
      </c>
      <c r="L9" s="20">
        <f>SUMIF(Results!$D$105:$D$155,L1,Results!O$105:O$155)</f>
        <v>0</v>
      </c>
      <c r="M9" s="20">
        <f>SUMIF(Results!$D$105:$D$155,M1,Results!P$105:P$155)</f>
        <v>0</v>
      </c>
      <c r="N9" s="20">
        <f>SUMIF(Results!$D$105:$D$155,N1,Results!Q$105:Q$155)</f>
        <v>0</v>
      </c>
      <c r="O9" s="20">
        <f>SUMIF(Results!$D$105:$D$155,O1,Results!R$105:R$155)</f>
        <v>0</v>
      </c>
      <c r="P9" s="20">
        <f>SUMIF(Results!$D$105:$D$155,P1,Results!S$105:S$155)</f>
        <v>0</v>
      </c>
      <c r="Q9" s="21">
        <f>SUM(B9:P9)</f>
        <v>17</v>
      </c>
    </row>
    <row r="10" spans="1:17" x14ac:dyDescent="0.25">
      <c r="A10" t="s">
        <v>122</v>
      </c>
      <c r="B10" s="1">
        <f>COUNTIF(Results!$D$105:$D$155,'Summary 2019'!B1)</f>
        <v>9</v>
      </c>
      <c r="C10" s="1">
        <f>COUNTIF(Results!$D$105:$D$155,'Summary 2019'!C1)</f>
        <v>10</v>
      </c>
      <c r="D10" s="1">
        <f>COUNTIF(Results!$D$105:$D$155,'Summary 2019'!D1)</f>
        <v>13</v>
      </c>
      <c r="E10" s="1">
        <f>COUNTIF(Results!$D$105:$D$155,'Summary 2019'!E1)</f>
        <v>11</v>
      </c>
      <c r="F10" s="1">
        <f>COUNTIF(Results!$D$105:$D$155,'Summary 2019'!F1)</f>
        <v>1</v>
      </c>
      <c r="G10" s="1">
        <f>COUNTIF(Results!$D$105:$D$155,'Summary 2019'!G1)</f>
        <v>1</v>
      </c>
      <c r="H10" s="1">
        <f>COUNTIF(Data!$I$105:$I$156,'Summary 2019'!H1)</f>
        <v>0</v>
      </c>
      <c r="I10" s="1">
        <f>COUNTIF(Data!$I$105:$I$156,'Summary 2019'!I1)</f>
        <v>1</v>
      </c>
      <c r="J10" s="1">
        <f>COUNTIF(Data!$I$105:$I$156,'Summary 2019'!J1)</f>
        <v>0</v>
      </c>
      <c r="K10" s="1">
        <f>COUNTIF(Data!$I$105:$I$156,'Summary 2019'!K1)</f>
        <v>0</v>
      </c>
      <c r="L10" s="1">
        <f>COUNTIF(Data!$I$105:$I$156,'Summary 2019'!L1)</f>
        <v>0</v>
      </c>
      <c r="M10" s="1">
        <f>COUNTIF(Data!$I$105:$I$156,'Summary 2019'!M1)</f>
        <v>0</v>
      </c>
      <c r="N10" s="1">
        <f>COUNTIF(Data!$I$105:$I$156,'Summary 2019'!N1)</f>
        <v>0</v>
      </c>
      <c r="O10" s="1">
        <f>COUNTIF(Data!$I$105:$I$156,'Summary 2019'!O1)</f>
        <v>0</v>
      </c>
      <c r="P10" s="1">
        <f>COUNTIF(Data!$I$105:$I$156,'Summary 2019'!P1)</f>
        <v>0</v>
      </c>
      <c r="Q10" s="1">
        <f>SUM(B10:P10)</f>
        <v>46</v>
      </c>
    </row>
    <row r="11" spans="1:17" x14ac:dyDescent="0.25">
      <c r="A11" t="s">
        <v>221</v>
      </c>
      <c r="B11" s="6">
        <f>SUMIF(Results!$D$105:$D$155,B1,Results!E$105:E$155)/COUNTIF(Results!$D$105:$D$155,B1)</f>
        <v>0.22222222222222221</v>
      </c>
      <c r="C11" s="6">
        <f>SUMIF(Results!$D$105:$D$155,C1,Results!F$105:F$155)/COUNTIF(Results!$D$105:$D$155,C1)</f>
        <v>0.7</v>
      </c>
      <c r="D11" s="6">
        <f>SUMIF(Results!$D$105:$D$155,D1,Results!G$105:G$155)/COUNTIF(Results!$D$105:$D$155,D1)</f>
        <v>0.23076923076923078</v>
      </c>
      <c r="E11" s="6">
        <f>SUMIF(Results!$D$105:$D$155,E1,Results!H$105:H$155)/COUNTIF(Results!$D$105:$D$155,E1)</f>
        <v>0.36363636363636365</v>
      </c>
      <c r="F11" s="6">
        <f>SUMIF(Results!$D$105:$D$155,F1,Results!I$105:I$155)/COUNTIF(Results!$D$105:$D$155,F1)</f>
        <v>0</v>
      </c>
      <c r="G11" s="6">
        <f>SUMIF(Results!$D$105:$D$155,G1,Results!J$105:J$155)/COUNTIF(Results!$D$105:$D$155,G1)</f>
        <v>0</v>
      </c>
      <c r="H11" s="6" t="e">
        <f>SUMIF(Results!$D$105:$D$155,H1,Results!K$105:K$155)/COUNTIF(Results!$D$105:$D$155,H1)</f>
        <v>#DIV/0!</v>
      </c>
      <c r="I11" s="6">
        <f>SUMIF(Results!$D$105:$D$155,I1,Results!L$105:L$155)/COUNTIF(Results!$D$105:$D$155,I1)</f>
        <v>1</v>
      </c>
      <c r="J11" s="6" t="e">
        <f>SUMIF(Results!$D$105:$D$155,J1,Results!M$105:M$155)/COUNTIF(Results!$D$105:$D$155,J1)</f>
        <v>#DIV/0!</v>
      </c>
      <c r="K11" s="6" t="e">
        <f>SUMIF(Results!$D$105:$D$155,K1,Results!N$105:N$155)/COUNTIF(Results!$D$105:$D$155,K1)</f>
        <v>#DIV/0!</v>
      </c>
      <c r="L11" s="6" t="e">
        <f>SUMIF(Results!$D$105:$D$155,L1,Results!O$105:O$155)/COUNTIF(Results!$D$105:$D$155,L1)</f>
        <v>#DIV/0!</v>
      </c>
      <c r="M11" s="6" t="e">
        <f>SUMIF(Results!$D$105:$D$155,M1,Results!P$105:P$155)/COUNTIF(Results!$D$105:$D$155,M1)</f>
        <v>#DIV/0!</v>
      </c>
      <c r="N11" s="6" t="e">
        <f>SUMIF(Results!$D$105:$D$155,N1,Results!Q$105:Q$155)/COUNTIF(Results!$D$105:$D$155,N1)</f>
        <v>#DIV/0!</v>
      </c>
      <c r="O11" s="6" t="e">
        <f>SUMIF(Results!$D$105:$D$155,O1,Results!R$105:R$155)/COUNTIF(Results!$D$105:$D$155,O1)</f>
        <v>#DIV/0!</v>
      </c>
      <c r="P11" s="6" t="e">
        <f>SUMIF(Results!$D$105:$D$155,P1,Results!S$105:S$155)/COUNTIF(Results!$D$105:$D$155,P1)</f>
        <v>#DIV/0!</v>
      </c>
      <c r="Q11" s="5">
        <f>Q9/Q10</f>
        <v>0.36956521739130432</v>
      </c>
    </row>
    <row r="12" spans="1:17" x14ac:dyDescent="0.25">
      <c r="A12" t="s">
        <v>55</v>
      </c>
      <c r="B12" s="1">
        <f>SUMIF(Results!E105:E155,"&lt;&gt;#N/A")</f>
        <v>24</v>
      </c>
      <c r="C12" s="1">
        <f>SUMIF(Results!F105:F155,"&lt;&gt;#N/A")</f>
        <v>28</v>
      </c>
      <c r="D12" s="1">
        <f>SUMIF(Results!G105:G155,"&lt;&gt;#N/A")</f>
        <v>30</v>
      </c>
      <c r="E12" s="1">
        <f>SUMIF(Results!H105:H155,"&lt;&gt;#N/A")</f>
        <v>26</v>
      </c>
      <c r="F12" s="1">
        <f>SUMIF(Results!I105:I155,"&lt;&gt;#N/A")</f>
        <v>2</v>
      </c>
      <c r="G12" s="1">
        <f>SUMIF(Results!J105:J155,"&lt;&gt;#N/A")</f>
        <v>1</v>
      </c>
      <c r="H12" s="1">
        <f>SUMIF(Results!K105:K155,"&lt;&gt;#N/A")</f>
        <v>0</v>
      </c>
      <c r="I12" s="1">
        <f>SUMIF(Results!L105:L155,"&lt;&gt;#N/A")</f>
        <v>1</v>
      </c>
      <c r="J12" s="1">
        <f>SUMIF(Results!M105:M155,"&lt;&gt;#N/A")</f>
        <v>0</v>
      </c>
      <c r="K12" s="1">
        <f>SUMIF(Results!N105:N155,"&lt;&gt;#N/A")</f>
        <v>0</v>
      </c>
      <c r="L12" s="1">
        <f>SUMIF(Results!O105:O155,"&lt;&gt;#N/A")</f>
        <v>0</v>
      </c>
      <c r="M12" s="1">
        <f>SUMIF(Results!P105:P155,"&lt;&gt;#N/A")</f>
        <v>0</v>
      </c>
      <c r="N12" s="1">
        <f>SUMIF(Results!Q105:Q155,"&lt;&gt;#N/A")</f>
        <v>0</v>
      </c>
      <c r="O12" s="1">
        <f>SUMIF(Results!R105:R155,"&lt;&gt;#N/A")</f>
        <v>0</v>
      </c>
      <c r="P12" s="1">
        <f>SUMIF(Results!S105:S155,"&lt;&gt;#N/A")</f>
        <v>0</v>
      </c>
      <c r="Q12" s="1">
        <f t="shared" ref="Q12:Q17" si="0">SUM(B12:P12)</f>
        <v>112</v>
      </c>
    </row>
    <row r="13" spans="1:17" x14ac:dyDescent="0.25">
      <c r="A13" s="4" t="s">
        <v>56</v>
      </c>
      <c r="B13" s="1">
        <f>COUNTIFS(Results!E105:E155,"&lt;&gt;#N/A",Results!E105:E155,"&lt;&gt;")</f>
        <v>50</v>
      </c>
      <c r="C13" s="1">
        <f>COUNTIFS(Results!F105:F155,"&lt;&gt;#N/A",Results!F105:F155,"&lt;&gt;")</f>
        <v>40</v>
      </c>
      <c r="D13" s="1">
        <f>COUNTIFS(Results!G105:G155,"&lt;&gt;#N/A",Results!G105:G155,"&lt;&gt;")</f>
        <v>50</v>
      </c>
      <c r="E13" s="1">
        <f>COUNTIFS(Results!H105:H155,"&lt;&gt;#N/A",Results!H105:H155,"&lt;&gt;")</f>
        <v>48</v>
      </c>
      <c r="F13" s="1">
        <f>COUNTIFS(Results!I105:I155,"&lt;&gt;#N/A",Results!I105:I155,"&lt;&gt;")</f>
        <v>3</v>
      </c>
      <c r="G13" s="1">
        <f>COUNTIFS(Results!J105:J155,"&lt;&gt;#N/A",Results!J105:J155,"&lt;&gt;")</f>
        <v>4</v>
      </c>
      <c r="H13" s="1">
        <f>COUNTIFS(Results!K105:K155,"&lt;&gt;#N/A",Results!K105:K155,"&lt;&gt;")</f>
        <v>0</v>
      </c>
      <c r="I13" s="1">
        <f>COUNTIFS(Results!L105:L155,"&lt;&gt;#N/A",Results!L105:L155,"&lt;&gt;")</f>
        <v>1</v>
      </c>
      <c r="J13" s="1">
        <f>COUNTIFS(Results!M105:M155,"&lt;&gt;#N/A",Results!M105:M155,"&lt;&gt;")</f>
        <v>0</v>
      </c>
      <c r="K13" s="1">
        <f>COUNTIFS(Results!N105:N155,"&lt;&gt;#N/A",Results!N105:N155,"&lt;&gt;")</f>
        <v>0</v>
      </c>
      <c r="L13" s="1">
        <f>COUNTIFS(Results!O105:O155,"&lt;&gt;#N/A",Results!O105:O155,"&lt;&gt;")</f>
        <v>0</v>
      </c>
      <c r="M13" s="1">
        <f>COUNTIFS(Results!P105:P155,"&lt;&gt;#N/A",Results!P105:P155,"&lt;&gt;")</f>
        <v>0</v>
      </c>
      <c r="N13" s="1">
        <f>COUNTIFS(Results!Q105:Q155,"&lt;&gt;#N/A",Results!Q105:Q155,"&lt;&gt;")</f>
        <v>0</v>
      </c>
      <c r="O13" s="1">
        <f>COUNTIFS(Results!R105:R155,"&lt;&gt;#N/A",Results!R105:R155,"&lt;&gt;")</f>
        <v>0</v>
      </c>
      <c r="P13" s="1">
        <f>COUNTIFS(Results!S105:S155,"&lt;&gt;#N/A",Results!S105:S155,"&lt;&gt;")</f>
        <v>0</v>
      </c>
      <c r="Q13" s="1">
        <f t="shared" si="0"/>
        <v>196</v>
      </c>
    </row>
    <row r="14" spans="1:17" x14ac:dyDescent="0.25">
      <c r="A14" s="4" t="s">
        <v>57</v>
      </c>
      <c r="B14" s="1">
        <f>SUMIFS(Results!E105:E155,Results!$B$105:$B$155,"&lt;&gt;#N/A",Results!E105:E155, "&lt;&gt;#N/A")</f>
        <v>13</v>
      </c>
      <c r="C14" s="1">
        <f>SUMIFS(Results!F105:F155,Results!$B$105:$B$155,"&lt;&gt;#N/A",Results!F105:F155, "&lt;&gt;#N/A")</f>
        <v>16</v>
      </c>
      <c r="D14" s="1">
        <f>SUMIFS(Results!G105:G155,Results!$B$105:$B$155,"&lt;&gt;#N/A",Results!G105:G155, "&lt;&gt;#N/A")</f>
        <v>18</v>
      </c>
      <c r="E14" s="1">
        <f>SUMIFS(Results!H105:H155,Results!$B$105:$B$155,"&lt;&gt;#N/A",Results!H105:H155, "&lt;&gt;#N/A")</f>
        <v>13</v>
      </c>
      <c r="F14" s="1">
        <f>SUMIFS(Results!I105:I155,Results!$B$105:$B$155,"&lt;&gt;#N/A",Results!I105:I155, "&lt;&gt;#N/A")</f>
        <v>2</v>
      </c>
      <c r="G14" s="1">
        <f>SUMIFS(Results!J105:J155,Results!$B$105:$B$155,"&lt;&gt;#N/A",Results!J105:J155, "&lt;&gt;#N/A")</f>
        <v>1</v>
      </c>
      <c r="H14" s="1">
        <f>SUMIFS(Results!K105:K155,Results!$B$105:$B$155,"&lt;&gt;#N/A",Results!K105:K155, "&lt;&gt;#N/A")</f>
        <v>0</v>
      </c>
      <c r="I14" s="1">
        <f>SUMIFS(Results!L105:L155,Results!$B$105:$B$155,"&lt;&gt;#N/A",Results!L105:L155, "&lt;&gt;#N/A")</f>
        <v>1</v>
      </c>
      <c r="J14" s="1">
        <f>SUMIFS(Results!M105:M155,Results!$B$105:$B$155,"&lt;&gt;#N/A",Results!M105:M155, "&lt;&gt;#N/A")</f>
        <v>0</v>
      </c>
      <c r="K14" s="1">
        <f>SUMIFS(Results!N105:N155,Results!$B$105:$B$155,"&lt;&gt;#N/A",Results!N105:N155, "&lt;&gt;#N/A")</f>
        <v>0</v>
      </c>
      <c r="L14" s="1">
        <f>SUMIFS(Results!O105:O155,Results!$B$105:$B$155,"&lt;&gt;#N/A",Results!O105:O155, "&lt;&gt;#N/A")</f>
        <v>0</v>
      </c>
      <c r="M14" s="1">
        <f>SUMIFS(Results!P105:P155,Results!$B$105:$B$155,"&lt;&gt;#N/A",Results!P105:P155, "&lt;&gt;#N/A")</f>
        <v>0</v>
      </c>
      <c r="N14" s="1">
        <f>SUMIFS(Results!Q105:Q155,Results!$B$105:$B$155,"&lt;&gt;#N/A",Results!Q105:Q155, "&lt;&gt;#N/A")</f>
        <v>0</v>
      </c>
      <c r="O14" s="1">
        <f>SUMIFS(Results!R105:R155,Results!$B$105:$B$155,"&lt;&gt;#N/A",Results!R105:R155, "&lt;&gt;#N/A")</f>
        <v>0</v>
      </c>
      <c r="P14" s="1">
        <f>SUMIFS(Results!S105:S155,Results!$B$105:$B$155,"&lt;&gt;#N/A",Results!S105:S155, "&lt;&gt;#N/A")</f>
        <v>0</v>
      </c>
      <c r="Q14" s="1">
        <f t="shared" si="0"/>
        <v>64</v>
      </c>
    </row>
    <row r="15" spans="1:17" x14ac:dyDescent="0.25">
      <c r="A15" s="4" t="s">
        <v>58</v>
      </c>
      <c r="B15" s="1">
        <f>COUNTIFS(Results!$B$105:$B$155,"&lt;&gt;#N/A",Results!E105:E155, "&lt;&gt;#N/A", Results!E105:E155, "&lt;&gt;")</f>
        <v>28</v>
      </c>
      <c r="C15" s="1">
        <f>COUNTIFS(Results!$B$105:$B$155,"&lt;&gt;#N/A",Results!F105:F155, "&lt;&gt;#N/A", Results!F105:F155, "&lt;&gt;")</f>
        <v>22</v>
      </c>
      <c r="D15" s="1">
        <f>COUNTIFS(Results!$B$105:$B$155,"&lt;&gt;#N/A",Results!G105:G155, "&lt;&gt;#N/A", Results!G105:G155, "&lt;&gt;")</f>
        <v>28</v>
      </c>
      <c r="E15" s="1">
        <f>COUNTIFS(Results!$B$105:$B$155,"&lt;&gt;#N/A",Results!H105:H155, "&lt;&gt;#N/A", Results!H105:H155, "&lt;&gt;")</f>
        <v>28</v>
      </c>
      <c r="F15" s="1">
        <f>COUNTIFS(Results!$B$105:$B$155,"&lt;&gt;#N/A",Results!I105:I155, "&lt;&gt;#N/A", Results!I105:I155, "&lt;&gt;")</f>
        <v>3</v>
      </c>
      <c r="G15" s="1">
        <f>COUNTIFS(Results!$B$105:$B$155,"&lt;&gt;#N/A",Results!J105:J155, "&lt;&gt;#N/A", Results!J105:J155, "&lt;&gt;")</f>
        <v>4</v>
      </c>
      <c r="H15" s="1">
        <f>COUNTIFS(Results!$B$105:$B$155,"&lt;&gt;#N/A",Results!K105:K155, "&lt;&gt;#N/A", Results!K105:K155, "&lt;&gt;")</f>
        <v>0</v>
      </c>
      <c r="I15" s="1">
        <f>COUNTIFS(Results!$B$105:$B$155,"&lt;&gt;#N/A",Results!L105:L155, "&lt;&gt;#N/A", Results!L105:L155, "&lt;&gt;")</f>
        <v>1</v>
      </c>
      <c r="J15" s="1">
        <f>COUNTIFS(Results!$B$105:$B$155,"&lt;&gt;#N/A",Results!M105:M155, "&lt;&gt;#N/A", Results!M105:M155, "&lt;&gt;")</f>
        <v>0</v>
      </c>
      <c r="K15" s="1">
        <f>COUNTIFS(Results!$B$105:$B$155,"&lt;&gt;#N/A",Results!N105:N155, "&lt;&gt;#N/A", Results!N105:N155, "&lt;&gt;")</f>
        <v>0</v>
      </c>
      <c r="L15" s="1">
        <f>COUNTIFS(Results!$B$105:$B$155,"&lt;&gt;#N/A",Results!O105:O155, "&lt;&gt;#N/A", Results!O105:O155, "&lt;&gt;")</f>
        <v>0</v>
      </c>
      <c r="M15" s="1">
        <f>COUNTIFS(Results!$B$105:$B$155,"&lt;&gt;#N/A",Results!P105:P155, "&lt;&gt;#N/A", Results!P105:P155, "&lt;&gt;")</f>
        <v>0</v>
      </c>
      <c r="N15" s="1">
        <f>COUNTIFS(Results!$B$105:$B$155,"&lt;&gt;#N/A",Results!Q105:Q155, "&lt;&gt;#N/A", Results!Q105:Q155, "&lt;&gt;")</f>
        <v>0</v>
      </c>
      <c r="O15" s="1">
        <f>COUNTIFS(Results!$B$105:$B$155,"&lt;&gt;#N/A",Results!R105:R155, "&lt;&gt;#N/A", Results!R105:R155, "&lt;&gt;")</f>
        <v>0</v>
      </c>
      <c r="P15" s="1">
        <f>COUNTIFS(Results!$B$105:$B$155,"&lt;&gt;#N/A",Results!S105:S155, "&lt;&gt;#N/A", Results!S105:S155, "&lt;&gt;")</f>
        <v>0</v>
      </c>
      <c r="Q15" s="1">
        <f t="shared" si="0"/>
        <v>114</v>
      </c>
    </row>
    <row r="16" spans="1:17" x14ac:dyDescent="0.25">
      <c r="A16" s="4" t="s">
        <v>59</v>
      </c>
      <c r="B16" s="1">
        <f>SUMIFS(Results!E105:E155,Results!$B$105:$B$155,"=#N/A",Results!E105:E155, "&lt;&gt;#N/A")</f>
        <v>11</v>
      </c>
      <c r="C16" s="1">
        <f>SUMIFS(Results!F105:F155,Results!$B$105:$B$155,"=#N/A",Results!F105:F155, "&lt;&gt;#N/A")</f>
        <v>12</v>
      </c>
      <c r="D16" s="1">
        <f>SUMIFS(Results!G105:G155,Results!$B$105:$B$155,"=#N/A",Results!G105:G155, "&lt;&gt;#N/A")</f>
        <v>12</v>
      </c>
      <c r="E16" s="1">
        <f>SUMIFS(Results!H105:H155,Results!$B$105:$B$155,"=#N/A",Results!H105:H155, "&lt;&gt;#N/A")</f>
        <v>13</v>
      </c>
      <c r="F16" s="1">
        <f>SUMIFS(Results!I105:I155,Results!$B$105:$B$155,"=#N/A",Results!I105:I155, "&lt;&gt;#N/A")</f>
        <v>0</v>
      </c>
      <c r="G16" s="1">
        <f>SUMIFS(Results!J105:J155,Results!$B$105:$B$155,"=#N/A",Results!J105:J155, "&lt;&gt;#N/A")</f>
        <v>0</v>
      </c>
      <c r="H16" s="1">
        <f>SUMIFS(Results!K105:K155,Results!$B$105:$B$155,"=#N/A",Results!K105:K155, "&lt;&gt;#N/A")</f>
        <v>0</v>
      </c>
      <c r="I16" s="1">
        <f>SUMIFS(Results!L105:L155,Results!$B$105:$B$155,"=#N/A",Results!L105:L155, "&lt;&gt;#N/A")</f>
        <v>0</v>
      </c>
      <c r="J16" s="1">
        <f>SUMIFS(Results!M105:M155,Results!$B$105:$B$155,"=#N/A",Results!M105:M155, "&lt;&gt;#N/A")</f>
        <v>0</v>
      </c>
      <c r="K16" s="1">
        <f>SUMIFS(Results!N105:N155,Results!$B$105:$B$155,"=#N/A",Results!N105:N155, "&lt;&gt;#N/A")</f>
        <v>0</v>
      </c>
      <c r="L16" s="1">
        <f>SUMIFS(Results!O105:O155,Results!$B$105:$B$155,"=#N/A",Results!O105:O155, "&lt;&gt;#N/A")</f>
        <v>0</v>
      </c>
      <c r="M16" s="1">
        <f>SUMIFS(Results!P105:P155,Results!$B$105:$B$155,"=#N/A",Results!P105:P155, "&lt;&gt;#N/A")</f>
        <v>0</v>
      </c>
      <c r="N16" s="1">
        <f>SUMIFS(Results!Q105:Q155,Results!$B$105:$B$155,"=#N/A",Results!Q105:Q155, "&lt;&gt;#N/A")</f>
        <v>0</v>
      </c>
      <c r="O16" s="1">
        <f>SUMIFS(Results!R105:R155,Results!$B$105:$B$155,"=#N/A",Results!R105:R155, "&lt;&gt;#N/A")</f>
        <v>0</v>
      </c>
      <c r="P16" s="1">
        <f>SUMIFS(Results!S105:S155,Results!$B$105:$B$155,"=#N/A",Results!S105:S155, "&lt;&gt;#N/A")</f>
        <v>0</v>
      </c>
      <c r="Q16" s="1">
        <f t="shared" si="0"/>
        <v>48</v>
      </c>
    </row>
    <row r="17" spans="1:17" x14ac:dyDescent="0.25">
      <c r="A17" s="4" t="s">
        <v>60</v>
      </c>
      <c r="B17" s="1">
        <f>COUNTIFS(Results!$B$105:$B$155,"=#N/A",Results!E105:E155, "&lt;&gt;#N/A", Results!E105:E155, "&lt;&gt;")</f>
        <v>22</v>
      </c>
      <c r="C17" s="1">
        <f>COUNTIFS(Results!$B$105:$B$155,"=#N/A",Results!F105:F155, "&lt;&gt;#N/A", Results!F105:F155, "&lt;&gt;")</f>
        <v>18</v>
      </c>
      <c r="D17" s="1">
        <f>COUNTIFS(Results!$B$105:$B$155,"=#N/A",Results!G105:G155, "&lt;&gt;#N/A", Results!G105:G155, "&lt;&gt;")</f>
        <v>22</v>
      </c>
      <c r="E17" s="1">
        <f>COUNTIFS(Results!$B$105:$B$155,"=#N/A",Results!H105:H155, "&lt;&gt;#N/A", Results!H105:H155, "&lt;&gt;")</f>
        <v>20</v>
      </c>
      <c r="F17" s="1">
        <f>COUNTIFS(Results!$B$105:$B$155,"=#N/A",Results!I105:I155, "&lt;&gt;#N/A", Results!I105:I155, "&lt;&gt;")</f>
        <v>0</v>
      </c>
      <c r="G17" s="1">
        <f>COUNTIFS(Results!$B$105:$B$155,"=#N/A",Results!J105:J155, "&lt;&gt;#N/A", Results!J105:J155, "&lt;&gt;")</f>
        <v>0</v>
      </c>
      <c r="H17" s="1">
        <f>COUNTIFS(Results!$B$105:$B$155,"=#N/A",Results!K105:K155, "&lt;&gt;#N/A", Results!K105:K155, "&lt;&gt;")</f>
        <v>0</v>
      </c>
      <c r="I17" s="1">
        <f>COUNTIFS(Results!$B$105:$B$155,"=#N/A",Results!L105:L155, "&lt;&gt;#N/A", Results!L105:L155, "&lt;&gt;")</f>
        <v>0</v>
      </c>
      <c r="J17" s="1">
        <f>COUNTIFS(Results!$B$105:$B$155,"=#N/A",Results!M105:M155, "&lt;&gt;#N/A", Results!M105:M155, "&lt;&gt;")</f>
        <v>0</v>
      </c>
      <c r="K17" s="1">
        <f>COUNTIFS(Results!$B$105:$B$155,"=#N/A",Results!N105:N155, "&lt;&gt;#N/A", Results!N105:N155, "&lt;&gt;")</f>
        <v>0</v>
      </c>
      <c r="L17" s="1">
        <f>COUNTIFS(Results!$B$105:$B$155,"=#N/A",Results!O105:O155, "&lt;&gt;#N/A", Results!O105:O155, "&lt;&gt;")</f>
        <v>0</v>
      </c>
      <c r="M17" s="1">
        <f>COUNTIFS(Results!$B$105:$B$155,"=#N/A",Results!P105:P155, "&lt;&gt;#N/A", Results!P105:P155, "&lt;&gt;")</f>
        <v>0</v>
      </c>
      <c r="N17" s="1">
        <f>COUNTIFS(Results!$B$105:$B$155,"=#N/A",Results!Q105:Q155, "&lt;&gt;#N/A", Results!Q105:Q155, "&lt;&gt;")</f>
        <v>0</v>
      </c>
      <c r="O17" s="1">
        <f>COUNTIFS(Results!$B$105:$B$155,"=#N/A",Results!R105:R155, "&lt;&gt;#N/A", Results!R105:R155, "&lt;&gt;")</f>
        <v>0</v>
      </c>
      <c r="P17" s="1">
        <f>COUNTIFS(Results!$B$105:$B$155,"=#N/A",Results!S105:S155, "&lt;&gt;#N/A", Results!S105:S155, "&lt;&gt;")</f>
        <v>0</v>
      </c>
      <c r="Q17" s="1">
        <f t="shared" si="0"/>
        <v>82</v>
      </c>
    </row>
    <row r="18" spans="1:17" x14ac:dyDescent="0.25">
      <c r="A18" s="4" t="s">
        <v>74</v>
      </c>
      <c r="B18" s="1">
        <f>SUMIF(Results!$C$105:$C$155,'Summary 2019'!B1,Results!$X$105:$X$155)</f>
        <v>0</v>
      </c>
      <c r="C18" s="1">
        <f>SUMIF(Results!$C$105:$C$155,'Summary 2019'!C1,Results!$X$105:$X$155)</f>
        <v>0</v>
      </c>
      <c r="D18" s="1">
        <f>SUMIF(Results!$C$105:$C$155,'Summary 2019'!D1,Results!$X$105:$X$155)</f>
        <v>0</v>
      </c>
      <c r="E18" s="1">
        <f>SUMIF(Results!$C$105:$C$155,'Summary 2019'!E1,Results!$X$105:$X$155)</f>
        <v>0</v>
      </c>
      <c r="F18" s="1">
        <f>SUMIF(Results!$C$105:$C$155,'Summary 2019'!F1,Results!$X$105:$X$155)</f>
        <v>0</v>
      </c>
      <c r="G18" s="1">
        <f>SUMIF(Results!$C$105:$C$155,'Summary 2019'!G1,Results!$X$105:$X$155)</f>
        <v>4</v>
      </c>
      <c r="H18" s="1">
        <f>SUMIF(Results!$C$105:$C$155,'Summary 2019'!H1,Results!$X$105:$X$155)</f>
        <v>0</v>
      </c>
      <c r="I18" s="1">
        <f>SUMIF(Results!$C$105:$C$155,'Summary 2019'!I1,Results!$X$105:$X$155)</f>
        <v>0</v>
      </c>
      <c r="J18" s="1">
        <f>SUMIF(Results!$C$105:$C$155,'Summary 2019'!J1,Results!$X$105:$X$155)</f>
        <v>0</v>
      </c>
      <c r="K18" s="1">
        <f>SUMIF(Results!$C$105:$C$155,'Summary 2019'!K1,Results!$X$105:$X$155)</f>
        <v>0</v>
      </c>
      <c r="L18" s="1">
        <f>SUMIF(Results!$C$105:$C$155,'Summary 2019'!L1,Results!$X$105:$X$155)</f>
        <v>0</v>
      </c>
      <c r="M18" s="1">
        <f>SUMIF(Results!$C$105:$C$155,'Summary 2019'!M1,Results!$X$105:$X$155)</f>
        <v>0</v>
      </c>
      <c r="N18" s="1">
        <f>SUMIF(Results!$C$105:$C$155,'Summary 2019'!N1,Results!$X$105:$X$155)</f>
        <v>0</v>
      </c>
      <c r="O18" s="1">
        <f>SUMIF(Results!$C$105:$C$155,'Summary 2019'!O1,Results!$X$105:$X$155)</f>
        <v>0</v>
      </c>
      <c r="P18" s="1">
        <f>SUMIF(Results!$C$105:$C$155,'Summary 2019'!P1,Results!$X$105:$X$155)</f>
        <v>0</v>
      </c>
      <c r="Q18" s="18">
        <f>SUM(Results!X105:X155)</f>
        <v>5</v>
      </c>
    </row>
    <row r="19" spans="1:17" x14ac:dyDescent="0.25">
      <c r="A19" s="4" t="s">
        <v>75</v>
      </c>
      <c r="B19" s="1">
        <f>SUMIF(Results!E105:E155,"&lt;&gt;#N/A",Results!$Y$105:$Y$155)</f>
        <v>9</v>
      </c>
      <c r="C19" s="1">
        <f>SUMIF(Results!F105:F155,"&lt;&gt;#N/A",Results!$Y$105:$Y$155)</f>
        <v>8</v>
      </c>
      <c r="D19" s="1">
        <f>SUMIF(Results!G105:G155,"&lt;&gt;#N/A",Results!$Y$105:$Y$155)</f>
        <v>9</v>
      </c>
      <c r="E19" s="1">
        <f>SUMIF(Results!H105:H155,"&lt;&gt;#N/A",Results!$Y$105:$Y$155)</f>
        <v>8</v>
      </c>
      <c r="F19" s="1">
        <f>SUMIF(Results!I105:I155,"&lt;&gt;#N/A",Results!$Y$105:$Y$155)</f>
        <v>1</v>
      </c>
      <c r="G19" s="1">
        <f>SUMIF(Results!J105:J155,"&lt;&gt;#N/A",Results!$Y$105:$Y$155)</f>
        <v>0</v>
      </c>
      <c r="H19" s="1">
        <f>SUMIF(Results!K105:K155,"&lt;&gt;#N/A",Results!$Y$105:$Y$155)</f>
        <v>0</v>
      </c>
      <c r="I19" s="1">
        <f>SUMIF(Results!L105:L155,"&lt;&gt;#N/A",Results!$Y$105:$Y$155)</f>
        <v>0</v>
      </c>
      <c r="J19" s="1">
        <f>SUMIF(Results!M105:M155,"&lt;&gt;#N/A",Results!$Y$105:$Y$155)</f>
        <v>0</v>
      </c>
      <c r="K19" s="1">
        <f>SUMIF(Results!N105:N155,"&lt;&gt;#N/A",Results!$Y$105:$Y$155)</f>
        <v>0</v>
      </c>
      <c r="L19" s="1">
        <f>SUMIF(Results!O105:O155,"&lt;&gt;#N/A",Results!$Y$105:$Y$155)</f>
        <v>0</v>
      </c>
      <c r="M19" s="1">
        <f>SUMIF(Results!P105:P155,"&lt;&gt;#N/A",Results!$Y$105:$Y$155)</f>
        <v>0</v>
      </c>
      <c r="N19" s="1">
        <f>SUMIF(Results!Q105:Q155,"&lt;&gt;#N/A",Results!$Y$105:$Y$155)</f>
        <v>0</v>
      </c>
      <c r="O19" s="1">
        <f>SUMIF(Results!R105:R155,"&lt;&gt;#N/A",Results!$Y$105:$Y$155)</f>
        <v>0</v>
      </c>
      <c r="P19" s="1">
        <f>SUMIF(Results!S105:S155,"&lt;&gt;#N/A",Results!$Y$105:$Y$155)</f>
        <v>0</v>
      </c>
      <c r="Q19" s="18">
        <f>SUM(Results!Y105:Y155)</f>
        <v>9</v>
      </c>
    </row>
  </sheetData>
  <conditionalFormatting sqref="B10:M10">
    <cfRule type="top10" dxfId="38" priority="13" rank="1"/>
  </conditionalFormatting>
  <conditionalFormatting sqref="B8:G8 Q11">
    <cfRule type="top10" dxfId="37" priority="12" rank="1"/>
  </conditionalFormatting>
  <conditionalFormatting sqref="B7:G7">
    <cfRule type="top10" dxfId="36" priority="11" rank="1"/>
  </conditionalFormatting>
  <conditionalFormatting sqref="B6:G6">
    <cfRule type="top10" dxfId="35" priority="10" rank="1"/>
  </conditionalFormatting>
  <conditionalFormatting sqref="B5:G5">
    <cfRule type="top10" dxfId="34" priority="9" rank="1"/>
  </conditionalFormatting>
  <conditionalFormatting sqref="B4:G4">
    <cfRule type="top10" dxfId="33" priority="8" rank="1"/>
  </conditionalFormatting>
  <conditionalFormatting sqref="B3:G3">
    <cfRule type="top10" dxfId="32" priority="7" rank="1"/>
  </conditionalFormatting>
  <conditionalFormatting sqref="B2:G2">
    <cfRule type="top10" dxfId="31" priority="6" rank="1"/>
  </conditionalFormatting>
  <conditionalFormatting sqref="B8:G8">
    <cfRule type="top10" dxfId="30" priority="5" rank="1"/>
  </conditionalFormatting>
  <conditionalFormatting sqref="B11:G11">
    <cfRule type="top10" dxfId="29" priority="4" rank="1"/>
  </conditionalFormatting>
  <conditionalFormatting sqref="N10">
    <cfRule type="top10" dxfId="28" priority="3" rank="1"/>
  </conditionalFormatting>
  <conditionalFormatting sqref="O10">
    <cfRule type="top10" dxfId="27" priority="2" rank="1"/>
  </conditionalFormatting>
  <conditionalFormatting sqref="P10">
    <cfRule type="top10" dxfId="26" priority="1" rank="1"/>
  </conditionalFormatting>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1C06-C9E6-45A3-9348-A7FBD41507EF}">
  <dimension ref="A1:Q21"/>
  <sheetViews>
    <sheetView zoomScale="115" zoomScaleNormal="115" workbookViewId="0">
      <selection activeCell="U16" sqref="U16"/>
    </sheetView>
  </sheetViews>
  <sheetFormatPr defaultRowHeight="15" x14ac:dyDescent="0.25"/>
  <cols>
    <col min="1" max="1" width="40.85546875" bestFit="1" customWidth="1"/>
    <col min="8" max="16" width="0" hidden="1" customWidth="1"/>
  </cols>
  <sheetData>
    <row r="1" spans="1:17"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25">
      <c r="A2" t="s">
        <v>24</v>
      </c>
      <c r="B2" s="5">
        <f>SUMIF(Results!E156:E207,"&lt;&gt;#N/A")/COUNTIFS(Results!E156:E207,"&lt;&gt;#N/A",Results!E156:E207,"&lt;&gt;")</f>
        <v>0.50980392156862742</v>
      </c>
      <c r="C2" s="5">
        <f>SUMIF(Results!F156:F207,"&lt;&gt;#N/A")/COUNTIFS(Results!F156:F207,"&lt;&gt;#N/A",Results!F156:F207,"&lt;&gt;")</f>
        <v>0.6470588235294118</v>
      </c>
      <c r="D2" s="5">
        <f>SUMIF(Results!G156:G207,"&lt;&gt;#N/A")/COUNTIFS(Results!G156:G207,"&lt;&gt;#N/A",Results!G156:G207,"&lt;&gt;")</f>
        <v>0.56000000000000005</v>
      </c>
      <c r="E2" s="5">
        <f>SUMIF(Results!H156:H207,"&lt;&gt;#N/A")/COUNTIFS(Results!H156:H207,"&lt;&gt;#N/A",Results!H156:H207,"&lt;&gt;")</f>
        <v>0.5625</v>
      </c>
      <c r="F2" s="5">
        <f>SUMIF(Results!I156:I207,"&lt;&gt;#N/A")/COUNTIFS(Results!I156:I207,"&lt;&gt;#N/A",Results!I156:I207,"&lt;&gt;")</f>
        <v>0.5</v>
      </c>
      <c r="G2" s="5">
        <f>SUMIF(Results!J156:J207,"&lt;&gt;#N/A")/COUNTIFS(Results!J156:J207,"&lt;&gt;#N/A",Results!J156:J207,"&lt;&gt;")</f>
        <v>0.66666666666666663</v>
      </c>
      <c r="H2" s="5" t="e">
        <f>SUMIF(Results!K156:K207,"&lt;&gt;#N/A")/COUNTIFS(Results!K156:K207,"&lt;&gt;#N/A",Results!K156:K207,"&lt;&gt;")</f>
        <v>#DIV/0!</v>
      </c>
      <c r="I2" s="5">
        <f>SUMIF(Results!L156:L207,"&lt;&gt;#N/A")/COUNTIFS(Results!L156:L207,"&lt;&gt;#N/A",Results!L156:L207,"&lt;&gt;")</f>
        <v>1</v>
      </c>
      <c r="J2" s="5" t="e">
        <f>SUMIF(Results!M156:M207,"&lt;&gt;#N/A")/COUNTIFS(Results!M156:M207,"&lt;&gt;#N/A",Results!M156:M207,"&lt;&gt;")</f>
        <v>#DIV/0!</v>
      </c>
      <c r="K2" s="5" t="e">
        <f>SUMIF(Results!N156:N207,"&lt;&gt;#N/A")/COUNTIFS(Results!N156:N207,"&lt;&gt;#N/A",Results!N156:N207,"&lt;&gt;")</f>
        <v>#DIV/0!</v>
      </c>
      <c r="L2" s="5" t="e">
        <f>SUMIF(Results!O156:O207,"&lt;&gt;#N/A")/COUNTIFS(Results!O156:O207,"&lt;&gt;#N/A",Results!O156:O207,"&lt;&gt;")</f>
        <v>#DIV/0!</v>
      </c>
      <c r="M2" s="5" t="e">
        <f>SUMIF(Results!P156:P207,"&lt;&gt;#N/A")/COUNTIFS(Results!P156:P207,"&lt;&gt;#N/A",Results!P156:P207,"&lt;&gt;")</f>
        <v>#DIV/0!</v>
      </c>
      <c r="N2" s="5" t="e">
        <f>SUMIF(Results!Q156:Q207,"&lt;&gt;#N/A")/COUNTIFS(Results!Q156:Q207,"&lt;&gt;#N/A",Results!Q156:Q207,"&lt;&gt;")</f>
        <v>#DIV/0!</v>
      </c>
      <c r="O2" s="5" t="e">
        <f>SUMIF(Results!R156:R207,"&lt;&gt;#N/A")/COUNTIFS(Results!R156:R207,"&lt;&gt;#N/A",Results!R156:R207,"&lt;&gt;")</f>
        <v>#DIV/0!</v>
      </c>
      <c r="P2" s="5" t="e">
        <f>SUMIF(Results!S156:S207,"&lt;&gt;#N/A")/COUNTIFS(Results!S156:S207,"&lt;&gt;#N/A",Results!S156:S207,"&lt;&gt;")</f>
        <v>#DIV/0!</v>
      </c>
      <c r="Q2" s="5">
        <f>SUM(Results!W156:W207)/SUM(Results!V156:V207)</f>
        <v>0.56603773584905659</v>
      </c>
    </row>
    <row r="3" spans="1:17" x14ac:dyDescent="0.25">
      <c r="A3" t="s">
        <v>25</v>
      </c>
      <c r="B3" s="5">
        <f>SUMIFS(Results!E156:E207,Results!$B$156:$B$207,"&lt;&gt;#N/A",Results!E156:E207, "&lt;&gt;#N/A")/COUNTIFS(Results!$B$156:$B$207,"&lt;&gt;#N/A",Results!E156:E207, "&lt;&gt;#N/A", Results!E156:E207, "&lt;&gt;")</f>
        <v>0.375</v>
      </c>
      <c r="C3" s="5">
        <f>SUMIFS(Results!F156:F207,Results!$B$156:$B$207,"&lt;&gt;#N/A",Results!F156:F207, "&lt;&gt;#N/A")/COUNTIFS(Results!$B$156:$B$207,"&lt;&gt;#N/A",Results!F156:F207, "&lt;&gt;#N/A", Results!F156:F207, "&lt;&gt;")</f>
        <v>0.59375</v>
      </c>
      <c r="D3" s="5">
        <f>SUMIFS(Results!G156:G207,Results!$B$156:$B$207,"&lt;&gt;#N/A",Results!G156:G207, "&lt;&gt;#N/A")/COUNTIFS(Results!$B$156:$B$207,"&lt;&gt;#N/A",Results!G156:G207, "&lt;&gt;#N/A", Results!G156:G207, "&lt;&gt;")</f>
        <v>0.59375</v>
      </c>
      <c r="E3" s="5">
        <f>SUMIFS(Results!H156:H207,Results!$B$156:$B$207,"&lt;&gt;#N/A",Results!H156:H207, "&lt;&gt;#N/A")/COUNTIFS(Results!$B$156:$B$207,"&lt;&gt;#N/A",Results!H156:H207, "&lt;&gt;#N/A", Results!H156:H207, "&lt;&gt;")</f>
        <v>0.5</v>
      </c>
      <c r="F3" s="5">
        <f>SUMIFS(Results!I156:I207,Results!$B$156:$B$207,"&lt;&gt;#N/A",Results!I156:I207, "&lt;&gt;#N/A")/COUNTIFS(Results!$B$156:$B$207,"&lt;&gt;#N/A",Results!I156:I207, "&lt;&gt;#N/A", Results!I156:I207, "&lt;&gt;")</f>
        <v>0.5</v>
      </c>
      <c r="G3" s="5">
        <f>SUMIFS(Results!J156:J207,Results!$B$156:$B$207,"&lt;&gt;#N/A",Results!J156:J207, "&lt;&gt;#N/A")/COUNTIFS(Results!$B$156:$B$207,"&lt;&gt;#N/A",Results!J156:J207, "&lt;&gt;#N/A", Results!J156:J207, "&lt;&gt;")</f>
        <v>0.66666666666666663</v>
      </c>
      <c r="H3" s="5" t="e">
        <f>SUMIFS(Results!K156:K207,Results!$B$156:$B$207,"&lt;&gt;#N/A",Results!K156:K207, "&lt;&gt;#N/A")/COUNTIFS(Results!$B$156:$B$207,"&lt;&gt;#N/A",Results!K156:K207, "&lt;&gt;#N/A", Results!K156:K207, "&lt;&gt;")</f>
        <v>#DIV/0!</v>
      </c>
      <c r="I3" s="5">
        <f>SUMIFS(Results!L156:L207,Results!$B$156:$B$207,"&lt;&gt;#N/A",Results!L156:L207, "&lt;&gt;#N/A")/COUNTIFS(Results!$B$156:$B$207,"&lt;&gt;#N/A",Results!L156:L207, "&lt;&gt;#N/A", Results!L156:L207, "&lt;&gt;")</f>
        <v>1</v>
      </c>
      <c r="J3" s="5" t="e">
        <f>SUMIFS(Results!M156:M207,Results!$B$156:$B$207,"&lt;&gt;#N/A",Results!M156:M207, "&lt;&gt;#N/A")/COUNTIFS(Results!$B$156:$B$207,"&lt;&gt;#N/A",Results!M156:M207, "&lt;&gt;#N/A", Results!M156:M207, "&lt;&gt;")</f>
        <v>#DIV/0!</v>
      </c>
      <c r="K3" s="5" t="e">
        <f>SUMIFS(Results!N156:N207,Results!$B$156:$B$207,"&lt;&gt;#N/A",Results!N156:N207, "&lt;&gt;#N/A")/COUNTIFS(Results!$B$156:$B$207,"&lt;&gt;#N/A",Results!N156:N207, "&lt;&gt;#N/A", Results!N156:N207, "&lt;&gt;")</f>
        <v>#DIV/0!</v>
      </c>
      <c r="L3" s="5" t="e">
        <f>SUMIFS(Results!O156:O207,Results!$B$156:$B$207,"&lt;&gt;#N/A",Results!O156:O207, "&lt;&gt;#N/A")/COUNTIFS(Results!$B$156:$B$207,"&lt;&gt;#N/A",Results!O156:O207, "&lt;&gt;#N/A", Results!O156:O207, "&lt;&gt;")</f>
        <v>#DIV/0!</v>
      </c>
      <c r="M3" s="5" t="e">
        <f>SUMIFS(Results!P156:P207,Results!$B$156:$B$207,"&lt;&gt;#N/A",Results!P156:P207, "&lt;&gt;#N/A")/COUNTIFS(Results!$B$156:$B$207,"&lt;&gt;#N/A",Results!P156:P207, "&lt;&gt;#N/A", Results!P156:P207, "&lt;&gt;")</f>
        <v>#DIV/0!</v>
      </c>
      <c r="N3" s="5" t="e">
        <f>SUMIFS(Results!Q156:Q207,Results!$B$156:$B$207,"&lt;&gt;#N/A",Results!Q156:Q207, "&lt;&gt;#N/A")/COUNTIFS(Results!$B$156:$B$207,"&lt;&gt;#N/A",Results!Q156:Q207, "&lt;&gt;#N/A", Results!Q156:Q207, "&lt;&gt;")</f>
        <v>#DIV/0!</v>
      </c>
      <c r="O3" s="5" t="e">
        <f>SUMIFS(Results!R156:R207,Results!$B$156:$B$207,"&lt;&gt;#N/A",Results!R156:R207, "&lt;&gt;#N/A")/COUNTIFS(Results!$B$156:$B$207,"&lt;&gt;#N/A",Results!R156:R207, "&lt;&gt;#N/A", Results!R156:R207, "&lt;&gt;")</f>
        <v>#DIV/0!</v>
      </c>
      <c r="P3" s="5" t="e">
        <f>SUMIFS(Results!S156:S207,Results!$B$156:$B$207,"&lt;&gt;#N/A",Results!S156:S207, "&lt;&gt;#N/A")/COUNTIFS(Results!$B$156:$B$207,"&lt;&gt;#N/A",Results!S156:S207, "&lt;&gt;#N/A", Results!S156:S207, "&lt;&gt;")</f>
        <v>#DIV/0!</v>
      </c>
      <c r="Q3" s="5">
        <f>SUMIF(Results!B156:B207,"&lt;&gt;#N/A",Results!W156:W207)/SUMIF(Results!B156:B207,"&lt;&gt;#N/A",Results!V156:V207)</f>
        <v>0.51449275362318836</v>
      </c>
    </row>
    <row r="4" spans="1:17" x14ac:dyDescent="0.25">
      <c r="A4" t="s">
        <v>26</v>
      </c>
      <c r="B4" s="5">
        <f>SUMIFS(Results!E156:E207,Results!$B$156:$B$207,"=#N/A",Results!E156:E207, "&lt;&gt;#N/A")/COUNTIFS(Results!$B$156:$B$207,"=#N/A",Results!E156:E207, "&lt;&gt;#N/A", Results!E156:E207, "&lt;&gt;")</f>
        <v>0.73684210526315785</v>
      </c>
      <c r="C4" s="5">
        <f>SUMIFS(Results!F156:F207,Results!$B$156:$B$207,"=#N/A",Results!F156:F207, "&lt;&gt;#N/A")/COUNTIFS(Results!$B$156:$B$207,"=#N/A",Results!F156:F207, "&lt;&gt;#N/A", Results!F156:F207, "&lt;&gt;")</f>
        <v>0.73684210526315785</v>
      </c>
      <c r="D4" s="5">
        <f>SUMIFS(Results!G156:G207,Results!$B$156:$B$207,"=#N/A",Results!G156:G207, "&lt;&gt;#N/A")/COUNTIFS(Results!$B$156:$B$207,"=#N/A",Results!G156:G207, "&lt;&gt;#N/A", Results!G156:G207, "&lt;&gt;")</f>
        <v>0.5</v>
      </c>
      <c r="E4" s="5">
        <f>SUMIFS(Results!H156:H207,Results!$B$156:$B$207,"=#N/A",Results!H156:H207, "&lt;&gt;#N/A")/COUNTIFS(Results!$B$156:$B$207,"=#N/A",Results!H156:H207, "&lt;&gt;#N/A", Results!H156:H207, "&lt;&gt;")</f>
        <v>0.66666666666666663</v>
      </c>
      <c r="F4" s="5" t="e">
        <f>SUMIFS(Results!I156:I207,Results!$B$156:$B$207,"=#N/A",Results!I156:I207, "&lt;&gt;#N/A")/COUNTIFS(Results!$B$156:$B$207,"=#N/A",Results!I156:I207, "&lt;&gt;#N/A", Results!I156:I207, "&lt;&gt;")</f>
        <v>#DIV/0!</v>
      </c>
      <c r="G4" s="5" t="e">
        <f>SUMIFS(Results!J156:J207,Results!$B$156:$B$207,"=#N/A",Results!J156:J207, "&lt;&gt;#N/A")/COUNTIFS(Results!$B$156:$B$207,"=#N/A",Results!J156:J207, "&lt;&gt;#N/A", Results!J156:J207, "&lt;&gt;")</f>
        <v>#DIV/0!</v>
      </c>
      <c r="H4" s="5" t="e">
        <f>SUMIFS(Results!K156:K207,Results!$B$156:$B$207,"=#N/A",Results!K156:K207, "&lt;&gt;#N/A")/COUNTIFS(Results!$B$156:$B$207,"=#N/A",Results!K156:K207, "&lt;&gt;#N/A", Results!K156:K207, "&lt;&gt;")</f>
        <v>#DIV/0!</v>
      </c>
      <c r="I4" s="5" t="e">
        <f>SUMIFS(Results!L156:L207,Results!$B$156:$B$207,"=#N/A",Results!L156:L207, "&lt;&gt;#N/A")/COUNTIFS(Results!$B$156:$B$207,"=#N/A",Results!L156:L207, "&lt;&gt;#N/A", Results!L156:L207, "&lt;&gt;")</f>
        <v>#DIV/0!</v>
      </c>
      <c r="J4" s="5" t="e">
        <f>SUMIFS(Results!M156:M207,Results!$B$156:$B$207,"=#N/A",Results!M156:M207, "&lt;&gt;#N/A")/COUNTIFS(Results!$B$156:$B$207,"=#N/A",Results!M156:M207, "&lt;&gt;#N/A", Results!M156:M207, "&lt;&gt;")</f>
        <v>#DIV/0!</v>
      </c>
      <c r="K4" s="5" t="e">
        <f>SUMIFS(Results!N156:N207,Results!$B$156:$B$207,"=#N/A",Results!N156:N207, "&lt;&gt;#N/A")/COUNTIFS(Results!$B$156:$B$207,"=#N/A",Results!N156:N207, "&lt;&gt;#N/A", Results!N156:N207, "&lt;&gt;")</f>
        <v>#DIV/0!</v>
      </c>
      <c r="L4" s="5" t="e">
        <f>SUMIFS(Results!O156:O207,Results!$B$156:$B$207,"=#N/A",Results!O156:O207, "&lt;&gt;#N/A")/COUNTIFS(Results!$B$156:$B$207,"=#N/A",Results!O156:O207, "&lt;&gt;#N/A", Results!O156:O207, "&lt;&gt;")</f>
        <v>#DIV/0!</v>
      </c>
      <c r="M4" s="5" t="e">
        <f>SUMIFS(Results!P156:P207,Results!$B$156:$B$207,"=#N/A",Results!P156:P207, "&lt;&gt;#N/A")/COUNTIFS(Results!$B$156:$B$207,"=#N/A",Results!P156:P207, "&lt;&gt;#N/A", Results!P156:P207, "&lt;&gt;")</f>
        <v>#DIV/0!</v>
      </c>
      <c r="N4" s="5" t="e">
        <f>SUMIFS(Results!Q156:Q207,Results!$B$156:$B$207,"=#N/A",Results!Q156:Q207, "&lt;&gt;#N/A")/COUNTIFS(Results!$B$156:$B$207,"=#N/A",Results!Q156:Q207, "&lt;&gt;#N/A", Results!Q156:Q207, "&lt;&gt;")</f>
        <v>#DIV/0!</v>
      </c>
      <c r="O4" s="5" t="e">
        <f>SUMIFS(Results!R156:R207,Results!$B$156:$B$207,"=#N/A",Results!R156:R207, "&lt;&gt;#N/A")/COUNTIFS(Results!$B$156:$B$207,"=#N/A",Results!R156:R207, "&lt;&gt;#N/A", Results!R156:R207, "&lt;&gt;")</f>
        <v>#DIV/0!</v>
      </c>
      <c r="P4" s="5" t="e">
        <f>SUMIFS(Results!S156:S207,Results!$B$156:$B$207,"=#N/A",Results!S156:S207, "&lt;&gt;#N/A")/COUNTIFS(Results!$B$156:$B$207,"=#N/A",Results!S156:S207, "&lt;&gt;#N/A", Results!S156:S207, "&lt;&gt;")</f>
        <v>#DIV/0!</v>
      </c>
      <c r="Q4" s="5">
        <f>SUMIF(Results!B156:B207,"=#N/A",Results!W156:W207)/SUMIF(Results!B156:B207,"=#N/A",Results!V156:V207)</f>
        <v>0.66216216216216217</v>
      </c>
    </row>
    <row r="5" spans="1:17" x14ac:dyDescent="0.25">
      <c r="A5" t="s">
        <v>27</v>
      </c>
      <c r="B5" s="1">
        <f>MAX(Results!AA156:AA207)</f>
        <v>7</v>
      </c>
      <c r="C5" s="1">
        <f>MAX(Results!AB156:AB207)</f>
        <v>7</v>
      </c>
      <c r="D5" s="1">
        <f>MAX(Results!AC156:AC207)</f>
        <v>5</v>
      </c>
      <c r="E5" s="1">
        <f>MAX(Results!AD156:AD207)</f>
        <v>6</v>
      </c>
      <c r="F5" s="1">
        <f>MAX(Results!AE156:AE207)</f>
        <v>2</v>
      </c>
      <c r="G5" s="1">
        <f>MAX(Results!AF156:AF207)</f>
        <v>3</v>
      </c>
      <c r="H5" s="1">
        <f>MAX(Results!AG156:AG207)</f>
        <v>0</v>
      </c>
      <c r="I5" s="1">
        <f>MAX(Results!AH156:AH207)</f>
        <v>2</v>
      </c>
      <c r="J5" s="1">
        <f>MAX(Results!AI156:AI207)</f>
        <v>0</v>
      </c>
      <c r="K5" s="1">
        <f>MAX(Results!AJ156:AJ207)</f>
        <v>1</v>
      </c>
      <c r="L5" s="1">
        <f>MAX(Results!AK156:AK207)</f>
        <v>0</v>
      </c>
      <c r="M5" s="1">
        <f>MAX(Results!AL156:AL207)</f>
        <v>0</v>
      </c>
      <c r="N5" s="1">
        <f>MAX(Results!AM156:AM207)</f>
        <v>0</v>
      </c>
      <c r="O5" s="1">
        <f>MAX(Results!AN156:AN207)</f>
        <v>1</v>
      </c>
      <c r="P5" s="1">
        <f>MAX(Results!AO156:AO207)</f>
        <v>0</v>
      </c>
      <c r="Q5" s="1">
        <f>MAX(B5:P5)</f>
        <v>7</v>
      </c>
    </row>
    <row r="6" spans="1:17" x14ac:dyDescent="0.25">
      <c r="A6" t="s">
        <v>28</v>
      </c>
      <c r="B6" s="1">
        <f>MAX(Results!AR156:AR207)</f>
        <v>5</v>
      </c>
      <c r="C6" s="1">
        <f>MAX(Results!AS156:AS207)</f>
        <v>5</v>
      </c>
      <c r="D6" s="1">
        <f>MAX(Results!AT156:AT207)</f>
        <v>3</v>
      </c>
      <c r="E6" s="1">
        <f>MAX(Results!AU156:AU207)</f>
        <v>4</v>
      </c>
      <c r="F6" s="1">
        <f>MAX(Results!AV156:AV207)</f>
        <v>2</v>
      </c>
      <c r="G6" s="1">
        <f>MAX(Results!AW156:AW207)</f>
        <v>1</v>
      </c>
      <c r="H6" s="1">
        <f>MAX(Results!AX156:AX207)</f>
        <v>0</v>
      </c>
      <c r="I6" s="1">
        <f>MAX(Results!AY156:AY207)</f>
        <v>0</v>
      </c>
      <c r="J6" s="1">
        <f>MAX(Results!AZ156:AZ207)</f>
        <v>0</v>
      </c>
      <c r="K6" s="1">
        <f>MAX(Results!BA156:BA207)</f>
        <v>0</v>
      </c>
      <c r="L6" s="1">
        <f>MAX(Results!BB156:BB207)</f>
        <v>0</v>
      </c>
      <c r="M6" s="1">
        <f>MAX(Results!BC156:BC207)</f>
        <v>0</v>
      </c>
      <c r="N6" s="1">
        <f>MAX(Results!BD156:BD207)</f>
        <v>1</v>
      </c>
      <c r="O6" s="1">
        <f>MAX(Results!BE156:BE207)</f>
        <v>0</v>
      </c>
      <c r="P6" s="1">
        <f>MAX(Results!BF156:BF207)</f>
        <v>1</v>
      </c>
      <c r="Q6" s="1">
        <f>MAX(B6:P6)</f>
        <v>5</v>
      </c>
    </row>
    <row r="7" spans="1:17" x14ac:dyDescent="0.25">
      <c r="A7" t="s">
        <v>53</v>
      </c>
      <c r="B7" s="1">
        <f>COUNTIF(Results!$Z$156:$Z$207,'Summary 2020'!B1)</f>
        <v>1</v>
      </c>
      <c r="C7" s="1">
        <f>COUNTIF(Results!$Z$156:$Z$207,'Summary 2020'!C1)</f>
        <v>3</v>
      </c>
      <c r="D7" s="1">
        <f>COUNTIF(Results!$Z$156:$Z$207,'Summary 2020'!D1)</f>
        <v>2</v>
      </c>
      <c r="E7" s="1">
        <f>COUNTIF(Results!$Z$156:$Z$207,'Summary 2020'!E1)</f>
        <v>0</v>
      </c>
      <c r="F7" s="1">
        <f>COUNTIF(Results!$Z$156:$Z$207,'Summary 2020'!F1)</f>
        <v>0</v>
      </c>
      <c r="G7" s="1">
        <f>COUNTIF(Results!$Z$156:$Z$207,'Summary 2020'!G1)</f>
        <v>0</v>
      </c>
      <c r="H7" s="1">
        <f>COUNTIF(Results!$Z$156:$Z$207,'Summary 2020'!H1)</f>
        <v>0</v>
      </c>
      <c r="I7" s="1">
        <f>COUNTIF(Results!$Z$156:$Z$207,'Summary 2020'!I1)</f>
        <v>0</v>
      </c>
      <c r="J7" s="1">
        <f>COUNTIF(Results!$Z$156:$Z$207,'Summary 2020'!J1)</f>
        <v>0</v>
      </c>
      <c r="K7" s="1">
        <f>COUNTIF(Results!$Z$156:$Z$207,'Summary 2020'!K1)</f>
        <v>0</v>
      </c>
      <c r="L7" s="1">
        <f>COUNTIF(Results!$Z$156:$Z$207,'Summary 2020'!L1)</f>
        <v>0</v>
      </c>
      <c r="M7" s="1">
        <f>COUNTIF(Results!$Z$156:$Z$207,'Summary 2020'!M1)</f>
        <v>0</v>
      </c>
      <c r="N7" s="1">
        <f>COUNTIF(Results!$Z$156:$Z$207,'Summary 2020'!N1)</f>
        <v>0</v>
      </c>
      <c r="O7" s="1">
        <f>COUNTIF(Results!$Z$156:$Z$207,'Summary 2020'!O1)</f>
        <v>0</v>
      </c>
      <c r="P7" s="1">
        <f>COUNTIF(Results!$Z$156:$Z$207,'Summary 2020'!P1)</f>
        <v>0</v>
      </c>
      <c r="Q7" s="1">
        <f>SUM(B7:P7)</f>
        <v>6</v>
      </c>
    </row>
    <row r="8" spans="1:17" x14ac:dyDescent="0.25">
      <c r="A8" t="s">
        <v>45</v>
      </c>
      <c r="B8" s="6">
        <f>SUMIF(Results!$D$156:$D$207,B1,Results!$W$156:$W$207)/SUMIF(Results!$D$156:$D$207,B1,Results!$V$156:$V$207)</f>
        <v>0.46153846153846156</v>
      </c>
      <c r="C8" s="6">
        <f>SUMIF(Results!$D$156:$D$207,C1,Results!$W$156:$W$207)/SUMIF(Results!$D$156:$D$207,C1,Results!$V$156:$V$207)</f>
        <v>0.6</v>
      </c>
      <c r="D8" s="6">
        <f>SUMIF(Results!$D$156:$D$207,D1,Results!$W$156:$W$207)/SUMIF(Results!$D$156:$D$207,D1,Results!$V$156:$V$207)</f>
        <v>0.62745098039215685</v>
      </c>
      <c r="E8" s="6">
        <f>SUMIF(Results!$D$156:$D$207,E1,Results!$W$156:$W$207)/SUMIF(Results!$D$156:$D$207,E1,Results!$V$156:$V$207)</f>
        <v>0.5</v>
      </c>
      <c r="F8" s="6">
        <f>SUMIF(Results!$D$156:$D$207,F1,Results!$W$156:$W$207)/SUMIF(Results!$D$156:$D$207,F1,Results!$V$156:$V$207)</f>
        <v>1</v>
      </c>
      <c r="G8" s="6" t="e">
        <f>SUMIF(Results!$D$156:$D$207,G1,Results!$W$156:$W$207)/SUMIF(Results!$D$156:$D$207,G1,Results!$V$156:$V$207)</f>
        <v>#DIV/0!</v>
      </c>
      <c r="H8" s="6" t="e">
        <f>SUMIF(Results!$D$156:$D$207,H1,Results!$W$156:$W$207)/SUMIF(Results!$D$156:$D$207,H1,Results!$V$156:$V$207)</f>
        <v>#DIV/0!</v>
      </c>
      <c r="I8" s="6">
        <f>SUMIF(Results!$D$156:$D$207,I1,Results!$W$156:$W$207)/SUMIF(Results!$D$156:$D$207,I1,Results!$V$156:$V$207)</f>
        <v>1</v>
      </c>
      <c r="J8" s="6" t="e">
        <f>SUMIF(Results!$D$156:$D$207,J1,Results!$W$156:$W$207)/SUMIF(Results!$D$156:$D$207,J1,Results!$V$156:$V$207)</f>
        <v>#DIV/0!</v>
      </c>
      <c r="K8" s="6" t="e">
        <f>SUMIF(Results!$D$156:$D$207,K1,Results!$W$156:$W$207)/SUMIF(Results!$D$156:$D$207,K1,Results!$V$156:$V$207)</f>
        <v>#DIV/0!</v>
      </c>
      <c r="L8" s="6" t="e">
        <f>SUMIF(Results!$D$156:$D$207,L1,Results!$W$156:$W$207)/SUMIF(Results!$D$156:$D$207,L1,Results!$V$156:$V$207)</f>
        <v>#DIV/0!</v>
      </c>
      <c r="M8" s="6" t="e">
        <f>SUMIF(Results!$D$156:$D$207,M1,Results!$W$156:$W$207)/SUMIF(Results!$D$156:$D$207,M1,Results!$V$156:$V$207)</f>
        <v>#DIV/0!</v>
      </c>
      <c r="N8" s="6" t="e">
        <f>SUMIF(Results!$D$156:$D$207,N1,Results!$W$156:$W$207)/SUMIF(Results!$D$156:$D$207,N1,Results!$V$156:$V$207)</f>
        <v>#DIV/0!</v>
      </c>
      <c r="O8" s="6" t="e">
        <f>SUMIF(Results!$D$156:$D$207,O1,Results!$W$156:$W$207)/SUMIF(Results!$D$156:$D$207,O1,Results!$V$156:$V$207)</f>
        <v>#DIV/0!</v>
      </c>
      <c r="P8" s="6" t="e">
        <f>SUMIF(Results!$D$156:$D$207,P1,Results!$W$156:$W$207)/SUMIF(Results!$D$156:$D$207,P1,Results!$V$156:$V$207)</f>
        <v>#DIV/0!</v>
      </c>
      <c r="Q8" s="19"/>
    </row>
    <row r="9" spans="1:17" x14ac:dyDescent="0.25">
      <c r="A9" t="s">
        <v>222</v>
      </c>
      <c r="B9" s="20">
        <f>SUMIF(Results!$D$156:$D$207,B1,Results!E$156:E$207)</f>
        <v>4</v>
      </c>
      <c r="C9" s="20">
        <f>SUMIF(Results!$D$156:$D$207,C1,Results!F$156:F$207)</f>
        <v>6</v>
      </c>
      <c r="D9" s="20">
        <f>SUMIF(Results!$D$156:$D$207,D1,Results!G$156:G$207)</f>
        <v>5</v>
      </c>
      <c r="E9" s="20">
        <f>SUMIF(Results!$D$156:$D$207,E1,Results!H$156:H$207)</f>
        <v>4</v>
      </c>
      <c r="F9" s="20">
        <f>SUMIF(Results!$D$156:$D$207,F1,Results!I$156:I$207)</f>
        <v>1</v>
      </c>
      <c r="G9" s="20">
        <f>SUMIF(Results!$D$156:$D$207,G1,Results!J$156:J$207)</f>
        <v>0</v>
      </c>
      <c r="H9" s="20">
        <f>SUMIF(Results!$D$156:$D$207,H1,Results!K$156:K$207)</f>
        <v>0</v>
      </c>
      <c r="I9" s="20">
        <f>SUMIF(Results!$D$156:$D$207,I1,Results!L$156:L$207)</f>
        <v>1</v>
      </c>
      <c r="J9" s="20">
        <f>SUMIF(Results!$D$156:$D$207,J1,Results!M$156:M$207)</f>
        <v>0</v>
      </c>
      <c r="K9" s="20">
        <f>SUMIF(Results!$D$156:$D$207,K1,Results!N$156:N$207)</f>
        <v>0</v>
      </c>
      <c r="L9" s="20">
        <f>SUMIF(Results!$D$156:$D$207,L1,Results!O$156:O$207)</f>
        <v>0</v>
      </c>
      <c r="M9" s="20">
        <f>SUMIF(Results!$D$156:$D$207,M1,Results!P$156:P$207)</f>
        <v>0</v>
      </c>
      <c r="N9" s="20">
        <f>SUMIF(Results!$D$156:$D$207,N1,Results!Q$156:Q$207)</f>
        <v>0</v>
      </c>
      <c r="O9" s="20">
        <f>SUMIF(Results!$D$156:$D$207,O1,Results!R$156:R$207)</f>
        <v>0</v>
      </c>
      <c r="P9" s="20">
        <f>SUMIF(Results!$D$156:$D$207,P1,Results!S$156:S$207)</f>
        <v>0</v>
      </c>
      <c r="Q9" s="21">
        <f>SUM(B9:P9)</f>
        <v>21</v>
      </c>
    </row>
    <row r="10" spans="1:17" x14ac:dyDescent="0.25">
      <c r="A10" t="s">
        <v>122</v>
      </c>
      <c r="B10" s="1">
        <f>COUNTIF(Results!$D$156:$D$207,'Summary 2020'!B1)</f>
        <v>13</v>
      </c>
      <c r="C10" s="1">
        <f>COUNTIF(Results!$D$156:$D$207,'Summary 2020'!C1)</f>
        <v>11</v>
      </c>
      <c r="D10" s="1">
        <f>COUNTIF(Results!$D$156:$D$207,'Summary 2020'!D1)</f>
        <v>13</v>
      </c>
      <c r="E10" s="1">
        <f>COUNTIF(Results!$D$156:$D$207,'Summary 2020'!E1)</f>
        <v>9</v>
      </c>
      <c r="F10" s="1">
        <f>COUNTIF(Results!$D$156:$D$207,'Summary 2020'!F1)</f>
        <v>1</v>
      </c>
      <c r="G10" s="1">
        <f>COUNTIF(Results!$D$156:$D$207,'Summary 2020'!G1)</f>
        <v>0</v>
      </c>
      <c r="H10" s="1">
        <f>COUNTIF(Data!$I$156:$I$156,'Summary 2020'!H1)</f>
        <v>0</v>
      </c>
      <c r="I10" s="1">
        <f>COUNTIF(Data!$I$156:$I$156,'Summary 2020'!I1)</f>
        <v>0</v>
      </c>
      <c r="J10" s="1">
        <f>COUNTIF(Data!$I$156:$I$156,'Summary 2020'!J1)</f>
        <v>0</v>
      </c>
      <c r="K10" s="1">
        <f>COUNTIF(Data!$I$156:$I$156,'Summary 2020'!K1)</f>
        <v>0</v>
      </c>
      <c r="L10" s="1">
        <f>COUNTIF(Data!$I$156:$I$156,'Summary 2020'!L1)</f>
        <v>0</v>
      </c>
      <c r="M10" s="1">
        <f>COUNTIF(Data!$I$156:$I$156,'Summary 2020'!M1)</f>
        <v>0</v>
      </c>
      <c r="N10" s="1">
        <f>COUNTIF(Data!$I$156:$I$156,'Summary 2020'!N1)</f>
        <v>0</v>
      </c>
      <c r="O10" s="1">
        <f>COUNTIF(Data!$I$156:$I$156,'Summary 2020'!O1)</f>
        <v>0</v>
      </c>
      <c r="P10" s="1">
        <f>COUNTIF(Data!$I$156:$I$156,'Summary 2020'!P1)</f>
        <v>0</v>
      </c>
      <c r="Q10" s="1">
        <f>SUM(B10:P10)</f>
        <v>47</v>
      </c>
    </row>
    <row r="11" spans="1:17" x14ac:dyDescent="0.25">
      <c r="A11" t="s">
        <v>221</v>
      </c>
      <c r="B11" s="6">
        <f>SUMIF(Results!$D$156:$D$207,B1,Results!E$156:E$207)/COUNTIF(Results!$D$156:$D$207,B1)</f>
        <v>0.30769230769230771</v>
      </c>
      <c r="C11" s="6">
        <f>SUMIF(Results!$D$156:$D$207,C1,Results!F$156:F$207)/COUNTIF(Results!$D$156:$D$207,C1)</f>
        <v>0.54545454545454541</v>
      </c>
      <c r="D11" s="6">
        <f>SUMIF(Results!$D$156:$D$207,D1,Results!G$156:G$207)/COUNTIF(Results!$D$156:$D$207,D1)</f>
        <v>0.38461538461538464</v>
      </c>
      <c r="E11" s="6">
        <f>SUMIF(Results!$D$156:$D$207,E1,Results!H$156:H$207)/COUNTIF(Results!$D$156:$D$207,E1)</f>
        <v>0.44444444444444442</v>
      </c>
      <c r="F11" s="6">
        <f>SUMIF(Results!$D$156:$D$207,F1,Results!I$156:I$207)/COUNTIF(Results!$D$156:$D$207,F1)</f>
        <v>1</v>
      </c>
      <c r="G11" s="6" t="e">
        <f>SUMIF(Results!$D$156:$D$207,G1,Results!J$156:J$207)/COUNTIF(Results!$D$156:$D$207,G1)</f>
        <v>#DIV/0!</v>
      </c>
      <c r="H11" s="6" t="e">
        <f>SUMIF(Results!$D$156:$D$207,H1,Results!K$156:K$207)/COUNTIF(Results!$D$156:$D$207,H1)</f>
        <v>#DIV/0!</v>
      </c>
      <c r="I11" s="6">
        <f>SUMIF(Results!$D$156:$D$207,I1,Results!L$156:L$207)/COUNTIF(Results!$D$156:$D$207,I1)</f>
        <v>1</v>
      </c>
      <c r="J11" s="6" t="e">
        <f>SUMIF(Results!$D$156:$D$207,J1,Results!M$156:M$207)/COUNTIF(Results!$D$156:$D$207,J1)</f>
        <v>#DIV/0!</v>
      </c>
      <c r="K11" s="6" t="e">
        <f>SUMIF(Results!$D$156:$D$207,K1,Results!N$156:N$207)/COUNTIF(Results!$D$156:$D$207,K1)</f>
        <v>#DIV/0!</v>
      </c>
      <c r="L11" s="6" t="e">
        <f>SUMIF(Results!$D$156:$D$207,L1,Results!O$156:O$207)/COUNTIF(Results!$D$156:$D$207,L1)</f>
        <v>#DIV/0!</v>
      </c>
      <c r="M11" s="6" t="e">
        <f>SUMIF(Results!$D$156:$D$207,M1,Results!P$156:P$207)/COUNTIF(Results!$D$156:$D$207,M1)</f>
        <v>#DIV/0!</v>
      </c>
      <c r="N11" s="6" t="e">
        <f>SUMIF(Results!$D$156:$D$207,N1,Results!Q$156:Q$207)/COUNTIF(Results!$D$156:$D$207,N1)</f>
        <v>#DIV/0!</v>
      </c>
      <c r="O11" s="6" t="e">
        <f>SUMIF(Results!$D$156:$D$207,O1,Results!R$156:R$207)/COUNTIF(Results!$D$156:$D$207,O1)</f>
        <v>#DIV/0!</v>
      </c>
      <c r="P11" s="6" t="e">
        <f>SUMIF(Results!$D$156:$D$207,P1,Results!S$156:S$207)/COUNTIF(Results!$D$156:$D$207,P1)</f>
        <v>#DIV/0!</v>
      </c>
      <c r="Q11" s="5">
        <f>Q9/Q10</f>
        <v>0.44680851063829785</v>
      </c>
    </row>
    <row r="12" spans="1:17" x14ac:dyDescent="0.25">
      <c r="A12" t="s">
        <v>55</v>
      </c>
      <c r="B12" s="1">
        <f>SUMIF(Results!E156:E207,"&lt;&gt;#N/A")</f>
        <v>26</v>
      </c>
      <c r="C12" s="1">
        <f>SUMIF(Results!F156:F207,"&lt;&gt;#N/A")</f>
        <v>33</v>
      </c>
      <c r="D12" s="1">
        <f>SUMIF(Results!G156:G207,"&lt;&gt;#N/A")</f>
        <v>28</v>
      </c>
      <c r="E12" s="1">
        <f>SUMIF(Results!H156:H207,"&lt;&gt;#N/A")</f>
        <v>27</v>
      </c>
      <c r="F12" s="1">
        <f>SUMIF(Results!I156:I207,"&lt;&gt;#N/A")</f>
        <v>2</v>
      </c>
      <c r="G12" s="1">
        <f>SUMIF(Results!J156:J207,"&lt;&gt;#N/A")</f>
        <v>2</v>
      </c>
      <c r="H12" s="1">
        <f>SUMIF(Results!K156:K207,"&lt;&gt;#N/A")</f>
        <v>0</v>
      </c>
      <c r="I12" s="1">
        <f>SUMIF(Results!L156:L207,"&lt;&gt;#N/A")</f>
        <v>1</v>
      </c>
      <c r="J12" s="1">
        <f>SUMIF(Results!M156:M207,"&lt;&gt;#N/A")</f>
        <v>0</v>
      </c>
      <c r="K12" s="1">
        <f>SUMIF(Results!N156:N207,"&lt;&gt;#N/A")</f>
        <v>0</v>
      </c>
      <c r="L12" s="1">
        <f>SUMIF(Results!O156:O207,"&lt;&gt;#N/A")</f>
        <v>0</v>
      </c>
      <c r="M12" s="1">
        <f>SUMIF(Results!P156:P207,"&lt;&gt;#N/A")</f>
        <v>0</v>
      </c>
      <c r="N12" s="1">
        <f>SUMIF(Results!Q156:Q207,"&lt;&gt;#N/A")</f>
        <v>0</v>
      </c>
      <c r="O12" s="1">
        <f>SUMIF(Results!R156:R207,"&lt;&gt;#N/A")</f>
        <v>0</v>
      </c>
      <c r="P12" s="1">
        <f>SUMIF(Results!S156:S207,"&lt;&gt;#N/A")</f>
        <v>0</v>
      </c>
      <c r="Q12" s="1">
        <f>SUM(Results!W156:W207)</f>
        <v>120</v>
      </c>
    </row>
    <row r="13" spans="1:17" x14ac:dyDescent="0.25">
      <c r="A13" s="4" t="s">
        <v>56</v>
      </c>
      <c r="B13" s="1">
        <f>COUNTIFS(Results!E156:E207,"&lt;&gt;#N/A",Results!E156:E207,"&lt;&gt;")</f>
        <v>51</v>
      </c>
      <c r="C13" s="1">
        <f>COUNTIFS(Results!F156:F207,"&lt;&gt;#N/A",Results!F156:F207,"&lt;&gt;")</f>
        <v>51</v>
      </c>
      <c r="D13" s="1">
        <f>COUNTIFS(Results!G156:G207,"&lt;&gt;#N/A",Results!G156:G207,"&lt;&gt;")</f>
        <v>50</v>
      </c>
      <c r="E13" s="1">
        <f>COUNTIFS(Results!H156:H207,"&lt;&gt;#N/A",Results!H156:H207,"&lt;&gt;")</f>
        <v>48</v>
      </c>
      <c r="F13" s="1">
        <f>COUNTIFS(Results!I156:I207,"&lt;&gt;#N/A",Results!I156:I207,"&lt;&gt;")</f>
        <v>4</v>
      </c>
      <c r="G13" s="1">
        <f>COUNTIFS(Results!J156:J207,"&lt;&gt;#N/A",Results!J156:J207,"&lt;&gt;")</f>
        <v>3</v>
      </c>
      <c r="H13" s="1">
        <f>COUNTIFS(Results!K156:K207,"&lt;&gt;#N/A",Results!K156:K207,"&lt;&gt;")</f>
        <v>0</v>
      </c>
      <c r="I13" s="1">
        <f>COUNTIFS(Results!L156:L207,"&lt;&gt;#N/A",Results!L156:L207,"&lt;&gt;")</f>
        <v>1</v>
      </c>
      <c r="J13" s="1">
        <f>COUNTIFS(Results!M156:M207,"&lt;&gt;#N/A",Results!M156:M207,"&lt;&gt;")</f>
        <v>0</v>
      </c>
      <c r="K13" s="1">
        <f>COUNTIFS(Results!N156:N207,"&lt;&gt;#N/A",Results!N156:N207,"&lt;&gt;")</f>
        <v>0</v>
      </c>
      <c r="L13" s="1">
        <f>COUNTIFS(Results!O156:O207,"&lt;&gt;#N/A",Results!O156:O207,"&lt;&gt;")</f>
        <v>0</v>
      </c>
      <c r="M13" s="1">
        <f>COUNTIFS(Results!P156:P207,"&lt;&gt;#N/A",Results!P156:P207,"&lt;&gt;")</f>
        <v>0</v>
      </c>
      <c r="N13" s="1">
        <f>COUNTIFS(Results!Q156:Q207,"&lt;&gt;#N/A",Results!Q156:Q207,"&lt;&gt;")</f>
        <v>0</v>
      </c>
      <c r="O13" s="1">
        <f>COUNTIFS(Results!R156:R207,"&lt;&gt;#N/A",Results!R156:R207,"&lt;&gt;")</f>
        <v>0</v>
      </c>
      <c r="P13" s="1">
        <f>COUNTIFS(Results!S156:S207,"&lt;&gt;#N/A",Results!S156:S207,"&lt;&gt;")</f>
        <v>0</v>
      </c>
      <c r="Q13" s="1">
        <f>SUM(Results!V156:V207)</f>
        <v>212</v>
      </c>
    </row>
    <row r="14" spans="1:17" x14ac:dyDescent="0.25">
      <c r="A14" s="4" t="s">
        <v>57</v>
      </c>
      <c r="B14" s="1">
        <f>SUMIFS(Results!E156:E207,Results!$B$156:$B$207,"&lt;&gt;#N/A",Results!E156:E207, "&lt;&gt;#N/A")</f>
        <v>12</v>
      </c>
      <c r="C14" s="1">
        <f>SUMIFS(Results!F156:F207,Results!$B$156:$B$207,"&lt;&gt;#N/A",Results!F156:F207, "&lt;&gt;#N/A")</f>
        <v>19</v>
      </c>
      <c r="D14" s="1">
        <f>SUMIFS(Results!G156:G207,Results!$B$156:$B$207,"&lt;&gt;#N/A",Results!G156:G207, "&lt;&gt;#N/A")</f>
        <v>19</v>
      </c>
      <c r="E14" s="1">
        <f>SUMIFS(Results!H156:H207,Results!$B$156:$B$207,"&lt;&gt;#N/A",Results!H156:H207, "&lt;&gt;#N/A")</f>
        <v>15</v>
      </c>
      <c r="F14" s="1">
        <f>SUMIFS(Results!I156:I207,Results!$B$156:$B$207,"&lt;&gt;#N/A",Results!I156:I207, "&lt;&gt;#N/A")</f>
        <v>2</v>
      </c>
      <c r="G14" s="1">
        <f>SUMIFS(Results!J156:J207,Results!$B$156:$B$207,"&lt;&gt;#N/A",Results!J156:J207, "&lt;&gt;#N/A")</f>
        <v>2</v>
      </c>
      <c r="H14" s="1">
        <f>SUMIFS(Results!K156:K207,Results!$B$156:$B$207,"&lt;&gt;#N/A",Results!K156:K207, "&lt;&gt;#N/A")</f>
        <v>0</v>
      </c>
      <c r="I14" s="1">
        <f>SUMIFS(Results!L156:L207,Results!$B$156:$B$207,"&lt;&gt;#N/A",Results!L156:L207, "&lt;&gt;#N/A")</f>
        <v>1</v>
      </c>
      <c r="J14" s="1">
        <f>SUMIFS(Results!M156:M207,Results!$B$156:$B$207,"&lt;&gt;#N/A",Results!M156:M207, "&lt;&gt;#N/A")</f>
        <v>0</v>
      </c>
      <c r="K14" s="1">
        <f>SUMIFS(Results!N156:N207,Results!$B$156:$B$207,"&lt;&gt;#N/A",Results!N156:N207, "&lt;&gt;#N/A")</f>
        <v>0</v>
      </c>
      <c r="L14" s="1">
        <f>SUMIFS(Results!O156:O207,Results!$B$156:$B$207,"&lt;&gt;#N/A",Results!O156:O207, "&lt;&gt;#N/A")</f>
        <v>0</v>
      </c>
      <c r="M14" s="1">
        <f>SUMIFS(Results!P156:P207,Results!$B$156:$B$207,"&lt;&gt;#N/A",Results!P156:P207, "&lt;&gt;#N/A")</f>
        <v>0</v>
      </c>
      <c r="N14" s="1">
        <f>SUMIFS(Results!Q156:Q207,Results!$B$156:$B$207,"&lt;&gt;#N/A",Results!Q156:Q207, "&lt;&gt;#N/A")</f>
        <v>0</v>
      </c>
      <c r="O14" s="1">
        <f>SUMIFS(Results!R156:R207,Results!$B$156:$B$207,"&lt;&gt;#N/A",Results!R156:R207, "&lt;&gt;#N/A")</f>
        <v>0</v>
      </c>
      <c r="P14" s="1">
        <f>SUMIFS(Results!S156:S207,Results!$B$156:$B$207,"&lt;&gt;#N/A",Results!S156:S207, "&lt;&gt;#N/A")</f>
        <v>0</v>
      </c>
      <c r="Q14" s="1">
        <f>SUMIF(Results!B156:B207,"&lt;&gt;#N/A",Results!W156:W207)</f>
        <v>71</v>
      </c>
    </row>
    <row r="15" spans="1:17" x14ac:dyDescent="0.25">
      <c r="A15" s="4" t="s">
        <v>58</v>
      </c>
      <c r="B15" s="1">
        <f>COUNTIFS(Results!$B$156:$B$207,"&lt;&gt;#N/A",Results!E156:E207, "&lt;&gt;#N/A", Results!E156:E207, "&lt;&gt;")</f>
        <v>32</v>
      </c>
      <c r="C15" s="1">
        <f>COUNTIFS(Results!$B$156:$B$207,"&lt;&gt;#N/A",Results!F156:F207, "&lt;&gt;#N/A", Results!F156:F207, "&lt;&gt;")</f>
        <v>32</v>
      </c>
      <c r="D15" s="1">
        <f>COUNTIFS(Results!$B$156:$B$207,"&lt;&gt;#N/A",Results!G156:G207, "&lt;&gt;#N/A", Results!G156:G207, "&lt;&gt;")</f>
        <v>32</v>
      </c>
      <c r="E15" s="1">
        <f>COUNTIFS(Results!$B$156:$B$207,"&lt;&gt;#N/A",Results!H156:H207, "&lt;&gt;#N/A", Results!H156:H207, "&lt;&gt;")</f>
        <v>30</v>
      </c>
      <c r="F15" s="1">
        <f>COUNTIFS(Results!$B$156:$B$207,"&lt;&gt;#N/A",Results!I156:I207, "&lt;&gt;#N/A", Results!I156:I207, "&lt;&gt;")</f>
        <v>4</v>
      </c>
      <c r="G15" s="1">
        <f>COUNTIFS(Results!$B$156:$B$207,"&lt;&gt;#N/A",Results!J156:J207, "&lt;&gt;#N/A", Results!J156:J207, "&lt;&gt;")</f>
        <v>3</v>
      </c>
      <c r="H15" s="1">
        <f>COUNTIFS(Results!$B$156:$B$207,"&lt;&gt;#N/A",Results!K156:K207, "&lt;&gt;#N/A", Results!K156:K207, "&lt;&gt;")</f>
        <v>0</v>
      </c>
      <c r="I15" s="1">
        <f>COUNTIFS(Results!$B$156:$B$207,"&lt;&gt;#N/A",Results!L156:L207, "&lt;&gt;#N/A", Results!L156:L207, "&lt;&gt;")</f>
        <v>1</v>
      </c>
      <c r="J15" s="1">
        <f>COUNTIFS(Results!$B$156:$B$207,"&lt;&gt;#N/A",Results!M156:M207, "&lt;&gt;#N/A", Results!M156:M207, "&lt;&gt;")</f>
        <v>0</v>
      </c>
      <c r="K15" s="1">
        <f>COUNTIFS(Results!$B$156:$B$207,"&lt;&gt;#N/A",Results!N156:N207, "&lt;&gt;#N/A", Results!N156:N207, "&lt;&gt;")</f>
        <v>0</v>
      </c>
      <c r="L15" s="1">
        <f>COUNTIFS(Results!$B$156:$B$207,"&lt;&gt;#N/A",Results!O156:O207, "&lt;&gt;#N/A", Results!O156:O207, "&lt;&gt;")</f>
        <v>0</v>
      </c>
      <c r="M15" s="1">
        <f>COUNTIFS(Results!$B$156:$B$207,"&lt;&gt;#N/A",Results!P156:P207, "&lt;&gt;#N/A", Results!P156:P207, "&lt;&gt;")</f>
        <v>0</v>
      </c>
      <c r="N15" s="1">
        <f>COUNTIFS(Results!$B$156:$B$207,"&lt;&gt;#N/A",Results!Q156:Q207, "&lt;&gt;#N/A", Results!Q156:Q207, "&lt;&gt;")</f>
        <v>0</v>
      </c>
      <c r="O15" s="1">
        <f>COUNTIFS(Results!$B$156:$B$207,"&lt;&gt;#N/A",Results!R156:R207, "&lt;&gt;#N/A", Results!R156:R207, "&lt;&gt;")</f>
        <v>0</v>
      </c>
      <c r="P15" s="1">
        <f>COUNTIFS(Results!$B$156:$B$207,"&lt;&gt;#N/A",Results!S156:S207, "&lt;&gt;#N/A", Results!S156:S207, "&lt;&gt;")</f>
        <v>0</v>
      </c>
      <c r="Q15" s="1">
        <f>SUMIF(Results!B156:B207,"&lt;&gt;#N/A",Results!V156:V207)</f>
        <v>138</v>
      </c>
    </row>
    <row r="16" spans="1:17" x14ac:dyDescent="0.25">
      <c r="A16" s="4" t="s">
        <v>59</v>
      </c>
      <c r="B16" s="1">
        <f>SUMIFS(Results!E156:E207,Results!$B$156:$B$207,"=#N/A",Results!E156:E207, "&lt;&gt;#N/A")</f>
        <v>14</v>
      </c>
      <c r="C16" s="1">
        <f>SUMIFS(Results!F156:F207,Results!$B$156:$B$207,"=#N/A",Results!F156:F207, "&lt;&gt;#N/A")</f>
        <v>14</v>
      </c>
      <c r="D16" s="1">
        <f>SUMIFS(Results!G156:G207,Results!$B$156:$B$207,"=#N/A",Results!G156:G207, "&lt;&gt;#N/A")</f>
        <v>9</v>
      </c>
      <c r="E16" s="1">
        <f>SUMIFS(Results!H156:H207,Results!$B$156:$B$207,"=#N/A",Results!H156:H207, "&lt;&gt;#N/A")</f>
        <v>12</v>
      </c>
      <c r="F16" s="1">
        <f>SUMIFS(Results!I156:I207,Results!$B$156:$B$207,"=#N/A",Results!I156:I207, "&lt;&gt;#N/A")</f>
        <v>0</v>
      </c>
      <c r="G16" s="1">
        <f>SUMIFS(Results!J156:J207,Results!$B$156:$B$207,"=#N/A",Results!J156:J207, "&lt;&gt;#N/A")</f>
        <v>0</v>
      </c>
      <c r="H16" s="1">
        <f>SUMIFS(Results!K156:K207,Results!$B$156:$B$207,"=#N/A",Results!K156:K207, "&lt;&gt;#N/A")</f>
        <v>0</v>
      </c>
      <c r="I16" s="1">
        <f>SUMIFS(Results!L156:L207,Results!$B$156:$B$207,"=#N/A",Results!L156:L207, "&lt;&gt;#N/A")</f>
        <v>0</v>
      </c>
      <c r="J16" s="1">
        <f>SUMIFS(Results!M156:M207,Results!$B$156:$B$207,"=#N/A",Results!M156:M207, "&lt;&gt;#N/A")</f>
        <v>0</v>
      </c>
      <c r="K16" s="1">
        <f>SUMIFS(Results!N156:N207,Results!$B$156:$B$207,"=#N/A",Results!N156:N207, "&lt;&gt;#N/A")</f>
        <v>0</v>
      </c>
      <c r="L16" s="1">
        <f>SUMIFS(Results!O156:O207,Results!$B$156:$B$207,"=#N/A",Results!O156:O207, "&lt;&gt;#N/A")</f>
        <v>0</v>
      </c>
      <c r="M16" s="1">
        <f>SUMIFS(Results!P156:P207,Results!$B$156:$B$207,"=#N/A",Results!P156:P207, "&lt;&gt;#N/A")</f>
        <v>0</v>
      </c>
      <c r="N16" s="1">
        <f>SUMIFS(Results!Q156:Q207,Results!$B$156:$B$207,"=#N/A",Results!Q156:Q207, "&lt;&gt;#N/A")</f>
        <v>0</v>
      </c>
      <c r="O16" s="1">
        <f>SUMIFS(Results!R156:R207,Results!$B$156:$B$207,"=#N/A",Results!R156:R207, "&lt;&gt;#N/A")</f>
        <v>0</v>
      </c>
      <c r="P16" s="1">
        <f>SUMIFS(Results!S156:S207,Results!$B$156:$B$207,"=#N/A",Results!S156:S207, "&lt;&gt;#N/A")</f>
        <v>0</v>
      </c>
      <c r="Q16" s="1">
        <f>SUMIF(Results!B156:B207,"=#N/A",Results!W156:W207)</f>
        <v>49</v>
      </c>
    </row>
    <row r="17" spans="1:17" x14ac:dyDescent="0.25">
      <c r="A17" s="4" t="s">
        <v>60</v>
      </c>
      <c r="B17" s="1">
        <f>COUNTIFS(Results!$B$156:$B$207,"=#N/A",Results!E156:E207, "&lt;&gt;#N/A", Results!E156:E207, "&lt;&gt;")</f>
        <v>19</v>
      </c>
      <c r="C17" s="1">
        <f>COUNTIFS(Results!$B$156:$B$207,"=#N/A",Results!F156:F207, "&lt;&gt;#N/A", Results!F156:F207, "&lt;&gt;")</f>
        <v>19</v>
      </c>
      <c r="D17" s="1">
        <f>COUNTIFS(Results!$B$156:$B$207,"=#N/A",Results!G156:G207, "&lt;&gt;#N/A", Results!G156:G207, "&lt;&gt;")</f>
        <v>18</v>
      </c>
      <c r="E17" s="1">
        <f>COUNTIFS(Results!$B$156:$B$207,"=#N/A",Results!H156:H207, "&lt;&gt;#N/A", Results!H156:H207, "&lt;&gt;")</f>
        <v>18</v>
      </c>
      <c r="F17" s="1">
        <f>COUNTIFS(Results!$B$156:$B$207,"=#N/A",Results!I156:I207, "&lt;&gt;#N/A", Results!I156:I207, "&lt;&gt;")</f>
        <v>0</v>
      </c>
      <c r="G17" s="1">
        <f>COUNTIFS(Results!$B$156:$B$207,"=#N/A",Results!J156:J207, "&lt;&gt;#N/A", Results!J156:J207, "&lt;&gt;")</f>
        <v>0</v>
      </c>
      <c r="H17" s="1">
        <f>COUNTIFS(Results!$B$156:$B$207,"=#N/A",Results!K156:K207, "&lt;&gt;#N/A", Results!K156:K207, "&lt;&gt;")</f>
        <v>0</v>
      </c>
      <c r="I17" s="1">
        <f>COUNTIFS(Results!$B$156:$B$207,"=#N/A",Results!L156:L207, "&lt;&gt;#N/A", Results!L156:L207, "&lt;&gt;")</f>
        <v>0</v>
      </c>
      <c r="J17" s="1">
        <f>COUNTIFS(Results!$B$156:$B$207,"=#N/A",Results!M156:M207, "&lt;&gt;#N/A", Results!M156:M207, "&lt;&gt;")</f>
        <v>0</v>
      </c>
      <c r="K17" s="1">
        <f>COUNTIFS(Results!$B$156:$B$207,"=#N/A",Results!N156:N207, "&lt;&gt;#N/A", Results!N156:N207, "&lt;&gt;")</f>
        <v>0</v>
      </c>
      <c r="L17" s="1">
        <f>COUNTIFS(Results!$B$156:$B$207,"=#N/A",Results!O156:O207, "&lt;&gt;#N/A", Results!O156:O207, "&lt;&gt;")</f>
        <v>0</v>
      </c>
      <c r="M17" s="1">
        <f>COUNTIFS(Results!$B$156:$B$207,"=#N/A",Results!P156:P207, "&lt;&gt;#N/A", Results!P156:P207, "&lt;&gt;")</f>
        <v>0</v>
      </c>
      <c r="N17" s="1">
        <f>COUNTIFS(Results!$B$156:$B$207,"=#N/A",Results!Q156:Q207, "&lt;&gt;#N/A", Results!Q156:Q207, "&lt;&gt;")</f>
        <v>0</v>
      </c>
      <c r="O17" s="1">
        <f>COUNTIFS(Results!$B$156:$B$207,"=#N/A",Results!R156:R207, "&lt;&gt;#N/A", Results!R156:R207, "&lt;&gt;")</f>
        <v>0</v>
      </c>
      <c r="P17" s="1">
        <f>COUNTIFS(Results!$B$156:$B$207,"=#N/A",Results!S156:S207, "&lt;&gt;#N/A", Results!S156:S207, "&lt;&gt;")</f>
        <v>0</v>
      </c>
      <c r="Q17" s="1">
        <f>SUMIF(Results!B156:B207,"=#N/A",Results!V156:V207)</f>
        <v>74</v>
      </c>
    </row>
    <row r="18" spans="1:17" x14ac:dyDescent="0.25">
      <c r="A18" s="4" t="s">
        <v>74</v>
      </c>
      <c r="B18" s="1">
        <f>SUMIF(Results!$C$156:$C$207,'Summary 2020'!B1,Results!$X$156:$X$207)</f>
        <v>0</v>
      </c>
      <c r="C18" s="1">
        <f>SUMIF(Results!$C$156:$C$207,'Summary 2020'!C1,Results!$X$156:$X$207)</f>
        <v>0</v>
      </c>
      <c r="D18" s="1">
        <f>SUMIF(Results!$C$156:$C$207,'Summary 2020'!D1,Results!$X$156:$X$207)</f>
        <v>0</v>
      </c>
      <c r="E18" s="1">
        <f>SUMIF(Results!$C$156:$C$207,'Summary 2020'!E1,Results!$X$156:$X$207)</f>
        <v>0</v>
      </c>
      <c r="F18" s="1">
        <f>SUMIF(Results!$C$156:$C$207,'Summary 2020'!F1,Results!$X$156:$X$207)</f>
        <v>0</v>
      </c>
      <c r="G18" s="1">
        <f>SUMIF(Results!$C$156:$C$207,'Summary 2020'!G1,Results!$X$156:$X$207)</f>
        <v>7</v>
      </c>
      <c r="H18" s="1">
        <f>SUMIF(Results!$C$156:$C$207,'Summary 2020'!H1,Results!$X$156:$X$207)</f>
        <v>0</v>
      </c>
      <c r="I18" s="1">
        <f>SUMIF(Results!$C$156:$C$207,'Summary 2020'!I1,Results!$X$156:$X$207)</f>
        <v>0</v>
      </c>
      <c r="J18" s="1">
        <f>SUMIF(Results!$C$156:$C$207,'Summary 2020'!J1,Results!$X$156:$X$207)</f>
        <v>0</v>
      </c>
      <c r="K18" s="1">
        <f>SUMIF(Results!$C$156:$C$207,'Summary 2020'!K1,Results!$X$156:$X$207)</f>
        <v>0</v>
      </c>
      <c r="L18" s="1">
        <f>SUMIF(Results!$C$156:$C$207,'Summary 2020'!L1,Results!$X$156:$X$207)</f>
        <v>0</v>
      </c>
      <c r="M18" s="1">
        <f>SUMIF(Results!$C$156:$C$207,'Summary 2020'!M1,Results!$X$156:$X$207)</f>
        <v>0</v>
      </c>
      <c r="N18" s="1">
        <f>SUMIF(Results!$C$156:$C$207,'Summary 2020'!N1,Results!$X$156:$X$207)</f>
        <v>0</v>
      </c>
      <c r="O18" s="1">
        <f>SUMIF(Results!$C$156:$C$207,'Summary 2020'!O1,Results!$X$156:$X$207)</f>
        <v>0</v>
      </c>
      <c r="P18" s="1">
        <f>SUMIF(Results!$C$156:$C$207,'Summary 2020'!P1,Results!$X$156:$X$207)</f>
        <v>0</v>
      </c>
      <c r="Q18" s="18">
        <f>SUM(Results!X156:X207)</f>
        <v>7</v>
      </c>
    </row>
    <row r="19" spans="1:17" x14ac:dyDescent="0.25">
      <c r="A19" s="4" t="s">
        <v>75</v>
      </c>
      <c r="B19" s="1">
        <f>SUMIF(Results!E156:E207,"&lt;&gt;#N/A",Results!$Y$156:$Y$207)</f>
        <v>9</v>
      </c>
      <c r="C19" s="1">
        <f>SUMIF(Results!F156:F207,"&lt;&gt;#N/A",Results!$Y$156:$Y$207)</f>
        <v>9</v>
      </c>
      <c r="D19" s="1">
        <f>SUMIF(Results!G156:G207,"&lt;&gt;#N/A",Results!$Y$156:$Y$207)</f>
        <v>10</v>
      </c>
      <c r="E19" s="1">
        <f>SUMIF(Results!H156:H207,"&lt;&gt;#N/A",Results!$Y$156:$Y$207)</f>
        <v>10</v>
      </c>
      <c r="F19" s="1">
        <f>SUMIF(Results!I156:I207,"&lt;&gt;#N/A",Results!$Y$156:$Y$207)</f>
        <v>1</v>
      </c>
      <c r="G19" s="1">
        <f>SUMIF(Results!J156:J207,"&lt;&gt;#N/A",Results!$Y$156:$Y$207)</f>
        <v>1</v>
      </c>
      <c r="H19" s="1">
        <f>SUMIF(Results!K156:K207,"&lt;&gt;#N/A",Results!$Y$156:$Y$207)</f>
        <v>0</v>
      </c>
      <c r="I19" s="1">
        <f>SUMIF(Results!L156:L207,"&lt;&gt;#N/A",Results!$Y$156:$Y$207)</f>
        <v>1</v>
      </c>
      <c r="J19" s="1">
        <f>SUMIF(Results!M156:M207,"&lt;&gt;#N/A",Results!$Y$156:$Y$207)</f>
        <v>0</v>
      </c>
      <c r="K19" s="1">
        <f>SUMIF(Results!N156:N207,"&lt;&gt;#N/A",Results!$Y$156:$Y$207)</f>
        <v>0</v>
      </c>
      <c r="L19" s="1">
        <f>SUMIF(Results!O156:O207,"&lt;&gt;#N/A",Results!$Y$156:$Y$207)</f>
        <v>0</v>
      </c>
      <c r="M19" s="1">
        <f>SUMIF(Results!P156:P207,"&lt;&gt;#N/A",Results!$Y$156:$Y$207)</f>
        <v>0</v>
      </c>
      <c r="N19" s="1">
        <f>SUMIF(Results!Q156:Q207,"&lt;&gt;#N/A",Results!$Y$156:$Y$207)</f>
        <v>0</v>
      </c>
      <c r="O19" s="1">
        <f>SUMIF(Results!R156:R207,"&lt;&gt;#N/A",Results!$Y$156:$Y$207)</f>
        <v>0</v>
      </c>
      <c r="P19" s="1">
        <f>SUMIF(Results!S156:S207,"&lt;&gt;#N/A",Results!$Y$156:$Y$207)</f>
        <v>0</v>
      </c>
      <c r="Q19" s="18">
        <f>SUM(Results!Y156:Y207)</f>
        <v>10</v>
      </c>
    </row>
    <row r="20" spans="1:17" x14ac:dyDescent="0.25">
      <c r="A20" s="4"/>
    </row>
    <row r="21" spans="1:17" x14ac:dyDescent="0.25">
      <c r="A21" s="4"/>
    </row>
  </sheetData>
  <conditionalFormatting sqref="B10:M10">
    <cfRule type="top10" dxfId="25" priority="13" rank="1"/>
  </conditionalFormatting>
  <conditionalFormatting sqref="B8:G8 Q11">
    <cfRule type="top10" dxfId="24" priority="12" rank="1"/>
  </conditionalFormatting>
  <conditionalFormatting sqref="B7:G7">
    <cfRule type="top10" dxfId="23" priority="11" rank="1"/>
  </conditionalFormatting>
  <conditionalFormatting sqref="B6:G6">
    <cfRule type="top10" dxfId="22" priority="10" rank="1"/>
  </conditionalFormatting>
  <conditionalFormatting sqref="B5:G5">
    <cfRule type="top10" dxfId="21" priority="9" rank="1"/>
  </conditionalFormatting>
  <conditionalFormatting sqref="B4:G4">
    <cfRule type="top10" dxfId="20" priority="8" rank="1"/>
  </conditionalFormatting>
  <conditionalFormatting sqref="B3:G3">
    <cfRule type="top10" dxfId="19" priority="7" rank="1"/>
  </conditionalFormatting>
  <conditionalFormatting sqref="B2:G2">
    <cfRule type="top10" dxfId="18" priority="6" rank="1"/>
  </conditionalFormatting>
  <conditionalFormatting sqref="B8:G8">
    <cfRule type="top10" dxfId="17" priority="5" rank="1"/>
  </conditionalFormatting>
  <conditionalFormatting sqref="B11:G11">
    <cfRule type="top10" dxfId="16" priority="4" rank="1"/>
  </conditionalFormatting>
  <conditionalFormatting sqref="N10">
    <cfRule type="top10" dxfId="15" priority="3" rank="1"/>
  </conditionalFormatting>
  <conditionalFormatting sqref="O10">
    <cfRule type="top10" dxfId="14" priority="2" rank="1"/>
  </conditionalFormatting>
  <conditionalFormatting sqref="P10">
    <cfRule type="top10" dxfId="13" priority="1" rank="1"/>
  </conditionalFormatting>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10251-DC6E-44F6-B0D6-F256268CD85A}">
  <dimension ref="A1:Q21"/>
  <sheetViews>
    <sheetView tabSelected="1" zoomScale="115" zoomScaleNormal="115" workbookViewId="0">
      <selection activeCell="Q18" sqref="Q18"/>
    </sheetView>
  </sheetViews>
  <sheetFormatPr defaultRowHeight="15" x14ac:dyDescent="0.25"/>
  <cols>
    <col min="1" max="1" width="40.85546875" bestFit="1" customWidth="1"/>
    <col min="8" max="16" width="0" hidden="1" customWidth="1"/>
  </cols>
  <sheetData>
    <row r="1" spans="1:17"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25">
      <c r="A2" t="s">
        <v>24</v>
      </c>
      <c r="B2" s="5">
        <f>SUMIF(Results!E208:E260,"&lt;&gt;#N/A")/COUNTIFS(Results!E208:E260,"&lt;&gt;#N/A",Results!E208:E260,"&lt;&gt;")</f>
        <v>0.50980392156862742</v>
      </c>
      <c r="C2" s="5">
        <f>SUMIF(Results!F208:F260,"&lt;&gt;#N/A")/COUNTIFS(Results!F208:F260,"&lt;&gt;#N/A",Results!F208:F260,"&lt;&gt;")</f>
        <v>0.67346938775510201</v>
      </c>
      <c r="D2" s="5">
        <f>SUMIF(Results!G208:G260,"&lt;&gt;#N/A")/COUNTIFS(Results!G208:G260,"&lt;&gt;#N/A",Results!G208:G260,"&lt;&gt;")</f>
        <v>0.625</v>
      </c>
      <c r="E2" s="5">
        <f>SUMIF(Results!H208:H260,"&lt;&gt;#N/A")/COUNTIFS(Results!H208:H260,"&lt;&gt;#N/A",Results!H208:H260,"&lt;&gt;")</f>
        <v>0.59183673469387754</v>
      </c>
      <c r="F2" s="5">
        <f>SUMIF(Results!I208:I260,"&lt;&gt;#N/A")/COUNTIFS(Results!I208:I260,"&lt;&gt;#N/A",Results!I208:I260,"&lt;&gt;")</f>
        <v>0</v>
      </c>
      <c r="G2" s="5">
        <f>SUMIF(Results!J208:J260,"&lt;&gt;#N/A")/COUNTIFS(Results!J208:J260,"&lt;&gt;#N/A",Results!J208:J260,"&lt;&gt;")</f>
        <v>0</v>
      </c>
      <c r="H2" s="5" t="e">
        <f>SUMIF(Results!K208:K260,"&lt;&gt;#N/A")/COUNTIFS(Results!K208:K260,"&lt;&gt;#N/A",Results!K208:K260,"&lt;&gt;")</f>
        <v>#DIV/0!</v>
      </c>
      <c r="I2" s="5" t="e">
        <f>SUMIF(Results!L208:L260,"&lt;&gt;#N/A")/COUNTIFS(Results!L208:L260,"&lt;&gt;#N/A",Results!L208:L260,"&lt;&gt;")</f>
        <v>#DIV/0!</v>
      </c>
      <c r="J2" s="5" t="e">
        <f>SUMIF(Results!M208:M260,"&lt;&gt;#N/A")/COUNTIFS(Results!M208:M260,"&lt;&gt;#N/A",Results!M208:M260,"&lt;&gt;")</f>
        <v>#DIV/0!</v>
      </c>
      <c r="K2" s="5" t="e">
        <f>SUMIF(Results!N208:N260,"&lt;&gt;#N/A")/COUNTIFS(Results!N208:N260,"&lt;&gt;#N/A",Results!N208:N260,"&lt;&gt;")</f>
        <v>#DIV/0!</v>
      </c>
      <c r="L2" s="5" t="e">
        <f>SUMIF(Results!O208:O260,"&lt;&gt;#N/A")/COUNTIFS(Results!O208:O260,"&lt;&gt;#N/A",Results!O208:O260,"&lt;&gt;")</f>
        <v>#DIV/0!</v>
      </c>
      <c r="M2" s="5" t="e">
        <f>SUMIF(Results!P208:P260,"&lt;&gt;#N/A")/COUNTIFS(Results!P208:P260,"&lt;&gt;#N/A",Results!P208:P260,"&lt;&gt;")</f>
        <v>#DIV/0!</v>
      </c>
      <c r="N2" s="5" t="e">
        <f>SUMIF(Results!Q208:Q260,"&lt;&gt;#N/A")/COUNTIFS(Results!Q208:Q260,"&lt;&gt;#N/A",Results!Q208:Q260,"&lt;&gt;")</f>
        <v>#DIV/0!</v>
      </c>
      <c r="O2" s="5" t="e">
        <f>SUMIF(Results!R208:R260,"&lt;&gt;#N/A")/COUNTIFS(Results!R208:R260,"&lt;&gt;#N/A",Results!R208:R260,"&lt;&gt;")</f>
        <v>#DIV/0!</v>
      </c>
      <c r="P2" s="5" t="e">
        <f>SUMIF(Results!S208:S260,"&lt;&gt;#N/A")/COUNTIFS(Results!S208:S260,"&lt;&gt;#N/A",Results!S208:S260,"&lt;&gt;")</f>
        <v>#DIV/0!</v>
      </c>
      <c r="Q2" s="5">
        <f>SUM(Results!W208:W260)/SUM(Results!V208:V260)</f>
        <v>0.58823529411764708</v>
      </c>
    </row>
    <row r="3" spans="1:17" x14ac:dyDescent="0.25">
      <c r="A3" t="s">
        <v>25</v>
      </c>
      <c r="B3" s="5">
        <f>SUMIFS(Results!E208:E260,Results!$B$208:$B$260,"&lt;&gt;#N/A",Results!E208:E260, "&lt;&gt;#N/A")/COUNTIFS(Results!$B$208:$B$260,"&lt;&gt;#N/A",Results!E208:E260, "&lt;&gt;#N/A", Results!E208:E260, "&lt;&gt;")</f>
        <v>0.45161290322580644</v>
      </c>
      <c r="C3" s="5">
        <f>SUMIFS(Results!F208:F260,Results!$B$208:$B$260,"&lt;&gt;#N/A",Results!F208:F260, "&lt;&gt;#N/A")/COUNTIFS(Results!$B$208:$B$260,"&lt;&gt;#N/A",Results!F208:F260, "&lt;&gt;#N/A", Results!F208:F260, "&lt;&gt;")</f>
        <v>0.71875</v>
      </c>
      <c r="D3" s="5">
        <f>SUMIFS(Results!G208:G260,Results!$B$208:$B$260,"&lt;&gt;#N/A",Results!G208:G260, "&lt;&gt;#N/A")/COUNTIFS(Results!$B$208:$B$260,"&lt;&gt;#N/A",Results!G208:G260, "&lt;&gt;#N/A", Results!G208:G260, "&lt;&gt;")</f>
        <v>0.66666666666666663</v>
      </c>
      <c r="E3" s="5">
        <f>SUMIFS(Results!H208:H260,Results!$B$208:$B$260,"&lt;&gt;#N/A",Results!H208:H260, "&lt;&gt;#N/A")/COUNTIFS(Results!$B$208:$B$260,"&lt;&gt;#N/A",Results!H208:H260, "&lt;&gt;#N/A", Results!H208:H260, "&lt;&gt;")</f>
        <v>0.58064516129032262</v>
      </c>
      <c r="F3" s="5">
        <f>SUMIFS(Results!I208:I260,Results!$B$208:$B$260,"&lt;&gt;#N/A",Results!I208:I260, "&lt;&gt;#N/A")/COUNTIFS(Results!$B$208:$B$260,"&lt;&gt;#N/A",Results!I208:I260, "&lt;&gt;#N/A", Results!I208:I260, "&lt;&gt;")</f>
        <v>0</v>
      </c>
      <c r="G3" s="5">
        <f>SUMIFS(Results!J208:J260,Results!$B$208:$B$260,"&lt;&gt;#N/A",Results!J208:J260, "&lt;&gt;#N/A")/COUNTIFS(Results!$B$208:$B$260,"&lt;&gt;#N/A",Results!J208:J260, "&lt;&gt;#N/A", Results!J208:J260, "&lt;&gt;")</f>
        <v>0</v>
      </c>
      <c r="H3" s="5" t="e">
        <f>SUMIFS(Results!K208:K260,Results!$B$208:$B$260,"&lt;&gt;#N/A",Results!K208:K260, "&lt;&gt;#N/A")/COUNTIFS(Results!$B$208:$B$260,"&lt;&gt;#N/A",Results!K208:K260, "&lt;&gt;#N/A", Results!K208:K260, "&lt;&gt;")</f>
        <v>#DIV/0!</v>
      </c>
      <c r="I3" s="5" t="e">
        <f>SUMIFS(Results!L208:L260,Results!$B$208:$B$260,"&lt;&gt;#N/A",Results!L208:L260, "&lt;&gt;#N/A")/COUNTIFS(Results!$B$208:$B$260,"&lt;&gt;#N/A",Results!L208:L260, "&lt;&gt;#N/A", Results!L208:L260, "&lt;&gt;")</f>
        <v>#DIV/0!</v>
      </c>
      <c r="J3" s="5" t="e">
        <f>SUMIFS(Results!M208:M260,Results!$B$208:$B$260,"&lt;&gt;#N/A",Results!M208:M260, "&lt;&gt;#N/A")/COUNTIFS(Results!$B$208:$B$260,"&lt;&gt;#N/A",Results!M208:M260, "&lt;&gt;#N/A", Results!M208:M260, "&lt;&gt;")</f>
        <v>#DIV/0!</v>
      </c>
      <c r="K3" s="5" t="e">
        <f>SUMIFS(Results!N208:N260,Results!$B$208:$B$260,"&lt;&gt;#N/A",Results!N208:N260, "&lt;&gt;#N/A")/COUNTIFS(Results!$B$208:$B$260,"&lt;&gt;#N/A",Results!N208:N260, "&lt;&gt;#N/A", Results!N208:N260, "&lt;&gt;")</f>
        <v>#DIV/0!</v>
      </c>
      <c r="L3" s="5" t="e">
        <f>SUMIFS(Results!O208:O260,Results!$B$208:$B$260,"&lt;&gt;#N/A",Results!O208:O260, "&lt;&gt;#N/A")/COUNTIFS(Results!$B$208:$B$260,"&lt;&gt;#N/A",Results!O208:O260, "&lt;&gt;#N/A", Results!O208:O260, "&lt;&gt;")</f>
        <v>#DIV/0!</v>
      </c>
      <c r="M3" s="5" t="e">
        <f>SUMIFS(Results!P208:P260,Results!$B$208:$B$260,"&lt;&gt;#N/A",Results!P208:P260, "&lt;&gt;#N/A")/COUNTIFS(Results!$B$208:$B$260,"&lt;&gt;#N/A",Results!P208:P260, "&lt;&gt;#N/A", Results!P208:P260, "&lt;&gt;")</f>
        <v>#DIV/0!</v>
      </c>
      <c r="N3" s="5" t="e">
        <f>SUMIFS(Results!Q208:Q260,Results!$B$208:$B$260,"&lt;&gt;#N/A",Results!Q208:Q260, "&lt;&gt;#N/A")/COUNTIFS(Results!$B$208:$B$260,"&lt;&gt;#N/A",Results!Q208:Q260, "&lt;&gt;#N/A", Results!Q208:Q260, "&lt;&gt;")</f>
        <v>#DIV/0!</v>
      </c>
      <c r="O3" s="5" t="e">
        <f>SUMIFS(Results!R208:R260,Results!$B$208:$B$260,"&lt;&gt;#N/A",Results!R208:R260, "&lt;&gt;#N/A")/COUNTIFS(Results!$B$208:$B$260,"&lt;&gt;#N/A",Results!R208:R260, "&lt;&gt;#N/A", Results!R208:R260, "&lt;&gt;")</f>
        <v>#DIV/0!</v>
      </c>
      <c r="P3" s="5" t="e">
        <f>SUMIFS(Results!S208:S260,Results!$B$208:$B$260,"&lt;&gt;#N/A",Results!S208:S260, "&lt;&gt;#N/A")/COUNTIFS(Results!$B$208:$B$260,"&lt;&gt;#N/A",Results!S208:S260, "&lt;&gt;#N/A", Results!S208:S260, "&lt;&gt;")</f>
        <v>#DIV/0!</v>
      </c>
      <c r="Q3" s="5">
        <f>SUMIF(Results!B208:B260,"&lt;&gt;#N/A",Results!W208:W260)/SUMIF(Results!B208:B260,"&lt;&gt;#N/A",Results!V208:V260)</f>
        <v>0.58778625954198471</v>
      </c>
    </row>
    <row r="4" spans="1:17" x14ac:dyDescent="0.25">
      <c r="A4" t="s">
        <v>26</v>
      </c>
      <c r="B4" s="5">
        <f>SUMIFS(Results!E208:E260,Results!$B$208:$B$260,"=#N/A",Results!E208:E260, "&lt;&gt;#N/A")/COUNTIFS(Results!$B$208:$B$260,"=#N/A",Results!E208:E260, "&lt;&gt;#N/A", Results!E208:E260, "&lt;&gt;")</f>
        <v>0.6</v>
      </c>
      <c r="C4" s="5">
        <f>SUMIFS(Results!F208:F260,Results!$B$208:$B$260,"=#N/A",Results!F208:F260, "&lt;&gt;#N/A")/COUNTIFS(Results!$B$208:$B$260,"=#N/A",Results!F208:F260, "&lt;&gt;#N/A", Results!F208:F260, "&lt;&gt;")</f>
        <v>0.58823529411764708</v>
      </c>
      <c r="D4" s="5">
        <f>SUMIFS(Results!G208:G260,Results!$B$208:$B$260,"=#N/A",Results!G208:G260, "&lt;&gt;#N/A")/COUNTIFS(Results!$B$208:$B$260,"=#N/A",Results!G208:G260, "&lt;&gt;#N/A", Results!G208:G260, "&lt;&gt;")</f>
        <v>0.55555555555555558</v>
      </c>
      <c r="E4" s="5">
        <f>SUMIFS(Results!H208:H260,Results!$B$208:$B$260,"=#N/A",Results!H208:H260, "&lt;&gt;#N/A")/COUNTIFS(Results!$B$208:$B$260,"=#N/A",Results!H208:H260, "&lt;&gt;#N/A", Results!H208:H260, "&lt;&gt;")</f>
        <v>0.61111111111111116</v>
      </c>
      <c r="F4" s="5" t="e">
        <f>SUMIFS(Results!I208:I260,Results!$B$208:$B$260,"=#N/A",Results!I208:I260, "&lt;&gt;#N/A")/COUNTIFS(Results!$B$208:$B$260,"=#N/A",Results!I208:I260, "&lt;&gt;#N/A", Results!I208:I260, "&lt;&gt;")</f>
        <v>#DIV/0!</v>
      </c>
      <c r="G4" s="5" t="e">
        <f>SUMIFS(Results!J208:J260,Results!$B$208:$B$260,"=#N/A",Results!J208:J260, "&lt;&gt;#N/A")/COUNTIFS(Results!$B$208:$B$260,"=#N/A",Results!J208:J260, "&lt;&gt;#N/A", Results!J208:J260, "&lt;&gt;")</f>
        <v>#DIV/0!</v>
      </c>
      <c r="H4" s="5" t="e">
        <f>SUMIFS(Results!K208:K260,Results!$B$208:$B$260,"=#N/A",Results!K208:K260, "&lt;&gt;#N/A")/COUNTIFS(Results!$B$208:$B$260,"=#N/A",Results!K208:K260, "&lt;&gt;#N/A", Results!K208:K260, "&lt;&gt;")</f>
        <v>#DIV/0!</v>
      </c>
      <c r="I4" s="5" t="e">
        <f>SUMIFS(Results!L208:L260,Results!$B$208:$B$260,"=#N/A",Results!L208:L260, "&lt;&gt;#N/A")/COUNTIFS(Results!$B$208:$B$260,"=#N/A",Results!L208:L260, "&lt;&gt;#N/A", Results!L208:L260, "&lt;&gt;")</f>
        <v>#DIV/0!</v>
      </c>
      <c r="J4" s="5" t="e">
        <f>SUMIFS(Results!M208:M260,Results!$B$208:$B$260,"=#N/A",Results!M208:M260, "&lt;&gt;#N/A")/COUNTIFS(Results!$B$208:$B$260,"=#N/A",Results!M208:M260, "&lt;&gt;#N/A", Results!M208:M260, "&lt;&gt;")</f>
        <v>#DIV/0!</v>
      </c>
      <c r="K4" s="5" t="e">
        <f>SUMIFS(Results!N208:N260,Results!$B$208:$B$260,"=#N/A",Results!N208:N260, "&lt;&gt;#N/A")/COUNTIFS(Results!$B$208:$B$260,"=#N/A",Results!N208:N260, "&lt;&gt;#N/A", Results!N208:N260, "&lt;&gt;")</f>
        <v>#DIV/0!</v>
      </c>
      <c r="L4" s="5" t="e">
        <f>SUMIFS(Results!O208:O260,Results!$B$208:$B$260,"=#N/A",Results!O208:O260, "&lt;&gt;#N/A")/COUNTIFS(Results!$B$208:$B$260,"=#N/A",Results!O208:O260, "&lt;&gt;#N/A", Results!O208:O260, "&lt;&gt;")</f>
        <v>#DIV/0!</v>
      </c>
      <c r="M4" s="5" t="e">
        <f>SUMIFS(Results!P208:P260,Results!$B$208:$B$260,"=#N/A",Results!P208:P260, "&lt;&gt;#N/A")/COUNTIFS(Results!$B$208:$B$260,"=#N/A",Results!P208:P260, "&lt;&gt;#N/A", Results!P208:P260, "&lt;&gt;")</f>
        <v>#DIV/0!</v>
      </c>
      <c r="N4" s="5" t="e">
        <f>SUMIFS(Results!Q208:Q260,Results!$B$208:$B$260,"=#N/A",Results!Q208:Q260, "&lt;&gt;#N/A")/COUNTIFS(Results!$B$208:$B$260,"=#N/A",Results!Q208:Q260, "&lt;&gt;#N/A", Results!Q208:Q260, "&lt;&gt;")</f>
        <v>#DIV/0!</v>
      </c>
      <c r="O4" s="5" t="e">
        <f>SUMIFS(Results!R208:R260,Results!$B$208:$B$260,"=#N/A",Results!R208:R260, "&lt;&gt;#N/A")/COUNTIFS(Results!$B$208:$B$260,"=#N/A",Results!R208:R260, "&lt;&gt;#N/A", Results!R208:R260, "&lt;&gt;")</f>
        <v>#DIV/0!</v>
      </c>
      <c r="P4" s="5" t="e">
        <f>SUMIFS(Results!S208:S260,Results!$B$208:$B$260,"=#N/A",Results!S208:S260, "&lt;&gt;#N/A")/COUNTIFS(Results!$B$208:$B$260,"=#N/A",Results!S208:S260, "&lt;&gt;#N/A", Results!S208:S260, "&lt;&gt;")</f>
        <v>#DIV/0!</v>
      </c>
      <c r="Q4" s="5">
        <f>SUMIF(Results!B208:B260,"=#N/A",Results!W208:W260)/SUMIF(Results!B208:B260,"=#N/A",Results!V208:V260)</f>
        <v>0.58904109589041098</v>
      </c>
    </row>
    <row r="5" spans="1:17" x14ac:dyDescent="0.25">
      <c r="A5" t="s">
        <v>27</v>
      </c>
      <c r="B5" s="1">
        <f>MAX(Results!AA208:AA260)</f>
        <v>8</v>
      </c>
      <c r="C5" s="1">
        <f>MAX(Results!AB208:AB260)</f>
        <v>6</v>
      </c>
      <c r="D5" s="1">
        <f>MAX(Results!AC208:AC260)</f>
        <v>5</v>
      </c>
      <c r="E5" s="1">
        <f>MAX(Results!AD208:AD260)</f>
        <v>8</v>
      </c>
      <c r="F5" s="1">
        <f>MAX(Results!AE208:AE260)</f>
        <v>0</v>
      </c>
      <c r="G5" s="1">
        <f>MAX(Results!AF208:AF260)</f>
        <v>0</v>
      </c>
      <c r="H5" s="1">
        <f>MAX(Results!AG208:AG260)</f>
        <v>0</v>
      </c>
      <c r="I5" s="1">
        <f>MAX(Results!AH208:AH260)</f>
        <v>2</v>
      </c>
      <c r="J5" s="1">
        <f>MAX(Results!AI208:AI260)</f>
        <v>0</v>
      </c>
      <c r="K5" s="1">
        <f>MAX(Results!AJ208:AJ260)</f>
        <v>1</v>
      </c>
      <c r="L5" s="1">
        <f>MAX(Results!AK208:AK260)</f>
        <v>0</v>
      </c>
      <c r="M5" s="1">
        <f>MAX(Results!AL208:AL260)</f>
        <v>0</v>
      </c>
      <c r="N5" s="1">
        <f>MAX(Results!AM208:AM260)</f>
        <v>0</v>
      </c>
      <c r="O5" s="1">
        <f>MAX(Results!AN208:AN260)</f>
        <v>1</v>
      </c>
      <c r="P5" s="1">
        <f>MAX(Results!AO208:AO260)</f>
        <v>0</v>
      </c>
      <c r="Q5" s="1">
        <f>MAX(B5:P5)</f>
        <v>8</v>
      </c>
    </row>
    <row r="6" spans="1:17" x14ac:dyDescent="0.25">
      <c r="A6" t="s">
        <v>28</v>
      </c>
      <c r="B6" s="1">
        <f>MAX(Results!AR208:AR260)</f>
        <v>3</v>
      </c>
      <c r="C6" s="1">
        <f>MAX(Results!AS208:AS260)</f>
        <v>2</v>
      </c>
      <c r="D6" s="1">
        <f>MAX(Results!AT208:AT260)</f>
        <v>4</v>
      </c>
      <c r="E6" s="1">
        <f>MAX(Results!AU208:AU260)</f>
        <v>3</v>
      </c>
      <c r="F6" s="1">
        <f>MAX(Results!AV208:AV260)</f>
        <v>6</v>
      </c>
      <c r="G6" s="1">
        <f>MAX(Results!AW208:AW260)</f>
        <v>2</v>
      </c>
      <c r="H6" s="1">
        <f>MAX(Results!AX208:AX260)</f>
        <v>0</v>
      </c>
      <c r="I6" s="1">
        <f>MAX(Results!AY208:AY260)</f>
        <v>0</v>
      </c>
      <c r="J6" s="1">
        <f>MAX(Results!AZ208:AZ260)</f>
        <v>0</v>
      </c>
      <c r="K6" s="1">
        <f>MAX(Results!BA208:BA260)</f>
        <v>0</v>
      </c>
      <c r="L6" s="1">
        <f>MAX(Results!BB208:BB260)</f>
        <v>0</v>
      </c>
      <c r="M6" s="1">
        <f>MAX(Results!BC208:BC260)</f>
        <v>0</v>
      </c>
      <c r="N6" s="1">
        <f>MAX(Results!BD208:BD260)</f>
        <v>1</v>
      </c>
      <c r="O6" s="1">
        <f>MAX(Results!BE208:BE260)</f>
        <v>0</v>
      </c>
      <c r="P6" s="1">
        <f>MAX(Results!BF208:BF260)</f>
        <v>1</v>
      </c>
      <c r="Q6" s="1">
        <f>MAX(B6:P6)</f>
        <v>6</v>
      </c>
    </row>
    <row r="7" spans="1:17" x14ac:dyDescent="0.25">
      <c r="A7" t="s">
        <v>53</v>
      </c>
      <c r="B7" s="1">
        <f>COUNTIF(Results!$Z$208:$Z$260,'Summary 2021'!B1)</f>
        <v>2</v>
      </c>
      <c r="C7" s="1">
        <f>COUNTIF(Results!$Z$208:$Z$260,'Summary 2021'!C1)</f>
        <v>3</v>
      </c>
      <c r="D7" s="1">
        <f>COUNTIF(Results!$Z$208:$Z$260,'Summary 2021'!D1)</f>
        <v>3</v>
      </c>
      <c r="E7" s="1">
        <f>COUNTIF(Results!$Z$208:$Z$260,'Summary 2021'!E1)</f>
        <v>3</v>
      </c>
      <c r="F7" s="1">
        <f>COUNTIF(Results!$Z$208:$Z$260,'Summary 2021'!F1)</f>
        <v>0</v>
      </c>
      <c r="G7" s="1">
        <f>COUNTIF(Results!$Z$208:$Z$260,'Summary 2021'!G1)</f>
        <v>0</v>
      </c>
      <c r="H7" s="1">
        <f>COUNTIF(Results!$Z$208:$Z$260,'Summary 2021'!H1)</f>
        <v>0</v>
      </c>
      <c r="I7" s="1">
        <f>COUNTIF(Results!$Z$208:$Z$260,'Summary 2021'!I1)</f>
        <v>0</v>
      </c>
      <c r="J7" s="1">
        <f>COUNTIF(Results!$Z$208:$Z$260,'Summary 2021'!J1)</f>
        <v>0</v>
      </c>
      <c r="K7" s="1">
        <f>COUNTIF(Results!$Z$208:$Z$260,'Summary 2021'!K1)</f>
        <v>0</v>
      </c>
      <c r="L7" s="1">
        <f>COUNTIF(Results!$Z$208:$Z$260,'Summary 2021'!L1)</f>
        <v>0</v>
      </c>
      <c r="M7" s="1">
        <f>COUNTIF(Results!$Z$208:$Z$260,'Summary 2021'!M1)</f>
        <v>0</v>
      </c>
      <c r="N7" s="1">
        <f>COUNTIF(Results!$Z$208:$Z$260,'Summary 2021'!N1)</f>
        <v>0</v>
      </c>
      <c r="O7" s="1">
        <f>COUNTIF(Results!$Z$208:$Z$260,'Summary 2021'!O1)</f>
        <v>0</v>
      </c>
      <c r="P7" s="1">
        <f>COUNTIF(Results!$Z$208:$Z$260,'Summary 2021'!P1)</f>
        <v>0</v>
      </c>
      <c r="Q7" s="1">
        <f>SUM(B7:P7)</f>
        <v>11</v>
      </c>
    </row>
    <row r="8" spans="1:17" x14ac:dyDescent="0.25">
      <c r="A8" t="s">
        <v>45</v>
      </c>
      <c r="B8" s="6">
        <f>SUMIF(Results!$D$208:$D$260,B1,Results!$W$208:$W$260)/SUMIF(Results!$D$208:$D$260,B1,Results!$V$208:$V$260)</f>
        <v>0.70909090909090911</v>
      </c>
      <c r="C8" s="6">
        <f>SUMIF(Results!$D$208:$D$260,C1,Results!$W$208:$W$260)/SUMIF(Results!$D$208:$D$260,C1,Results!$V$208:$V$260)</f>
        <v>0.51162790697674421</v>
      </c>
      <c r="D8" s="6">
        <f>SUMIF(Results!$D$208:$D$260,D1,Results!$W$208:$W$260)/SUMIF(Results!$D$208:$D$260,D1,Results!$V$208:$V$260)</f>
        <v>0.54054054054054057</v>
      </c>
      <c r="E8" s="6">
        <f>SUMIF(Results!$D$208:$D$260,E1,Results!$W$208:$W$260)/SUMIF(Results!$D$208:$D$260,E1,Results!$V$208:$V$260)</f>
        <v>0.58333333333333337</v>
      </c>
      <c r="F8" s="6">
        <f>SUMIF(Results!$D$208:$D$260,F1,Results!$W$208:$W$260)/SUMIF(Results!$D$208:$D$260,F1,Results!$V$208:$V$260)</f>
        <v>0.2</v>
      </c>
      <c r="G8" s="6">
        <f>SUMIF(Results!$D$208:$D$260,G1,Results!$W$208:$W$260)/SUMIF(Results!$D$208:$D$260,G1,Results!$V$208:$V$260)</f>
        <v>0.75</v>
      </c>
      <c r="H8" s="6" t="e">
        <f>SUMIF(Results!$D$208:$D$260,H1,Results!$W$208:$W$260)/SUMIF(Results!$D$208:$D$260,H1,Results!$V$208:$V$260)</f>
        <v>#DIV/0!</v>
      </c>
      <c r="I8" s="6" t="e">
        <f>SUMIF(Results!$D$208:$D$260,I1,Results!$W$208:$W$260)/SUMIF(Results!$D$208:$D$260,I1,Results!$V$208:$V$260)</f>
        <v>#DIV/0!</v>
      </c>
      <c r="J8" s="6" t="e">
        <f>SUMIF(Results!$D$208:$D$260,J1,Results!$W$208:$W$260)/SUMIF(Results!$D$208:$D$260,J1,Results!$V$208:$V$260)</f>
        <v>#DIV/0!</v>
      </c>
      <c r="K8" s="6" t="e">
        <f>SUMIF(Results!$D$208:$D$260,K1,Results!$W$208:$W$260)/SUMIF(Results!$D$208:$D$260,K1,Results!$V$208:$V$260)</f>
        <v>#DIV/0!</v>
      </c>
      <c r="L8" s="6" t="e">
        <f>SUMIF(Results!$D$208:$D$260,L1,Results!$W$208:$W$260)/SUMIF(Results!$D$208:$D$260,L1,Results!$V$208:$V$260)</f>
        <v>#DIV/0!</v>
      </c>
      <c r="M8" s="6" t="e">
        <f>SUMIF(Results!$D$208:$D$260,M1,Results!$W$208:$W$260)/SUMIF(Results!$D$208:$D$260,M1,Results!$V$208:$V$260)</f>
        <v>#DIV/0!</v>
      </c>
      <c r="N8" s="6" t="e">
        <f>SUMIF(Results!$D$208:$D$260,N1,Results!$W$208:$W$260)/SUMIF(Results!$D$208:$D$260,N1,Results!$V$208:$V$260)</f>
        <v>#DIV/0!</v>
      </c>
      <c r="O8" s="6" t="e">
        <f>SUMIF(Results!$D$208:$D$260,O1,Results!$W$208:$W$260)/SUMIF(Results!$D$208:$D$260,O1,Results!$V$208:$V$260)</f>
        <v>#DIV/0!</v>
      </c>
      <c r="P8" s="6" t="e">
        <f>SUMIF(Results!$D$208:$D$260,P1,Results!$W$208:$W$260)/SUMIF(Results!$D$208:$D$260,P1,Results!$V$208:$V$260)</f>
        <v>#DIV/0!</v>
      </c>
      <c r="Q8" s="19"/>
    </row>
    <row r="9" spans="1:17" x14ac:dyDescent="0.25">
      <c r="A9" t="s">
        <v>222</v>
      </c>
      <c r="B9" s="20">
        <f>SUMIF(Results!$D$208:$D$260,B1,Results!E$208:E$260)</f>
        <v>8</v>
      </c>
      <c r="C9" s="20">
        <f>SUMIF(Results!$D$208:$D$260,C1,Results!F$208:F$260)</f>
        <v>4</v>
      </c>
      <c r="D9" s="20">
        <f>SUMIF(Results!$D$208:$D$260,D1,Results!G$208:G$260)</f>
        <v>3</v>
      </c>
      <c r="E9" s="20">
        <f>SUMIF(Results!$D$208:$D$260,E1,Results!H$208:H$260)</f>
        <v>5</v>
      </c>
      <c r="F9" s="20">
        <f>SUMIF(Results!$D$208:$D$260,F1,Results!I$208:I$260)</f>
        <v>0</v>
      </c>
      <c r="G9" s="20">
        <f>SUMIF(Results!$D$208:$D$260,G1,Results!J$208:J$260)</f>
        <v>0</v>
      </c>
      <c r="H9" s="20">
        <f>SUMIF(Results!$D$208:$D$260,H1,Results!K$208:K$260)</f>
        <v>0</v>
      </c>
      <c r="I9" s="20">
        <f>SUMIF(Results!$D$208:$D$260,I1,Results!L$208:L$260)</f>
        <v>0</v>
      </c>
      <c r="J9" s="20">
        <f>SUMIF(Results!$D$208:$D$260,J1,Results!M$208:M$260)</f>
        <v>0</v>
      </c>
      <c r="K9" s="20">
        <f>SUMIF(Results!$D$208:$D$260,K1,Results!N$208:N$260)</f>
        <v>0</v>
      </c>
      <c r="L9" s="20">
        <f>SUMIF(Results!$D$208:$D$260,L1,Results!O$208:O$260)</f>
        <v>0</v>
      </c>
      <c r="M9" s="20">
        <f>SUMIF(Results!$D$208:$D$260,M1,Results!P$208:P$260)</f>
        <v>0</v>
      </c>
      <c r="N9" s="20">
        <f>SUMIF(Results!$D$208:$D$260,N1,Results!Q$208:Q$260)</f>
        <v>0</v>
      </c>
      <c r="O9" s="20">
        <f>SUMIF(Results!$D$208:$D$260,O1,Results!R$208:R$260)</f>
        <v>0</v>
      </c>
      <c r="P9" s="20">
        <f>SUMIF(Results!$D$208:$D$260,P1,Results!S$208:S$260)</f>
        <v>0</v>
      </c>
      <c r="Q9" s="21">
        <f>SUM(B9:P9)</f>
        <v>20</v>
      </c>
    </row>
    <row r="10" spans="1:17" x14ac:dyDescent="0.25">
      <c r="A10" t="s">
        <v>122</v>
      </c>
      <c r="B10" s="1">
        <f>COUNTIF(Results!$D$208:$D$260,'Summary 2021'!B1)</f>
        <v>14</v>
      </c>
      <c r="C10" s="1">
        <f>COUNTIF(Results!$D$208:$D$260,'Summary 2021'!C1)</f>
        <v>11</v>
      </c>
      <c r="D10" s="1">
        <f>COUNTIF(Results!$D$208:$D$260,'Summary 2021'!D1)</f>
        <v>10</v>
      </c>
      <c r="E10" s="1">
        <f>COUNTIF(Results!$D$208:$D$260,'Summary 2021'!E1)</f>
        <v>16</v>
      </c>
      <c r="F10" s="1">
        <f>COUNTIF(Results!$D$208:$D$260,'Summary 2021'!F1)</f>
        <v>1</v>
      </c>
      <c r="G10" s="1">
        <f>COUNTIF(Results!$D$208:$D$260,'Summary 2021'!G1)</f>
        <v>1</v>
      </c>
      <c r="H10" s="1">
        <f>COUNTIF(Data!$I$208:$I$208,'Summary 2021'!H1)</f>
        <v>0</v>
      </c>
      <c r="I10" s="1">
        <f>COUNTIF(Data!$I$208:$I$208,'Summary 2021'!I1)</f>
        <v>0</v>
      </c>
      <c r="J10" s="1">
        <f>COUNTIF(Data!$I$208:$I$208,'Summary 2021'!J1)</f>
        <v>0</v>
      </c>
      <c r="K10" s="1">
        <f>COUNTIF(Data!$I$208:$I$208,'Summary 2021'!K1)</f>
        <v>0</v>
      </c>
      <c r="L10" s="1">
        <f>COUNTIF(Data!$I$208:$I$208,'Summary 2021'!L1)</f>
        <v>0</v>
      </c>
      <c r="M10" s="1">
        <f>COUNTIF(Data!$I$208:$I$208,'Summary 2021'!M1)</f>
        <v>0</v>
      </c>
      <c r="N10" s="1">
        <f>COUNTIF(Data!$I$208:$I$208,'Summary 2021'!N1)</f>
        <v>0</v>
      </c>
      <c r="O10" s="1">
        <f>COUNTIF(Data!$I$208:$I$208,'Summary 2021'!O1)</f>
        <v>0</v>
      </c>
      <c r="P10" s="1">
        <f>COUNTIF(Data!$I$208:$I$208,'Summary 2021'!P1)</f>
        <v>0</v>
      </c>
      <c r="Q10" s="1">
        <f>SUM(B10:P10)</f>
        <v>53</v>
      </c>
    </row>
    <row r="11" spans="1:17" x14ac:dyDescent="0.25">
      <c r="A11" t="s">
        <v>221</v>
      </c>
      <c r="B11" s="6">
        <f>SUMIF(Results!$D$208:$D$260,B1,Results!E$208:E$260)/COUNTIF(Results!$D$208:$D$260,B1)</f>
        <v>0.5714285714285714</v>
      </c>
      <c r="C11" s="6">
        <f>SUMIF(Results!$D$208:$D$260,C1,Results!F$208:F$260)/COUNTIF(Results!$D$208:$D$260,C1)</f>
        <v>0.36363636363636365</v>
      </c>
      <c r="D11" s="6">
        <f>SUMIF(Results!$D$208:$D$260,D1,Results!G$208:G$260)/COUNTIF(Results!$D$208:$D$260,D1)</f>
        <v>0.3</v>
      </c>
      <c r="E11" s="6">
        <f>SUMIF(Results!$D$208:$D$260,E1,Results!H$208:H$260)/COUNTIF(Results!$D$208:$D$260,E1)</f>
        <v>0.3125</v>
      </c>
      <c r="F11" s="6">
        <f>SUMIF(Results!$D$208:$D$260,F1,Results!I$208:I$260)/COUNTIF(Results!$D$208:$D$260,F1)</f>
        <v>0</v>
      </c>
      <c r="G11" s="6">
        <f>SUMIF(Results!$D$208:$D$260,G1,Results!J$208:J$260)/COUNTIF(Results!$D$208:$D$260,G1)</f>
        <v>0</v>
      </c>
      <c r="H11" s="6" t="e">
        <f>SUMIF(Results!$D$208:$D$260,H1,Results!K$208:K$260)/COUNTIF(Results!$D$208:$D$260,H1)</f>
        <v>#DIV/0!</v>
      </c>
      <c r="I11" s="6" t="e">
        <f>SUMIF(Results!$D$208:$D$260,I1,Results!L$208:L$260)/COUNTIF(Results!$D$208:$D$260,I1)</f>
        <v>#DIV/0!</v>
      </c>
      <c r="J11" s="6" t="e">
        <f>SUMIF(Results!$D$208:$D$260,J1,Results!M$208:M$260)/COUNTIF(Results!$D$208:$D$260,J1)</f>
        <v>#DIV/0!</v>
      </c>
      <c r="K11" s="6" t="e">
        <f>SUMIF(Results!$D$208:$D$260,K1,Results!N$208:N$260)/COUNTIF(Results!$D$208:$D$260,K1)</f>
        <v>#DIV/0!</v>
      </c>
      <c r="L11" s="6" t="e">
        <f>SUMIF(Results!$D$208:$D$260,L1,Results!O$208:O$260)/COUNTIF(Results!$D$208:$D$260,L1)</f>
        <v>#DIV/0!</v>
      </c>
      <c r="M11" s="6" t="e">
        <f>SUMIF(Results!$D$208:$D$260,M1,Results!P$208:P$260)/COUNTIF(Results!$D$208:$D$260,M1)</f>
        <v>#DIV/0!</v>
      </c>
      <c r="N11" s="6" t="e">
        <f>SUMIF(Results!$D$208:$D$260,N1,Results!Q$208:Q$260)/COUNTIF(Results!$D$208:$D$260,N1)</f>
        <v>#DIV/0!</v>
      </c>
      <c r="O11" s="6" t="e">
        <f>SUMIF(Results!$D$208:$D$260,O1,Results!R$208:R$260)/COUNTIF(Results!$D$208:$D$260,O1)</f>
        <v>#DIV/0!</v>
      </c>
      <c r="P11" s="6" t="e">
        <f>SUMIF(Results!$D$208:$D$260,P1,Results!S$208:S$260)/COUNTIF(Results!$D$208:$D$260,P1)</f>
        <v>#DIV/0!</v>
      </c>
      <c r="Q11" s="5">
        <f>Q9/Q10</f>
        <v>0.37735849056603776</v>
      </c>
    </row>
    <row r="12" spans="1:17" x14ac:dyDescent="0.25">
      <c r="A12" t="s">
        <v>55</v>
      </c>
      <c r="B12" s="1">
        <f>SUMIF(Results!E208:E260,"&lt;&gt;#N/A")</f>
        <v>26</v>
      </c>
      <c r="C12" s="1">
        <f>SUMIF(Results!F208:F260,"&lt;&gt;#N/A")</f>
        <v>33</v>
      </c>
      <c r="D12" s="1">
        <f>SUMIF(Results!G208:G260,"&lt;&gt;#N/A")</f>
        <v>30</v>
      </c>
      <c r="E12" s="1">
        <f>SUMIF(Results!H208:H260,"&lt;&gt;#N/A")</f>
        <v>29</v>
      </c>
      <c r="F12" s="1">
        <f>SUMIF(Results!I208:I260,"&lt;&gt;#N/A")</f>
        <v>0</v>
      </c>
      <c r="G12" s="1">
        <f>SUMIF(Results!J208:J260,"&lt;&gt;#N/A")</f>
        <v>0</v>
      </c>
      <c r="H12" s="1">
        <f>SUMIF(Results!K208:K260,"&lt;&gt;#N/A")</f>
        <v>0</v>
      </c>
      <c r="I12" s="1">
        <f>SUMIF(Results!L208:L260,"&lt;&gt;#N/A")</f>
        <v>0</v>
      </c>
      <c r="J12" s="1">
        <f>SUMIF(Results!M208:M260,"&lt;&gt;#N/A")</f>
        <v>0</v>
      </c>
      <c r="K12" s="1">
        <f>SUMIF(Results!N208:N260,"&lt;&gt;#N/A")</f>
        <v>0</v>
      </c>
      <c r="L12" s="1">
        <f>SUMIF(Results!O208:O260,"&lt;&gt;#N/A")</f>
        <v>0</v>
      </c>
      <c r="M12" s="1">
        <f>SUMIF(Results!P208:P260,"&lt;&gt;#N/A")</f>
        <v>0</v>
      </c>
      <c r="N12" s="1">
        <f>SUMIF(Results!Q208:Q260,"&lt;&gt;#N/A")</f>
        <v>0</v>
      </c>
      <c r="O12" s="1">
        <f>SUMIF(Results!R208:R260,"&lt;&gt;#N/A")</f>
        <v>0</v>
      </c>
      <c r="P12" s="1">
        <f>SUMIF(Results!S208:S260,"&lt;&gt;#N/A")</f>
        <v>0</v>
      </c>
      <c r="Q12" s="1">
        <f>SUM(Results!W208:W260)</f>
        <v>120</v>
      </c>
    </row>
    <row r="13" spans="1:17" x14ac:dyDescent="0.25">
      <c r="A13" s="4" t="s">
        <v>56</v>
      </c>
      <c r="B13" s="1">
        <f>COUNTIFS(Results!E208:E260,"&lt;&gt;#N/A",Results!E208:E260,"&lt;&gt;")</f>
        <v>51</v>
      </c>
      <c r="C13" s="1">
        <f>COUNTIFS(Results!F208:F260,"&lt;&gt;#N/A",Results!F208:F260,"&lt;&gt;")</f>
        <v>49</v>
      </c>
      <c r="D13" s="1">
        <f>COUNTIFS(Results!G208:G260,"&lt;&gt;#N/A",Results!G208:G260,"&lt;&gt;")</f>
        <v>48</v>
      </c>
      <c r="E13" s="1">
        <f>COUNTIFS(Results!H208:H260,"&lt;&gt;#N/A",Results!H208:H260,"&lt;&gt;")</f>
        <v>49</v>
      </c>
      <c r="F13" s="1">
        <f>COUNTIFS(Results!I208:I260,"&lt;&gt;#N/A",Results!I208:I260,"&lt;&gt;")</f>
        <v>4</v>
      </c>
      <c r="G13" s="1">
        <f>COUNTIFS(Results!J208:J260,"&lt;&gt;#N/A",Results!J208:J260,"&lt;&gt;")</f>
        <v>1</v>
      </c>
      <c r="H13" s="1">
        <f>COUNTIFS(Results!K208:K260,"&lt;&gt;#N/A",Results!K208:K260,"&lt;&gt;")</f>
        <v>0</v>
      </c>
      <c r="I13" s="1">
        <f>COUNTIFS(Results!L208:L260,"&lt;&gt;#N/A",Results!L208:L260,"&lt;&gt;")</f>
        <v>0</v>
      </c>
      <c r="J13" s="1">
        <f>COUNTIFS(Results!M208:M260,"&lt;&gt;#N/A",Results!M208:M260,"&lt;&gt;")</f>
        <v>0</v>
      </c>
      <c r="K13" s="1">
        <f>COUNTIFS(Results!N208:N260,"&lt;&gt;#N/A",Results!N208:N260,"&lt;&gt;")</f>
        <v>0</v>
      </c>
      <c r="L13" s="1">
        <f>COUNTIFS(Results!O208:O260,"&lt;&gt;#N/A",Results!O208:O260,"&lt;&gt;")</f>
        <v>0</v>
      </c>
      <c r="M13" s="1">
        <f>COUNTIFS(Results!P208:P260,"&lt;&gt;#N/A",Results!P208:P260,"&lt;&gt;")</f>
        <v>0</v>
      </c>
      <c r="N13" s="1">
        <f>COUNTIFS(Results!Q208:Q260,"&lt;&gt;#N/A",Results!Q208:Q260,"&lt;&gt;")</f>
        <v>0</v>
      </c>
      <c r="O13" s="1">
        <f>COUNTIFS(Results!R208:R260,"&lt;&gt;#N/A",Results!R208:R260,"&lt;&gt;")</f>
        <v>0</v>
      </c>
      <c r="P13" s="1">
        <f>COUNTIFS(Results!S208:S260,"&lt;&gt;#N/A",Results!S208:S260,"&lt;&gt;")</f>
        <v>0</v>
      </c>
      <c r="Q13" s="1">
        <f>SUM(Results!V208:V260)</f>
        <v>204</v>
      </c>
    </row>
    <row r="14" spans="1:17" x14ac:dyDescent="0.25">
      <c r="A14" s="4" t="s">
        <v>57</v>
      </c>
      <c r="B14" s="1">
        <f>SUMIFS(Results!E208:E260,Results!$B$208:$B$260,"&lt;&gt;#N/A",Results!E208:E260, "&lt;&gt;#N/A")</f>
        <v>14</v>
      </c>
      <c r="C14" s="1">
        <f>SUMIFS(Results!F208:F260,Results!$B$208:$B$260,"&lt;&gt;#N/A",Results!F208:F260, "&lt;&gt;#N/A")</f>
        <v>23</v>
      </c>
      <c r="D14" s="1">
        <f>SUMIFS(Results!G208:G260,Results!$B$208:$B$260,"&lt;&gt;#N/A",Results!G208:G260, "&lt;&gt;#N/A")</f>
        <v>20</v>
      </c>
      <c r="E14" s="1">
        <f>SUMIFS(Results!H208:H260,Results!$B$208:$B$260,"&lt;&gt;#N/A",Results!H208:H260, "&lt;&gt;#N/A")</f>
        <v>18</v>
      </c>
      <c r="F14" s="1">
        <f>SUMIFS(Results!I208:I260,Results!$B$208:$B$260,"&lt;&gt;#N/A",Results!I208:I260, "&lt;&gt;#N/A")</f>
        <v>0</v>
      </c>
      <c r="G14" s="1">
        <f>SUMIFS(Results!J208:J260,Results!$B$208:$B$260,"&lt;&gt;#N/A",Results!J208:J260, "&lt;&gt;#N/A")</f>
        <v>0</v>
      </c>
      <c r="H14" s="1">
        <f>SUMIFS(Results!K208:K260,Results!$B$208:$B$260,"&lt;&gt;#N/A",Results!K208:K260, "&lt;&gt;#N/A")</f>
        <v>0</v>
      </c>
      <c r="I14" s="1">
        <f>SUMIFS(Results!L208:L260,Results!$B$208:$B$260,"&lt;&gt;#N/A",Results!L208:L260, "&lt;&gt;#N/A")</f>
        <v>0</v>
      </c>
      <c r="J14" s="1">
        <f>SUMIFS(Results!M208:M260,Results!$B$208:$B$260,"&lt;&gt;#N/A",Results!M208:M260, "&lt;&gt;#N/A")</f>
        <v>0</v>
      </c>
      <c r="K14" s="1">
        <f>SUMIFS(Results!N208:N260,Results!$B$208:$B$260,"&lt;&gt;#N/A",Results!N208:N260, "&lt;&gt;#N/A")</f>
        <v>0</v>
      </c>
      <c r="L14" s="1">
        <f>SUMIFS(Results!O208:O260,Results!$B$208:$B$260,"&lt;&gt;#N/A",Results!O208:O260, "&lt;&gt;#N/A")</f>
        <v>0</v>
      </c>
      <c r="M14" s="1">
        <f>SUMIFS(Results!P208:P260,Results!$B$208:$B$260,"&lt;&gt;#N/A",Results!P208:P260, "&lt;&gt;#N/A")</f>
        <v>0</v>
      </c>
      <c r="N14" s="1">
        <f>SUMIFS(Results!Q208:Q260,Results!$B$208:$B$260,"&lt;&gt;#N/A",Results!Q208:Q260, "&lt;&gt;#N/A")</f>
        <v>0</v>
      </c>
      <c r="O14" s="1">
        <f>SUMIFS(Results!R208:R260,Results!$B$208:$B$260,"&lt;&gt;#N/A",Results!R208:R260, "&lt;&gt;#N/A")</f>
        <v>0</v>
      </c>
      <c r="P14" s="1">
        <f>SUMIFS(Results!S208:S260,Results!$B$208:$B$260,"&lt;&gt;#N/A",Results!S208:S260, "&lt;&gt;#N/A")</f>
        <v>0</v>
      </c>
      <c r="Q14" s="1">
        <f>SUMIF(Results!B208:B260,"&lt;&gt;#N/A",Results!W208:W260)</f>
        <v>77</v>
      </c>
    </row>
    <row r="15" spans="1:17" x14ac:dyDescent="0.25">
      <c r="A15" s="4" t="s">
        <v>58</v>
      </c>
      <c r="B15" s="1">
        <f>COUNTIFS(Results!$B$208:$B$260,"&lt;&gt;#N/A",Results!E208:E260, "&lt;&gt;#N/A", Results!E208:E260, "&lt;&gt;")</f>
        <v>31</v>
      </c>
      <c r="C15" s="1">
        <f>COUNTIFS(Results!$B$208:$B$260,"&lt;&gt;#N/A",Results!F208:F260, "&lt;&gt;#N/A", Results!F208:F260, "&lt;&gt;")</f>
        <v>32</v>
      </c>
      <c r="D15" s="1">
        <f>COUNTIFS(Results!$B$208:$B$260,"&lt;&gt;#N/A",Results!G208:G260, "&lt;&gt;#N/A", Results!G208:G260, "&lt;&gt;")</f>
        <v>30</v>
      </c>
      <c r="E15" s="1">
        <f>COUNTIFS(Results!$B$208:$B$260,"&lt;&gt;#N/A",Results!H208:H260, "&lt;&gt;#N/A", Results!H208:H260, "&lt;&gt;")</f>
        <v>31</v>
      </c>
      <c r="F15" s="1">
        <f>COUNTIFS(Results!$B$208:$B$260,"&lt;&gt;#N/A",Results!I208:I260, "&lt;&gt;#N/A", Results!I208:I260, "&lt;&gt;")</f>
        <v>4</v>
      </c>
      <c r="G15" s="1">
        <f>COUNTIFS(Results!$B$208:$B$260,"&lt;&gt;#N/A",Results!J208:J260, "&lt;&gt;#N/A", Results!J208:J260, "&lt;&gt;")</f>
        <v>1</v>
      </c>
      <c r="H15" s="1">
        <f>COUNTIFS(Results!$B$208:$B$260,"&lt;&gt;#N/A",Results!K208:K260, "&lt;&gt;#N/A", Results!K208:K260, "&lt;&gt;")</f>
        <v>0</v>
      </c>
      <c r="I15" s="1">
        <f>COUNTIFS(Results!$B$208:$B$260,"&lt;&gt;#N/A",Results!L208:L260, "&lt;&gt;#N/A", Results!L208:L260, "&lt;&gt;")</f>
        <v>0</v>
      </c>
      <c r="J15" s="1">
        <f>COUNTIFS(Results!$B$208:$B$260,"&lt;&gt;#N/A",Results!M208:M260, "&lt;&gt;#N/A", Results!M208:M260, "&lt;&gt;")</f>
        <v>0</v>
      </c>
      <c r="K15" s="1">
        <f>COUNTIFS(Results!$B$208:$B$260,"&lt;&gt;#N/A",Results!N208:N260, "&lt;&gt;#N/A", Results!N208:N260, "&lt;&gt;")</f>
        <v>0</v>
      </c>
      <c r="L15" s="1">
        <f>COUNTIFS(Results!$B$208:$B$260,"&lt;&gt;#N/A",Results!O208:O260, "&lt;&gt;#N/A", Results!O208:O260, "&lt;&gt;")</f>
        <v>0</v>
      </c>
      <c r="M15" s="1">
        <f>COUNTIFS(Results!$B$208:$B$260,"&lt;&gt;#N/A",Results!P208:P260, "&lt;&gt;#N/A", Results!P208:P260, "&lt;&gt;")</f>
        <v>0</v>
      </c>
      <c r="N15" s="1">
        <f>COUNTIFS(Results!$B$208:$B$260,"&lt;&gt;#N/A",Results!Q208:Q260, "&lt;&gt;#N/A", Results!Q208:Q260, "&lt;&gt;")</f>
        <v>0</v>
      </c>
      <c r="O15" s="1">
        <f>COUNTIFS(Results!$B$208:$B$260,"&lt;&gt;#N/A",Results!R208:R260, "&lt;&gt;#N/A", Results!R208:R260, "&lt;&gt;")</f>
        <v>0</v>
      </c>
      <c r="P15" s="1">
        <f>COUNTIFS(Results!$B$208:$B$260,"&lt;&gt;#N/A",Results!S208:S260, "&lt;&gt;#N/A", Results!S208:S260, "&lt;&gt;")</f>
        <v>0</v>
      </c>
      <c r="Q15" s="1">
        <f>SUMIF(Results!B208:B260,"&lt;&gt;#N/A",Results!V208:V260)</f>
        <v>131</v>
      </c>
    </row>
    <row r="16" spans="1:17" x14ac:dyDescent="0.25">
      <c r="A16" s="4" t="s">
        <v>59</v>
      </c>
      <c r="B16" s="1">
        <f>SUMIFS(Results!E208:E260,Results!$B$208:$B$260,"=#N/A",Results!E208:E260, "&lt;&gt;#N/A")</f>
        <v>12</v>
      </c>
      <c r="C16" s="1">
        <f>SUMIFS(Results!F208:F260,Results!$B$208:$B$260,"=#N/A",Results!F208:F260, "&lt;&gt;#N/A")</f>
        <v>10</v>
      </c>
      <c r="D16" s="1">
        <f>SUMIFS(Results!G208:G260,Results!$B$208:$B$260,"=#N/A",Results!G208:G260, "&lt;&gt;#N/A")</f>
        <v>10</v>
      </c>
      <c r="E16" s="1">
        <f>SUMIFS(Results!H208:H260,Results!$B$208:$B$260,"=#N/A",Results!H208:H260, "&lt;&gt;#N/A")</f>
        <v>11</v>
      </c>
      <c r="F16" s="1">
        <f>SUMIFS(Results!I208:I260,Results!$B$208:$B$260,"=#N/A",Results!I208:I260, "&lt;&gt;#N/A")</f>
        <v>0</v>
      </c>
      <c r="G16" s="1">
        <f>SUMIFS(Results!J208:J260,Results!$B$208:$B$260,"=#N/A",Results!J208:J260, "&lt;&gt;#N/A")</f>
        <v>0</v>
      </c>
      <c r="H16" s="1">
        <f>SUMIFS(Results!K208:K260,Results!$B$208:$B$260,"=#N/A",Results!K208:K260, "&lt;&gt;#N/A")</f>
        <v>0</v>
      </c>
      <c r="I16" s="1">
        <f>SUMIFS(Results!L208:L260,Results!$B$208:$B$260,"=#N/A",Results!L208:L260, "&lt;&gt;#N/A")</f>
        <v>0</v>
      </c>
      <c r="J16" s="1">
        <f>SUMIFS(Results!M208:M260,Results!$B$208:$B$260,"=#N/A",Results!M208:M260, "&lt;&gt;#N/A")</f>
        <v>0</v>
      </c>
      <c r="K16" s="1">
        <f>SUMIFS(Results!N208:N260,Results!$B$208:$B$260,"=#N/A",Results!N208:N260, "&lt;&gt;#N/A")</f>
        <v>0</v>
      </c>
      <c r="L16" s="1">
        <f>SUMIFS(Results!O208:O260,Results!$B$208:$B$260,"=#N/A",Results!O208:O260, "&lt;&gt;#N/A")</f>
        <v>0</v>
      </c>
      <c r="M16" s="1">
        <f>SUMIFS(Results!P208:P260,Results!$B$208:$B$260,"=#N/A",Results!P208:P260, "&lt;&gt;#N/A")</f>
        <v>0</v>
      </c>
      <c r="N16" s="1">
        <f>SUMIFS(Results!Q208:Q260,Results!$B$208:$B$260,"=#N/A",Results!Q208:Q260, "&lt;&gt;#N/A")</f>
        <v>0</v>
      </c>
      <c r="O16" s="1">
        <f>SUMIFS(Results!R208:R260,Results!$B$208:$B$260,"=#N/A",Results!R208:R260, "&lt;&gt;#N/A")</f>
        <v>0</v>
      </c>
      <c r="P16" s="1">
        <f>SUMIFS(Results!S208:S260,Results!$B$208:$B$260,"=#N/A",Results!S208:S260, "&lt;&gt;#N/A")</f>
        <v>0</v>
      </c>
      <c r="Q16" s="1">
        <f>SUMIF(Results!B208:B260,"=#N/A",Results!W208:W260)</f>
        <v>43</v>
      </c>
    </row>
    <row r="17" spans="1:17" x14ac:dyDescent="0.25">
      <c r="A17" s="4" t="s">
        <v>60</v>
      </c>
      <c r="B17" s="1">
        <f>COUNTIFS(Results!$B$208:$B$260,"=#N/A",Results!E208:E260, "&lt;&gt;#N/A", Results!E208:E260, "&lt;&gt;")</f>
        <v>20</v>
      </c>
      <c r="C17" s="1">
        <f>COUNTIFS(Results!$B$208:$B$260,"=#N/A",Results!F208:F260, "&lt;&gt;#N/A", Results!F208:F260, "&lt;&gt;")</f>
        <v>17</v>
      </c>
      <c r="D17" s="1">
        <f>COUNTIFS(Results!$B$208:$B$260,"=#N/A",Results!G208:G260, "&lt;&gt;#N/A", Results!G208:G260, "&lt;&gt;")</f>
        <v>18</v>
      </c>
      <c r="E17" s="1">
        <f>COUNTIFS(Results!$B$208:$B$260,"=#N/A",Results!H208:H260, "&lt;&gt;#N/A", Results!H208:H260, "&lt;&gt;")</f>
        <v>18</v>
      </c>
      <c r="F17" s="1">
        <f>COUNTIFS(Results!$B$208:$B$260,"=#N/A",Results!I208:I260, "&lt;&gt;#N/A", Results!I208:I260, "&lt;&gt;")</f>
        <v>0</v>
      </c>
      <c r="G17" s="1">
        <f>COUNTIFS(Results!$B$208:$B$260,"=#N/A",Results!J208:J260, "&lt;&gt;#N/A", Results!J208:J260, "&lt;&gt;")</f>
        <v>0</v>
      </c>
      <c r="H17" s="1">
        <f>COUNTIFS(Results!$B$208:$B$260,"=#N/A",Results!K208:K260, "&lt;&gt;#N/A", Results!K208:K260, "&lt;&gt;")</f>
        <v>0</v>
      </c>
      <c r="I17" s="1">
        <f>COUNTIFS(Results!$B$208:$B$260,"=#N/A",Results!L208:L260, "&lt;&gt;#N/A", Results!L208:L260, "&lt;&gt;")</f>
        <v>0</v>
      </c>
      <c r="J17" s="1">
        <f>COUNTIFS(Results!$B$208:$B$260,"=#N/A",Results!M208:M260, "&lt;&gt;#N/A", Results!M208:M260, "&lt;&gt;")</f>
        <v>0</v>
      </c>
      <c r="K17" s="1">
        <f>COUNTIFS(Results!$B$208:$B$260,"=#N/A",Results!N208:N260, "&lt;&gt;#N/A", Results!N208:N260, "&lt;&gt;")</f>
        <v>0</v>
      </c>
      <c r="L17" s="1">
        <f>COUNTIFS(Results!$B$208:$B$260,"=#N/A",Results!O208:O260, "&lt;&gt;#N/A", Results!O208:O260, "&lt;&gt;")</f>
        <v>0</v>
      </c>
      <c r="M17" s="1">
        <f>COUNTIFS(Results!$B$208:$B$260,"=#N/A",Results!P208:P260, "&lt;&gt;#N/A", Results!P208:P260, "&lt;&gt;")</f>
        <v>0</v>
      </c>
      <c r="N17" s="1">
        <f>COUNTIFS(Results!$B$208:$B$260,"=#N/A",Results!Q208:Q260, "&lt;&gt;#N/A", Results!Q208:Q260, "&lt;&gt;")</f>
        <v>0</v>
      </c>
      <c r="O17" s="1">
        <f>COUNTIFS(Results!$B$208:$B$260,"=#N/A",Results!R208:R260, "&lt;&gt;#N/A", Results!R208:R260, "&lt;&gt;")</f>
        <v>0</v>
      </c>
      <c r="P17" s="1">
        <f>COUNTIFS(Results!$B$208:$B$260,"=#N/A",Results!S208:S260, "&lt;&gt;#N/A", Results!S208:S260, "&lt;&gt;")</f>
        <v>0</v>
      </c>
      <c r="Q17" s="1">
        <f>SUMIF(Results!B208:B260,"=#N/A",Results!V208:V260)</f>
        <v>73</v>
      </c>
    </row>
    <row r="18" spans="1:17" x14ac:dyDescent="0.25">
      <c r="A18" s="4" t="s">
        <v>74</v>
      </c>
      <c r="B18" s="1">
        <f>SUMIF(Results!$C$208:$C$260,'Summary 2021'!B1,Results!$X$208:$X$260)</f>
        <v>0</v>
      </c>
      <c r="C18" s="1">
        <f>SUMIF(Results!$C$208:$C$260,'Summary 2021'!C1,Results!$X$208:$X$260)</f>
        <v>0</v>
      </c>
      <c r="D18" s="1">
        <f>SUMIF(Results!$C$208:$C$260,'Summary 2021'!D1,Results!$X$208:$X$260)</f>
        <v>0</v>
      </c>
      <c r="E18" s="1">
        <f>SUMIF(Results!$C$208:$C$260,'Summary 2021'!E1,Results!$X$208:$X$260)</f>
        <v>0</v>
      </c>
      <c r="F18" s="1">
        <f>SUMIF(Results!$C$208:$C$260,'Summary 2021'!F1,Results!$X$208:$X$260)</f>
        <v>0</v>
      </c>
      <c r="G18" s="1">
        <f>SUMIF(Results!$C$208:$C$260,'Summary 2021'!G1,Results!$X$208:$X$260)</f>
        <v>5</v>
      </c>
      <c r="H18" s="1">
        <f>SUMIF(Results!$C$208:$C$260,'Summary 2021'!H1,Results!$X$208:$X$260)</f>
        <v>0</v>
      </c>
      <c r="I18" s="1">
        <f>SUMIF(Results!$C$208:$C$260,'Summary 2021'!I1,Results!$X$208:$X$260)</f>
        <v>0</v>
      </c>
      <c r="J18" s="1">
        <f>SUMIF(Results!$C$208:$C$260,'Summary 2021'!J1,Results!$X$208:$X$260)</f>
        <v>0</v>
      </c>
      <c r="K18" s="1">
        <f>SUMIF(Results!$C$208:$C$260,'Summary 2021'!K1,Results!$X$208:$X$260)</f>
        <v>0</v>
      </c>
      <c r="L18" s="1">
        <f>SUMIF(Results!$C$208:$C$260,'Summary 2021'!L1,Results!$X$208:$X$260)</f>
        <v>0</v>
      </c>
      <c r="M18" s="1">
        <f>SUMIF(Results!$C$208:$C$260,'Summary 2021'!M1,Results!$X$208:$X$260)</f>
        <v>0</v>
      </c>
      <c r="N18" s="1">
        <f>SUMIF(Results!$C$208:$C$260,'Summary 2021'!N1,Results!$X$208:$X$260)</f>
        <v>0</v>
      </c>
      <c r="O18" s="1">
        <f>SUMIF(Results!$C$208:$C$260,'Summary 2021'!O1,Results!$X$208:$X$260)</f>
        <v>0</v>
      </c>
      <c r="P18" s="1">
        <f>SUMIF(Results!$C$208:$C$260,'Summary 2021'!P1,Results!$X$208:$X$260)</f>
        <v>0</v>
      </c>
      <c r="Q18" s="18">
        <f>SUM(Results!X208:X260)</f>
        <v>5</v>
      </c>
    </row>
    <row r="19" spans="1:17" x14ac:dyDescent="0.25">
      <c r="A19" s="4" t="s">
        <v>75</v>
      </c>
      <c r="B19" s="1">
        <f>SUMIF(Results!E208:E260,"&lt;&gt;#N/A",Results!$Y$208:$Y$260)</f>
        <v>10</v>
      </c>
      <c r="C19" s="1">
        <f>SUMIF(Results!F208:F260,"&lt;&gt;#N/A",Results!$Y$208:$Y$260)</f>
        <v>9</v>
      </c>
      <c r="D19" s="1">
        <f>SUMIF(Results!G208:G260,"&lt;&gt;#N/A",Results!$Y$208:$Y$260)</f>
        <v>10</v>
      </c>
      <c r="E19" s="1">
        <f>SUMIF(Results!H208:H260,"&lt;&gt;#N/A",Results!$Y$208:$Y$260)</f>
        <v>10</v>
      </c>
      <c r="F19" s="1">
        <f>SUMIF(Results!I208:I260,"&lt;&gt;#N/A",Results!$Y$208:$Y$260)</f>
        <v>0</v>
      </c>
      <c r="G19" s="1">
        <f>SUMIF(Results!J208:J260,"&lt;&gt;#N/A",Results!$Y$208:$Y$260)</f>
        <v>0</v>
      </c>
      <c r="H19" s="1">
        <f>SUMIF(Results!K208:K260,"&lt;&gt;#N/A",Results!$Y$208:$Y$260)</f>
        <v>0</v>
      </c>
      <c r="I19" s="1">
        <f>SUMIF(Results!L208:L260,"&lt;&gt;#N/A",Results!$Y$208:$Y$260)</f>
        <v>0</v>
      </c>
      <c r="J19" s="1">
        <f>SUMIF(Results!M208:M260,"&lt;&gt;#N/A",Results!$Y$208:$Y$260)</f>
        <v>0</v>
      </c>
      <c r="K19" s="1">
        <f>SUMIF(Results!N208:N260,"&lt;&gt;#N/A",Results!$Y$208:$Y$260)</f>
        <v>0</v>
      </c>
      <c r="L19" s="1">
        <f>SUMIF(Results!O208:O260,"&lt;&gt;#N/A",Results!$Y$208:$Y$260)</f>
        <v>0</v>
      </c>
      <c r="M19" s="1">
        <f>SUMIF(Results!P208:P260,"&lt;&gt;#N/A",Results!$Y$208:$Y$260)</f>
        <v>0</v>
      </c>
      <c r="N19" s="1">
        <f>SUMIF(Results!Q208:Q260,"&lt;&gt;#N/A",Results!$Y$208:$Y$260)</f>
        <v>0</v>
      </c>
      <c r="O19" s="1">
        <f>SUMIF(Results!R208:R260,"&lt;&gt;#N/A",Results!$Y$208:$Y$260)</f>
        <v>0</v>
      </c>
      <c r="P19" s="1">
        <f>SUMIF(Results!S208:S260,"&lt;&gt;#N/A",Results!$Y$208:$Y$260)</f>
        <v>0</v>
      </c>
      <c r="Q19" s="18">
        <f>SUM(Results!Y208:Y260)</f>
        <v>10</v>
      </c>
    </row>
    <row r="20" spans="1:17" x14ac:dyDescent="0.25">
      <c r="A20" s="4"/>
    </row>
    <row r="21" spans="1:17" x14ac:dyDescent="0.25">
      <c r="A21" s="4"/>
    </row>
  </sheetData>
  <conditionalFormatting sqref="B10:M10">
    <cfRule type="top10" dxfId="12" priority="13" rank="1"/>
  </conditionalFormatting>
  <conditionalFormatting sqref="B8:G8 Q11">
    <cfRule type="top10" dxfId="11" priority="12" rank="1"/>
  </conditionalFormatting>
  <conditionalFormatting sqref="B7:G7">
    <cfRule type="top10" dxfId="10" priority="11" rank="1"/>
  </conditionalFormatting>
  <conditionalFormatting sqref="B6:G6">
    <cfRule type="top10" dxfId="9" priority="10" rank="1"/>
  </conditionalFormatting>
  <conditionalFormatting sqref="B5:G5">
    <cfRule type="top10" dxfId="8" priority="9" rank="1"/>
  </conditionalFormatting>
  <conditionalFormatting sqref="B4:G4">
    <cfRule type="top10" dxfId="7" priority="8" rank="1"/>
  </conditionalFormatting>
  <conditionalFormatting sqref="B3:G3">
    <cfRule type="top10" dxfId="6" priority="7" rank="1"/>
  </conditionalFormatting>
  <conditionalFormatting sqref="B2:G2">
    <cfRule type="top10" dxfId="5" priority="6" rank="1"/>
  </conditionalFormatting>
  <conditionalFormatting sqref="B8:G8">
    <cfRule type="top10" dxfId="4" priority="5" rank="1"/>
  </conditionalFormatting>
  <conditionalFormatting sqref="B11:G11">
    <cfRule type="top10" dxfId="3" priority="4" rank="1"/>
  </conditionalFormatting>
  <conditionalFormatting sqref="N10">
    <cfRule type="top10" dxfId="2" priority="3" rank="1"/>
  </conditionalFormatting>
  <conditionalFormatting sqref="O10">
    <cfRule type="top10" dxfId="1" priority="2" rank="1"/>
  </conditionalFormatting>
  <conditionalFormatting sqref="P10">
    <cfRule type="top10" dxfId="0" priority="1" rank="1"/>
  </conditionalFormatting>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topLeftCell="A31" zoomScale="106" zoomScaleNormal="106" workbookViewId="0">
      <selection activeCell="P23" sqref="P2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Data</vt:lpstr>
      <vt:lpstr>Answers</vt:lpstr>
      <vt:lpstr>Results</vt:lpstr>
      <vt:lpstr>Summary 2017</vt:lpstr>
      <vt:lpstr>Summary 2018</vt:lpstr>
      <vt:lpstr>Summary 2019</vt:lpstr>
      <vt:lpstr>Summary 2020</vt:lpstr>
      <vt:lpstr>Summary 2021</vt:lpstr>
      <vt:lpstr>Visuals 2017</vt:lpstr>
      <vt:lpstr>Visuals 2018</vt:lpstr>
      <vt:lpstr>AnsLkUp</vt:lpstr>
      <vt:lpstr>Episode</vt:lpstr>
      <vt:lpstr>LookupName</vt:lpstr>
      <vt:lpstr>LookupOrder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Wayne Heller</cp:lastModifiedBy>
  <dcterms:created xsi:type="dcterms:W3CDTF">2017-01-09T04:50:42Z</dcterms:created>
  <dcterms:modified xsi:type="dcterms:W3CDTF">2022-01-02T20:32:13Z</dcterms:modified>
</cp:coreProperties>
</file>