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Tasks" sheetId="2" r:id="rId5"/>
    <sheet state="visible" name="Bugs" sheetId="3" r:id="rId6"/>
  </sheets>
  <definedNames>
    <definedName hidden="1" localSheetId="1" name="Z_6EF78543_D7BB_4625_A98E_16047EDB3DA1_.wvu.FilterData">Tasks!$Q$3:$Q$1015</definedName>
  </definedNames>
  <calcPr/>
  <customWorkbookViews>
    <customWorkbookView activeSheetId="0" maximized="1" tabRatio="600" windowHeight="0" windowWidth="0" guid="{6EF78543-D7BB-4625-A98E-16047EDB3DA1}" name="sprint filter"/>
  </customWorkbookViews>
</workbook>
</file>

<file path=xl/sharedStrings.xml><?xml version="1.0" encoding="utf-8"?>
<sst xmlns="http://schemas.openxmlformats.org/spreadsheetml/2006/main" count="639" uniqueCount="431">
  <si>
    <t>Design document:</t>
  </si>
  <si>
    <t>https://docs.google.com/document/d/1wZsXl8XMl21V3WNjHIGPi_brwDXqoCBx7Pxdo1Abudo/edit#</t>
  </si>
  <si>
    <t>Jira project:</t>
  </si>
  <si>
    <t>P2 next gen (PP)</t>
  </si>
  <si>
    <t>Jira label:</t>
  </si>
  <si>
    <t>P2_v3</t>
  </si>
  <si>
    <t>Number of tasks:</t>
  </si>
  <si>
    <t>Number of reported bugs: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</si>
  <si>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</si>
  <si>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</si>
  <si>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</si>
  <si>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</si>
  <si>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Project completeness based on planned worktime [%]:</t>
  </si>
  <si>
    <t>Current worktime vs planned worktime [%]:</t>
  </si>
  <si>
    <t>&gt; 100% - delay; &lt; 100% - ahead</t>
  </si>
  <si>
    <t>WBS</t>
  </si>
  <si>
    <t>Name</t>
  </si>
  <si>
    <t>Description</t>
  </si>
  <si>
    <t>Depends on</t>
  </si>
  <si>
    <t>Estimated development time [h]</t>
  </si>
  <si>
    <t>Developer</t>
  </si>
  <si>
    <t>Actual development time</t>
  </si>
  <si>
    <t>Commit statistics</t>
  </si>
  <si>
    <t>Jira ID</t>
  </si>
  <si>
    <t>Commit ID</t>
  </si>
  <si>
    <t>Sprint</t>
  </si>
  <si>
    <t>Comment</t>
  </si>
  <si>
    <t>Category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</si>
  <si>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</si>
  <si>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</si>
  <si>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</si>
  <si>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</si>
  <si>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</si>
  <si>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</si>
  <si>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</si>
  <si>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</si>
  <si>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</si>
  <si>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1</t>
  </si>
  <si>
    <t>AWS Lambda</t>
  </si>
  <si>
    <r>
      <rPr/>
      <t xml:space="preserve">see </t>
    </r>
    <r>
      <rPr>
        <color rgb="FF1155CC"/>
        <u/>
      </rPr>
      <t>design</t>
    </r>
  </si>
  <si>
    <t>PP-328</t>
  </si>
  <si>
    <t>Dataset upload and management</t>
  </si>
  <si>
    <t>1.1</t>
  </si>
  <si>
    <t>Set up the empty o2-grouper-lambda project</t>
  </si>
  <si>
    <t>prepare the dev / qa / release branches, use p2-backend-v3 as template</t>
  </si>
  <si>
    <t>Adrian Z.</t>
  </si>
  <si>
    <t>March 5, 2021, 10:52 AM</t>
  </si>
  <si>
    <t>March 5, 2021, 11:24 AM</t>
  </si>
  <si>
    <t>PP-329</t>
  </si>
  <si>
    <t>https://gitlab-01.itx.pl/p2-project/o2-grouper-lambda/-/commit/6e6f779574b800e2cd18cf806f01585869a33c88</t>
  </si>
  <si>
    <t>Sprint 2</t>
  </si>
  <si>
    <t>1.2</t>
  </si>
  <si>
    <t>Create AWS lambda o2-grouper function</t>
  </si>
  <si>
    <t>dev / qa / release versions</t>
  </si>
  <si>
    <t>March 5, 2021, 11:30 AM</t>
  </si>
  <si>
    <t>March 5, 2021, 4:14 PM</t>
  </si>
  <si>
    <t>PP-330</t>
  </si>
  <si>
    <t>https://gitlab-01.itx.pl/p2-project/o2-grouper-lambda/-/merge_requests/1</t>
  </si>
  <si>
    <t>1.3</t>
  </si>
  <si>
    <t>Create the API o2-grouper endpoints</t>
  </si>
  <si>
    <t>March 8, 2021, 12:16 PM</t>
  </si>
  <si>
    <t>March 8, 2021, 1:16 PM</t>
  </si>
  <si>
    <t>PP-331</t>
  </si>
  <si>
    <t>-</t>
  </si>
  <si>
    <t>No any commits - setup of AWS.</t>
  </si>
  <si>
    <t>1.4</t>
  </si>
  <si>
    <t>Set up the CI/CD pipeline</t>
  </si>
  <si>
    <t>deploy to AWS lambda</t>
  </si>
  <si>
    <t>1.1 - 1.2</t>
  </si>
  <si>
    <t>March 5, 2021, 4:47 PM</t>
  </si>
  <si>
    <t>March 9, 2021, 2:34 PM</t>
  </si>
  <si>
    <t>PP-332</t>
  </si>
  <si>
    <t>https://gitlab-01.itx.pl/p2-project/o2-grouper-lambda/-/merge_requests/5</t>
  </si>
  <si>
    <t>1.5</t>
  </si>
  <si>
    <t>Implement configuration validation</t>
  </si>
  <si>
    <t>March 16, 2021, 11:19 AM</t>
  </si>
  <si>
    <t>March 16, 2021, 4:53 PM</t>
  </si>
  <si>
    <t>PP-333</t>
  </si>
  <si>
    <t>https://gitlab-01.itx.pl/p2-project/o2-grouper-lambda/-/merge_requests/10</t>
  </si>
  <si>
    <t>1.6</t>
  </si>
  <si>
    <t>Implement creation of pipeline description object</t>
  </si>
  <si>
    <t>create from validated configuration</t>
  </si>
  <si>
    <t>1.5, 1.9</t>
  </si>
  <si>
    <t>March 18, 2021, 10:22 AM</t>
  </si>
  <si>
    <t>March 18, 2021, 12:34 PM</t>
  </si>
  <si>
    <t>PP-334</t>
  </si>
  <si>
    <t>https://gitlab-01.itx.pl/p2-project/o2-grouper-lambda/-/merge_requests/12</t>
  </si>
  <si>
    <t>1.7</t>
  </si>
  <si>
    <t>Register new pipeline in the database (or find existing)</t>
  </si>
  <si>
    <t>1.6, 3.1</t>
  </si>
  <si>
    <t>April 16, 2021, 3:28 PM</t>
  </si>
  <si>
    <t>April 20, 2021, 5:00 PM</t>
  </si>
  <si>
    <t>PP-335</t>
  </si>
  <si>
    <t>https://gitlab-01.itx.pl/p2-project/o2-grouper-lambda/-/merge_requests/15</t>
  </si>
  <si>
    <t>Sprint 5</t>
  </si>
  <si>
    <t>1.8</t>
  </si>
  <si>
    <t>Initiatie the pyspark job (databricks)</t>
  </si>
  <si>
    <t>1.7, 3.2</t>
  </si>
  <si>
    <t>March 15, 2021, 9:47 AM</t>
  </si>
  <si>
    <t>March 16, 2021, 10:20 AM</t>
  </si>
  <si>
    <t>PP-336</t>
  </si>
  <si>
    <t>https://gitlab-01.itx.pl/p2-project/o2-grouper-lambda/-/merge_requests/9</t>
  </si>
  <si>
    <t>1.9</t>
  </si>
  <si>
    <t>Auth token validation</t>
  </si>
  <si>
    <t>extract user_id from token</t>
  </si>
  <si>
    <t>March 16, 2021, 3:59 PM</t>
  </si>
  <si>
    <t>March 17, 2021, 10:11 PM</t>
  </si>
  <si>
    <t>PP-337</t>
  </si>
  <si>
    <t>https://gitlab-01.itx.pl/p2-project/o2-grouper-lambda/-/merge_requests/11</t>
  </si>
  <si>
    <t>1.10</t>
  </si>
  <si>
    <t>Protect AWS lambda</t>
  </si>
  <si>
    <t>needs to validate AWS access key before launching</t>
  </si>
  <si>
    <t>April 12, 2021, 12:57 PM</t>
  </si>
  <si>
    <t>April 13, 2021, 4:48 PM</t>
  </si>
  <si>
    <t>PP-935</t>
  </si>
  <si>
    <t>Sprint 4</t>
  </si>
  <si>
    <t>Added to sprint in Sprint 4</t>
  </si>
  <si>
    <t>1.11</t>
  </si>
  <si>
    <t>AWS Lambda configuration</t>
  </si>
  <si>
    <t>allow passing configuration and user token to initiate a pipeline</t>
  </si>
  <si>
    <t>April 9, 2021, 11:36 AM</t>
  </si>
  <si>
    <t>April 12, 2021, 12:56 PM</t>
  </si>
  <si>
    <t>PP-936</t>
  </si>
  <si>
    <t>https://gitlab-01.itx.pl/p2-project/o2-grouper-lambda/-/merge_requests/13</t>
  </si>
  <si>
    <t>1.12</t>
  </si>
  <si>
    <t>AWS Lambda error handling</t>
  </si>
  <si>
    <t>format error response objects</t>
  </si>
  <si>
    <t>April 12, 2021, 12:08 PM</t>
  </si>
  <si>
    <t>PP-937</t>
  </si>
  <si>
    <t>2</t>
  </si>
  <si>
    <t>Pipeline Database</t>
  </si>
  <si>
    <t>PP-338</t>
  </si>
  <si>
    <t>2.1</t>
  </si>
  <si>
    <t>Set up dev / qa / release databases (postgres/aurora)</t>
  </si>
  <si>
    <t>can use existing instances, create public schema for pipelines</t>
  </si>
  <si>
    <t>PP-339</t>
  </si>
  <si>
    <t>Sprint 7</t>
  </si>
  <si>
    <t>3</t>
  </si>
  <si>
    <t>O2 Grouper Job</t>
  </si>
  <si>
    <t>PP-340</t>
  </si>
  <si>
    <t>3.1</t>
  </si>
  <si>
    <t>Set up the empty o2-grouper-job project in python</t>
  </si>
  <si>
    <t>March 5, 2021, 10:51 AM</t>
  </si>
  <si>
    <t>March 5, 2021, 11:23 AM</t>
  </si>
  <si>
    <t>PP-341</t>
  </si>
  <si>
    <t>https://gitlab-01.itx.pl/p2-project/o2-grouper-job/-/commit/6e6f779574b800e2cd18cf806f01585869a33c88</t>
  </si>
  <si>
    <t>3.2</t>
  </si>
  <si>
    <t>Prepare the CI/CD pipelines for the o2-grouper-job project</t>
  </si>
  <si>
    <t>Must be deployed to databricks</t>
  </si>
  <si>
    <t>March 9, 2021, 3:22 PM</t>
  </si>
  <si>
    <t>March 11, 2021, 9:15 AM</t>
  </si>
  <si>
    <t>PP-342</t>
  </si>
  <si>
    <t>3.3</t>
  </si>
  <si>
    <t>Repository</t>
  </si>
  <si>
    <r>
      <rPr/>
      <t xml:space="preserve">see </t>
    </r>
    <r>
      <rPr>
        <color rgb="FF1155CC"/>
        <u/>
      </rPr>
      <t>design</t>
    </r>
  </si>
  <si>
    <t>PP-343</t>
  </si>
  <si>
    <t>3.3.1</t>
  </si>
  <si>
    <t>Define AbstractRepository and implement MockRepository (in-memory)</t>
  </si>
  <si>
    <t>only implement the methods: add_pipeline, add_artifact, find_artifact in the MockRepository</t>
  </si>
  <si>
    <t>March 19, 2021, 10:07 AM</t>
  </si>
  <si>
    <t>March 22, 2021, 11:15 AM</t>
  </si>
  <si>
    <t>PP-344</t>
  </si>
  <si>
    <t>https://gitlab-01.itx.pl/p2-project/o2-grouper-job/-/merge_requests/4</t>
  </si>
  <si>
    <t>Sprint 3</t>
  </si>
  <si>
    <t>Sprint 2 and Sprint 3</t>
  </si>
  <si>
    <t>3.3.5</t>
  </si>
  <si>
    <t>Read o2-grouper.config file</t>
  </si>
  <si>
    <r>
      <rPr/>
      <t xml:space="preserve">see </t>
    </r>
    <r>
      <rPr>
        <color rgb="FF1155CC"/>
        <u/>
      </rPr>
      <t>design</t>
    </r>
  </si>
  <si>
    <t>March 22, 2021, 11:14 AM</t>
  </si>
  <si>
    <t>March 22, 2021, 12:00 PM</t>
  </si>
  <si>
    <t>PP-412</t>
  </si>
  <si>
    <t>https://gitlab-01.itx.pl/p2-project/o2-grouper-job/-/merge_requests/5</t>
  </si>
  <si>
    <t>3.3.2</t>
  </si>
  <si>
    <t>Implent PipelineRepository</t>
  </si>
  <si>
    <t>use postgres database connector, use SQLAlchemy for implementation of queries, only implement the methods: add_pipeline, add_artifact, find_artifact</t>
  </si>
  <si>
    <t>March 24, 2021, 10:19 AM</t>
  </si>
  <si>
    <t>PP-413</t>
  </si>
  <si>
    <t>https://gitlab-01.itx.pl/p2-project/o2-grouper-job/-/merge_requests/6</t>
  </si>
  <si>
    <t>3.3.3</t>
  </si>
  <si>
    <t>Define AbstractFileSystem and implement MockFileSystem (for tests)</t>
  </si>
  <si>
    <r>
      <rPr/>
      <t xml:space="preserve">see </t>
    </r>
    <r>
      <rPr>
        <color rgb="FF1155CC"/>
        <u/>
      </rPr>
      <t>design</t>
    </r>
  </si>
  <si>
    <t>March 24, 2021, 9:23 AM</t>
  </si>
  <si>
    <t>March 24, 2021, 12:45 PM</t>
  </si>
  <si>
    <t>PP-414</t>
  </si>
  <si>
    <t>https://gitlab-01.itx.pl/p2-project/o2-grouper-job/-/merge_requests/7</t>
  </si>
  <si>
    <t>3.3.4</t>
  </si>
  <si>
    <t>Implement DBFS class implementing AbstractFileSystem interface</t>
  </si>
  <si>
    <r>
      <rPr/>
      <t xml:space="preserve">see </t>
    </r>
    <r>
      <rPr>
        <color rgb="FF1155CC"/>
        <u/>
      </rPr>
      <t>design</t>
    </r>
  </si>
  <si>
    <t>March 24, 2021, 12:46 PM</t>
  </si>
  <si>
    <t>March 25, 2021, 10:00 AM</t>
  </si>
  <si>
    <t>PP-415</t>
  </si>
  <si>
    <t>https://gitlab-01.itx.pl/p2-project/o2-grouper-job/-/merge_requests/8</t>
  </si>
  <si>
    <t>Spent some time for help for Manoj ~7h</t>
  </si>
  <si>
    <t>3.4</t>
  </si>
  <si>
    <t>Dataset schema recognition</t>
  </si>
  <si>
    <r>
      <rPr/>
      <t xml:space="preserve">see </t>
    </r>
    <r>
      <rPr>
        <color rgb="FF1155CC"/>
        <u/>
      </rPr>
      <t>design</t>
    </r>
  </si>
  <si>
    <t>PP-345</t>
  </si>
  <si>
    <t>3.4.1</t>
  </si>
  <si>
    <t>Implement detect_schema method</t>
  </si>
  <si>
    <t>3.2, 3.3</t>
  </si>
  <si>
    <t>March 25, 2021, 10:01 AM</t>
  </si>
  <si>
    <t>March 25, 2021, 4:12 PM</t>
  </si>
  <si>
    <t>PP-346</t>
  </si>
  <si>
    <t>https://gitlab-01.itx.pl/p2-project/o2-grouper-job/-/merge_requests/9</t>
  </si>
  <si>
    <t>3.4.2</t>
  </si>
  <si>
    <t>Implement resolve_dataset_id method</t>
  </si>
  <si>
    <t>March 25, 2021, 10:36 AM</t>
  </si>
  <si>
    <t>PP-347</t>
  </si>
  <si>
    <t>3.4.3</t>
  </si>
  <si>
    <t>Implement get_dataset_schema method</t>
  </si>
  <si>
    <t>3.4.1, 3.4.2</t>
  </si>
  <si>
    <t>March 25, 2021, 4:18 PM</t>
  </si>
  <si>
    <t>March 29, 2021, 12:00 PM</t>
  </si>
  <si>
    <t>PP-348</t>
  </si>
  <si>
    <t>https://gitlab-01.itx.pl/p2-project/o2-grouper-job/-/merge_requests/10</t>
  </si>
  <si>
    <t>3.5</t>
  </si>
  <si>
    <t>LDS dataset validation</t>
  </si>
  <si>
    <r>
      <rPr/>
      <t xml:space="preserve">see </t>
    </r>
    <r>
      <rPr>
        <color rgb="FF1155CC"/>
        <u/>
      </rPr>
      <t>design</t>
    </r>
  </si>
  <si>
    <t>PP-349</t>
  </si>
  <si>
    <t>3.5.1</t>
  </si>
  <si>
    <t>Implement get_claim_file_type method</t>
  </si>
  <si>
    <t>March 29, 2021, 12:04 PM</t>
  </si>
  <si>
    <t>March 29, 2021, 1:54 PM</t>
  </si>
  <si>
    <t>PP-350</t>
  </si>
  <si>
    <t>https://gitlab-01.itx.pl/p2-project/o2-grouper-job/-/merge_requests/11</t>
  </si>
  <si>
    <t>3.5.2</t>
  </si>
  <si>
    <t>Implement find_fts_file method</t>
  </si>
  <si>
    <t>March 29, 2021, 1:55 PM</t>
  </si>
  <si>
    <t>March 29, 2021, 5:04 PM</t>
  </si>
  <si>
    <t>PP-351</t>
  </si>
  <si>
    <t>3.5.3</t>
  </si>
  <si>
    <t>Implement read_fts method</t>
  </si>
  <si>
    <t>March 30, 2021, 10:03 AM</t>
  </si>
  <si>
    <t>March 30, 2021, 2:36 PM</t>
  </si>
  <si>
    <t>PP-352</t>
  </si>
  <si>
    <t>https://gitlab-01.itx.pl/p2-project/o2-grouper-job/-/merge_requests/12</t>
  </si>
  <si>
    <t>3.5.4</t>
  </si>
  <si>
    <t>Implement read_claims_file method</t>
  </si>
  <si>
    <t>March 30, 2021, 2:37 PM</t>
  </si>
  <si>
    <t>March 30, 2021, 4:31 PM</t>
  </si>
  <si>
    <t>PP-353</t>
  </si>
  <si>
    <t>https://gitlab-01.itx.pl/p2-project/o2-grouper-job/-/merge_requests/13</t>
  </si>
  <si>
    <t>Added to sprint 3</t>
  </si>
  <si>
    <t>3.5.5</t>
  </si>
  <si>
    <t>Implement LDSDataset class</t>
  </si>
  <si>
    <t>3.5.1 - 3.5.4</t>
  </si>
  <si>
    <t>March 30, 2021, 4:43 PM</t>
  </si>
  <si>
    <t>April 1, 2021, 9:46 AM</t>
  </si>
  <si>
    <t>PP-354</t>
  </si>
  <si>
    <t>https://gitlab-01.itx.pl/p2-project/o2-grouper-job/-/merge_requests/14</t>
  </si>
  <si>
    <t>3.6</t>
  </si>
  <si>
    <t>P2 dataset validation</t>
  </si>
  <si>
    <r>
      <rPr/>
      <t xml:space="preserve">see </t>
    </r>
    <r>
      <rPr>
        <color rgb="FF1155CC"/>
        <u/>
      </rPr>
      <t>design</t>
    </r>
  </si>
  <si>
    <t>PP-355</t>
  </si>
  <si>
    <t>3.6.1</t>
  </si>
  <si>
    <t>Adapt validation code from the existing project</t>
  </si>
  <si>
    <t>use pandas for validation, drop invalid lines, store validation statistics</t>
  </si>
  <si>
    <t>April 1, 2021, 9:47 AM</t>
  </si>
  <si>
    <t>April 6, 2021, 12:02 PM</t>
  </si>
  <si>
    <t>PP-416</t>
  </si>
  <si>
    <t>https://gitlab-01.itx.pl/p2-project/o2-grouper-job/-/merge_requests/15</t>
  </si>
  <si>
    <t>3.6.2</t>
  </si>
  <si>
    <t>Implement P2UploadDataset</t>
  </si>
  <si>
    <t>implement all methods</t>
  </si>
  <si>
    <t>April 6, 2021, 12:10 PM</t>
  </si>
  <si>
    <t>April 7, 2021, 12:00 PM</t>
  </si>
  <si>
    <t>PP-417</t>
  </si>
  <si>
    <t>https://gitlab-01.itx.pl/p2-project/o2-grouper-job/-/merge_requests/16</t>
  </si>
  <si>
    <t>3.6.3</t>
  </si>
  <si>
    <t>Implement import_as_parquet method</t>
  </si>
  <si>
    <r>
      <rPr/>
      <t xml:space="preserve">see </t>
    </r>
    <r>
      <rPr>
        <color rgb="FF1155CC"/>
        <u/>
      </rPr>
      <t>design</t>
    </r>
  </si>
  <si>
    <t>April 8, 2021, 10:01 AM</t>
  </si>
  <si>
    <t>PP-418</t>
  </si>
  <si>
    <t>https://gitlab-01.itx.pl/p2-project/o2-grouper-job/-/merge_requests/17</t>
  </si>
  <si>
    <t>?</t>
  </si>
  <si>
    <t>3.6.4</t>
  </si>
  <si>
    <t>Implement pipeline steps: schema recognition, validation, import and integrate with the pipeline</t>
  </si>
  <si>
    <t>Integrate already implemented functions and classes</t>
  </si>
  <si>
    <t>3.4, 3.5, 3.6.1</t>
  </si>
  <si>
    <t>April 8, 2021, 10:03 AM</t>
  </si>
  <si>
    <t>PP-419</t>
  </si>
  <si>
    <t>https://gitlab-01.itx.pl/p2-project/o2-grouper-job/-/merge_requests/18</t>
  </si>
  <si>
    <t>3.6.5</t>
  </si>
  <si>
    <t>Collect and report validation statistics</t>
  </si>
  <si>
    <r>
      <rPr/>
      <t xml:space="preserve">see also </t>
    </r>
    <r>
      <rPr>
        <color rgb="FF1155CC"/>
        <u/>
      </rPr>
      <t>pipeline statistics</t>
    </r>
  </si>
  <si>
    <t>April 6, 2021, 4:11 PM</t>
  </si>
  <si>
    <t>April 7, 2021, 11:59 AM</t>
  </si>
  <si>
    <t>PP-420</t>
  </si>
  <si>
    <t>3.7</t>
  </si>
  <si>
    <t>Stay Maker 1 (CMS)</t>
  </si>
  <si>
    <r>
      <rPr/>
      <t xml:space="preserve">see </t>
    </r>
    <r>
      <rPr>
        <color rgb="FF1155CC"/>
        <u/>
      </rPr>
      <t>design</t>
    </r>
  </si>
  <si>
    <t>PP-421</t>
  </si>
  <si>
    <t>Low priority</t>
  </si>
  <si>
    <t>3.7.1</t>
  </si>
  <si>
    <t>Implement make_lds_stays</t>
  </si>
  <si>
    <t>use the existing scala implementation</t>
  </si>
  <si>
    <t>3.2, 3.3.2</t>
  </si>
  <si>
    <t>PP-422</t>
  </si>
  <si>
    <t>3.7.2</t>
  </si>
  <si>
    <t>Integrate stay maker 1 with the pipeline</t>
  </si>
  <si>
    <t>PP-423</t>
  </si>
  <si>
    <t>3.8</t>
  </si>
  <si>
    <t>Stay Maker 2 (P2 Upload)</t>
  </si>
  <si>
    <r>
      <rPr/>
      <t xml:space="preserve">see </t>
    </r>
    <r>
      <rPr>
        <color rgb="FF1155CC"/>
        <u/>
      </rPr>
      <t>design</t>
    </r>
  </si>
  <si>
    <t>PP-424</t>
  </si>
  <si>
    <t>3.8.1</t>
  </si>
  <si>
    <t>Implement make_p2_stays method</t>
  </si>
  <si>
    <t>Wojtek</t>
  </si>
  <si>
    <t>April 20, 2021, 10:21 AM</t>
  </si>
  <si>
    <t>PP-425</t>
  </si>
  <si>
    <t>3.8.2</t>
  </si>
  <si>
    <t>Integrate stay maker 2 with the pipeline</t>
  </si>
  <si>
    <t>PP-426</t>
  </si>
  <si>
    <t>3.8.3</t>
  </si>
  <si>
    <t>Collect and report stay maker's statistics</t>
  </si>
  <si>
    <r>
      <rPr/>
      <t xml:space="preserve">see </t>
    </r>
    <r>
      <rPr>
        <color rgb="FF1155CC"/>
        <u/>
      </rPr>
      <t>design</t>
    </r>
  </si>
  <si>
    <t>3.8.2, 4.6</t>
  </si>
  <si>
    <t>PP-427</t>
  </si>
  <si>
    <t>3.9</t>
  </si>
  <si>
    <t>Episode Maker</t>
  </si>
  <si>
    <t>PP-428</t>
  </si>
  <si>
    <t>3.9.1</t>
  </si>
  <si>
    <t>Implement get_anchor_drgs in PipelineRepository</t>
  </si>
  <si>
    <t>April 21, 2021, 7:19 AM</t>
  </si>
  <si>
    <t>April 21, 2021, 12:26 PM</t>
  </si>
  <si>
    <t>PP-429</t>
  </si>
  <si>
    <t>3.9.2</t>
  </si>
  <si>
    <t>Implement get_excluded_drgs in PipelineRepository</t>
  </si>
  <si>
    <t>PP-430</t>
  </si>
  <si>
    <t>3.9.3</t>
  </si>
  <si>
    <t>Implement get_excluded_icds in PipelineRepository</t>
  </si>
  <si>
    <t>PP-431</t>
  </si>
  <si>
    <t>3.9.4</t>
  </si>
  <si>
    <t>Implement make_episodes method</t>
  </si>
  <si>
    <t>3.9.1 - 3.9.3, 3.2, 3.3.2</t>
  </si>
  <si>
    <t>PP-432</t>
  </si>
  <si>
    <t>3.9.5</t>
  </si>
  <si>
    <t>Integrate episode maker with the pipeline</t>
  </si>
  <si>
    <t>PP-433</t>
  </si>
  <si>
    <t>3.9.6</t>
  </si>
  <si>
    <t>Collect and report the episode maker's statistics</t>
  </si>
  <si>
    <t>3.9.5, 4.6</t>
  </si>
  <si>
    <t>PP-434</t>
  </si>
  <si>
    <t>3.10</t>
  </si>
  <si>
    <t>Relation Maker</t>
  </si>
  <si>
    <r>
      <rPr/>
      <t xml:space="preserve">see </t>
    </r>
    <r>
      <rPr>
        <color rgb="FF1155CC"/>
        <u/>
      </rPr>
      <t>design</t>
    </r>
  </si>
  <si>
    <t>PP-435</t>
  </si>
  <si>
    <t>3.10.1</t>
  </si>
  <si>
    <t>Implement get_valid_entities method in PipelineRepository</t>
  </si>
  <si>
    <t>fetch data generated by the "Entities PIpeline", return only the NPI number column</t>
  </si>
  <si>
    <t>PP-436</t>
  </si>
  <si>
    <t>Sprint 6</t>
  </si>
  <si>
    <t>3.10.2</t>
  </si>
  <si>
    <t>Implement make_relations method</t>
  </si>
  <si>
    <t>translate and refactor the scala code</t>
  </si>
  <si>
    <t>PP-437</t>
  </si>
  <si>
    <t>3.10.3</t>
  </si>
  <si>
    <t>Integrate relation maker with the pipeline</t>
  </si>
  <si>
    <t>PP-438</t>
  </si>
  <si>
    <t>3.10.4</t>
  </si>
  <si>
    <t>Collect and report the relation maker's statistics</t>
  </si>
  <si>
    <t>3.10.2, 4.6</t>
  </si>
  <si>
    <t>PP-439</t>
  </si>
  <si>
    <t>4</t>
  </si>
  <si>
    <t>Pipeline Logs &amp; Status Reporting</t>
  </si>
  <si>
    <r>
      <rPr/>
      <t xml:space="preserve">see </t>
    </r>
    <r>
      <rPr>
        <color rgb="FF1155CC"/>
        <u/>
      </rPr>
      <t>design</t>
    </r>
  </si>
  <si>
    <t>PP-440</t>
  </si>
  <si>
    <t>4.1</t>
  </si>
  <si>
    <t>Implement add_log method in PipelineRepository</t>
  </si>
  <si>
    <t>PP-441</t>
  </si>
  <si>
    <t>4.2</t>
  </si>
  <si>
    <t>Add global error handler, log errorr</t>
  </si>
  <si>
    <t>PP-442</t>
  </si>
  <si>
    <t>4.3</t>
  </si>
  <si>
    <t>Implemet set_status method in PipelineRepository</t>
  </si>
  <si>
    <t>PP-443</t>
  </si>
  <si>
    <t>4.4</t>
  </si>
  <si>
    <t>Implement set_stage method in PIpelineRepository</t>
  </si>
  <si>
    <t>PP-444</t>
  </si>
  <si>
    <t>4.5</t>
  </si>
  <si>
    <t>Set status and stage during pipeline execution</t>
  </si>
  <si>
    <t>3.6 - 3.9</t>
  </si>
  <si>
    <t>PP-445</t>
  </si>
  <si>
    <t>4.6</t>
  </si>
  <si>
    <t>Implement the update_statistics method in PipelineRepository</t>
  </si>
  <si>
    <t>PP-446</t>
  </si>
  <si>
    <t>5</t>
  </si>
  <si>
    <t>Dataset publishing and pipelne control</t>
  </si>
  <si>
    <t>PP-447</t>
  </si>
  <si>
    <t>5.1</t>
  </si>
  <si>
    <t>Implement publish_relations_dataset method</t>
  </si>
  <si>
    <t>DM, 3.3</t>
  </si>
  <si>
    <t>PP-448</t>
  </si>
  <si>
    <t>5.2</t>
  </si>
  <si>
    <t>Handle the pipeline_id control parameter</t>
  </si>
  <si>
    <t>1 - 3</t>
  </si>
  <si>
    <t>PP-449</t>
  </si>
  <si>
    <t>5.3</t>
  </si>
  <si>
    <t>Handle the template_pipeline_id parameter</t>
  </si>
  <si>
    <t>PP-450</t>
  </si>
  <si>
    <t>5.4</t>
  </si>
  <si>
    <t>Handle start_from / stop_at parameters</t>
  </si>
  <si>
    <t>PP-451</t>
  </si>
  <si>
    <t>5.5</t>
  </si>
  <si>
    <t>Implement published variables validation</t>
  </si>
  <si>
    <t>integrate with the configuration validation (see design)</t>
  </si>
  <si>
    <t>PP-535</t>
  </si>
  <si>
    <t>5.6</t>
  </si>
  <si>
    <t>Fill in published variable values</t>
  </si>
  <si>
    <t>process publish_to JSON object</t>
  </si>
  <si>
    <t>PP-536</t>
  </si>
  <si>
    <t>6</t>
  </si>
  <si>
    <t>Pipeline Server</t>
  </si>
  <si>
    <r>
      <rPr/>
      <t xml:space="preserve">see </t>
    </r>
    <r>
      <rPr>
        <color rgb="FF1155CC"/>
        <u/>
      </rPr>
      <t>design</t>
    </r>
  </si>
  <si>
    <t>PP-1009</t>
  </si>
  <si>
    <t>6.1</t>
  </si>
  <si>
    <t>New project set-up</t>
  </si>
  <si>
    <t>set up python project based on a template</t>
  </si>
  <si>
    <t>PP-1010</t>
  </si>
  <si>
    <t>6.2</t>
  </si>
  <si>
    <t>Set up CI/CD pipelines</t>
  </si>
  <si>
    <t>configure test, build and deployment pipelines</t>
  </si>
  <si>
    <t>PP-1011</t>
  </si>
  <si>
    <t>6.3</t>
  </si>
  <si>
    <t>Implement AppConfig</t>
  </si>
  <si>
    <r>
      <rPr/>
      <t xml:space="preserve">validate configuration variables, see </t>
    </r>
    <r>
      <rPr>
        <color rgb="FF1155CC"/>
        <u/>
      </rPr>
      <t>design</t>
    </r>
  </si>
  <si>
    <t>PP-1012</t>
  </si>
  <si>
    <t>6.4</t>
  </si>
  <si>
    <t>Implement getPipeline endpoint</t>
  </si>
  <si>
    <t>integrate with Graphene, set up flask server, implement data model based on SQLAlchemy</t>
  </si>
  <si>
    <t>PP-1013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</si>
</sst>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u/>
      <color rgb="FF0000FF"/>
    </font>
    <font>
      <u/>
      <color rgb="FF1155CC"/>
      <name val="Arial"/>
    </font>
    <font>
      <color rgb="FF000000"/>
      <name val="Arial"/>
    </font>
    <font>
      <b/>
      <color theme="1"/>
      <name val="Arial"/>
    </font>
    <font/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1155CC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color rgb="FF000000"/>
      <name val="Roboto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Font="1"/>
    <xf borderId="0" fillId="0" fontId="6" numFmtId="0" xfId="0" applyAlignment="1" applyFon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6" numFmtId="49" xfId="0" applyAlignment="1" applyBorder="1" applyFont="1" applyNumberFormat="1">
      <alignment horizontal="left" readingOrder="0"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0"/>
    </xf>
    <xf borderId="3" fillId="0" fontId="6" numFmtId="0" xfId="0" applyAlignment="1" applyBorder="1" applyFont="1">
      <alignment horizontal="center" readingOrder="0" vertical="center"/>
    </xf>
    <xf borderId="4" fillId="0" fontId="7" numFmtId="0" xfId="0" applyBorder="1" applyFont="1"/>
    <xf borderId="5" fillId="0" fontId="7" numFmtId="0" xfId="0" applyBorder="1" applyFont="1"/>
    <xf borderId="3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0"/>
    </xf>
    <xf borderId="6" fillId="0" fontId="1" numFmtId="0" xfId="0" applyBorder="1" applyFont="1"/>
    <xf borderId="7" fillId="0" fontId="7" numFmtId="0" xfId="0" applyBorder="1" applyFont="1"/>
    <xf borderId="6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0"/>
    </xf>
    <xf borderId="6" fillId="0" fontId="6" numFmtId="0" xfId="0" applyAlignment="1" applyBorder="1" applyFont="1">
      <alignment horizontal="left" readingOrder="0" shrinkToFit="0" vertical="center" wrapText="0"/>
    </xf>
    <xf borderId="6" fillId="2" fontId="1" numFmtId="49" xfId="0" applyAlignment="1" applyBorder="1" applyFill="1" applyFont="1" applyNumberFormat="1">
      <alignment horizontal="left" readingOrder="0" shrinkToFit="0" vertical="top" wrapText="0"/>
    </xf>
    <xf borderId="6" fillId="2" fontId="6" numFmtId="0" xfId="0" applyAlignment="1" applyBorder="1" applyFont="1">
      <alignment readingOrder="0" shrinkToFit="0" vertical="top" wrapText="1"/>
    </xf>
    <xf borderId="6" fillId="2" fontId="8" numFmtId="0" xfId="0" applyAlignment="1" applyBorder="1" applyFont="1">
      <alignment readingOrder="0" shrinkToFit="0" vertical="top" wrapText="1"/>
    </xf>
    <xf borderId="6" fillId="2" fontId="6" numFmtId="0" xfId="0" applyAlignment="1" applyBorder="1" applyFont="1">
      <alignment horizontal="left" readingOrder="0" shrinkToFit="0" vertical="top" wrapText="0"/>
    </xf>
    <xf borderId="6" fillId="2" fontId="9" numFmtId="0" xfId="0" applyAlignment="1" applyBorder="1" applyFont="1">
      <alignment readingOrder="0" vertical="top"/>
    </xf>
    <xf borderId="6" fillId="2" fontId="6" numFmtId="0" xfId="0" applyAlignment="1" applyBorder="1" applyFont="1">
      <alignment readingOrder="0" shrinkToFit="0" vertical="top" wrapText="0"/>
    </xf>
    <xf borderId="6" fillId="0" fontId="1" numFmtId="0" xfId="0" applyAlignment="1" applyBorder="1" applyFont="1">
      <alignment readingOrder="0"/>
    </xf>
    <xf borderId="6" fillId="2" fontId="1" numFmtId="0" xfId="0" applyAlignment="1" applyBorder="1" applyFont="1">
      <alignment vertical="top"/>
    </xf>
    <xf borderId="6" fillId="3" fontId="1" numFmtId="0" xfId="0" applyAlignment="1" applyBorder="1" applyFill="1" applyFont="1">
      <alignment vertical="top"/>
    </xf>
    <xf borderId="6" fillId="2" fontId="1" numFmtId="0" xfId="0" applyBorder="1" applyFont="1"/>
    <xf borderId="6" fillId="4" fontId="1" numFmtId="49" xfId="0" applyAlignment="1" applyBorder="1" applyFill="1" applyFont="1" applyNumberFormat="1">
      <alignment horizontal="left" readingOrder="0" shrinkToFit="0" vertical="top" wrapText="0"/>
    </xf>
    <xf borderId="6" fillId="4" fontId="1" numFmtId="0" xfId="0" applyAlignment="1" applyBorder="1" applyFont="1">
      <alignment readingOrder="0" shrinkToFit="0" vertical="top" wrapText="1"/>
    </xf>
    <xf borderId="6" fillId="4" fontId="1" numFmtId="0" xfId="0" applyAlignment="1" applyBorder="1" applyFont="1">
      <alignment horizontal="left" shrinkToFit="0" vertical="top" wrapText="0"/>
    </xf>
    <xf borderId="6" fillId="4" fontId="1" numFmtId="0" xfId="0" applyAlignment="1" applyBorder="1" applyFont="1">
      <alignment readingOrder="0" vertical="top"/>
    </xf>
    <xf borderId="6" fillId="4" fontId="10" numFmtId="0" xfId="0" applyAlignment="1" applyBorder="1" applyFont="1">
      <alignment readingOrder="0" shrinkToFit="0" vertical="top" wrapText="0"/>
    </xf>
    <xf borderId="6" fillId="4" fontId="11" numFmtId="0" xfId="0" applyAlignment="1" applyBorder="1" applyFont="1">
      <alignment readingOrder="0" shrinkToFit="0" vertical="top" wrapText="0"/>
    </xf>
    <xf borderId="6" fillId="4" fontId="1" numFmtId="0" xfId="0" applyAlignment="1" applyBorder="1" applyFont="1">
      <alignment shrinkToFit="0" vertical="top" wrapText="1"/>
    </xf>
    <xf borderId="6" fillId="4" fontId="1" numFmtId="0" xfId="0" applyAlignment="1" applyBorder="1" applyFont="1">
      <alignment vertical="top"/>
    </xf>
    <xf borderId="6" fillId="4" fontId="1" numFmtId="0" xfId="0" applyBorder="1" applyFont="1"/>
    <xf borderId="6" fillId="4" fontId="1" numFmtId="0" xfId="0" applyAlignment="1" applyBorder="1" applyFont="1">
      <alignment horizontal="left" readingOrder="0" shrinkToFit="0" vertical="top" wrapText="0"/>
    </xf>
    <xf borderId="6" fillId="4" fontId="12" numFmtId="0" xfId="0" applyAlignment="1" applyBorder="1" applyFont="1">
      <alignment readingOrder="0" shrinkToFit="0" vertical="top" wrapText="0"/>
    </xf>
    <xf borderId="6" fillId="4" fontId="1" numFmtId="0" xfId="0" applyAlignment="1" applyBorder="1" applyFont="1">
      <alignment readingOrder="0" shrinkToFit="0" vertical="top" wrapText="0"/>
    </xf>
    <xf borderId="6" fillId="4" fontId="13" numFmtId="0" xfId="0" applyAlignment="1" applyBorder="1" applyFont="1">
      <alignment readingOrder="0" shrinkToFit="0" vertical="top" wrapText="0"/>
    </xf>
    <xf borderId="6" fillId="4" fontId="7" numFmtId="0" xfId="0" applyAlignment="1" applyBorder="1" applyFont="1">
      <alignment horizontal="left" readingOrder="0" shrinkToFit="0" vertical="top" wrapText="0"/>
    </xf>
    <xf borderId="0" fillId="4" fontId="1" numFmtId="0" xfId="0" applyAlignment="1" applyFont="1">
      <alignment readingOrder="0"/>
    </xf>
    <xf borderId="6" fillId="4" fontId="1" numFmtId="0" xfId="0" applyAlignment="1" applyBorder="1" applyFont="1">
      <alignment readingOrder="0"/>
    </xf>
    <xf borderId="6" fillId="4" fontId="14" numFmtId="0" xfId="0" applyAlignment="1" applyBorder="1" applyFont="1">
      <alignment readingOrder="0"/>
    </xf>
    <xf borderId="6" fillId="5" fontId="1" numFmtId="49" xfId="0" applyAlignment="1" applyBorder="1" applyFill="1" applyFont="1" applyNumberFormat="1">
      <alignment horizontal="left" readingOrder="0" shrinkToFit="0" vertical="top" wrapText="0"/>
    </xf>
    <xf borderId="6" fillId="5" fontId="1" numFmtId="0" xfId="0" applyAlignment="1" applyBorder="1" applyFont="1">
      <alignment readingOrder="0" shrinkToFit="0" vertical="top" wrapText="1"/>
    </xf>
    <xf borderId="6" fillId="5" fontId="1" numFmtId="0" xfId="0" applyAlignment="1" applyBorder="1" applyFont="1">
      <alignment horizontal="left" readingOrder="0" shrinkToFit="0" vertical="top" wrapText="0"/>
    </xf>
    <xf borderId="6" fillId="5" fontId="1" numFmtId="0" xfId="0" applyAlignment="1" applyBorder="1" applyFont="1">
      <alignment readingOrder="0" vertical="top"/>
    </xf>
    <xf borderId="6" fillId="5" fontId="1" numFmtId="0" xfId="0" applyAlignment="1" applyBorder="1" applyFont="1">
      <alignment vertical="top"/>
    </xf>
    <xf borderId="6" fillId="0" fontId="15" numFmtId="0" xfId="0" applyAlignment="1" applyBorder="1" applyFont="1">
      <alignment readingOrder="0" shrinkToFit="0" vertical="top" wrapText="0"/>
    </xf>
    <xf borderId="6" fillId="5" fontId="1" numFmtId="0" xfId="0" applyAlignment="1" applyBorder="1" applyFont="1">
      <alignment shrinkToFit="0" vertical="top" wrapText="0"/>
    </xf>
    <xf borderId="6" fillId="0" fontId="1" numFmtId="0" xfId="0" applyAlignment="1" applyBorder="1" applyFont="1">
      <alignment readingOrder="0" shrinkToFit="0" vertical="top" wrapText="1"/>
    </xf>
    <xf borderId="6" fillId="5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vertical="top"/>
    </xf>
    <xf borderId="6" fillId="4" fontId="16" numFmtId="0" xfId="0" applyAlignment="1" applyBorder="1" applyFont="1">
      <alignment readingOrder="0" shrinkToFit="0" vertical="top" wrapText="1"/>
    </xf>
    <xf borderId="6" fillId="2" fontId="1" numFmtId="49" xfId="0" applyAlignment="1" applyBorder="1" applyFont="1" applyNumberFormat="1">
      <alignment horizontal="left" readingOrder="0" vertical="top"/>
    </xf>
    <xf borderId="6" fillId="2" fontId="6" numFmtId="0" xfId="0" applyAlignment="1" applyBorder="1" applyFont="1">
      <alignment readingOrder="0" vertical="top"/>
    </xf>
    <xf borderId="6" fillId="2" fontId="17" numFmtId="0" xfId="0" applyAlignment="1" applyBorder="1" applyFont="1">
      <alignment readingOrder="0" vertical="top"/>
    </xf>
    <xf borderId="6" fillId="2" fontId="1" numFmtId="0" xfId="0" applyAlignment="1" applyBorder="1" applyFont="1">
      <alignment horizontal="left" shrinkToFit="0" vertical="top" wrapText="0"/>
    </xf>
    <xf borderId="6" fillId="2" fontId="1" numFmtId="0" xfId="0" applyAlignment="1" applyBorder="1" applyFont="1">
      <alignment readingOrder="0" vertical="top"/>
    </xf>
    <xf borderId="6" fillId="2" fontId="18" numFmtId="0" xfId="0" applyAlignment="1" applyBorder="1" applyFont="1">
      <alignment readingOrder="0" shrinkToFit="0" vertical="top" wrapText="0"/>
    </xf>
    <xf borderId="6" fillId="2" fontId="1" numFmtId="0" xfId="0" applyAlignment="1" applyBorder="1" applyFont="1">
      <alignment shrinkToFit="0" vertical="top" wrapText="0"/>
    </xf>
    <xf borderId="6" fillId="2" fontId="1" numFmtId="0" xfId="0" applyAlignment="1" applyBorder="1" applyFont="1">
      <alignment shrinkToFit="0" vertical="top" wrapText="1"/>
    </xf>
    <xf borderId="6" fillId="4" fontId="1" numFmtId="49" xfId="0" applyAlignment="1" applyBorder="1" applyFont="1" applyNumberFormat="1">
      <alignment horizontal="left" readingOrder="0" vertical="top"/>
    </xf>
    <xf borderId="6" fillId="4" fontId="19" numFmtId="0" xfId="0" applyAlignment="1" applyBorder="1" applyFont="1">
      <alignment readingOrder="0" shrinkToFit="0" vertical="top" wrapText="1"/>
    </xf>
    <xf borderId="6" fillId="4" fontId="20" numFmtId="0" xfId="0" applyAlignment="1" applyBorder="1" applyFont="1">
      <alignment readingOrder="0" vertical="top"/>
    </xf>
    <xf borderId="6" fillId="6" fontId="1" numFmtId="49" xfId="0" applyAlignment="1" applyBorder="1" applyFill="1" applyFont="1" applyNumberFormat="1">
      <alignment horizontal="left" readingOrder="0" shrinkToFit="0" vertical="top" wrapText="0"/>
    </xf>
    <xf borderId="6" fillId="6" fontId="6" numFmtId="0" xfId="0" applyAlignment="1" applyBorder="1" applyFont="1">
      <alignment readingOrder="0" shrinkToFit="0" vertical="top" wrapText="1"/>
    </xf>
    <xf borderId="6" fillId="6" fontId="21" numFmtId="0" xfId="0" applyAlignment="1" applyBorder="1" applyFont="1">
      <alignment readingOrder="0" shrinkToFit="0" vertical="top" wrapText="1"/>
    </xf>
    <xf borderId="6" fillId="6" fontId="1" numFmtId="0" xfId="0" applyAlignment="1" applyBorder="1" applyFont="1">
      <alignment horizontal="left" readingOrder="0" shrinkToFit="0" vertical="top" wrapText="0"/>
    </xf>
    <xf borderId="6" fillId="6" fontId="1" numFmtId="0" xfId="0" applyAlignment="1" applyBorder="1" applyFont="1">
      <alignment readingOrder="0" vertical="top"/>
    </xf>
    <xf borderId="6" fillId="6" fontId="1" numFmtId="0" xfId="0" applyAlignment="1" applyBorder="1" applyFont="1">
      <alignment vertical="top"/>
    </xf>
    <xf borderId="6" fillId="6" fontId="22" numFmtId="0" xfId="0" applyAlignment="1" applyBorder="1" applyFont="1">
      <alignment readingOrder="0" shrinkToFit="0" vertical="top" wrapText="0"/>
    </xf>
    <xf borderId="6" fillId="6" fontId="1" numFmtId="0" xfId="0" applyAlignment="1" applyBorder="1" applyFont="1">
      <alignment shrinkToFit="0" vertical="top" wrapText="0"/>
    </xf>
    <xf borderId="6" fillId="6" fontId="1" numFmtId="0" xfId="0" applyAlignment="1" applyBorder="1" applyFont="1">
      <alignment shrinkToFit="0" vertical="top" wrapText="1"/>
    </xf>
    <xf borderId="6" fillId="6" fontId="1" numFmtId="0" xfId="0" applyBorder="1" applyFont="1"/>
    <xf borderId="6" fillId="4" fontId="23" numFmtId="0" xfId="0" applyAlignment="1" applyBorder="1" applyFont="1">
      <alignment readingOrder="0" vertical="top"/>
    </xf>
    <xf borderId="6" fillId="6" fontId="6" numFmtId="0" xfId="0" applyAlignment="1" applyBorder="1" applyFont="1">
      <alignment readingOrder="0" vertical="top"/>
    </xf>
    <xf borderId="6" fillId="6" fontId="24" numFmtId="0" xfId="0" applyAlignment="1" applyBorder="1" applyFont="1">
      <alignment readingOrder="0" vertical="top"/>
    </xf>
    <xf borderId="6" fillId="6" fontId="1" numFmtId="0" xfId="0" applyAlignment="1" applyBorder="1" applyFont="1">
      <alignment horizontal="left" shrinkToFit="0" vertical="top" wrapText="0"/>
    </xf>
    <xf borderId="6" fillId="6" fontId="25" numFmtId="0" xfId="0" applyAlignment="1" applyBorder="1" applyFont="1">
      <alignment readingOrder="0" shrinkToFit="0" vertical="top" wrapText="0"/>
    </xf>
    <xf borderId="6" fillId="2" fontId="1" numFmtId="0" xfId="0" applyAlignment="1" applyBorder="1" applyFont="1">
      <alignment readingOrder="0" shrinkToFit="0" vertical="top" wrapText="1"/>
    </xf>
    <xf borderId="6" fillId="0" fontId="1" numFmtId="49" xfId="0" applyAlignment="1" applyBorder="1" applyFont="1" applyNumberFormat="1">
      <alignment horizontal="left" readingOrder="0" vertical="top"/>
    </xf>
    <xf borderId="6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horizontal="left" readingOrder="0" shrinkToFit="0" vertical="top" wrapText="0"/>
    </xf>
    <xf borderId="6" fillId="0" fontId="1" numFmtId="0" xfId="0" applyAlignment="1" applyBorder="1" applyFont="1">
      <alignment shrinkToFit="0" vertical="top" wrapText="0"/>
    </xf>
    <xf borderId="6" fillId="0" fontId="1" numFmtId="0" xfId="0" applyAlignment="1" applyBorder="1" applyFont="1">
      <alignment shrinkToFit="0" vertical="top" wrapText="1"/>
    </xf>
    <xf borderId="6" fillId="0" fontId="1" numFmtId="49" xfId="0" applyAlignment="1" applyBorder="1" applyFont="1" applyNumberFormat="1">
      <alignment horizontal="left" readingOrder="0"/>
    </xf>
    <xf borderId="6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wrapText="0"/>
    </xf>
    <xf borderId="0" fillId="0" fontId="1" numFmtId="0" xfId="0" applyAlignment="1" applyFont="1">
      <alignment readingOrder="0"/>
    </xf>
    <xf borderId="6" fillId="0" fontId="26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shrinkToFit="0" wrapText="0"/>
    </xf>
    <xf borderId="6" fillId="0" fontId="27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horizontal="left" readingOrder="0" shrinkToFit="0" wrapText="0"/>
    </xf>
    <xf borderId="6" fillId="2" fontId="1" numFmtId="49" xfId="0" applyAlignment="1" applyBorder="1" applyFont="1" applyNumberFormat="1">
      <alignment horizontal="left" readingOrder="0"/>
    </xf>
    <xf borderId="6" fillId="2" fontId="6" numFmtId="0" xfId="0" applyAlignment="1" applyBorder="1" applyFont="1">
      <alignment readingOrder="0"/>
    </xf>
    <xf borderId="6" fillId="2" fontId="1" numFmtId="0" xfId="0" applyAlignment="1" applyBorder="1" applyFont="1">
      <alignment shrinkToFit="0" wrapText="1"/>
    </xf>
    <xf borderId="6" fillId="2" fontId="1" numFmtId="0" xfId="0" applyAlignment="1" applyBorder="1" applyFont="1">
      <alignment horizontal="left" shrinkToFit="0" wrapText="0"/>
    </xf>
    <xf borderId="6" fillId="2" fontId="1" numFmtId="0" xfId="0" applyAlignment="1" applyBorder="1" applyFont="1">
      <alignment shrinkToFit="0" wrapText="0"/>
    </xf>
    <xf borderId="6" fillId="7" fontId="1" numFmtId="49" xfId="0" applyAlignment="1" applyBorder="1" applyFill="1" applyFont="1" applyNumberFormat="1">
      <alignment horizontal="left" readingOrder="0"/>
    </xf>
    <xf borderId="6" fillId="7" fontId="1" numFmtId="0" xfId="0" applyAlignment="1" applyBorder="1" applyFont="1">
      <alignment readingOrder="0"/>
    </xf>
    <xf borderId="6" fillId="7" fontId="1" numFmtId="0" xfId="0" applyAlignment="1" applyBorder="1" applyFont="1">
      <alignment shrinkToFit="0" wrapText="1"/>
    </xf>
    <xf borderId="6" fillId="7" fontId="1" numFmtId="0" xfId="0" applyAlignment="1" applyBorder="1" applyFont="1">
      <alignment horizontal="left" readingOrder="0" shrinkToFit="0" wrapText="0"/>
    </xf>
    <xf borderId="6" fillId="7" fontId="1" numFmtId="0" xfId="0" applyBorder="1" applyFont="1"/>
    <xf borderId="6" fillId="7" fontId="28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shrinkToFit="0" wrapText="0"/>
    </xf>
    <xf borderId="6" fillId="7" fontId="1" numFmtId="0" xfId="0" applyAlignment="1" applyBorder="1" applyFont="1">
      <alignment readingOrder="0" shrinkToFit="0" vertical="top" wrapText="1"/>
    </xf>
    <xf borderId="6" fillId="7" fontId="1" numFmtId="0" xfId="0" applyAlignment="1" applyBorder="1" applyFont="1">
      <alignment vertical="top"/>
    </xf>
    <xf borderId="6" fillId="0" fontId="1" numFmtId="49" xfId="0" applyAlignment="1" applyBorder="1" applyFont="1" applyNumberFormat="1">
      <alignment readingOrder="0" vertical="top"/>
    </xf>
    <xf borderId="6" fillId="0" fontId="1" numFmtId="49" xfId="0" applyAlignment="1" applyBorder="1" applyFont="1" applyNumberFormat="1">
      <alignment readingOrder="0"/>
    </xf>
    <xf borderId="6" fillId="2" fontId="1" numFmtId="49" xfId="0" applyAlignment="1" applyBorder="1" applyFont="1" applyNumberFormat="1">
      <alignment readingOrder="0"/>
    </xf>
    <xf borderId="6" fillId="2" fontId="29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6" fillId="2" fontId="1" numFmtId="49" xfId="0" applyAlignment="1" applyBorder="1" applyFont="1" applyNumberFormat="1">
      <alignment readingOrder="0" vertical="top"/>
    </xf>
    <xf borderId="6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horizontal="left" shrinkToFit="0" vertical="top" wrapText="0"/>
    </xf>
    <xf borderId="6" fillId="0" fontId="30" numFmtId="0" xfId="0" applyAlignment="1" applyBorder="1" applyFont="1">
      <alignment readingOrder="0" shrinkToFit="0" vertical="top" wrapText="1"/>
    </xf>
    <xf borderId="6" fillId="0" fontId="1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ZsXl8XMl21V3WNjHIGPi_brwDXqoCBx7Pxdo1Abudo/edit" TargetMode="External"/><Relationship Id="rId2" Type="http://schemas.openxmlformats.org/officeDocument/2006/relationships/hyperlink" Target="https://tangramcare.atlassian.net/browse/PP" TargetMode="External"/><Relationship Id="rId3" Type="http://schemas.openxmlformats.org/officeDocument/2006/relationships/hyperlink" Target="https://tangramcare.atlassian.net/issues/?jql=project%3Dpp%20and%20labels%3DP2_v3%20order%20by%20created%20DESC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lab-01.itx.pl/p2-project/o2-grouper-job/-/merge_requests/6" TargetMode="External"/><Relationship Id="rId42" Type="http://schemas.openxmlformats.org/officeDocument/2006/relationships/hyperlink" Target="https://tangramcare.atlassian.net/browse/PP-414" TargetMode="External"/><Relationship Id="rId41" Type="http://schemas.openxmlformats.org/officeDocument/2006/relationships/hyperlink" Target="https://docs.google.com/document/d/1wZsXl8XMl21V3WNjHIGPi_brwDXqoCBx7Pxdo1Abudo/edit" TargetMode="External"/><Relationship Id="rId44" Type="http://schemas.openxmlformats.org/officeDocument/2006/relationships/hyperlink" Target="https://docs.google.com/document/d/1wZsXl8XMl21V3WNjHIGPi_brwDXqoCBx7Pxdo1Abudo/edit" TargetMode="External"/><Relationship Id="rId43" Type="http://schemas.openxmlformats.org/officeDocument/2006/relationships/hyperlink" Target="https://gitlab-01.itx.pl/p2-project/o2-grouper-job/-/merge_requests/7" TargetMode="External"/><Relationship Id="rId46" Type="http://schemas.openxmlformats.org/officeDocument/2006/relationships/hyperlink" Target="https://gitlab-01.itx.pl/p2-project/o2-grouper-job/-/merge_requests/8" TargetMode="External"/><Relationship Id="rId45" Type="http://schemas.openxmlformats.org/officeDocument/2006/relationships/hyperlink" Target="https://tangramcare.atlassian.net/browse/PP-415" TargetMode="External"/><Relationship Id="rId107" Type="http://schemas.openxmlformats.org/officeDocument/2006/relationships/hyperlink" Target="https://tangramcare.atlassian.net/browse/PP-442" TargetMode="External"/><Relationship Id="rId106" Type="http://schemas.openxmlformats.org/officeDocument/2006/relationships/hyperlink" Target="https://tangramcare.atlassian.net/browse/PP-441" TargetMode="External"/><Relationship Id="rId105" Type="http://schemas.openxmlformats.org/officeDocument/2006/relationships/hyperlink" Target="https://tangramcare.atlassian.net/browse/PP-440" TargetMode="External"/><Relationship Id="rId104" Type="http://schemas.openxmlformats.org/officeDocument/2006/relationships/hyperlink" Target="https://docs.google.com/document/d/1wZsXl8XMl21V3WNjHIGPi_brwDXqoCBx7Pxdo1Abudo/edit" TargetMode="External"/><Relationship Id="rId109" Type="http://schemas.openxmlformats.org/officeDocument/2006/relationships/hyperlink" Target="https://tangramcare.atlassian.net/browse/PP-444" TargetMode="External"/><Relationship Id="rId108" Type="http://schemas.openxmlformats.org/officeDocument/2006/relationships/hyperlink" Target="https://tangramcare.atlassian.net/browse/PP-443" TargetMode="External"/><Relationship Id="rId48" Type="http://schemas.openxmlformats.org/officeDocument/2006/relationships/hyperlink" Target="https://tangramcare.atlassian.net/browse/PP-345" TargetMode="External"/><Relationship Id="rId47" Type="http://schemas.openxmlformats.org/officeDocument/2006/relationships/hyperlink" Target="https://docs.google.com/document/d/1wZsXl8XMl21V3WNjHIGPi_brwDXqoCBx7Pxdo1Abudo/edit" TargetMode="External"/><Relationship Id="rId49" Type="http://schemas.openxmlformats.org/officeDocument/2006/relationships/hyperlink" Target="https://tangramcare.atlassian.net/browse/PP-346" TargetMode="External"/><Relationship Id="rId103" Type="http://schemas.openxmlformats.org/officeDocument/2006/relationships/hyperlink" Target="https://tangramcare.atlassian.net/browse/PP-439" TargetMode="External"/><Relationship Id="rId102" Type="http://schemas.openxmlformats.org/officeDocument/2006/relationships/hyperlink" Target="https://tangramcare.atlassian.net/browse/PP-438" TargetMode="External"/><Relationship Id="rId101" Type="http://schemas.openxmlformats.org/officeDocument/2006/relationships/hyperlink" Target="https://tangramcare.atlassian.net/browse/PP-437" TargetMode="External"/><Relationship Id="rId100" Type="http://schemas.openxmlformats.org/officeDocument/2006/relationships/hyperlink" Target="https://tangramcare.atlassian.net/browse/PP-436" TargetMode="External"/><Relationship Id="rId31" Type="http://schemas.openxmlformats.org/officeDocument/2006/relationships/hyperlink" Target="https://gitlab-01.itx.pl/p2-project/o2-grouper-lambda/-/commit/6e6f779574b800e2cd18cf806f01585869a33c88" TargetMode="External"/><Relationship Id="rId30" Type="http://schemas.openxmlformats.org/officeDocument/2006/relationships/hyperlink" Target="https://tangramcare.atlassian.net/browse/PP-342" TargetMode="External"/><Relationship Id="rId33" Type="http://schemas.openxmlformats.org/officeDocument/2006/relationships/hyperlink" Target="https://tangramcare.atlassian.net/browse/PP-343" TargetMode="External"/><Relationship Id="rId32" Type="http://schemas.openxmlformats.org/officeDocument/2006/relationships/hyperlink" Target="https://docs.google.com/document/d/1wZsXl8XMl21V3WNjHIGPi_brwDXqoCBx7Pxdo1Abudo/edit" TargetMode="External"/><Relationship Id="rId35" Type="http://schemas.openxmlformats.org/officeDocument/2006/relationships/hyperlink" Target="https://gitlab-01.itx.pl/p2-project/o2-grouper-job/-/merge_requests/4" TargetMode="External"/><Relationship Id="rId34" Type="http://schemas.openxmlformats.org/officeDocument/2006/relationships/hyperlink" Target="https://tangramcare.atlassian.net/browse/PP-344" TargetMode="External"/><Relationship Id="rId37" Type="http://schemas.openxmlformats.org/officeDocument/2006/relationships/hyperlink" Target="https://tangramcare.atlassian.net/browse/PP-412" TargetMode="External"/><Relationship Id="rId36" Type="http://schemas.openxmlformats.org/officeDocument/2006/relationships/hyperlink" Target="https://docs.google.com/document/d/1wZsXl8XMl21V3WNjHIGPi_brwDXqoCBx7Pxdo1Abudo/edit" TargetMode="External"/><Relationship Id="rId39" Type="http://schemas.openxmlformats.org/officeDocument/2006/relationships/hyperlink" Target="https://tangramcare.atlassian.net/browse/PP-413" TargetMode="External"/><Relationship Id="rId38" Type="http://schemas.openxmlformats.org/officeDocument/2006/relationships/hyperlink" Target="https://gitlab-01.itx.pl/p2-project/o2-grouper-job/-/merge_requests/5" TargetMode="External"/><Relationship Id="rId20" Type="http://schemas.openxmlformats.org/officeDocument/2006/relationships/hyperlink" Target="https://tangramcare.atlassian.net/browse/PP-935" TargetMode="External"/><Relationship Id="rId22" Type="http://schemas.openxmlformats.org/officeDocument/2006/relationships/hyperlink" Target="https://gitlab-01.itx.pl/p2-project/o2-grouper-lambda/-/merge_requests/13" TargetMode="External"/><Relationship Id="rId21" Type="http://schemas.openxmlformats.org/officeDocument/2006/relationships/hyperlink" Target="https://tangramcare.atlassian.net/browse/PP-936" TargetMode="External"/><Relationship Id="rId24" Type="http://schemas.openxmlformats.org/officeDocument/2006/relationships/hyperlink" Target="https://gitlab-01.itx.pl/p2-project/o2-grouper-lambda/-/merge_requests/13" TargetMode="External"/><Relationship Id="rId23" Type="http://schemas.openxmlformats.org/officeDocument/2006/relationships/hyperlink" Target="https://tangramcare.atlassian.net/browse/PP-937" TargetMode="External"/><Relationship Id="rId126" Type="http://schemas.openxmlformats.org/officeDocument/2006/relationships/drawing" Target="../drawings/drawing2.xml"/><Relationship Id="rId26" Type="http://schemas.openxmlformats.org/officeDocument/2006/relationships/hyperlink" Target="https://tangramcare.atlassian.net/browse/PP-339" TargetMode="External"/><Relationship Id="rId121" Type="http://schemas.openxmlformats.org/officeDocument/2006/relationships/hyperlink" Target="https://tangramcare.atlassian.net/browse/PP-1010" TargetMode="External"/><Relationship Id="rId25" Type="http://schemas.openxmlformats.org/officeDocument/2006/relationships/hyperlink" Target="https://tangramcare.atlassian.net/browse/PP-338" TargetMode="External"/><Relationship Id="rId120" Type="http://schemas.openxmlformats.org/officeDocument/2006/relationships/hyperlink" Target="https://tangramcare.atlassian.net/browse/PP-1009" TargetMode="External"/><Relationship Id="rId28" Type="http://schemas.openxmlformats.org/officeDocument/2006/relationships/hyperlink" Target="https://tangramcare.atlassian.net/browse/PP-341" TargetMode="External"/><Relationship Id="rId27" Type="http://schemas.openxmlformats.org/officeDocument/2006/relationships/hyperlink" Target="https://tangramcare.atlassian.net/browse/PP-340" TargetMode="External"/><Relationship Id="rId125" Type="http://schemas.openxmlformats.org/officeDocument/2006/relationships/hyperlink" Target="https://tangramcare.atlassian.net/browse/PP-1013" TargetMode="External"/><Relationship Id="rId29" Type="http://schemas.openxmlformats.org/officeDocument/2006/relationships/hyperlink" Target="https://gitlab-01.itx.pl/p2-project/o2-grouper-job/-/commit/6e6f779574b800e2cd18cf806f01585869a33c88" TargetMode="External"/><Relationship Id="rId124" Type="http://schemas.openxmlformats.org/officeDocument/2006/relationships/hyperlink" Target="https://tangramcare.atlassian.net/browse/PP-1012" TargetMode="External"/><Relationship Id="rId123" Type="http://schemas.openxmlformats.org/officeDocument/2006/relationships/hyperlink" Target="https://docs.google.com/document/d/1wZsXl8XMl21V3WNjHIGPi_brwDXqoCBx7Pxdo1Abudo/edit" TargetMode="External"/><Relationship Id="rId122" Type="http://schemas.openxmlformats.org/officeDocument/2006/relationships/hyperlink" Target="https://tangramcare.atlassian.net/browse/PP-1011" TargetMode="External"/><Relationship Id="rId95" Type="http://schemas.openxmlformats.org/officeDocument/2006/relationships/hyperlink" Target="https://tangramcare.atlassian.net/browse/PP-432" TargetMode="External"/><Relationship Id="rId94" Type="http://schemas.openxmlformats.org/officeDocument/2006/relationships/hyperlink" Target="https://tangramcare.atlassian.net/browse/PP-431" TargetMode="External"/><Relationship Id="rId97" Type="http://schemas.openxmlformats.org/officeDocument/2006/relationships/hyperlink" Target="https://tangramcare.atlassian.net/browse/PP-434" TargetMode="External"/><Relationship Id="rId96" Type="http://schemas.openxmlformats.org/officeDocument/2006/relationships/hyperlink" Target="https://tangramcare.atlassian.net/browse/PP-433" TargetMode="External"/><Relationship Id="rId11" Type="http://schemas.openxmlformats.org/officeDocument/2006/relationships/hyperlink" Target="https://gitlab-01.itx.pl/p2-project/o2-grouper-lambda/-/merge_requests/10" TargetMode="External"/><Relationship Id="rId99" Type="http://schemas.openxmlformats.org/officeDocument/2006/relationships/hyperlink" Target="https://tangramcare.atlassian.net/browse/PP-435" TargetMode="External"/><Relationship Id="rId10" Type="http://schemas.openxmlformats.org/officeDocument/2006/relationships/hyperlink" Target="https://tangramcare.atlassian.net/browse/PP-333" TargetMode="External"/><Relationship Id="rId98" Type="http://schemas.openxmlformats.org/officeDocument/2006/relationships/hyperlink" Target="https://docs.google.com/document/d/1wZsXl8XMl21V3WNjHIGPi_brwDXqoCBx7Pxdo1Abudo/edit" TargetMode="External"/><Relationship Id="rId13" Type="http://schemas.openxmlformats.org/officeDocument/2006/relationships/hyperlink" Target="https://gitlab-01.itx.pl/p2-project/o2-grouper-lambda/-/merge_requests/12" TargetMode="External"/><Relationship Id="rId12" Type="http://schemas.openxmlformats.org/officeDocument/2006/relationships/hyperlink" Target="https://tangramcare.atlassian.net/browse/PP-334" TargetMode="External"/><Relationship Id="rId91" Type="http://schemas.openxmlformats.org/officeDocument/2006/relationships/hyperlink" Target="https://tangramcare.atlassian.net/browse/PP-428" TargetMode="External"/><Relationship Id="rId90" Type="http://schemas.openxmlformats.org/officeDocument/2006/relationships/hyperlink" Target="https://tangramcare.atlassian.net/browse/PP-427" TargetMode="External"/><Relationship Id="rId93" Type="http://schemas.openxmlformats.org/officeDocument/2006/relationships/hyperlink" Target="https://tangramcare.atlassian.net/browse/PP-430" TargetMode="External"/><Relationship Id="rId92" Type="http://schemas.openxmlformats.org/officeDocument/2006/relationships/hyperlink" Target="https://tangramcare.atlassian.net/browse/PP-429" TargetMode="External"/><Relationship Id="rId118" Type="http://schemas.openxmlformats.org/officeDocument/2006/relationships/hyperlink" Target="https://tangramcare.atlassian.net/browse/PP-536" TargetMode="External"/><Relationship Id="rId117" Type="http://schemas.openxmlformats.org/officeDocument/2006/relationships/hyperlink" Target="https://tangramcare.atlassian.net/browse/PP-535" TargetMode="External"/><Relationship Id="rId116" Type="http://schemas.openxmlformats.org/officeDocument/2006/relationships/hyperlink" Target="https://tangramcare.atlassian.net/browse/PP-451" TargetMode="External"/><Relationship Id="rId115" Type="http://schemas.openxmlformats.org/officeDocument/2006/relationships/hyperlink" Target="https://tangramcare.atlassian.net/browse/PP-450" TargetMode="External"/><Relationship Id="rId119" Type="http://schemas.openxmlformats.org/officeDocument/2006/relationships/hyperlink" Target="https://docs.google.com/document/d/1wZsXl8XMl21V3WNjHIGPi_brwDXqoCBx7Pxdo1Abudo/edit" TargetMode="External"/><Relationship Id="rId15" Type="http://schemas.openxmlformats.org/officeDocument/2006/relationships/hyperlink" Target="https://gitlab-01.itx.pl/p2-project/o2-grouper-lambda/-/merge_requests/15" TargetMode="External"/><Relationship Id="rId110" Type="http://schemas.openxmlformats.org/officeDocument/2006/relationships/hyperlink" Target="https://tangramcare.atlassian.net/browse/PP-445" TargetMode="External"/><Relationship Id="rId14" Type="http://schemas.openxmlformats.org/officeDocument/2006/relationships/hyperlink" Target="https://tangramcare.atlassian.net/browse/PP-335" TargetMode="External"/><Relationship Id="rId17" Type="http://schemas.openxmlformats.org/officeDocument/2006/relationships/hyperlink" Target="https://gitlab-01.itx.pl/p2-project/o2-grouper-lambda/-/merge_requests/9" TargetMode="External"/><Relationship Id="rId16" Type="http://schemas.openxmlformats.org/officeDocument/2006/relationships/hyperlink" Target="https://tangramcare.atlassian.net/browse/PP-336" TargetMode="External"/><Relationship Id="rId19" Type="http://schemas.openxmlformats.org/officeDocument/2006/relationships/hyperlink" Target="https://gitlab-01.itx.pl/p2-project/o2-grouper-lambda/-/merge_requests/11" TargetMode="External"/><Relationship Id="rId114" Type="http://schemas.openxmlformats.org/officeDocument/2006/relationships/hyperlink" Target="https://tangramcare.atlassian.net/browse/PP-449" TargetMode="External"/><Relationship Id="rId18" Type="http://schemas.openxmlformats.org/officeDocument/2006/relationships/hyperlink" Target="https://tangramcare.atlassian.net/browse/PP-337" TargetMode="External"/><Relationship Id="rId113" Type="http://schemas.openxmlformats.org/officeDocument/2006/relationships/hyperlink" Target="https://tangramcare.atlassian.net/browse/PP-448" TargetMode="External"/><Relationship Id="rId112" Type="http://schemas.openxmlformats.org/officeDocument/2006/relationships/hyperlink" Target="https://tangramcare.atlassian.net/browse/PP-447" TargetMode="External"/><Relationship Id="rId111" Type="http://schemas.openxmlformats.org/officeDocument/2006/relationships/hyperlink" Target="https://tangramcare.atlassian.net/browse/PP-446" TargetMode="External"/><Relationship Id="rId84" Type="http://schemas.openxmlformats.org/officeDocument/2006/relationships/hyperlink" Target="https://tangramcare.atlassian.net/browse/PP-423" TargetMode="External"/><Relationship Id="rId83" Type="http://schemas.openxmlformats.org/officeDocument/2006/relationships/hyperlink" Target="https://tangramcare.atlassian.net/browse/PP-422" TargetMode="External"/><Relationship Id="rId86" Type="http://schemas.openxmlformats.org/officeDocument/2006/relationships/hyperlink" Target="https://tangramcare.atlassian.net/browse/PP-424" TargetMode="External"/><Relationship Id="rId85" Type="http://schemas.openxmlformats.org/officeDocument/2006/relationships/hyperlink" Target="https://docs.google.com/document/d/1wZsXl8XMl21V3WNjHIGPi_brwDXqoCBx7Pxdo1Abudo/edit" TargetMode="External"/><Relationship Id="rId88" Type="http://schemas.openxmlformats.org/officeDocument/2006/relationships/hyperlink" Target="https://tangramcare.atlassian.net/browse/PP-426" TargetMode="External"/><Relationship Id="rId87" Type="http://schemas.openxmlformats.org/officeDocument/2006/relationships/hyperlink" Target="https://tangramcare.atlassian.net/browse/PP-425" TargetMode="External"/><Relationship Id="rId89" Type="http://schemas.openxmlformats.org/officeDocument/2006/relationships/hyperlink" Target="https://docs.google.com/document/d/1wZsXl8XMl21V3WNjHIGPi_brwDXqoCBx7Pxdo1Abudo/edit" TargetMode="External"/><Relationship Id="rId80" Type="http://schemas.openxmlformats.org/officeDocument/2006/relationships/hyperlink" Target="https://gitlab-01.itx.pl/p2-project/o2-grouper-job/-/merge_requests/16" TargetMode="External"/><Relationship Id="rId82" Type="http://schemas.openxmlformats.org/officeDocument/2006/relationships/hyperlink" Target="https://tangramcare.atlassian.net/browse/PP-421" TargetMode="External"/><Relationship Id="rId81" Type="http://schemas.openxmlformats.org/officeDocument/2006/relationships/hyperlink" Target="https://docs.google.com/document/d/1wZsXl8XMl21V3WNjHIGPi_brwDXqoCBx7Pxdo1Abudo/edit" TargetMode="External"/><Relationship Id="rId1" Type="http://schemas.openxmlformats.org/officeDocument/2006/relationships/hyperlink" Target="https://docs.google.com/document/d/1wZsXl8XMl21V3WNjHIGPi_brwDXqoCBx7Pxdo1Abudo/edit" TargetMode="External"/><Relationship Id="rId2" Type="http://schemas.openxmlformats.org/officeDocument/2006/relationships/hyperlink" Target="https://tangramcare.atlassian.net/browse/PP-328" TargetMode="External"/><Relationship Id="rId3" Type="http://schemas.openxmlformats.org/officeDocument/2006/relationships/hyperlink" Target="https://tangramcare.atlassian.net/browse/PP-329" TargetMode="External"/><Relationship Id="rId4" Type="http://schemas.openxmlformats.org/officeDocument/2006/relationships/hyperlink" Target="https://gitlab-01.itx.pl/p2-project/o2-grouper-lambda/-/commit/6e6f779574b800e2cd18cf806f01585869a33c88" TargetMode="External"/><Relationship Id="rId9" Type="http://schemas.openxmlformats.org/officeDocument/2006/relationships/hyperlink" Target="https://gitlab-01.itx.pl/p2-project/o2-grouper-lambda/-/merge_requests/5" TargetMode="External"/><Relationship Id="rId5" Type="http://schemas.openxmlformats.org/officeDocument/2006/relationships/hyperlink" Target="https://tangramcare.atlassian.net/browse/PP-330" TargetMode="External"/><Relationship Id="rId6" Type="http://schemas.openxmlformats.org/officeDocument/2006/relationships/hyperlink" Target="https://gitlab-01.itx.pl/p2-project/o2-grouper-lambda/-/merge_requests/1" TargetMode="External"/><Relationship Id="rId7" Type="http://schemas.openxmlformats.org/officeDocument/2006/relationships/hyperlink" Target="https://tangramcare.atlassian.net/browse/PP-331" TargetMode="External"/><Relationship Id="rId8" Type="http://schemas.openxmlformats.org/officeDocument/2006/relationships/hyperlink" Target="https://tangramcare.atlassian.net/browse/PP-332" TargetMode="External"/><Relationship Id="rId73" Type="http://schemas.openxmlformats.org/officeDocument/2006/relationships/hyperlink" Target="https://docs.google.com/document/d/1wZsXl8XMl21V3WNjHIGPi_brwDXqoCBx7Pxdo1Abudo/edit" TargetMode="External"/><Relationship Id="rId72" Type="http://schemas.openxmlformats.org/officeDocument/2006/relationships/hyperlink" Target="https://gitlab-01.itx.pl/p2-project/o2-grouper-job/-/merge_requests/16" TargetMode="External"/><Relationship Id="rId75" Type="http://schemas.openxmlformats.org/officeDocument/2006/relationships/hyperlink" Target="https://gitlab-01.itx.pl/p2-project/o2-grouper-job/-/merge_requests/17" TargetMode="External"/><Relationship Id="rId74" Type="http://schemas.openxmlformats.org/officeDocument/2006/relationships/hyperlink" Target="https://tangramcare.atlassian.net/browse/PP-418" TargetMode="External"/><Relationship Id="rId77" Type="http://schemas.openxmlformats.org/officeDocument/2006/relationships/hyperlink" Target="https://gitlab-01.itx.pl/p2-project/o2-grouper-job/-/merge_requests/18" TargetMode="External"/><Relationship Id="rId76" Type="http://schemas.openxmlformats.org/officeDocument/2006/relationships/hyperlink" Target="https://tangramcare.atlassian.net/browse/PP-419" TargetMode="External"/><Relationship Id="rId79" Type="http://schemas.openxmlformats.org/officeDocument/2006/relationships/hyperlink" Target="https://tangramcare.atlassian.net/browse/PP-420" TargetMode="External"/><Relationship Id="rId78" Type="http://schemas.openxmlformats.org/officeDocument/2006/relationships/hyperlink" Target="https://docs.google.com/document/d/1wZsXl8XMl21V3WNjHIGPi_brwDXqoCBx7Pxdo1Abudo/edit" TargetMode="External"/><Relationship Id="rId71" Type="http://schemas.openxmlformats.org/officeDocument/2006/relationships/hyperlink" Target="https://tangramcare.atlassian.net/browse/PP-417" TargetMode="External"/><Relationship Id="rId70" Type="http://schemas.openxmlformats.org/officeDocument/2006/relationships/hyperlink" Target="https://gitlab-01.itx.pl/p2-project/o2-grouper-job/-/merge_requests/15" TargetMode="External"/><Relationship Id="rId62" Type="http://schemas.openxmlformats.org/officeDocument/2006/relationships/hyperlink" Target="https://gitlab-01.itx.pl/p2-project/o2-grouper-job/-/merge_requests/12" TargetMode="External"/><Relationship Id="rId61" Type="http://schemas.openxmlformats.org/officeDocument/2006/relationships/hyperlink" Target="https://tangramcare.atlassian.net/browse/PP-352" TargetMode="External"/><Relationship Id="rId64" Type="http://schemas.openxmlformats.org/officeDocument/2006/relationships/hyperlink" Target="https://gitlab-01.itx.pl/p2-project/o2-grouper-job/-/merge_requests/13" TargetMode="External"/><Relationship Id="rId63" Type="http://schemas.openxmlformats.org/officeDocument/2006/relationships/hyperlink" Target="https://tangramcare.atlassian.net/browse/PP-353" TargetMode="External"/><Relationship Id="rId66" Type="http://schemas.openxmlformats.org/officeDocument/2006/relationships/hyperlink" Target="https://gitlab-01.itx.pl/p2-project/o2-grouper-job/-/merge_requests/14" TargetMode="External"/><Relationship Id="rId65" Type="http://schemas.openxmlformats.org/officeDocument/2006/relationships/hyperlink" Target="https://tangramcare.atlassian.net/browse/PP-354" TargetMode="External"/><Relationship Id="rId68" Type="http://schemas.openxmlformats.org/officeDocument/2006/relationships/hyperlink" Target="https://tangramcare.atlassian.net/browse/PP-355" TargetMode="External"/><Relationship Id="rId67" Type="http://schemas.openxmlformats.org/officeDocument/2006/relationships/hyperlink" Target="https://docs.google.com/document/d/1wZsXl8XMl21V3WNjHIGPi_brwDXqoCBx7Pxdo1Abudo/edit" TargetMode="External"/><Relationship Id="rId60" Type="http://schemas.openxmlformats.org/officeDocument/2006/relationships/hyperlink" Target="https://gitlab-01.itx.pl/p2-project/o2-grouper-job/-/merge_requests/11" TargetMode="External"/><Relationship Id="rId69" Type="http://schemas.openxmlformats.org/officeDocument/2006/relationships/hyperlink" Target="https://tangramcare.atlassian.net/browse/PP-416" TargetMode="External"/><Relationship Id="rId51" Type="http://schemas.openxmlformats.org/officeDocument/2006/relationships/hyperlink" Target="https://tangramcare.atlassian.net/browse/PP-347" TargetMode="External"/><Relationship Id="rId50" Type="http://schemas.openxmlformats.org/officeDocument/2006/relationships/hyperlink" Target="https://gitlab-01.itx.pl/p2-project/o2-grouper-job/-/merge_requests/9" TargetMode="External"/><Relationship Id="rId53" Type="http://schemas.openxmlformats.org/officeDocument/2006/relationships/hyperlink" Target="https://tangramcare.atlassian.net/browse/PP-348" TargetMode="External"/><Relationship Id="rId52" Type="http://schemas.openxmlformats.org/officeDocument/2006/relationships/hyperlink" Target="https://gitlab-01.itx.pl/p2-project/o2-grouper-job/-/merge_requests/9" TargetMode="External"/><Relationship Id="rId55" Type="http://schemas.openxmlformats.org/officeDocument/2006/relationships/hyperlink" Target="https://docs.google.com/document/d/1wZsXl8XMl21V3WNjHIGPi_brwDXqoCBx7Pxdo1Abudo/edit" TargetMode="External"/><Relationship Id="rId54" Type="http://schemas.openxmlformats.org/officeDocument/2006/relationships/hyperlink" Target="https://gitlab-01.itx.pl/p2-project/o2-grouper-job/-/merge_requests/10" TargetMode="External"/><Relationship Id="rId57" Type="http://schemas.openxmlformats.org/officeDocument/2006/relationships/hyperlink" Target="https://tangramcare.atlassian.net/browse/PP-350" TargetMode="External"/><Relationship Id="rId56" Type="http://schemas.openxmlformats.org/officeDocument/2006/relationships/hyperlink" Target="https://tangramcare.atlassian.net/browse/PP-349" TargetMode="External"/><Relationship Id="rId59" Type="http://schemas.openxmlformats.org/officeDocument/2006/relationships/hyperlink" Target="https://tangramcare.atlassian.net/browse/PP-351" TargetMode="External"/><Relationship Id="rId58" Type="http://schemas.openxmlformats.org/officeDocument/2006/relationships/hyperlink" Target="https://gitlab-01.itx.pl/p2-project/o2-grouper-job/-/merge_requests/1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71"/>
  </cols>
  <sheetData>
    <row r="1">
      <c r="A1" s="1"/>
      <c r="B1" s="1"/>
    </row>
    <row r="2">
      <c r="A2" s="2" t="s">
        <v>0</v>
      </c>
      <c r="B2" s="3" t="s">
        <v>1</v>
      </c>
    </row>
    <row r="3">
      <c r="A3" s="1"/>
      <c r="B3" s="1"/>
    </row>
    <row r="4">
      <c r="A4" s="2" t="s">
        <v>2</v>
      </c>
      <c r="B4" s="4" t="s">
        <v>3</v>
      </c>
    </row>
    <row r="5">
      <c r="A5" s="1"/>
      <c r="B5" s="1"/>
    </row>
    <row r="6">
      <c r="A6" s="2" t="s">
        <v>4</v>
      </c>
      <c r="B6" s="4" t="s">
        <v>5</v>
      </c>
    </row>
    <row r="7">
      <c r="A7" s="1"/>
      <c r="B7" s="1"/>
    </row>
    <row r="8">
      <c r="A8" s="2" t="s">
        <v>6</v>
      </c>
      <c r="B8" s="5">
        <f>COUNTA(Tasks!B3:B5136)</f>
        <v>78</v>
      </c>
    </row>
    <row r="9">
      <c r="A9" s="1"/>
      <c r="B9" s="1"/>
    </row>
    <row r="10">
      <c r="A10" s="2" t="s">
        <v>7</v>
      </c>
      <c r="B10" s="6">
        <f>COUNTA(Bugs!B3:B5000)</f>
        <v>1</v>
      </c>
    </row>
    <row r="11">
      <c r="A11" s="2"/>
      <c r="B11" s="1"/>
    </row>
    <row r="12">
      <c r="A12" s="7"/>
      <c r="B12" s="6"/>
    </row>
    <row r="13">
      <c r="A13" s="8" t="s">
        <v>8</v>
      </c>
      <c r="B13" s="9">
        <f>sum(Tasks!H2:H997)</f>
        <v>622</v>
      </c>
      <c r="C13" s="1"/>
      <c r="D13" s="1"/>
    </row>
    <row r="14">
      <c r="A14" s="8" t="s">
        <v>9</v>
      </c>
      <c r="B14" s="9">
        <f>sum(Tasks!V2:V997)</f>
        <v>313</v>
      </c>
      <c r="C14" s="1"/>
      <c r="D14" s="1"/>
    </row>
    <row r="15">
      <c r="A15" s="2" t="s">
        <v>10</v>
      </c>
      <c r="B15" s="9">
        <f>SUM(Tasks!L2:L997)+SUM(Bugs!G:G)</f>
        <v>223.5</v>
      </c>
      <c r="C15" s="1"/>
      <c r="D15" s="1"/>
    </row>
    <row r="16">
      <c r="A16" s="2" t="s">
        <v>11</v>
      </c>
      <c r="B16" s="10">
        <f>B13-B14</f>
        <v>309</v>
      </c>
      <c r="C16" s="1"/>
      <c r="D16" s="1"/>
    </row>
    <row r="17">
      <c r="A17" s="2"/>
      <c r="B17" s="10"/>
      <c r="C17" s="1"/>
      <c r="D17" s="1"/>
    </row>
    <row r="18">
      <c r="A18" s="2" t="s">
        <v>12</v>
      </c>
      <c r="B18" s="10">
        <f t="shared" ref="B18:B19" si="1">B14/B13*100</f>
        <v>50.32154341</v>
      </c>
      <c r="C18" s="1"/>
      <c r="D18" s="1"/>
    </row>
    <row r="19">
      <c r="A19" s="2" t="s">
        <v>13</v>
      </c>
      <c r="B19" s="10">
        <f t="shared" si="1"/>
        <v>71.4057508</v>
      </c>
      <c r="C19" s="1"/>
      <c r="D19" s="11" t="s">
        <v>14</v>
      </c>
    </row>
    <row r="20">
      <c r="A20" s="2"/>
      <c r="B20" s="5"/>
      <c r="C20" s="1"/>
      <c r="D20" s="12"/>
    </row>
    <row r="21">
      <c r="A21" s="1"/>
      <c r="B21" s="1"/>
      <c r="C21" s="1"/>
      <c r="D21" s="1"/>
    </row>
  </sheetData>
  <hyperlinks>
    <hyperlink r:id="rId1" ref="B2"/>
    <hyperlink r:id="rId2" ref="B4"/>
    <hyperlink r:id="rId3" ref="B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9.0"/>
    <col customWidth="1" min="2" max="2" width="47.14"/>
    <col customWidth="1" min="3" max="3" width="56.29"/>
    <col customWidth="1" min="4" max="4" width="16.29"/>
    <col customWidth="1" min="5" max="7" width="5.43"/>
    <col customWidth="1" min="8" max="8" width="5.71"/>
    <col customWidth="1" min="9" max="9" width="15.0"/>
    <col customWidth="1" min="10" max="10" width="10.71"/>
    <col customWidth="1" min="11" max="11" width="12.14"/>
    <col customWidth="1" min="12" max="12" width="6.86"/>
    <col customWidth="1" min="13" max="14" width="6.43"/>
    <col customWidth="1" min="16" max="16" width="15.0"/>
    <col customWidth="1" min="17" max="17" width="16.43"/>
    <col customWidth="1" min="18" max="18" width="46.57"/>
    <col customWidth="1" min="19" max="19" width="29.57"/>
  </cols>
  <sheetData>
    <row r="1" ht="22.5" customHeight="1">
      <c r="A1" s="13" t="s">
        <v>15</v>
      </c>
      <c r="B1" s="14" t="s">
        <v>16</v>
      </c>
      <c r="C1" s="15" t="s">
        <v>17</v>
      </c>
      <c r="D1" s="16" t="s">
        <v>18</v>
      </c>
      <c r="E1" s="17" t="s">
        <v>19</v>
      </c>
      <c r="F1" s="18"/>
      <c r="G1" s="18"/>
      <c r="H1" s="19"/>
      <c r="I1" s="14" t="s">
        <v>20</v>
      </c>
      <c r="J1" s="20" t="s">
        <v>21</v>
      </c>
      <c r="K1" s="18"/>
      <c r="L1" s="19"/>
      <c r="M1" s="20" t="s">
        <v>22</v>
      </c>
      <c r="N1" s="19"/>
      <c r="O1" s="14" t="s">
        <v>23</v>
      </c>
      <c r="P1" s="21" t="s">
        <v>24</v>
      </c>
      <c r="Q1" s="15" t="s">
        <v>25</v>
      </c>
      <c r="R1" s="15" t="s">
        <v>26</v>
      </c>
      <c r="S1" s="14" t="s">
        <v>27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</row>
    <row r="2">
      <c r="A2" s="23"/>
      <c r="B2" s="23"/>
      <c r="C2" s="23"/>
      <c r="D2" s="23"/>
      <c r="E2" s="24" t="s">
        <v>28</v>
      </c>
      <c r="F2" s="24" t="s">
        <v>29</v>
      </c>
      <c r="G2" s="24" t="s">
        <v>30</v>
      </c>
      <c r="H2" s="24" t="s">
        <v>31</v>
      </c>
      <c r="I2" s="23"/>
      <c r="J2" s="25" t="s">
        <v>32</v>
      </c>
      <c r="K2" s="25" t="s">
        <v>33</v>
      </c>
      <c r="L2" s="26" t="s">
        <v>34</v>
      </c>
      <c r="M2" s="27" t="s">
        <v>35</v>
      </c>
      <c r="N2" s="27" t="s">
        <v>36</v>
      </c>
      <c r="O2" s="23"/>
      <c r="P2" s="23"/>
      <c r="Q2" s="23"/>
      <c r="R2" s="23"/>
      <c r="S2" s="23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>
      <c r="A3" s="28" t="s">
        <v>37</v>
      </c>
      <c r="B3" s="29" t="s">
        <v>38</v>
      </c>
      <c r="C3" s="30" t="s">
        <v>39</v>
      </c>
      <c r="D3" s="31"/>
      <c r="E3" s="29"/>
      <c r="F3" s="29"/>
      <c r="G3" s="29"/>
      <c r="H3" s="29"/>
      <c r="I3" s="29"/>
      <c r="J3" s="29"/>
      <c r="K3" s="29"/>
      <c r="L3" s="29"/>
      <c r="M3" s="29"/>
      <c r="N3" s="29"/>
      <c r="O3" s="32" t="s">
        <v>40</v>
      </c>
      <c r="P3" s="33"/>
      <c r="Q3" s="29"/>
      <c r="R3" s="29"/>
      <c r="S3" s="34" t="s">
        <v>41</v>
      </c>
      <c r="T3" s="35"/>
      <c r="U3" s="35"/>
      <c r="V3" s="36">
        <f t="shared" ref="V3:V143" si="1">IF(L3,H3,0)</f>
        <v>0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17.25" customHeight="1">
      <c r="A4" s="38" t="s">
        <v>42</v>
      </c>
      <c r="B4" s="39" t="s">
        <v>43</v>
      </c>
      <c r="C4" s="39" t="s">
        <v>44</v>
      </c>
      <c r="D4" s="40"/>
      <c r="E4" s="41">
        <v>6.0</v>
      </c>
      <c r="F4" s="41">
        <v>0.5</v>
      </c>
      <c r="G4" s="41">
        <v>1.0</v>
      </c>
      <c r="H4" s="41">
        <v>1.0</v>
      </c>
      <c r="I4" s="41" t="s">
        <v>45</v>
      </c>
      <c r="J4" s="41" t="s">
        <v>46</v>
      </c>
      <c r="K4" s="41" t="s">
        <v>47</v>
      </c>
      <c r="L4" s="41">
        <v>0.5</v>
      </c>
      <c r="M4" s="41">
        <v>721.0</v>
      </c>
      <c r="N4" s="41">
        <v>1.0</v>
      </c>
      <c r="O4" s="42" t="s">
        <v>48</v>
      </c>
      <c r="P4" s="43" t="s">
        <v>49</v>
      </c>
      <c r="Q4" s="39" t="s">
        <v>50</v>
      </c>
      <c r="R4" s="44"/>
      <c r="S4" s="34" t="s">
        <v>41</v>
      </c>
      <c r="T4" s="45"/>
      <c r="U4" s="45"/>
      <c r="V4" s="36">
        <f t="shared" si="1"/>
        <v>1</v>
      </c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</row>
    <row r="5">
      <c r="A5" s="38" t="s">
        <v>51</v>
      </c>
      <c r="B5" s="39" t="s">
        <v>52</v>
      </c>
      <c r="C5" s="39" t="s">
        <v>53</v>
      </c>
      <c r="D5" s="40"/>
      <c r="E5" s="41">
        <v>3.0</v>
      </c>
      <c r="F5" s="41">
        <v>3.0</v>
      </c>
      <c r="G5" s="41">
        <v>4.0</v>
      </c>
      <c r="H5" s="41">
        <v>4.0</v>
      </c>
      <c r="I5" s="41" t="s">
        <v>45</v>
      </c>
      <c r="J5" s="41" t="s">
        <v>54</v>
      </c>
      <c r="K5" s="41" t="s">
        <v>55</v>
      </c>
      <c r="L5" s="41">
        <v>5.0</v>
      </c>
      <c r="M5" s="41">
        <v>9.0</v>
      </c>
      <c r="N5" s="41">
        <v>0.0</v>
      </c>
      <c r="O5" s="42" t="s">
        <v>56</v>
      </c>
      <c r="P5" s="43" t="s">
        <v>57</v>
      </c>
      <c r="Q5" s="39" t="s">
        <v>50</v>
      </c>
      <c r="R5" s="39"/>
      <c r="S5" s="34" t="s">
        <v>41</v>
      </c>
      <c r="T5" s="45"/>
      <c r="U5" s="45"/>
      <c r="V5" s="36">
        <f t="shared" si="1"/>
        <v>4</v>
      </c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</row>
    <row r="6">
      <c r="A6" s="38" t="s">
        <v>58</v>
      </c>
      <c r="B6" s="39" t="s">
        <v>59</v>
      </c>
      <c r="C6" s="39" t="s">
        <v>53</v>
      </c>
      <c r="D6" s="47">
        <v>1.2</v>
      </c>
      <c r="E6" s="41">
        <v>4.0</v>
      </c>
      <c r="F6" s="41">
        <v>4.0</v>
      </c>
      <c r="G6" s="41">
        <v>4.0</v>
      </c>
      <c r="H6" s="41">
        <v>4.0</v>
      </c>
      <c r="I6" s="41" t="s">
        <v>45</v>
      </c>
      <c r="J6" s="41" t="s">
        <v>60</v>
      </c>
      <c r="K6" s="41" t="s">
        <v>61</v>
      </c>
      <c r="L6" s="41">
        <v>1.0</v>
      </c>
      <c r="M6" s="45"/>
      <c r="N6" s="45"/>
      <c r="O6" s="48" t="s">
        <v>62</v>
      </c>
      <c r="P6" s="49" t="s">
        <v>63</v>
      </c>
      <c r="Q6" s="39" t="s">
        <v>50</v>
      </c>
      <c r="R6" s="39" t="s">
        <v>64</v>
      </c>
      <c r="S6" s="34" t="s">
        <v>41</v>
      </c>
      <c r="T6" s="45"/>
      <c r="U6" s="45"/>
      <c r="V6" s="36">
        <f t="shared" si="1"/>
        <v>4</v>
      </c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</row>
    <row r="7">
      <c r="A7" s="38" t="s">
        <v>65</v>
      </c>
      <c r="B7" s="39" t="s">
        <v>66</v>
      </c>
      <c r="C7" s="39" t="s">
        <v>67</v>
      </c>
      <c r="D7" s="47" t="s">
        <v>68</v>
      </c>
      <c r="E7" s="41">
        <v>6.0</v>
      </c>
      <c r="F7" s="41">
        <v>8.0</v>
      </c>
      <c r="G7" s="41">
        <v>8.0</v>
      </c>
      <c r="H7" s="41">
        <v>8.0</v>
      </c>
      <c r="I7" s="41" t="s">
        <v>45</v>
      </c>
      <c r="J7" s="41" t="s">
        <v>69</v>
      </c>
      <c r="K7" s="41" t="s">
        <v>70</v>
      </c>
      <c r="L7" s="41">
        <v>15.0</v>
      </c>
      <c r="M7" s="41">
        <v>35.0</v>
      </c>
      <c r="N7" s="41">
        <v>8.0</v>
      </c>
      <c r="O7" s="42" t="s">
        <v>71</v>
      </c>
      <c r="P7" s="50" t="s">
        <v>72</v>
      </c>
      <c r="Q7" s="39" t="s">
        <v>50</v>
      </c>
      <c r="R7" s="44"/>
      <c r="S7" s="34" t="s">
        <v>41</v>
      </c>
      <c r="T7" s="45"/>
      <c r="U7" s="45"/>
      <c r="V7" s="36">
        <f t="shared" si="1"/>
        <v>8</v>
      </c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>
      <c r="A8" s="38" t="s">
        <v>73</v>
      </c>
      <c r="B8" s="41" t="s">
        <v>74</v>
      </c>
      <c r="C8" s="39"/>
      <c r="D8" s="47">
        <v>1.4</v>
      </c>
      <c r="E8" s="41">
        <v>4.0</v>
      </c>
      <c r="F8" s="41">
        <v>4.0</v>
      </c>
      <c r="G8" s="41">
        <v>6.0</v>
      </c>
      <c r="H8" s="41">
        <v>6.0</v>
      </c>
      <c r="I8" s="41" t="s">
        <v>45</v>
      </c>
      <c r="J8" s="41" t="s">
        <v>75</v>
      </c>
      <c r="K8" s="41" t="s">
        <v>76</v>
      </c>
      <c r="L8" s="41">
        <v>5.5</v>
      </c>
      <c r="M8" s="41">
        <v>360.0</v>
      </c>
      <c r="N8" s="41">
        <v>1.0</v>
      </c>
      <c r="O8" s="42" t="s">
        <v>77</v>
      </c>
      <c r="P8" s="50" t="s">
        <v>78</v>
      </c>
      <c r="Q8" s="39" t="s">
        <v>50</v>
      </c>
      <c r="R8" s="44"/>
      <c r="S8" s="34" t="s">
        <v>41</v>
      </c>
      <c r="T8" s="45"/>
      <c r="U8" s="45"/>
      <c r="V8" s="36">
        <f t="shared" si="1"/>
        <v>6</v>
      </c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</row>
    <row r="9">
      <c r="A9" s="38" t="s">
        <v>79</v>
      </c>
      <c r="B9" s="41" t="s">
        <v>80</v>
      </c>
      <c r="C9" s="39" t="s">
        <v>81</v>
      </c>
      <c r="D9" s="47" t="s">
        <v>82</v>
      </c>
      <c r="E9" s="41">
        <v>3.0</v>
      </c>
      <c r="F9" s="41">
        <v>4.0</v>
      </c>
      <c r="G9" s="41">
        <v>4.0</v>
      </c>
      <c r="H9" s="41">
        <v>4.0</v>
      </c>
      <c r="I9" s="41" t="s">
        <v>45</v>
      </c>
      <c r="J9" s="41" t="s">
        <v>83</v>
      </c>
      <c r="K9" s="41" t="s">
        <v>84</v>
      </c>
      <c r="L9" s="41">
        <v>2.0</v>
      </c>
      <c r="M9" s="41">
        <v>109.0</v>
      </c>
      <c r="N9" s="41">
        <v>1.0</v>
      </c>
      <c r="O9" s="48" t="s">
        <v>85</v>
      </c>
      <c r="P9" s="50" t="s">
        <v>86</v>
      </c>
      <c r="Q9" s="39" t="s">
        <v>50</v>
      </c>
      <c r="R9" s="44"/>
      <c r="S9" s="34" t="s">
        <v>41</v>
      </c>
      <c r="T9" s="45"/>
      <c r="U9" s="45"/>
      <c r="V9" s="36">
        <f t="shared" si="1"/>
        <v>4</v>
      </c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</row>
    <row r="10">
      <c r="A10" s="38" t="s">
        <v>87</v>
      </c>
      <c r="B10" s="41" t="s">
        <v>88</v>
      </c>
      <c r="C10" s="39"/>
      <c r="D10" s="51" t="s">
        <v>89</v>
      </c>
      <c r="E10" s="41">
        <v>3.0</v>
      </c>
      <c r="F10" s="41">
        <v>3.0</v>
      </c>
      <c r="G10" s="41">
        <v>2.0</v>
      </c>
      <c r="H10" s="41">
        <v>2.0</v>
      </c>
      <c r="I10" s="41" t="s">
        <v>45</v>
      </c>
      <c r="J10" s="52" t="s">
        <v>90</v>
      </c>
      <c r="K10" s="52" t="s">
        <v>91</v>
      </c>
      <c r="L10" s="52">
        <v>9.5</v>
      </c>
      <c r="M10" s="41">
        <v>327.0</v>
      </c>
      <c r="N10" s="41">
        <v>42.0</v>
      </c>
      <c r="O10" s="48" t="s">
        <v>92</v>
      </c>
      <c r="P10" s="50" t="s">
        <v>93</v>
      </c>
      <c r="Q10" s="39" t="s">
        <v>94</v>
      </c>
      <c r="R10" s="44"/>
      <c r="S10" s="53" t="s">
        <v>41</v>
      </c>
      <c r="T10" s="45"/>
      <c r="U10" s="45"/>
      <c r="V10" s="45">
        <f t="shared" si="1"/>
        <v>2</v>
      </c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</row>
    <row r="11">
      <c r="A11" s="38" t="s">
        <v>95</v>
      </c>
      <c r="B11" s="41" t="s">
        <v>96</v>
      </c>
      <c r="C11" s="39"/>
      <c r="D11" s="47" t="s">
        <v>97</v>
      </c>
      <c r="E11" s="41">
        <v>8.0</v>
      </c>
      <c r="F11" s="41">
        <v>8.0</v>
      </c>
      <c r="G11" s="41">
        <v>12.0</v>
      </c>
      <c r="H11" s="41">
        <v>12.0</v>
      </c>
      <c r="I11" s="41" t="s">
        <v>45</v>
      </c>
      <c r="J11" s="41" t="s">
        <v>98</v>
      </c>
      <c r="K11" s="41" t="s">
        <v>99</v>
      </c>
      <c r="L11" s="41">
        <v>9.0</v>
      </c>
      <c r="M11" s="41">
        <v>77.0</v>
      </c>
      <c r="N11" s="41">
        <v>5.0</v>
      </c>
      <c r="O11" s="42" t="s">
        <v>100</v>
      </c>
      <c r="P11" s="50" t="s">
        <v>101</v>
      </c>
      <c r="Q11" s="39" t="s">
        <v>50</v>
      </c>
      <c r="R11" s="44"/>
      <c r="S11" s="34" t="s">
        <v>41</v>
      </c>
      <c r="T11" s="45"/>
      <c r="U11" s="45"/>
      <c r="V11" s="36">
        <f t="shared" si="1"/>
        <v>12</v>
      </c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>
      <c r="A12" s="38" t="s">
        <v>102</v>
      </c>
      <c r="B12" s="41" t="s">
        <v>103</v>
      </c>
      <c r="C12" s="39" t="s">
        <v>104</v>
      </c>
      <c r="D12" s="47">
        <v>1.4</v>
      </c>
      <c r="E12" s="41">
        <v>6.0</v>
      </c>
      <c r="F12" s="41">
        <v>4.0</v>
      </c>
      <c r="G12" s="41">
        <v>2.0</v>
      </c>
      <c r="H12" s="41">
        <v>2.0</v>
      </c>
      <c r="I12" s="41" t="s">
        <v>45</v>
      </c>
      <c r="J12" s="41" t="s">
        <v>105</v>
      </c>
      <c r="K12" s="41" t="s">
        <v>106</v>
      </c>
      <c r="L12" s="41">
        <v>4.0</v>
      </c>
      <c r="M12" s="41">
        <v>138.0</v>
      </c>
      <c r="N12" s="41">
        <v>1.0</v>
      </c>
      <c r="O12" s="48" t="s">
        <v>107</v>
      </c>
      <c r="P12" s="50" t="s">
        <v>108</v>
      </c>
      <c r="Q12" s="39" t="s">
        <v>50</v>
      </c>
      <c r="R12" s="44"/>
      <c r="S12" s="34" t="s">
        <v>41</v>
      </c>
      <c r="T12" s="45"/>
      <c r="U12" s="45"/>
      <c r="V12" s="36">
        <f t="shared" si="1"/>
        <v>2</v>
      </c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>
      <c r="A13" s="38" t="s">
        <v>109</v>
      </c>
      <c r="B13" s="41" t="s">
        <v>110</v>
      </c>
      <c r="C13" s="39" t="s">
        <v>111</v>
      </c>
      <c r="D13" s="47"/>
      <c r="E13" s="41">
        <v>8.0</v>
      </c>
      <c r="F13" s="41">
        <v>8.0</v>
      </c>
      <c r="G13" s="41"/>
      <c r="H13" s="41">
        <v>8.0</v>
      </c>
      <c r="I13" s="41" t="s">
        <v>45</v>
      </c>
      <c r="J13" s="53" t="s">
        <v>112</v>
      </c>
      <c r="K13" s="53" t="s">
        <v>113</v>
      </c>
      <c r="L13" s="53">
        <v>12.25</v>
      </c>
      <c r="M13" s="41"/>
      <c r="N13" s="41"/>
      <c r="O13" s="54" t="s">
        <v>114</v>
      </c>
      <c r="P13" s="49" t="s">
        <v>63</v>
      </c>
      <c r="Q13" s="39" t="s">
        <v>115</v>
      </c>
      <c r="R13" s="39" t="s">
        <v>116</v>
      </c>
      <c r="S13" s="34" t="s">
        <v>41</v>
      </c>
      <c r="T13" s="45"/>
      <c r="U13" s="45"/>
      <c r="V13" s="45">
        <f t="shared" si="1"/>
        <v>8</v>
      </c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>
      <c r="A14" s="38" t="s">
        <v>117</v>
      </c>
      <c r="B14" s="41" t="s">
        <v>118</v>
      </c>
      <c r="C14" s="39" t="s">
        <v>119</v>
      </c>
      <c r="D14" s="47"/>
      <c r="E14" s="41">
        <v>8.0</v>
      </c>
      <c r="F14" s="41">
        <v>6.0</v>
      </c>
      <c r="G14" s="41"/>
      <c r="H14" s="41">
        <v>8.0</v>
      </c>
      <c r="I14" s="41" t="s">
        <v>45</v>
      </c>
      <c r="J14" s="53" t="s">
        <v>120</v>
      </c>
      <c r="K14" s="53" t="s">
        <v>121</v>
      </c>
      <c r="L14" s="53">
        <v>5.25</v>
      </c>
      <c r="M14" s="41">
        <f t="shared" ref="M14:M15" si="2">103/2</f>
        <v>51.5</v>
      </c>
      <c r="N14" s="41">
        <f t="shared" ref="N14:N15" si="3">22/2</f>
        <v>11</v>
      </c>
      <c r="O14" s="54" t="s">
        <v>122</v>
      </c>
      <c r="P14" s="50" t="s">
        <v>123</v>
      </c>
      <c r="Q14" s="39" t="s">
        <v>115</v>
      </c>
      <c r="R14" s="39" t="s">
        <v>116</v>
      </c>
      <c r="S14" s="34" t="s">
        <v>41</v>
      </c>
      <c r="T14" s="45"/>
      <c r="U14" s="45"/>
      <c r="V14" s="45">
        <f t="shared" si="1"/>
        <v>8</v>
      </c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</row>
    <row r="15">
      <c r="A15" s="38" t="s">
        <v>124</v>
      </c>
      <c r="B15" s="41" t="s">
        <v>125</v>
      </c>
      <c r="C15" s="39" t="s">
        <v>126</v>
      </c>
      <c r="D15" s="47"/>
      <c r="E15" s="41">
        <v>6.0</v>
      </c>
      <c r="F15" s="41">
        <v>3.0</v>
      </c>
      <c r="G15" s="41"/>
      <c r="H15" s="41">
        <v>6.0</v>
      </c>
      <c r="I15" s="41" t="s">
        <v>45</v>
      </c>
      <c r="J15" s="53" t="s">
        <v>112</v>
      </c>
      <c r="K15" s="53" t="s">
        <v>127</v>
      </c>
      <c r="L15" s="53">
        <v>2.75</v>
      </c>
      <c r="M15" s="41">
        <f t="shared" si="2"/>
        <v>51.5</v>
      </c>
      <c r="N15" s="41">
        <f t="shared" si="3"/>
        <v>11</v>
      </c>
      <c r="O15" s="54" t="s">
        <v>128</v>
      </c>
      <c r="P15" s="50" t="s">
        <v>123</v>
      </c>
      <c r="Q15" s="39" t="s">
        <v>115</v>
      </c>
      <c r="R15" s="39" t="s">
        <v>116</v>
      </c>
      <c r="S15" s="34" t="s">
        <v>41</v>
      </c>
      <c r="T15" s="45"/>
      <c r="U15" s="45"/>
      <c r="V15" s="45">
        <f t="shared" si="1"/>
        <v>6</v>
      </c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</row>
    <row r="16">
      <c r="A16" s="28" t="s">
        <v>129</v>
      </c>
      <c r="B16" s="29" t="s">
        <v>130</v>
      </c>
      <c r="C16" s="29"/>
      <c r="D16" s="31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2" t="s">
        <v>131</v>
      </c>
      <c r="P16" s="33"/>
      <c r="Q16" s="29"/>
      <c r="R16" s="29"/>
      <c r="S16" s="34" t="s">
        <v>41</v>
      </c>
      <c r="T16" s="35"/>
      <c r="U16" s="35"/>
      <c r="V16" s="36">
        <f t="shared" si="1"/>
        <v>0</v>
      </c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</row>
    <row r="17">
      <c r="A17" s="55" t="s">
        <v>132</v>
      </c>
      <c r="B17" s="56" t="s">
        <v>133</v>
      </c>
      <c r="C17" s="56" t="s">
        <v>134</v>
      </c>
      <c r="D17" s="57"/>
      <c r="E17" s="58">
        <v>4.0</v>
      </c>
      <c r="F17" s="58">
        <v>4.0</v>
      </c>
      <c r="G17" s="58">
        <v>4.0</v>
      </c>
      <c r="H17" s="58">
        <v>4.0</v>
      </c>
      <c r="I17" s="58" t="s">
        <v>45</v>
      </c>
      <c r="J17" s="58"/>
      <c r="K17" s="59"/>
      <c r="L17" s="59"/>
      <c r="M17" s="59"/>
      <c r="N17" s="59"/>
      <c r="O17" s="60" t="s">
        <v>135</v>
      </c>
      <c r="P17" s="61"/>
      <c r="Q17" s="62" t="s">
        <v>136</v>
      </c>
      <c r="R17" s="63"/>
      <c r="S17" s="34" t="s">
        <v>41</v>
      </c>
      <c r="T17" s="64"/>
      <c r="U17" s="64"/>
      <c r="V17" s="36">
        <f t="shared" si="1"/>
        <v>0</v>
      </c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>
      <c r="A18" s="28" t="s">
        <v>137</v>
      </c>
      <c r="B18" s="29" t="s">
        <v>138</v>
      </c>
      <c r="C18" s="29"/>
      <c r="D18" s="31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2" t="s">
        <v>139</v>
      </c>
      <c r="P18" s="33"/>
      <c r="Q18" s="29"/>
      <c r="R18" s="29"/>
      <c r="S18" s="34" t="s">
        <v>41</v>
      </c>
      <c r="T18" s="35"/>
      <c r="U18" s="35"/>
      <c r="V18" s="36">
        <f t="shared" si="1"/>
        <v>0</v>
      </c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</row>
    <row r="19">
      <c r="A19" s="38" t="s">
        <v>140</v>
      </c>
      <c r="B19" s="39" t="s">
        <v>141</v>
      </c>
      <c r="C19" s="65"/>
      <c r="D19" s="47"/>
      <c r="E19" s="39">
        <v>4.0</v>
      </c>
      <c r="F19" s="41">
        <v>0.5</v>
      </c>
      <c r="G19" s="39">
        <v>1.0</v>
      </c>
      <c r="H19" s="39">
        <v>1.0</v>
      </c>
      <c r="I19" s="41" t="s">
        <v>45</v>
      </c>
      <c r="J19" s="41" t="s">
        <v>142</v>
      </c>
      <c r="K19" s="41" t="s">
        <v>143</v>
      </c>
      <c r="L19" s="39">
        <v>0.5</v>
      </c>
      <c r="M19" s="39">
        <v>721.0</v>
      </c>
      <c r="N19" s="39">
        <v>1.0</v>
      </c>
      <c r="O19" s="42" t="s">
        <v>144</v>
      </c>
      <c r="P19" s="50" t="s">
        <v>145</v>
      </c>
      <c r="Q19" s="39" t="s">
        <v>50</v>
      </c>
      <c r="R19" s="44"/>
      <c r="S19" s="34" t="s">
        <v>41</v>
      </c>
      <c r="T19" s="45"/>
      <c r="U19" s="45"/>
      <c r="V19" s="36">
        <f t="shared" si="1"/>
        <v>1</v>
      </c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</row>
    <row r="20">
      <c r="A20" s="38" t="s">
        <v>146</v>
      </c>
      <c r="B20" s="39" t="s">
        <v>147</v>
      </c>
      <c r="C20" s="39" t="s">
        <v>148</v>
      </c>
      <c r="D20" s="47">
        <v>3.1</v>
      </c>
      <c r="E20" s="41">
        <v>16.0</v>
      </c>
      <c r="F20" s="41">
        <v>16.0</v>
      </c>
      <c r="G20" s="41">
        <v>20.0</v>
      </c>
      <c r="H20" s="41">
        <v>20.0</v>
      </c>
      <c r="I20" s="41" t="s">
        <v>45</v>
      </c>
      <c r="J20" s="41" t="s">
        <v>149</v>
      </c>
      <c r="K20" s="41" t="s">
        <v>150</v>
      </c>
      <c r="L20" s="41">
        <v>14.0</v>
      </c>
      <c r="M20" s="41">
        <v>30.0</v>
      </c>
      <c r="N20" s="41">
        <v>1.0</v>
      </c>
      <c r="O20" s="42" t="s">
        <v>151</v>
      </c>
      <c r="P20" s="50" t="s">
        <v>49</v>
      </c>
      <c r="Q20" s="39" t="s">
        <v>50</v>
      </c>
      <c r="R20" s="44"/>
      <c r="S20" s="34" t="s">
        <v>41</v>
      </c>
      <c r="T20" s="45"/>
      <c r="U20" s="45"/>
      <c r="V20" s="36">
        <f t="shared" si="1"/>
        <v>20</v>
      </c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</row>
    <row r="21">
      <c r="A21" s="66" t="s">
        <v>152</v>
      </c>
      <c r="B21" s="67" t="s">
        <v>153</v>
      </c>
      <c r="C21" s="68" t="s">
        <v>154</v>
      </c>
      <c r="D21" s="69"/>
      <c r="E21" s="35"/>
      <c r="F21" s="70"/>
      <c r="G21" s="35"/>
      <c r="H21" s="35"/>
      <c r="I21" s="35"/>
      <c r="J21" s="35"/>
      <c r="K21" s="35"/>
      <c r="L21" s="35"/>
      <c r="M21" s="35"/>
      <c r="N21" s="35"/>
      <c r="O21" s="71" t="s">
        <v>155</v>
      </c>
      <c r="P21" s="72"/>
      <c r="Q21" s="73"/>
      <c r="R21" s="73"/>
      <c r="S21" s="34" t="s">
        <v>41</v>
      </c>
      <c r="T21" s="35"/>
      <c r="U21" s="35"/>
      <c r="V21" s="36">
        <f t="shared" si="1"/>
        <v>0</v>
      </c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</row>
    <row r="22">
      <c r="A22" s="74" t="s">
        <v>156</v>
      </c>
      <c r="B22" s="39" t="s">
        <v>157</v>
      </c>
      <c r="C22" s="39" t="s">
        <v>158</v>
      </c>
      <c r="D22" s="40"/>
      <c r="E22" s="41">
        <v>10.0</v>
      </c>
      <c r="F22" s="41">
        <v>12.0</v>
      </c>
      <c r="G22" s="41">
        <v>16.0</v>
      </c>
      <c r="H22" s="41">
        <v>16.0</v>
      </c>
      <c r="I22" s="41" t="s">
        <v>45</v>
      </c>
      <c r="J22" s="41" t="s">
        <v>159</v>
      </c>
      <c r="K22" s="41" t="s">
        <v>160</v>
      </c>
      <c r="L22" s="41">
        <v>8.0</v>
      </c>
      <c r="M22" s="41">
        <v>198.0</v>
      </c>
      <c r="N22" s="41">
        <v>5.0</v>
      </c>
      <c r="O22" s="48" t="s">
        <v>161</v>
      </c>
      <c r="P22" s="50" t="s">
        <v>162</v>
      </c>
      <c r="Q22" s="39" t="s">
        <v>163</v>
      </c>
      <c r="R22" s="39" t="s">
        <v>164</v>
      </c>
      <c r="S22" s="34" t="s">
        <v>41</v>
      </c>
      <c r="T22" s="45"/>
      <c r="U22" s="45"/>
      <c r="V22" s="36">
        <f t="shared" si="1"/>
        <v>16</v>
      </c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</row>
    <row r="23">
      <c r="A23" s="74" t="s">
        <v>165</v>
      </c>
      <c r="B23" s="39" t="s">
        <v>166</v>
      </c>
      <c r="C23" s="75" t="s">
        <v>167</v>
      </c>
      <c r="D23" s="40"/>
      <c r="E23" s="41">
        <v>2.0</v>
      </c>
      <c r="F23" s="41">
        <v>1.0</v>
      </c>
      <c r="G23" s="41">
        <v>1.0</v>
      </c>
      <c r="H23" s="41">
        <v>1.0</v>
      </c>
      <c r="I23" s="41" t="s">
        <v>45</v>
      </c>
      <c r="J23" s="41" t="s">
        <v>168</v>
      </c>
      <c r="K23" s="41" t="s">
        <v>169</v>
      </c>
      <c r="L23" s="41">
        <v>1.0</v>
      </c>
      <c r="M23" s="41">
        <v>60.0</v>
      </c>
      <c r="N23" s="41">
        <v>0.0</v>
      </c>
      <c r="O23" s="48" t="s">
        <v>170</v>
      </c>
      <c r="P23" s="50" t="s">
        <v>171</v>
      </c>
      <c r="Q23" s="39" t="s">
        <v>163</v>
      </c>
      <c r="R23" s="44"/>
      <c r="S23" s="34" t="s">
        <v>41</v>
      </c>
      <c r="T23" s="45"/>
      <c r="U23" s="45"/>
      <c r="V23" s="36">
        <f t="shared" si="1"/>
        <v>1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</row>
    <row r="24">
      <c r="A24" s="74" t="s">
        <v>172</v>
      </c>
      <c r="B24" s="39" t="s">
        <v>173</v>
      </c>
      <c r="C24" s="39" t="s">
        <v>174</v>
      </c>
      <c r="D24" s="40"/>
      <c r="E24" s="41">
        <v>12.0</v>
      </c>
      <c r="F24" s="41">
        <v>12.0</v>
      </c>
      <c r="G24" s="41">
        <v>16.0</v>
      </c>
      <c r="H24" s="41">
        <v>16.0</v>
      </c>
      <c r="I24" s="41" t="s">
        <v>45</v>
      </c>
      <c r="J24" s="41" t="s">
        <v>169</v>
      </c>
      <c r="K24" s="41" t="s">
        <v>175</v>
      </c>
      <c r="L24" s="41">
        <v>14.0</v>
      </c>
      <c r="M24" s="41">
        <v>257.0</v>
      </c>
      <c r="N24" s="41">
        <v>5.0</v>
      </c>
      <c r="O24" s="48" t="s">
        <v>176</v>
      </c>
      <c r="P24" s="50" t="s">
        <v>177</v>
      </c>
      <c r="Q24" s="39" t="s">
        <v>163</v>
      </c>
      <c r="R24" s="44"/>
      <c r="S24" s="34" t="s">
        <v>41</v>
      </c>
      <c r="T24" s="45"/>
      <c r="U24" s="45"/>
      <c r="V24" s="36">
        <f t="shared" si="1"/>
        <v>16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</row>
    <row r="25">
      <c r="A25" s="74" t="s">
        <v>178</v>
      </c>
      <c r="B25" s="39" t="s">
        <v>179</v>
      </c>
      <c r="C25" s="76" t="s">
        <v>180</v>
      </c>
      <c r="D25" s="40"/>
      <c r="E25" s="41">
        <v>6.0</v>
      </c>
      <c r="F25" s="41">
        <v>8.0</v>
      </c>
      <c r="G25" s="41">
        <v>8.0</v>
      </c>
      <c r="H25" s="41">
        <v>8.0</v>
      </c>
      <c r="I25" s="41" t="s">
        <v>45</v>
      </c>
      <c r="J25" s="41" t="s">
        <v>181</v>
      </c>
      <c r="K25" s="41" t="s">
        <v>182</v>
      </c>
      <c r="L25" s="41">
        <v>3.0</v>
      </c>
      <c r="M25" s="41">
        <v>160.0</v>
      </c>
      <c r="N25" s="41">
        <v>2.0</v>
      </c>
      <c r="O25" s="48" t="s">
        <v>183</v>
      </c>
      <c r="P25" s="50" t="s">
        <v>184</v>
      </c>
      <c r="Q25" s="39" t="s">
        <v>163</v>
      </c>
      <c r="R25" s="44"/>
      <c r="S25" s="34" t="s">
        <v>41</v>
      </c>
      <c r="T25" s="45"/>
      <c r="U25" s="45"/>
      <c r="V25" s="36">
        <f t="shared" si="1"/>
        <v>8</v>
      </c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</row>
    <row r="26">
      <c r="A26" s="74" t="s">
        <v>185</v>
      </c>
      <c r="B26" s="39" t="s">
        <v>186</v>
      </c>
      <c r="C26" s="76" t="s">
        <v>187</v>
      </c>
      <c r="D26" s="40"/>
      <c r="E26" s="41">
        <v>8.0</v>
      </c>
      <c r="F26" s="41">
        <v>16.0</v>
      </c>
      <c r="G26" s="41">
        <v>16.0</v>
      </c>
      <c r="H26" s="41">
        <v>16.0</v>
      </c>
      <c r="I26" s="41" t="s">
        <v>45</v>
      </c>
      <c r="J26" s="41" t="s">
        <v>188</v>
      </c>
      <c r="K26" s="41" t="s">
        <v>189</v>
      </c>
      <c r="L26" s="41">
        <v>5.0</v>
      </c>
      <c r="M26" s="41">
        <v>114.0</v>
      </c>
      <c r="N26" s="41">
        <v>31.0</v>
      </c>
      <c r="O26" s="48" t="s">
        <v>190</v>
      </c>
      <c r="P26" s="50" t="s">
        <v>191</v>
      </c>
      <c r="Q26" s="39" t="s">
        <v>163</v>
      </c>
      <c r="R26" s="39" t="s">
        <v>192</v>
      </c>
      <c r="S26" s="34" t="s">
        <v>41</v>
      </c>
      <c r="T26" s="45"/>
      <c r="U26" s="45"/>
      <c r="V26" s="36">
        <f t="shared" si="1"/>
        <v>16</v>
      </c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</row>
    <row r="27">
      <c r="A27" s="77" t="s">
        <v>193</v>
      </c>
      <c r="B27" s="78" t="s">
        <v>194</v>
      </c>
      <c r="C27" s="79" t="s">
        <v>195</v>
      </c>
      <c r="D27" s="80"/>
      <c r="E27" s="81"/>
      <c r="F27" s="82"/>
      <c r="G27" s="82"/>
      <c r="H27" s="82"/>
      <c r="I27" s="82"/>
      <c r="J27" s="82"/>
      <c r="K27" s="82"/>
      <c r="L27" s="82"/>
      <c r="M27" s="82"/>
      <c r="N27" s="82"/>
      <c r="O27" s="83" t="s">
        <v>196</v>
      </c>
      <c r="P27" s="84"/>
      <c r="Q27" s="85"/>
      <c r="R27" s="85"/>
      <c r="S27" s="34" t="s">
        <v>41</v>
      </c>
      <c r="T27" s="82"/>
      <c r="U27" s="82"/>
      <c r="V27" s="36">
        <f t="shared" si="1"/>
        <v>0</v>
      </c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</row>
    <row r="28">
      <c r="A28" s="38" t="s">
        <v>197</v>
      </c>
      <c r="B28" s="41" t="s">
        <v>198</v>
      </c>
      <c r="C28" s="45"/>
      <c r="D28" s="47" t="s">
        <v>199</v>
      </c>
      <c r="E28" s="41">
        <v>3.0</v>
      </c>
      <c r="F28" s="41">
        <v>3.0</v>
      </c>
      <c r="G28" s="41">
        <v>4.0</v>
      </c>
      <c r="H28" s="41">
        <v>4.0</v>
      </c>
      <c r="I28" s="41" t="s">
        <v>45</v>
      </c>
      <c r="J28" s="41" t="s">
        <v>200</v>
      </c>
      <c r="K28" s="41" t="s">
        <v>201</v>
      </c>
      <c r="L28" s="41">
        <v>3.0</v>
      </c>
      <c r="M28" s="41">
        <v>88.5</v>
      </c>
      <c r="N28" s="41">
        <v>0.0</v>
      </c>
      <c r="O28" s="87" t="s">
        <v>202</v>
      </c>
      <c r="P28" s="50" t="s">
        <v>203</v>
      </c>
      <c r="Q28" s="39" t="s">
        <v>163</v>
      </c>
      <c r="R28" s="44"/>
      <c r="S28" s="34" t="s">
        <v>41</v>
      </c>
      <c r="T28" s="45"/>
      <c r="U28" s="45"/>
      <c r="V28" s="36">
        <f t="shared" si="1"/>
        <v>4</v>
      </c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</row>
    <row r="29">
      <c r="A29" s="38" t="s">
        <v>204</v>
      </c>
      <c r="B29" s="41" t="s">
        <v>205</v>
      </c>
      <c r="C29" s="45"/>
      <c r="D29" s="47" t="s">
        <v>199</v>
      </c>
      <c r="E29" s="41">
        <v>4.0</v>
      </c>
      <c r="F29" s="41">
        <v>4.0</v>
      </c>
      <c r="G29" s="41">
        <v>4.0</v>
      </c>
      <c r="H29" s="41">
        <v>4.0</v>
      </c>
      <c r="I29" s="41" t="s">
        <v>45</v>
      </c>
      <c r="J29" s="41" t="s">
        <v>206</v>
      </c>
      <c r="K29" s="41" t="s">
        <v>201</v>
      </c>
      <c r="L29" s="41">
        <v>3.0</v>
      </c>
      <c r="M29" s="41">
        <v>88.5</v>
      </c>
      <c r="N29" s="41">
        <v>0.0</v>
      </c>
      <c r="O29" s="48" t="s">
        <v>207</v>
      </c>
      <c r="P29" s="50" t="s">
        <v>203</v>
      </c>
      <c r="Q29" s="39" t="s">
        <v>163</v>
      </c>
      <c r="R29" s="44"/>
      <c r="S29" s="34" t="s">
        <v>41</v>
      </c>
      <c r="T29" s="45"/>
      <c r="U29" s="45"/>
      <c r="V29" s="36">
        <f t="shared" si="1"/>
        <v>4</v>
      </c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</row>
    <row r="30">
      <c r="A30" s="38" t="s">
        <v>208</v>
      </c>
      <c r="B30" s="41" t="s">
        <v>209</v>
      </c>
      <c r="C30" s="45"/>
      <c r="D30" s="47" t="s">
        <v>210</v>
      </c>
      <c r="E30" s="41">
        <v>5.0</v>
      </c>
      <c r="F30" s="41">
        <v>4.0</v>
      </c>
      <c r="G30" s="41">
        <v>8.0</v>
      </c>
      <c r="H30" s="41">
        <v>8.0</v>
      </c>
      <c r="I30" s="41" t="s">
        <v>45</v>
      </c>
      <c r="J30" s="41" t="s">
        <v>211</v>
      </c>
      <c r="K30" s="41" t="s">
        <v>212</v>
      </c>
      <c r="L30" s="41">
        <v>12.0</v>
      </c>
      <c r="M30" s="41">
        <v>261.0</v>
      </c>
      <c r="N30" s="41">
        <v>29.0</v>
      </c>
      <c r="O30" s="48" t="s">
        <v>213</v>
      </c>
      <c r="P30" s="50" t="s">
        <v>214</v>
      </c>
      <c r="Q30" s="39" t="s">
        <v>163</v>
      </c>
      <c r="R30" s="44"/>
      <c r="S30" s="34" t="s">
        <v>41</v>
      </c>
      <c r="T30" s="45"/>
      <c r="U30" s="45"/>
      <c r="V30" s="36">
        <f t="shared" si="1"/>
        <v>8</v>
      </c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</row>
    <row r="31">
      <c r="A31" s="77" t="s">
        <v>215</v>
      </c>
      <c r="B31" s="88" t="s">
        <v>216</v>
      </c>
      <c r="C31" s="89" t="s">
        <v>217</v>
      </c>
      <c r="D31" s="90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91" t="s">
        <v>218</v>
      </c>
      <c r="P31" s="84"/>
      <c r="Q31" s="85"/>
      <c r="R31" s="85"/>
      <c r="S31" s="34" t="s">
        <v>41</v>
      </c>
      <c r="T31" s="82"/>
      <c r="U31" s="82"/>
      <c r="V31" s="36">
        <f t="shared" si="1"/>
        <v>0</v>
      </c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</row>
    <row r="32">
      <c r="A32" s="38" t="s">
        <v>219</v>
      </c>
      <c r="B32" s="41" t="s">
        <v>220</v>
      </c>
      <c r="C32" s="45"/>
      <c r="D32" s="40"/>
      <c r="E32" s="41">
        <v>3.0</v>
      </c>
      <c r="F32" s="41">
        <v>3.0</v>
      </c>
      <c r="G32" s="41">
        <v>2.0</v>
      </c>
      <c r="H32" s="41">
        <v>2.0</v>
      </c>
      <c r="I32" s="41" t="s">
        <v>45</v>
      </c>
      <c r="J32" s="41" t="s">
        <v>221</v>
      </c>
      <c r="K32" s="41" t="s">
        <v>222</v>
      </c>
      <c r="L32" s="41">
        <v>2.0</v>
      </c>
      <c r="M32" s="41">
        <v>77.0</v>
      </c>
      <c r="N32" s="41">
        <v>1.5</v>
      </c>
      <c r="O32" s="48" t="s">
        <v>223</v>
      </c>
      <c r="P32" s="50" t="s">
        <v>224</v>
      </c>
      <c r="Q32" s="39" t="s">
        <v>163</v>
      </c>
      <c r="R32" s="44"/>
      <c r="S32" s="34" t="s">
        <v>41</v>
      </c>
      <c r="T32" s="45"/>
      <c r="U32" s="45"/>
      <c r="V32" s="36">
        <f t="shared" si="1"/>
        <v>2</v>
      </c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</row>
    <row r="33">
      <c r="A33" s="38" t="s">
        <v>225</v>
      </c>
      <c r="B33" s="41" t="s">
        <v>226</v>
      </c>
      <c r="C33" s="45"/>
      <c r="D33" s="40"/>
      <c r="E33" s="41">
        <v>3.5</v>
      </c>
      <c r="F33" s="41">
        <v>2.0</v>
      </c>
      <c r="G33" s="41">
        <v>2.0</v>
      </c>
      <c r="H33" s="41">
        <v>2.0</v>
      </c>
      <c r="I33" s="41" t="s">
        <v>45</v>
      </c>
      <c r="J33" s="41" t="s">
        <v>227</v>
      </c>
      <c r="K33" s="41" t="s">
        <v>228</v>
      </c>
      <c r="L33" s="41">
        <v>2.0</v>
      </c>
      <c r="M33" s="41">
        <v>77.0</v>
      </c>
      <c r="N33" s="41">
        <v>1.5</v>
      </c>
      <c r="O33" s="48" t="s">
        <v>229</v>
      </c>
      <c r="P33" s="50" t="s">
        <v>224</v>
      </c>
      <c r="Q33" s="39" t="s">
        <v>163</v>
      </c>
      <c r="R33" s="44"/>
      <c r="S33" s="34" t="s">
        <v>41</v>
      </c>
      <c r="T33" s="45"/>
      <c r="U33" s="45"/>
      <c r="V33" s="36">
        <f t="shared" si="1"/>
        <v>2</v>
      </c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</row>
    <row r="34">
      <c r="A34" s="74" t="s">
        <v>230</v>
      </c>
      <c r="B34" s="41" t="s">
        <v>231</v>
      </c>
      <c r="C34" s="45"/>
      <c r="D34" s="40"/>
      <c r="E34" s="41">
        <v>5.5</v>
      </c>
      <c r="F34" s="41">
        <v>8.0</v>
      </c>
      <c r="G34" s="41">
        <v>8.0</v>
      </c>
      <c r="H34" s="41">
        <v>8.0</v>
      </c>
      <c r="I34" s="41" t="s">
        <v>45</v>
      </c>
      <c r="J34" s="41" t="s">
        <v>232</v>
      </c>
      <c r="K34" s="41" t="s">
        <v>233</v>
      </c>
      <c r="L34" s="41">
        <v>4.5</v>
      </c>
      <c r="M34" s="41">
        <v>82.0</v>
      </c>
      <c r="N34" s="41">
        <v>1.0</v>
      </c>
      <c r="O34" s="48" t="s">
        <v>234</v>
      </c>
      <c r="P34" s="50" t="s">
        <v>235</v>
      </c>
      <c r="Q34" s="39" t="s">
        <v>163</v>
      </c>
      <c r="R34" s="44"/>
      <c r="S34" s="34" t="s">
        <v>41</v>
      </c>
      <c r="T34" s="45"/>
      <c r="U34" s="45"/>
      <c r="V34" s="36">
        <f t="shared" si="1"/>
        <v>8</v>
      </c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</row>
    <row r="35">
      <c r="A35" s="74" t="s">
        <v>236</v>
      </c>
      <c r="B35" s="41" t="s">
        <v>237</v>
      </c>
      <c r="C35" s="44"/>
      <c r="D35" s="40"/>
      <c r="E35" s="41">
        <v>3.5</v>
      </c>
      <c r="F35" s="41">
        <v>4.0</v>
      </c>
      <c r="G35" s="41">
        <v>4.0</v>
      </c>
      <c r="H35" s="41">
        <v>4.0</v>
      </c>
      <c r="I35" s="41" t="s">
        <v>45</v>
      </c>
      <c r="J35" s="41" t="s">
        <v>238</v>
      </c>
      <c r="K35" s="41" t="s">
        <v>239</v>
      </c>
      <c r="L35" s="41">
        <v>2.0</v>
      </c>
      <c r="M35" s="41">
        <v>62.0</v>
      </c>
      <c r="N35" s="41">
        <v>9.0</v>
      </c>
      <c r="O35" s="48" t="s">
        <v>240</v>
      </c>
      <c r="P35" s="50" t="s">
        <v>241</v>
      </c>
      <c r="Q35" s="39" t="s">
        <v>163</v>
      </c>
      <c r="R35" s="39" t="s">
        <v>242</v>
      </c>
      <c r="S35" s="34" t="s">
        <v>41</v>
      </c>
      <c r="T35" s="45"/>
      <c r="U35" s="45"/>
      <c r="V35" s="36">
        <f t="shared" si="1"/>
        <v>4</v>
      </c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</row>
    <row r="36">
      <c r="A36" s="74" t="s">
        <v>243</v>
      </c>
      <c r="B36" s="41" t="s">
        <v>244</v>
      </c>
      <c r="C36" s="44"/>
      <c r="D36" s="47" t="s">
        <v>245</v>
      </c>
      <c r="E36" s="41">
        <v>6.5</v>
      </c>
      <c r="F36" s="41">
        <v>8.0</v>
      </c>
      <c r="G36" s="41">
        <v>10.0</v>
      </c>
      <c r="H36" s="41">
        <v>10.0</v>
      </c>
      <c r="I36" s="41" t="s">
        <v>45</v>
      </c>
      <c r="J36" s="41" t="s">
        <v>246</v>
      </c>
      <c r="K36" s="41" t="s">
        <v>247</v>
      </c>
      <c r="L36" s="41">
        <v>10.0</v>
      </c>
      <c r="M36" s="41">
        <v>276.0</v>
      </c>
      <c r="N36" s="41">
        <v>37.0</v>
      </c>
      <c r="O36" s="48" t="s">
        <v>248</v>
      </c>
      <c r="P36" s="50" t="s">
        <v>249</v>
      </c>
      <c r="Q36" s="39" t="s">
        <v>163</v>
      </c>
      <c r="R36" s="39" t="s">
        <v>242</v>
      </c>
      <c r="S36" s="34" t="s">
        <v>41</v>
      </c>
      <c r="T36" s="45"/>
      <c r="U36" s="45"/>
      <c r="V36" s="36">
        <f t="shared" si="1"/>
        <v>10</v>
      </c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</row>
    <row r="37">
      <c r="A37" s="66" t="s">
        <v>250</v>
      </c>
      <c r="B37" s="67" t="s">
        <v>251</v>
      </c>
      <c r="C37" s="30" t="s">
        <v>252</v>
      </c>
      <c r="D37" s="69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91" t="s">
        <v>253</v>
      </c>
      <c r="P37" s="72"/>
      <c r="Q37" s="73"/>
      <c r="R37" s="73"/>
      <c r="S37" s="34" t="s">
        <v>41</v>
      </c>
      <c r="T37" s="37"/>
      <c r="U37" s="37"/>
      <c r="V37" s="36">
        <f t="shared" si="1"/>
        <v>0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</row>
    <row r="38">
      <c r="A38" s="74" t="s">
        <v>254</v>
      </c>
      <c r="B38" s="41" t="s">
        <v>255</v>
      </c>
      <c r="C38" s="39" t="s">
        <v>256</v>
      </c>
      <c r="D38" s="47" t="s">
        <v>156</v>
      </c>
      <c r="E38" s="41">
        <v>24.0</v>
      </c>
      <c r="F38" s="41">
        <v>32.0</v>
      </c>
      <c r="G38" s="41">
        <v>32.0</v>
      </c>
      <c r="H38" s="41">
        <v>32.0</v>
      </c>
      <c r="I38" s="41" t="s">
        <v>45</v>
      </c>
      <c r="J38" s="41" t="s">
        <v>257</v>
      </c>
      <c r="K38" s="53" t="s">
        <v>258</v>
      </c>
      <c r="L38" s="41">
        <v>13.25</v>
      </c>
      <c r="M38" s="41">
        <v>705.0</v>
      </c>
      <c r="N38" s="41">
        <v>3.0</v>
      </c>
      <c r="O38" s="48" t="s">
        <v>259</v>
      </c>
      <c r="P38" s="50" t="s">
        <v>260</v>
      </c>
      <c r="Q38" s="39" t="s">
        <v>115</v>
      </c>
      <c r="R38" s="39"/>
      <c r="S38" s="34" t="s">
        <v>41</v>
      </c>
      <c r="T38" s="45"/>
      <c r="U38" s="45"/>
      <c r="V38" s="36">
        <f t="shared" si="1"/>
        <v>32</v>
      </c>
      <c r="W38" s="45"/>
      <c r="X38" s="45"/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</row>
    <row r="39">
      <c r="A39" s="74" t="s">
        <v>261</v>
      </c>
      <c r="B39" s="41" t="s">
        <v>262</v>
      </c>
      <c r="C39" s="39" t="s">
        <v>263</v>
      </c>
      <c r="D39" s="40"/>
      <c r="E39" s="41">
        <v>18.0</v>
      </c>
      <c r="F39" s="41">
        <v>20.0</v>
      </c>
      <c r="G39" s="41">
        <v>24.0</v>
      </c>
      <c r="H39" s="41">
        <v>24.0</v>
      </c>
      <c r="I39" s="41" t="s">
        <v>45</v>
      </c>
      <c r="J39" s="53" t="s">
        <v>264</v>
      </c>
      <c r="K39" s="53" t="s">
        <v>265</v>
      </c>
      <c r="L39" s="41">
        <v>5.0</v>
      </c>
      <c r="M39" s="45">
        <f>287/2</f>
        <v>143.5</v>
      </c>
      <c r="N39" s="45">
        <f>32/2</f>
        <v>16</v>
      </c>
      <c r="O39" s="48" t="s">
        <v>266</v>
      </c>
      <c r="P39" s="50" t="s">
        <v>267</v>
      </c>
      <c r="Q39" s="39" t="s">
        <v>115</v>
      </c>
      <c r="R39" s="44"/>
      <c r="S39" s="34" t="s">
        <v>41</v>
      </c>
      <c r="T39" s="46"/>
      <c r="U39" s="46"/>
      <c r="V39" s="36">
        <f t="shared" si="1"/>
        <v>24</v>
      </c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</row>
    <row r="40">
      <c r="A40" s="74" t="s">
        <v>268</v>
      </c>
      <c r="B40" s="41" t="s">
        <v>269</v>
      </c>
      <c r="C40" s="75" t="s">
        <v>270</v>
      </c>
      <c r="D40" s="40"/>
      <c r="E40" s="41">
        <v>16.0</v>
      </c>
      <c r="F40" s="41">
        <v>16.0</v>
      </c>
      <c r="G40" s="41">
        <v>16.0</v>
      </c>
      <c r="H40" s="41">
        <v>16.0</v>
      </c>
      <c r="I40" s="41" t="s">
        <v>45</v>
      </c>
      <c r="J40" s="53" t="s">
        <v>265</v>
      </c>
      <c r="K40" s="53" t="s">
        <v>271</v>
      </c>
      <c r="L40" s="53">
        <v>6.25</v>
      </c>
      <c r="M40" s="41">
        <v>72.0</v>
      </c>
      <c r="N40" s="41">
        <v>4.0</v>
      </c>
      <c r="O40" s="48" t="s">
        <v>272</v>
      </c>
      <c r="P40" s="50" t="s">
        <v>273</v>
      </c>
      <c r="Q40" s="39" t="s">
        <v>115</v>
      </c>
      <c r="R40" s="39" t="s">
        <v>274</v>
      </c>
      <c r="S40" s="34" t="s">
        <v>41</v>
      </c>
      <c r="T40" s="46"/>
      <c r="U40" s="46"/>
      <c r="V40" s="36">
        <f t="shared" si="1"/>
        <v>16</v>
      </c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</row>
    <row r="41">
      <c r="A41" s="74" t="s">
        <v>275</v>
      </c>
      <c r="B41" s="39" t="s">
        <v>276</v>
      </c>
      <c r="C41" s="39" t="s">
        <v>277</v>
      </c>
      <c r="D41" s="47" t="s">
        <v>278</v>
      </c>
      <c r="E41" s="41">
        <v>24.0</v>
      </c>
      <c r="F41" s="41">
        <v>32.0</v>
      </c>
      <c r="G41" s="41">
        <v>40.0</v>
      </c>
      <c r="H41" s="41">
        <v>40.0</v>
      </c>
      <c r="I41" s="41" t="s">
        <v>45</v>
      </c>
      <c r="J41" s="53" t="s">
        <v>279</v>
      </c>
      <c r="K41" s="52" t="s">
        <v>91</v>
      </c>
      <c r="L41" s="52">
        <v>39.75</v>
      </c>
      <c r="M41" s="41">
        <v>578.0</v>
      </c>
      <c r="N41" s="41">
        <v>73.0</v>
      </c>
      <c r="O41" s="48" t="s">
        <v>280</v>
      </c>
      <c r="P41" s="50" t="s">
        <v>281</v>
      </c>
      <c r="Q41" s="39" t="s">
        <v>94</v>
      </c>
      <c r="R41" s="44"/>
      <c r="S41" s="53" t="s">
        <v>41</v>
      </c>
      <c r="T41" s="46"/>
      <c r="U41" s="46"/>
      <c r="V41" s="45">
        <f t="shared" si="1"/>
        <v>40</v>
      </c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</row>
    <row r="42">
      <c r="A42" s="74" t="s">
        <v>282</v>
      </c>
      <c r="B42" s="39" t="s">
        <v>283</v>
      </c>
      <c r="C42" s="75" t="s">
        <v>284</v>
      </c>
      <c r="D42" s="51" t="s">
        <v>275</v>
      </c>
      <c r="E42" s="41">
        <v>8.0</v>
      </c>
      <c r="F42" s="41">
        <v>8.0</v>
      </c>
      <c r="G42" s="41">
        <v>16.0</v>
      </c>
      <c r="H42" s="41">
        <v>16.0</v>
      </c>
      <c r="I42" s="41" t="s">
        <v>45</v>
      </c>
      <c r="J42" s="53" t="s">
        <v>285</v>
      </c>
      <c r="K42" s="53" t="s">
        <v>286</v>
      </c>
      <c r="L42" s="41">
        <v>3.5</v>
      </c>
      <c r="M42" s="45">
        <f>287/2</f>
        <v>143.5</v>
      </c>
      <c r="N42" s="45">
        <f>32/2</f>
        <v>16</v>
      </c>
      <c r="O42" s="48" t="s">
        <v>287</v>
      </c>
      <c r="P42" s="50" t="s">
        <v>267</v>
      </c>
      <c r="Q42" s="39" t="s">
        <v>115</v>
      </c>
      <c r="R42" s="44"/>
      <c r="S42" s="34" t="s">
        <v>41</v>
      </c>
      <c r="T42" s="46"/>
      <c r="U42" s="46"/>
      <c r="V42" s="36">
        <f t="shared" si="1"/>
        <v>16</v>
      </c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</row>
    <row r="43">
      <c r="A43" s="66" t="s">
        <v>288</v>
      </c>
      <c r="B43" s="67" t="s">
        <v>289</v>
      </c>
      <c r="C43" s="30" t="s">
        <v>290</v>
      </c>
      <c r="D43" s="69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60" t="s">
        <v>291</v>
      </c>
      <c r="P43" s="72"/>
      <c r="Q43" s="73"/>
      <c r="R43" s="92" t="s">
        <v>292</v>
      </c>
      <c r="S43" s="34" t="s">
        <v>41</v>
      </c>
      <c r="T43" s="37"/>
      <c r="U43" s="37"/>
      <c r="V43" s="36">
        <f t="shared" si="1"/>
        <v>0</v>
      </c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</row>
    <row r="44">
      <c r="A44" s="93" t="s">
        <v>293</v>
      </c>
      <c r="B44" s="94" t="s">
        <v>294</v>
      </c>
      <c r="C44" s="62" t="s">
        <v>295</v>
      </c>
      <c r="D44" s="95" t="s">
        <v>296</v>
      </c>
      <c r="E44" s="94">
        <v>40.0</v>
      </c>
      <c r="F44" s="94">
        <v>40.0</v>
      </c>
      <c r="G44" s="94">
        <v>40.0</v>
      </c>
      <c r="H44" s="94">
        <v>40.0</v>
      </c>
      <c r="I44" s="64"/>
      <c r="J44" s="64"/>
      <c r="K44" s="64"/>
      <c r="L44" s="64"/>
      <c r="M44" s="64"/>
      <c r="N44" s="64"/>
      <c r="O44" s="60" t="s">
        <v>297</v>
      </c>
      <c r="P44" s="96"/>
      <c r="Q44" s="62" t="s">
        <v>136</v>
      </c>
      <c r="R44" s="62"/>
      <c r="S44" s="34" t="s">
        <v>41</v>
      </c>
      <c r="T44" s="22"/>
      <c r="U44" s="22"/>
      <c r="V44" s="36">
        <f t="shared" si="1"/>
        <v>0</v>
      </c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>
      <c r="A45" s="93" t="s">
        <v>298</v>
      </c>
      <c r="B45" s="94" t="s">
        <v>299</v>
      </c>
      <c r="C45" s="62"/>
      <c r="D45" s="95" t="s">
        <v>293</v>
      </c>
      <c r="E45" s="94">
        <v>4.0</v>
      </c>
      <c r="F45" s="94">
        <v>8.0</v>
      </c>
      <c r="G45" s="94">
        <v>8.0</v>
      </c>
      <c r="H45" s="94">
        <v>4.0</v>
      </c>
      <c r="I45" s="64"/>
      <c r="J45" s="64"/>
      <c r="K45" s="64"/>
      <c r="L45" s="64"/>
      <c r="M45" s="64"/>
      <c r="N45" s="64"/>
      <c r="O45" s="60" t="s">
        <v>300</v>
      </c>
      <c r="P45" s="96"/>
      <c r="Q45" s="62" t="s">
        <v>136</v>
      </c>
      <c r="R45" s="97"/>
      <c r="S45" s="34" t="s">
        <v>41</v>
      </c>
      <c r="T45" s="22"/>
      <c r="U45" s="22"/>
      <c r="V45" s="36">
        <f t="shared" si="1"/>
        <v>0</v>
      </c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>
      <c r="A46" s="66" t="s">
        <v>301</v>
      </c>
      <c r="B46" s="67" t="s">
        <v>302</v>
      </c>
      <c r="C46" s="30" t="s">
        <v>303</v>
      </c>
      <c r="D46" s="69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60" t="s">
        <v>304</v>
      </c>
      <c r="P46" s="72"/>
      <c r="Q46" s="73"/>
      <c r="R46" s="73"/>
      <c r="S46" s="34" t="s">
        <v>41</v>
      </c>
      <c r="T46" s="37"/>
      <c r="U46" s="37"/>
      <c r="V46" s="36">
        <f t="shared" si="1"/>
        <v>0</v>
      </c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</row>
    <row r="47">
      <c r="A47" s="98" t="s">
        <v>305</v>
      </c>
      <c r="B47" s="34" t="s">
        <v>306</v>
      </c>
      <c r="C47" s="99"/>
      <c r="D47" s="100"/>
      <c r="E47" s="34">
        <v>32.0</v>
      </c>
      <c r="F47" s="34">
        <v>40.0</v>
      </c>
      <c r="G47" s="34">
        <v>40.0</v>
      </c>
      <c r="H47" s="34">
        <v>32.0</v>
      </c>
      <c r="I47" s="34" t="s">
        <v>307</v>
      </c>
      <c r="J47" s="101" t="s">
        <v>308</v>
      </c>
      <c r="K47" s="22"/>
      <c r="L47" s="22"/>
      <c r="M47" s="22"/>
      <c r="N47" s="22"/>
      <c r="O47" s="102" t="s">
        <v>309</v>
      </c>
      <c r="P47" s="103"/>
      <c r="Q47" s="62" t="s">
        <v>94</v>
      </c>
      <c r="R47" s="99"/>
      <c r="S47" s="34" t="s">
        <v>41</v>
      </c>
      <c r="T47" s="22"/>
      <c r="U47" s="22"/>
      <c r="V47" s="36">
        <f t="shared" si="1"/>
        <v>0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>
      <c r="A48" s="98" t="s">
        <v>310</v>
      </c>
      <c r="B48" s="34" t="s">
        <v>311</v>
      </c>
      <c r="C48" s="99"/>
      <c r="D48" s="100"/>
      <c r="E48" s="34">
        <v>4.0</v>
      </c>
      <c r="F48" s="34">
        <v>8.0</v>
      </c>
      <c r="G48" s="34">
        <v>8.0</v>
      </c>
      <c r="H48" s="34">
        <v>4.0</v>
      </c>
      <c r="I48" s="34" t="s">
        <v>307</v>
      </c>
      <c r="J48" s="22"/>
      <c r="K48" s="22"/>
      <c r="L48" s="22"/>
      <c r="M48" s="22"/>
      <c r="N48" s="22"/>
      <c r="O48" s="102" t="s">
        <v>312</v>
      </c>
      <c r="P48" s="103"/>
      <c r="Q48" s="62" t="s">
        <v>94</v>
      </c>
      <c r="R48" s="99"/>
      <c r="S48" s="34" t="s">
        <v>41</v>
      </c>
      <c r="T48" s="22"/>
      <c r="U48" s="22"/>
      <c r="V48" s="36">
        <f t="shared" si="1"/>
        <v>0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>
      <c r="A49" s="98" t="s">
        <v>313</v>
      </c>
      <c r="B49" s="34" t="s">
        <v>314</v>
      </c>
      <c r="C49" s="104" t="s">
        <v>315</v>
      </c>
      <c r="D49" s="105" t="s">
        <v>316</v>
      </c>
      <c r="E49" s="34">
        <v>8.0</v>
      </c>
      <c r="F49" s="34">
        <v>8.0</v>
      </c>
      <c r="G49" s="34">
        <v>8.0</v>
      </c>
      <c r="H49" s="34">
        <v>8.0</v>
      </c>
      <c r="I49" s="34" t="s">
        <v>307</v>
      </c>
      <c r="J49" s="22"/>
      <c r="K49" s="22"/>
      <c r="L49" s="22"/>
      <c r="M49" s="22"/>
      <c r="N49" s="22"/>
      <c r="O49" s="102" t="s">
        <v>317</v>
      </c>
      <c r="P49" s="103"/>
      <c r="Q49" s="62" t="s">
        <v>94</v>
      </c>
      <c r="R49" s="99"/>
      <c r="S49" s="34" t="s">
        <v>41</v>
      </c>
      <c r="T49" s="22"/>
      <c r="U49" s="22"/>
      <c r="V49" s="36">
        <f t="shared" si="1"/>
        <v>0</v>
      </c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>
      <c r="A50" s="106" t="s">
        <v>318</v>
      </c>
      <c r="B50" s="107" t="s">
        <v>319</v>
      </c>
      <c r="C50" s="108"/>
      <c r="D50" s="109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102" t="s">
        <v>320</v>
      </c>
      <c r="P50" s="110"/>
      <c r="Q50" s="108"/>
      <c r="R50" s="108"/>
      <c r="S50" s="34" t="s">
        <v>41</v>
      </c>
      <c r="T50" s="37"/>
      <c r="U50" s="37"/>
      <c r="V50" s="36">
        <f t="shared" si="1"/>
        <v>0</v>
      </c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>
      <c r="A51" s="111" t="s">
        <v>321</v>
      </c>
      <c r="B51" s="112" t="s">
        <v>322</v>
      </c>
      <c r="C51" s="113"/>
      <c r="D51" s="114" t="s">
        <v>172</v>
      </c>
      <c r="E51" s="112">
        <v>6.0</v>
      </c>
      <c r="F51" s="112">
        <v>4.0</v>
      </c>
      <c r="G51" s="112">
        <v>4.0</v>
      </c>
      <c r="H51" s="112">
        <v>6.0</v>
      </c>
      <c r="I51" s="112" t="s">
        <v>45</v>
      </c>
      <c r="J51" s="101" t="s">
        <v>323</v>
      </c>
      <c r="K51" s="101" t="s">
        <v>324</v>
      </c>
      <c r="L51" s="115"/>
      <c r="M51" s="115"/>
      <c r="N51" s="115"/>
      <c r="O51" s="116" t="s">
        <v>325</v>
      </c>
      <c r="P51" s="117"/>
      <c r="Q51" s="118" t="s">
        <v>94</v>
      </c>
      <c r="R51" s="113"/>
      <c r="S51" s="112" t="s">
        <v>41</v>
      </c>
      <c r="T51" s="115"/>
      <c r="U51" s="115"/>
      <c r="V51" s="119">
        <f t="shared" si="1"/>
        <v>0</v>
      </c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</row>
    <row r="52">
      <c r="A52" s="111" t="s">
        <v>326</v>
      </c>
      <c r="B52" s="112" t="s">
        <v>327</v>
      </c>
      <c r="C52" s="113"/>
      <c r="D52" s="114" t="s">
        <v>172</v>
      </c>
      <c r="E52" s="112">
        <v>3.0</v>
      </c>
      <c r="F52" s="112">
        <v>4.0</v>
      </c>
      <c r="G52" s="112">
        <v>4.0</v>
      </c>
      <c r="H52" s="112">
        <v>3.0</v>
      </c>
      <c r="I52" s="112" t="s">
        <v>45</v>
      </c>
      <c r="J52" s="115"/>
      <c r="K52" s="115"/>
      <c r="L52" s="115"/>
      <c r="M52" s="115"/>
      <c r="N52" s="115"/>
      <c r="O52" s="116" t="s">
        <v>328</v>
      </c>
      <c r="P52" s="117"/>
      <c r="Q52" s="118" t="s">
        <v>94</v>
      </c>
      <c r="R52" s="113"/>
      <c r="S52" s="112" t="s">
        <v>41</v>
      </c>
      <c r="T52" s="115"/>
      <c r="U52" s="115"/>
      <c r="V52" s="119">
        <f t="shared" si="1"/>
        <v>0</v>
      </c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</row>
    <row r="53">
      <c r="A53" s="111" t="s">
        <v>329</v>
      </c>
      <c r="B53" s="112" t="s">
        <v>330</v>
      </c>
      <c r="C53" s="113"/>
      <c r="D53" s="114" t="s">
        <v>172</v>
      </c>
      <c r="E53" s="112">
        <v>3.0</v>
      </c>
      <c r="F53" s="112">
        <v>4.0</v>
      </c>
      <c r="G53" s="112">
        <v>4.0</v>
      </c>
      <c r="H53" s="112">
        <v>3.0</v>
      </c>
      <c r="I53" s="112" t="s">
        <v>45</v>
      </c>
      <c r="J53" s="115"/>
      <c r="K53" s="115"/>
      <c r="L53" s="115"/>
      <c r="M53" s="115"/>
      <c r="N53" s="115"/>
      <c r="O53" s="116" t="s">
        <v>331</v>
      </c>
      <c r="P53" s="117"/>
      <c r="Q53" s="118" t="s">
        <v>94</v>
      </c>
      <c r="R53" s="113"/>
      <c r="S53" s="112" t="s">
        <v>41</v>
      </c>
      <c r="T53" s="115"/>
      <c r="U53" s="115"/>
      <c r="V53" s="119">
        <f t="shared" si="1"/>
        <v>0</v>
      </c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</row>
    <row r="54">
      <c r="A54" s="120" t="s">
        <v>332</v>
      </c>
      <c r="B54" s="94" t="s">
        <v>333</v>
      </c>
      <c r="C54" s="62" t="s">
        <v>295</v>
      </c>
      <c r="D54" s="95" t="s">
        <v>334</v>
      </c>
      <c r="E54" s="94">
        <v>32.0</v>
      </c>
      <c r="F54" s="94">
        <v>40.0</v>
      </c>
      <c r="G54" s="94">
        <v>40.0</v>
      </c>
      <c r="H54" s="94">
        <v>32.0</v>
      </c>
      <c r="I54" s="94" t="s">
        <v>45</v>
      </c>
      <c r="J54" s="64"/>
      <c r="K54" s="64"/>
      <c r="L54" s="64"/>
      <c r="M54" s="64"/>
      <c r="N54" s="64"/>
      <c r="O54" s="60" t="s">
        <v>335</v>
      </c>
      <c r="P54" s="96"/>
      <c r="Q54" s="62" t="s">
        <v>94</v>
      </c>
      <c r="R54" s="97"/>
      <c r="S54" s="34" t="s">
        <v>41</v>
      </c>
      <c r="T54" s="22"/>
      <c r="U54" s="22"/>
      <c r="V54" s="36">
        <f t="shared" si="1"/>
        <v>0</v>
      </c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>
      <c r="A55" s="121" t="s">
        <v>336</v>
      </c>
      <c r="B55" s="34" t="s">
        <v>337</v>
      </c>
      <c r="C55" s="99"/>
      <c r="D55" s="105" t="s">
        <v>332</v>
      </c>
      <c r="E55" s="34">
        <v>4.0</v>
      </c>
      <c r="F55" s="34">
        <v>8.0</v>
      </c>
      <c r="G55" s="34">
        <v>8.0</v>
      </c>
      <c r="H55" s="34">
        <v>4.0</v>
      </c>
      <c r="I55" s="34" t="s">
        <v>45</v>
      </c>
      <c r="J55" s="22"/>
      <c r="K55" s="22"/>
      <c r="L55" s="22"/>
      <c r="M55" s="22"/>
      <c r="N55" s="22"/>
      <c r="O55" s="102" t="s">
        <v>338</v>
      </c>
      <c r="P55" s="103"/>
      <c r="Q55" s="62" t="s">
        <v>94</v>
      </c>
      <c r="R55" s="99"/>
      <c r="S55" s="34" t="s">
        <v>41</v>
      </c>
      <c r="T55" s="22"/>
      <c r="U55" s="22"/>
      <c r="V55" s="36">
        <f t="shared" si="1"/>
        <v>0</v>
      </c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>
      <c r="A56" s="121" t="s">
        <v>339</v>
      </c>
      <c r="B56" s="34" t="s">
        <v>340</v>
      </c>
      <c r="C56" s="99"/>
      <c r="D56" s="105" t="s">
        <v>341</v>
      </c>
      <c r="E56" s="34">
        <v>8.0</v>
      </c>
      <c r="F56" s="34">
        <v>8.0</v>
      </c>
      <c r="G56" s="34">
        <v>8.0</v>
      </c>
      <c r="H56" s="34">
        <v>8.0</v>
      </c>
      <c r="I56" s="34" t="s">
        <v>45</v>
      </c>
      <c r="J56" s="22"/>
      <c r="K56" s="22"/>
      <c r="L56" s="22"/>
      <c r="M56" s="22"/>
      <c r="N56" s="22"/>
      <c r="O56" s="102" t="s">
        <v>342</v>
      </c>
      <c r="P56" s="103"/>
      <c r="Q56" s="62" t="s">
        <v>94</v>
      </c>
      <c r="R56" s="99"/>
      <c r="S56" s="34" t="s">
        <v>41</v>
      </c>
      <c r="T56" s="22"/>
      <c r="U56" s="22"/>
      <c r="V56" s="36">
        <f t="shared" si="1"/>
        <v>0</v>
      </c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>
      <c r="A57" s="122" t="s">
        <v>343</v>
      </c>
      <c r="B57" s="107" t="s">
        <v>344</v>
      </c>
      <c r="C57" s="123" t="s">
        <v>345</v>
      </c>
      <c r="D57" s="109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102" t="s">
        <v>346</v>
      </c>
      <c r="P57" s="110"/>
      <c r="Q57" s="108"/>
      <c r="R57" s="108"/>
      <c r="S57" s="34" t="s">
        <v>41</v>
      </c>
      <c r="T57" s="37"/>
      <c r="U57" s="37"/>
      <c r="V57" s="36">
        <f t="shared" si="1"/>
        <v>0</v>
      </c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>
      <c r="A58" s="120" t="s">
        <v>347</v>
      </c>
      <c r="B58" s="62" t="s">
        <v>348</v>
      </c>
      <c r="C58" s="62" t="s">
        <v>349</v>
      </c>
      <c r="D58" s="95" t="s">
        <v>172</v>
      </c>
      <c r="E58" s="94">
        <v>10.0</v>
      </c>
      <c r="F58" s="94">
        <v>4.0</v>
      </c>
      <c r="G58" s="94">
        <v>2.0</v>
      </c>
      <c r="H58" s="94">
        <v>10.0</v>
      </c>
      <c r="I58" s="64"/>
      <c r="J58" s="22"/>
      <c r="K58" s="22"/>
      <c r="L58" s="22"/>
      <c r="M58" s="22"/>
      <c r="N58" s="22"/>
      <c r="O58" s="102" t="s">
        <v>350</v>
      </c>
      <c r="P58" s="103"/>
      <c r="Q58" s="62" t="s">
        <v>351</v>
      </c>
      <c r="R58" s="99"/>
      <c r="S58" s="34" t="s">
        <v>41</v>
      </c>
      <c r="T58" s="22"/>
      <c r="U58" s="22"/>
      <c r="V58" s="36">
        <f t="shared" si="1"/>
        <v>0</v>
      </c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>
      <c r="A59" s="121" t="s">
        <v>352</v>
      </c>
      <c r="B59" s="34" t="s">
        <v>353</v>
      </c>
      <c r="C59" s="124" t="s">
        <v>354</v>
      </c>
      <c r="D59" s="95" t="s">
        <v>334</v>
      </c>
      <c r="E59" s="34">
        <v>32.0</v>
      </c>
      <c r="F59" s="34">
        <v>40.0</v>
      </c>
      <c r="G59" s="34">
        <v>40.0</v>
      </c>
      <c r="H59" s="34">
        <v>32.0</v>
      </c>
      <c r="I59" s="22"/>
      <c r="J59" s="22"/>
      <c r="K59" s="22"/>
      <c r="L59" s="22"/>
      <c r="M59" s="22"/>
      <c r="N59" s="22"/>
      <c r="O59" s="102" t="s">
        <v>355</v>
      </c>
      <c r="P59" s="103"/>
      <c r="Q59" s="62" t="s">
        <v>351</v>
      </c>
      <c r="R59" s="99"/>
      <c r="S59" s="34" t="s">
        <v>41</v>
      </c>
      <c r="T59" s="22"/>
      <c r="U59" s="22"/>
      <c r="V59" s="36">
        <f t="shared" si="1"/>
        <v>0</v>
      </c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>
      <c r="A60" s="121" t="s">
        <v>356</v>
      </c>
      <c r="B60" s="34" t="s">
        <v>357</v>
      </c>
      <c r="C60" s="99"/>
      <c r="D60" s="105" t="s">
        <v>352</v>
      </c>
      <c r="E60" s="34">
        <v>4.0</v>
      </c>
      <c r="F60" s="34">
        <v>8.0</v>
      </c>
      <c r="G60" s="34">
        <v>8.0</v>
      </c>
      <c r="H60" s="34">
        <v>4.0</v>
      </c>
      <c r="I60" s="22"/>
      <c r="J60" s="22"/>
      <c r="K60" s="22"/>
      <c r="L60" s="22"/>
      <c r="M60" s="22"/>
      <c r="N60" s="22"/>
      <c r="O60" s="102" t="s">
        <v>358</v>
      </c>
      <c r="P60" s="103"/>
      <c r="Q60" s="62" t="s">
        <v>351</v>
      </c>
      <c r="R60" s="99"/>
      <c r="S60" s="34" t="s">
        <v>41</v>
      </c>
      <c r="T60" s="22"/>
      <c r="U60" s="22"/>
      <c r="V60" s="36">
        <f t="shared" si="1"/>
        <v>0</v>
      </c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>
      <c r="A61" s="121" t="s">
        <v>359</v>
      </c>
      <c r="B61" s="34" t="s">
        <v>360</v>
      </c>
      <c r="C61" s="99"/>
      <c r="D61" s="105" t="s">
        <v>361</v>
      </c>
      <c r="E61" s="34">
        <v>6.0</v>
      </c>
      <c r="F61" s="34">
        <v>8.0</v>
      </c>
      <c r="G61" s="34">
        <v>8.0</v>
      </c>
      <c r="H61" s="34">
        <v>6.0</v>
      </c>
      <c r="I61" s="22"/>
      <c r="J61" s="22"/>
      <c r="K61" s="22"/>
      <c r="L61" s="22"/>
      <c r="M61" s="22"/>
      <c r="N61" s="22"/>
      <c r="O61" s="102" t="s">
        <v>362</v>
      </c>
      <c r="P61" s="103"/>
      <c r="Q61" s="62" t="s">
        <v>351</v>
      </c>
      <c r="R61" s="99"/>
      <c r="S61" s="34" t="s">
        <v>41</v>
      </c>
      <c r="T61" s="22"/>
      <c r="U61" s="22"/>
      <c r="V61" s="36">
        <f t="shared" si="1"/>
        <v>0</v>
      </c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>
      <c r="A62" s="122" t="s">
        <v>363</v>
      </c>
      <c r="B62" s="107" t="s">
        <v>364</v>
      </c>
      <c r="C62" s="123" t="s">
        <v>365</v>
      </c>
      <c r="D62" s="109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102" t="s">
        <v>366</v>
      </c>
      <c r="P62" s="110"/>
      <c r="Q62" s="108"/>
      <c r="R62" s="108"/>
      <c r="S62" s="34" t="s">
        <v>41</v>
      </c>
      <c r="T62" s="37"/>
      <c r="U62" s="37"/>
      <c r="V62" s="36">
        <f t="shared" si="1"/>
        <v>0</v>
      </c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</row>
    <row r="63">
      <c r="A63" s="120" t="s">
        <v>367</v>
      </c>
      <c r="B63" s="94" t="s">
        <v>368</v>
      </c>
      <c r="C63" s="97"/>
      <c r="D63" s="95" t="s">
        <v>172</v>
      </c>
      <c r="E63" s="94">
        <v>2.0</v>
      </c>
      <c r="F63" s="34">
        <v>2.0</v>
      </c>
      <c r="G63" s="34">
        <v>4.0</v>
      </c>
      <c r="H63" s="94">
        <v>2.0</v>
      </c>
      <c r="I63" s="22"/>
      <c r="J63" s="22"/>
      <c r="K63" s="22"/>
      <c r="L63" s="22"/>
      <c r="M63" s="22"/>
      <c r="N63" s="22"/>
      <c r="O63" s="102" t="s">
        <v>369</v>
      </c>
      <c r="P63" s="103"/>
      <c r="Q63" s="62" t="s">
        <v>351</v>
      </c>
      <c r="R63" s="99"/>
      <c r="S63" s="34" t="s">
        <v>41</v>
      </c>
      <c r="T63" s="22"/>
      <c r="U63" s="22"/>
      <c r="V63" s="36">
        <f t="shared" si="1"/>
        <v>0</v>
      </c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>
      <c r="A64" s="120" t="s">
        <v>370</v>
      </c>
      <c r="B64" s="94" t="s">
        <v>371</v>
      </c>
      <c r="C64" s="97"/>
      <c r="D64" s="95">
        <v>3.2</v>
      </c>
      <c r="E64" s="94">
        <v>2.0</v>
      </c>
      <c r="F64" s="34">
        <v>2.0</v>
      </c>
      <c r="G64" s="34">
        <v>4.0</v>
      </c>
      <c r="H64" s="94">
        <v>2.0</v>
      </c>
      <c r="I64" s="22"/>
      <c r="J64" s="22"/>
      <c r="K64" s="22"/>
      <c r="L64" s="22"/>
      <c r="M64" s="22"/>
      <c r="N64" s="22"/>
      <c r="O64" s="102" t="s">
        <v>372</v>
      </c>
      <c r="P64" s="103"/>
      <c r="Q64" s="62" t="s">
        <v>351</v>
      </c>
      <c r="R64" s="99"/>
      <c r="S64" s="34" t="s">
        <v>41</v>
      </c>
      <c r="T64" s="22"/>
      <c r="U64" s="22"/>
      <c r="V64" s="36">
        <f t="shared" si="1"/>
        <v>0</v>
      </c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>
      <c r="A65" s="120" t="s">
        <v>373</v>
      </c>
      <c r="B65" s="94" t="s">
        <v>374</v>
      </c>
      <c r="C65" s="97"/>
      <c r="D65" s="95" t="s">
        <v>172</v>
      </c>
      <c r="E65" s="94">
        <v>1.5</v>
      </c>
      <c r="F65" s="34">
        <v>2.0</v>
      </c>
      <c r="G65" s="34">
        <v>4.0</v>
      </c>
      <c r="H65" s="94">
        <v>1.5</v>
      </c>
      <c r="I65" s="22"/>
      <c r="J65" s="22"/>
      <c r="K65" s="22"/>
      <c r="L65" s="22"/>
      <c r="M65" s="22"/>
      <c r="N65" s="22"/>
      <c r="O65" s="102" t="s">
        <v>375</v>
      </c>
      <c r="P65" s="103"/>
      <c r="Q65" s="62" t="s">
        <v>351</v>
      </c>
      <c r="R65" s="99"/>
      <c r="S65" s="34" t="s">
        <v>41</v>
      </c>
      <c r="T65" s="22"/>
      <c r="U65" s="22"/>
      <c r="V65" s="36">
        <f t="shared" si="1"/>
        <v>0</v>
      </c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>
      <c r="A66" s="120" t="s">
        <v>376</v>
      </c>
      <c r="B66" s="94" t="s">
        <v>377</v>
      </c>
      <c r="C66" s="97"/>
      <c r="D66" s="95" t="s">
        <v>172</v>
      </c>
      <c r="E66" s="94">
        <v>1.5</v>
      </c>
      <c r="F66" s="34">
        <v>2.0</v>
      </c>
      <c r="G66" s="34">
        <v>4.0</v>
      </c>
      <c r="H66" s="94">
        <v>1.5</v>
      </c>
      <c r="I66" s="22"/>
      <c r="J66" s="22"/>
      <c r="K66" s="22"/>
      <c r="L66" s="22"/>
      <c r="M66" s="22"/>
      <c r="N66" s="22"/>
      <c r="O66" s="102" t="s">
        <v>378</v>
      </c>
      <c r="P66" s="103"/>
      <c r="Q66" s="62" t="s">
        <v>351</v>
      </c>
      <c r="R66" s="99"/>
      <c r="S66" s="34" t="s">
        <v>41</v>
      </c>
      <c r="T66" s="22"/>
      <c r="U66" s="22"/>
      <c r="V66" s="36">
        <f t="shared" si="1"/>
        <v>0</v>
      </c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>
      <c r="A67" s="120" t="s">
        <v>379</v>
      </c>
      <c r="B67" s="94" t="s">
        <v>380</v>
      </c>
      <c r="C67" s="97"/>
      <c r="D67" s="95" t="s">
        <v>381</v>
      </c>
      <c r="E67" s="94">
        <v>2.0</v>
      </c>
      <c r="F67" s="34">
        <v>2.0</v>
      </c>
      <c r="G67" s="34">
        <v>4.0</v>
      </c>
      <c r="H67" s="94">
        <v>2.0</v>
      </c>
      <c r="I67" s="22"/>
      <c r="J67" s="22"/>
      <c r="K67" s="22"/>
      <c r="L67" s="22"/>
      <c r="M67" s="22"/>
      <c r="N67" s="22"/>
      <c r="O67" s="102" t="s">
        <v>382</v>
      </c>
      <c r="P67" s="103"/>
      <c r="Q67" s="62" t="s">
        <v>351</v>
      </c>
      <c r="R67" s="99"/>
      <c r="S67" s="34" t="s">
        <v>41</v>
      </c>
      <c r="T67" s="22"/>
      <c r="U67" s="22"/>
      <c r="V67" s="36">
        <f t="shared" si="1"/>
        <v>0</v>
      </c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>
      <c r="A68" s="120" t="s">
        <v>383</v>
      </c>
      <c r="B68" s="62" t="s">
        <v>384</v>
      </c>
      <c r="C68" s="97"/>
      <c r="D68" s="95" t="s">
        <v>172</v>
      </c>
      <c r="E68" s="94">
        <v>16.0</v>
      </c>
      <c r="F68" s="94">
        <v>16.0</v>
      </c>
      <c r="G68" s="94">
        <v>12.0</v>
      </c>
      <c r="H68" s="94">
        <v>16.0</v>
      </c>
      <c r="I68" s="64"/>
      <c r="J68" s="64"/>
      <c r="K68" s="22"/>
      <c r="L68" s="22"/>
      <c r="M68" s="22"/>
      <c r="N68" s="22"/>
      <c r="O68" s="102" t="s">
        <v>385</v>
      </c>
      <c r="P68" s="103"/>
      <c r="Q68" s="62" t="s">
        <v>351</v>
      </c>
      <c r="R68" s="99"/>
      <c r="S68" s="34" t="s">
        <v>41</v>
      </c>
      <c r="T68" s="22"/>
      <c r="U68" s="22"/>
      <c r="V68" s="36">
        <f t="shared" si="1"/>
        <v>0</v>
      </c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>
      <c r="A69" s="125" t="s">
        <v>386</v>
      </c>
      <c r="B69" s="29" t="s">
        <v>387</v>
      </c>
      <c r="C69" s="73"/>
      <c r="D69" s="69"/>
      <c r="E69" s="35"/>
      <c r="F69" s="37"/>
      <c r="G69" s="37"/>
      <c r="H69" s="35"/>
      <c r="I69" s="37"/>
      <c r="J69" s="37"/>
      <c r="K69" s="37"/>
      <c r="L69" s="37"/>
      <c r="M69" s="37"/>
      <c r="N69" s="37"/>
      <c r="O69" s="102" t="s">
        <v>388</v>
      </c>
      <c r="P69" s="110"/>
      <c r="Q69" s="108"/>
      <c r="R69" s="108"/>
      <c r="S69" s="34" t="s">
        <v>41</v>
      </c>
      <c r="T69" s="37"/>
      <c r="U69" s="37"/>
      <c r="V69" s="36">
        <f t="shared" si="1"/>
        <v>0</v>
      </c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</row>
    <row r="70">
      <c r="A70" s="121" t="s">
        <v>389</v>
      </c>
      <c r="B70" s="34" t="s">
        <v>390</v>
      </c>
      <c r="C70" s="99"/>
      <c r="D70" s="105" t="s">
        <v>391</v>
      </c>
      <c r="E70" s="34">
        <v>24.0</v>
      </c>
      <c r="F70" s="34">
        <v>28.0</v>
      </c>
      <c r="G70" s="34">
        <v>32.0</v>
      </c>
      <c r="H70" s="34">
        <v>24.0</v>
      </c>
      <c r="I70" s="22"/>
      <c r="J70" s="22"/>
      <c r="K70" s="22"/>
      <c r="L70" s="22"/>
      <c r="M70" s="22"/>
      <c r="N70" s="22"/>
      <c r="O70" s="102" t="s">
        <v>392</v>
      </c>
      <c r="P70" s="103"/>
      <c r="Q70" s="62" t="s">
        <v>351</v>
      </c>
      <c r="R70" s="99"/>
      <c r="S70" s="34" t="s">
        <v>41</v>
      </c>
      <c r="T70" s="22"/>
      <c r="U70" s="22"/>
      <c r="V70" s="36">
        <f t="shared" si="1"/>
        <v>0</v>
      </c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>
      <c r="A71" s="121" t="s">
        <v>393</v>
      </c>
      <c r="B71" s="34" t="s">
        <v>394</v>
      </c>
      <c r="C71" s="99"/>
      <c r="D71" s="105" t="s">
        <v>395</v>
      </c>
      <c r="E71" s="34">
        <v>3.0</v>
      </c>
      <c r="F71" s="34">
        <v>3.0</v>
      </c>
      <c r="G71" s="34">
        <v>3.0</v>
      </c>
      <c r="H71" s="34">
        <v>3.0</v>
      </c>
      <c r="I71" s="22"/>
      <c r="J71" s="22"/>
      <c r="K71" s="22"/>
      <c r="L71" s="22"/>
      <c r="M71" s="22"/>
      <c r="N71" s="22"/>
      <c r="O71" s="102" t="s">
        <v>396</v>
      </c>
      <c r="P71" s="103"/>
      <c r="Q71" s="62" t="s">
        <v>351</v>
      </c>
      <c r="R71" s="99"/>
      <c r="S71" s="34" t="s">
        <v>41</v>
      </c>
      <c r="T71" s="22"/>
      <c r="U71" s="22"/>
      <c r="V71" s="36">
        <f t="shared" si="1"/>
        <v>0</v>
      </c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>
      <c r="A72" s="121" t="s">
        <v>397</v>
      </c>
      <c r="B72" s="34" t="s">
        <v>398</v>
      </c>
      <c r="C72" s="99"/>
      <c r="D72" s="105" t="s">
        <v>395</v>
      </c>
      <c r="E72" s="34">
        <v>6.5</v>
      </c>
      <c r="F72" s="34">
        <v>8.0</v>
      </c>
      <c r="G72" s="34">
        <v>8.0</v>
      </c>
      <c r="H72" s="34">
        <v>6.5</v>
      </c>
      <c r="I72" s="22"/>
      <c r="J72" s="22"/>
      <c r="K72" s="22"/>
      <c r="L72" s="22"/>
      <c r="M72" s="22"/>
      <c r="N72" s="22"/>
      <c r="O72" s="102" t="s">
        <v>399</v>
      </c>
      <c r="P72" s="103"/>
      <c r="Q72" s="62" t="s">
        <v>351</v>
      </c>
      <c r="R72" s="99"/>
      <c r="S72" s="34" t="s">
        <v>41</v>
      </c>
      <c r="T72" s="22"/>
      <c r="U72" s="22"/>
      <c r="V72" s="36">
        <f t="shared" si="1"/>
        <v>0</v>
      </c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>
      <c r="A73" s="121" t="s">
        <v>400</v>
      </c>
      <c r="B73" s="34" t="s">
        <v>401</v>
      </c>
      <c r="C73" s="99"/>
      <c r="D73" s="105" t="s">
        <v>395</v>
      </c>
      <c r="E73" s="34">
        <v>8.0</v>
      </c>
      <c r="F73" s="34">
        <v>8.0</v>
      </c>
      <c r="G73" s="34">
        <v>8.0</v>
      </c>
      <c r="H73" s="34">
        <v>8.0</v>
      </c>
      <c r="I73" s="22"/>
      <c r="J73" s="22"/>
      <c r="K73" s="22"/>
      <c r="L73" s="22"/>
      <c r="M73" s="22"/>
      <c r="N73" s="22"/>
      <c r="O73" s="102" t="s">
        <v>402</v>
      </c>
      <c r="P73" s="103"/>
      <c r="Q73" s="62" t="s">
        <v>136</v>
      </c>
      <c r="R73" s="99"/>
      <c r="S73" s="34" t="s">
        <v>41</v>
      </c>
      <c r="T73" s="22"/>
      <c r="U73" s="22"/>
      <c r="V73" s="36">
        <f t="shared" si="1"/>
        <v>0</v>
      </c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>
      <c r="A74" s="121" t="s">
        <v>403</v>
      </c>
      <c r="B74" s="34" t="s">
        <v>404</v>
      </c>
      <c r="C74" s="126" t="s">
        <v>405</v>
      </c>
      <c r="D74" s="105">
        <v>1.0</v>
      </c>
      <c r="E74" s="34">
        <v>3.0</v>
      </c>
      <c r="F74" s="34"/>
      <c r="G74" s="34">
        <v>4.0</v>
      </c>
      <c r="H74" s="34">
        <v>3.0</v>
      </c>
      <c r="I74" s="22"/>
      <c r="J74" s="22"/>
      <c r="K74" s="22"/>
      <c r="L74" s="22"/>
      <c r="M74" s="22"/>
      <c r="N74" s="22"/>
      <c r="O74" s="102" t="s">
        <v>406</v>
      </c>
      <c r="P74" s="103"/>
      <c r="Q74" s="62" t="s">
        <v>136</v>
      </c>
      <c r="R74" s="99"/>
      <c r="S74" s="34" t="s">
        <v>41</v>
      </c>
      <c r="T74" s="22"/>
      <c r="U74" s="22"/>
      <c r="V74" s="36">
        <f t="shared" si="1"/>
        <v>0</v>
      </c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>
      <c r="A75" s="121" t="s">
        <v>407</v>
      </c>
      <c r="B75" s="34" t="s">
        <v>408</v>
      </c>
      <c r="C75" s="124" t="s">
        <v>409</v>
      </c>
      <c r="D75" s="105">
        <v>5.5</v>
      </c>
      <c r="E75" s="34">
        <v>3.5</v>
      </c>
      <c r="F75" s="22"/>
      <c r="G75" s="34">
        <v>4.0</v>
      </c>
      <c r="H75" s="34">
        <v>3.5</v>
      </c>
      <c r="I75" s="22"/>
      <c r="J75" s="22"/>
      <c r="K75" s="22"/>
      <c r="L75" s="22"/>
      <c r="M75" s="22"/>
      <c r="N75" s="22"/>
      <c r="O75" s="102" t="s">
        <v>410</v>
      </c>
      <c r="P75" s="103"/>
      <c r="Q75" s="62" t="s">
        <v>136</v>
      </c>
      <c r="R75" s="99"/>
      <c r="S75" s="34" t="s">
        <v>41</v>
      </c>
      <c r="T75" s="22"/>
      <c r="U75" s="22"/>
      <c r="V75" s="36">
        <f t="shared" si="1"/>
        <v>0</v>
      </c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>
      <c r="A76" s="125" t="s">
        <v>411</v>
      </c>
      <c r="B76" s="67" t="s">
        <v>412</v>
      </c>
      <c r="C76" s="30" t="s">
        <v>413</v>
      </c>
      <c r="D76" s="69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60" t="s">
        <v>414</v>
      </c>
      <c r="P76" s="72"/>
      <c r="Q76" s="73"/>
      <c r="R76" s="73"/>
      <c r="S76" s="34" t="s">
        <v>41</v>
      </c>
      <c r="T76" s="37"/>
      <c r="U76" s="37"/>
      <c r="V76" s="35">
        <f t="shared" si="1"/>
        <v>0</v>
      </c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</row>
    <row r="77">
      <c r="A77" s="120" t="s">
        <v>415</v>
      </c>
      <c r="B77" s="94" t="s">
        <v>416</v>
      </c>
      <c r="C77" s="62" t="s">
        <v>417</v>
      </c>
      <c r="D77" s="127"/>
      <c r="E77" s="94">
        <v>2.0</v>
      </c>
      <c r="F77" s="64"/>
      <c r="G77" s="94">
        <v>1.0</v>
      </c>
      <c r="H77" s="94">
        <v>2.0</v>
      </c>
      <c r="I77" s="64"/>
      <c r="J77" s="64"/>
      <c r="K77" s="64"/>
      <c r="L77" s="64"/>
      <c r="M77" s="64"/>
      <c r="N77" s="64"/>
      <c r="O77" s="60" t="s">
        <v>418</v>
      </c>
      <c r="P77" s="96"/>
      <c r="Q77" s="62" t="s">
        <v>136</v>
      </c>
      <c r="R77" s="97"/>
      <c r="S77" s="34" t="s">
        <v>41</v>
      </c>
      <c r="T77" s="22"/>
      <c r="U77" s="22"/>
      <c r="V77" s="36">
        <f t="shared" si="1"/>
        <v>0</v>
      </c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>
      <c r="A78" s="120" t="s">
        <v>419</v>
      </c>
      <c r="B78" s="94" t="s">
        <v>420</v>
      </c>
      <c r="C78" s="62" t="s">
        <v>421</v>
      </c>
      <c r="D78" s="127"/>
      <c r="E78" s="94">
        <v>6.0</v>
      </c>
      <c r="F78" s="64"/>
      <c r="G78" s="94">
        <v>4.0</v>
      </c>
      <c r="H78" s="94">
        <v>6.0</v>
      </c>
      <c r="I78" s="64"/>
      <c r="J78" s="64"/>
      <c r="K78" s="64"/>
      <c r="L78" s="64"/>
      <c r="M78" s="64"/>
      <c r="N78" s="64"/>
      <c r="O78" s="60" t="s">
        <v>422</v>
      </c>
      <c r="P78" s="96"/>
      <c r="Q78" s="62" t="s">
        <v>136</v>
      </c>
      <c r="R78" s="97"/>
      <c r="S78" s="34" t="s">
        <v>41</v>
      </c>
      <c r="T78" s="22"/>
      <c r="U78" s="22"/>
      <c r="V78" s="36">
        <f t="shared" si="1"/>
        <v>0</v>
      </c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>
      <c r="A79" s="120" t="s">
        <v>423</v>
      </c>
      <c r="B79" s="94" t="s">
        <v>424</v>
      </c>
      <c r="C79" s="128" t="s">
        <v>425</v>
      </c>
      <c r="D79" s="127"/>
      <c r="E79" s="94">
        <v>4.0</v>
      </c>
      <c r="F79" s="64"/>
      <c r="G79" s="94">
        <v>4.0</v>
      </c>
      <c r="H79" s="94">
        <v>4.0</v>
      </c>
      <c r="I79" s="64"/>
      <c r="J79" s="64"/>
      <c r="K79" s="64"/>
      <c r="L79" s="64"/>
      <c r="M79" s="64"/>
      <c r="N79" s="64"/>
      <c r="O79" s="60" t="s">
        <v>426</v>
      </c>
      <c r="P79" s="96"/>
      <c r="Q79" s="62" t="s">
        <v>136</v>
      </c>
      <c r="R79" s="97"/>
      <c r="S79" s="34" t="s">
        <v>41</v>
      </c>
      <c r="T79" s="22"/>
      <c r="U79" s="22"/>
      <c r="V79" s="36">
        <f t="shared" si="1"/>
        <v>0</v>
      </c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>
      <c r="A80" s="120" t="s">
        <v>427</v>
      </c>
      <c r="B80" s="94" t="s">
        <v>428</v>
      </c>
      <c r="C80" s="62" t="s">
        <v>429</v>
      </c>
      <c r="D80" s="127"/>
      <c r="E80" s="94">
        <v>24.0</v>
      </c>
      <c r="F80" s="64"/>
      <c r="G80" s="94">
        <v>24.0</v>
      </c>
      <c r="H80" s="94">
        <v>24.0</v>
      </c>
      <c r="I80" s="64"/>
      <c r="J80" s="64"/>
      <c r="K80" s="64"/>
      <c r="L80" s="64"/>
      <c r="M80" s="64"/>
      <c r="N80" s="64"/>
      <c r="O80" s="60" t="s">
        <v>430</v>
      </c>
      <c r="P80" s="96"/>
      <c r="Q80" s="62" t="s">
        <v>136</v>
      </c>
      <c r="R80" s="97"/>
      <c r="S80" s="34" t="s">
        <v>41</v>
      </c>
      <c r="T80" s="22"/>
      <c r="U80" s="22"/>
      <c r="V80" s="36">
        <f t="shared" si="1"/>
        <v>0</v>
      </c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>
      <c r="A81" s="129"/>
      <c r="B81" s="22"/>
      <c r="C81" s="99"/>
      <c r="D81" s="100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103"/>
      <c r="Q81" s="99"/>
      <c r="R81" s="99"/>
      <c r="S81" s="22"/>
      <c r="T81" s="22"/>
      <c r="U81" s="22"/>
      <c r="V81" s="36">
        <f t="shared" si="1"/>
        <v>0</v>
      </c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>
      <c r="A82" s="129"/>
      <c r="B82" s="22"/>
      <c r="C82" s="99"/>
      <c r="D82" s="100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103"/>
      <c r="Q82" s="99"/>
      <c r="R82" s="99"/>
      <c r="S82" s="22"/>
      <c r="T82" s="22"/>
      <c r="U82" s="22"/>
      <c r="V82" s="36">
        <f t="shared" si="1"/>
        <v>0</v>
      </c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>
      <c r="A83" s="129"/>
      <c r="B83" s="22"/>
      <c r="C83" s="99"/>
      <c r="D83" s="100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103"/>
      <c r="Q83" s="99"/>
      <c r="R83" s="99"/>
      <c r="S83" s="22"/>
      <c r="T83" s="22"/>
      <c r="U83" s="22"/>
      <c r="V83" s="36">
        <f t="shared" si="1"/>
        <v>0</v>
      </c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>
      <c r="A84" s="129"/>
      <c r="B84" s="22"/>
      <c r="C84" s="99"/>
      <c r="D84" s="100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103"/>
      <c r="Q84" s="99"/>
      <c r="R84" s="99"/>
      <c r="S84" s="22"/>
      <c r="T84" s="22"/>
      <c r="U84" s="22"/>
      <c r="V84" s="36">
        <f t="shared" si="1"/>
        <v>0</v>
      </c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>
      <c r="A85" s="129"/>
      <c r="B85" s="22"/>
      <c r="C85" s="99"/>
      <c r="D85" s="100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103"/>
      <c r="Q85" s="99"/>
      <c r="R85" s="99"/>
      <c r="S85" s="22"/>
      <c r="T85" s="22"/>
      <c r="U85" s="22"/>
      <c r="V85" s="36">
        <f t="shared" si="1"/>
        <v>0</v>
      </c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>
      <c r="A86" s="129"/>
      <c r="B86" s="22"/>
      <c r="C86" s="99"/>
      <c r="D86" s="100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103"/>
      <c r="Q86" s="99"/>
      <c r="R86" s="99"/>
      <c r="S86" s="22"/>
      <c r="T86" s="22"/>
      <c r="U86" s="22"/>
      <c r="V86" s="36">
        <f t="shared" si="1"/>
        <v>0</v>
      </c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>
      <c r="A87" s="129"/>
      <c r="B87" s="22"/>
      <c r="C87" s="99"/>
      <c r="D87" s="100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103"/>
      <c r="Q87" s="99"/>
      <c r="R87" s="99"/>
      <c r="S87" s="22"/>
      <c r="T87" s="22"/>
      <c r="U87" s="22"/>
      <c r="V87" s="36">
        <f t="shared" si="1"/>
        <v>0</v>
      </c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>
      <c r="A88" s="129"/>
      <c r="B88" s="22"/>
      <c r="C88" s="99"/>
      <c r="D88" s="10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103"/>
      <c r="Q88" s="99"/>
      <c r="R88" s="99"/>
      <c r="S88" s="22"/>
      <c r="T88" s="22"/>
      <c r="U88" s="22"/>
      <c r="V88" s="36">
        <f t="shared" si="1"/>
        <v>0</v>
      </c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>
      <c r="A89" s="129"/>
      <c r="B89" s="22"/>
      <c r="C89" s="99"/>
      <c r="D89" s="10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103"/>
      <c r="Q89" s="99"/>
      <c r="R89" s="99"/>
      <c r="S89" s="22"/>
      <c r="T89" s="22"/>
      <c r="U89" s="22"/>
      <c r="V89" s="36">
        <f t="shared" si="1"/>
        <v>0</v>
      </c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>
      <c r="A90" s="129"/>
      <c r="B90" s="22"/>
      <c r="C90" s="99"/>
      <c r="D90" s="10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103"/>
      <c r="Q90" s="99"/>
      <c r="R90" s="99"/>
      <c r="S90" s="22"/>
      <c r="T90" s="22"/>
      <c r="U90" s="22"/>
      <c r="V90" s="36">
        <f t="shared" si="1"/>
        <v>0</v>
      </c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>
      <c r="A91" s="129"/>
      <c r="B91" s="22"/>
      <c r="C91" s="99"/>
      <c r="D91" s="10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103"/>
      <c r="Q91" s="99"/>
      <c r="R91" s="99"/>
      <c r="S91" s="22"/>
      <c r="T91" s="22"/>
      <c r="U91" s="22"/>
      <c r="V91" s="36">
        <f t="shared" si="1"/>
        <v>0</v>
      </c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>
      <c r="A92" s="129"/>
      <c r="B92" s="22"/>
      <c r="C92" s="99"/>
      <c r="D92" s="10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103"/>
      <c r="Q92" s="99"/>
      <c r="R92" s="99"/>
      <c r="S92" s="22"/>
      <c r="T92" s="22"/>
      <c r="U92" s="22"/>
      <c r="V92" s="36">
        <f t="shared" si="1"/>
        <v>0</v>
      </c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>
      <c r="A93" s="129"/>
      <c r="B93" s="22"/>
      <c r="C93" s="99"/>
      <c r="D93" s="10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103"/>
      <c r="Q93" s="99"/>
      <c r="R93" s="99"/>
      <c r="S93" s="22"/>
      <c r="T93" s="22"/>
      <c r="U93" s="22"/>
      <c r="V93" s="36">
        <f t="shared" si="1"/>
        <v>0</v>
      </c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>
      <c r="A94" s="129"/>
      <c r="B94" s="22"/>
      <c r="C94" s="99"/>
      <c r="D94" s="10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103"/>
      <c r="Q94" s="99"/>
      <c r="R94" s="99"/>
      <c r="S94" s="22"/>
      <c r="T94" s="22"/>
      <c r="U94" s="22"/>
      <c r="V94" s="36">
        <f t="shared" si="1"/>
        <v>0</v>
      </c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>
      <c r="A95" s="129"/>
      <c r="B95" s="22"/>
      <c r="C95" s="99"/>
      <c r="D95" s="10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103"/>
      <c r="Q95" s="99"/>
      <c r="R95" s="99"/>
      <c r="S95" s="22"/>
      <c r="T95" s="22"/>
      <c r="U95" s="22"/>
      <c r="V95" s="36">
        <f t="shared" si="1"/>
        <v>0</v>
      </c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>
      <c r="A96" s="129"/>
      <c r="B96" s="22"/>
      <c r="C96" s="99"/>
      <c r="D96" s="10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103"/>
      <c r="Q96" s="99"/>
      <c r="R96" s="99"/>
      <c r="S96" s="22"/>
      <c r="T96" s="22"/>
      <c r="U96" s="22"/>
      <c r="V96" s="36">
        <f t="shared" si="1"/>
        <v>0</v>
      </c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>
      <c r="A97" s="129"/>
      <c r="B97" s="22"/>
      <c r="C97" s="99"/>
      <c r="D97" s="10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103"/>
      <c r="Q97" s="99"/>
      <c r="R97" s="99"/>
      <c r="S97" s="22"/>
      <c r="T97" s="22"/>
      <c r="U97" s="22"/>
      <c r="V97" s="36">
        <f t="shared" si="1"/>
        <v>0</v>
      </c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>
      <c r="A98" s="129"/>
      <c r="B98" s="22"/>
      <c r="C98" s="99"/>
      <c r="D98" s="100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103"/>
      <c r="Q98" s="99"/>
      <c r="R98" s="99"/>
      <c r="S98" s="22"/>
      <c r="T98" s="22"/>
      <c r="U98" s="22"/>
      <c r="V98" s="36">
        <f t="shared" si="1"/>
        <v>0</v>
      </c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>
      <c r="A99" s="129"/>
      <c r="B99" s="22"/>
      <c r="C99" s="99"/>
      <c r="D99" s="100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103"/>
      <c r="Q99" s="99"/>
      <c r="R99" s="99"/>
      <c r="S99" s="22"/>
      <c r="T99" s="22"/>
      <c r="U99" s="22"/>
      <c r="V99" s="36">
        <f t="shared" si="1"/>
        <v>0</v>
      </c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>
      <c r="A100" s="129"/>
      <c r="B100" s="22"/>
      <c r="C100" s="99"/>
      <c r="D100" s="100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103"/>
      <c r="Q100" s="99"/>
      <c r="R100" s="99"/>
      <c r="S100" s="22"/>
      <c r="T100" s="22"/>
      <c r="U100" s="22"/>
      <c r="V100" s="36">
        <f t="shared" si="1"/>
        <v>0</v>
      </c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>
      <c r="A101" s="129"/>
      <c r="B101" s="22"/>
      <c r="C101" s="99"/>
      <c r="D101" s="10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103"/>
      <c r="Q101" s="99"/>
      <c r="R101" s="99"/>
      <c r="S101" s="22"/>
      <c r="T101" s="22"/>
      <c r="U101" s="22"/>
      <c r="V101" s="36">
        <f t="shared" si="1"/>
        <v>0</v>
      </c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>
      <c r="A102" s="129"/>
      <c r="B102" s="22"/>
      <c r="C102" s="99"/>
      <c r="D102" s="10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103"/>
      <c r="Q102" s="99"/>
      <c r="R102" s="99"/>
      <c r="S102" s="22"/>
      <c r="T102" s="22"/>
      <c r="U102" s="22"/>
      <c r="V102" s="36">
        <f t="shared" si="1"/>
        <v>0</v>
      </c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>
      <c r="A103" s="129"/>
      <c r="B103" s="22"/>
      <c r="C103" s="99"/>
      <c r="D103" s="100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103"/>
      <c r="Q103" s="99"/>
      <c r="R103" s="99"/>
      <c r="S103" s="22"/>
      <c r="T103" s="22"/>
      <c r="U103" s="22"/>
      <c r="V103" s="36">
        <f t="shared" si="1"/>
        <v>0</v>
      </c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>
      <c r="A104" s="129"/>
      <c r="B104" s="22"/>
      <c r="C104" s="99"/>
      <c r="D104" s="100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103"/>
      <c r="Q104" s="99"/>
      <c r="R104" s="99"/>
      <c r="S104" s="22"/>
      <c r="T104" s="22"/>
      <c r="U104" s="22"/>
      <c r="V104" s="36">
        <f t="shared" si="1"/>
        <v>0</v>
      </c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>
      <c r="A105" s="129"/>
      <c r="B105" s="22"/>
      <c r="C105" s="99"/>
      <c r="D105" s="10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103"/>
      <c r="Q105" s="99"/>
      <c r="R105" s="99"/>
      <c r="S105" s="22"/>
      <c r="T105" s="22"/>
      <c r="U105" s="22"/>
      <c r="V105" s="36">
        <f t="shared" si="1"/>
        <v>0</v>
      </c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</row>
    <row r="106">
      <c r="A106" s="129"/>
      <c r="B106" s="22"/>
      <c r="C106" s="99"/>
      <c r="D106" s="100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103"/>
      <c r="Q106" s="99"/>
      <c r="R106" s="99"/>
      <c r="S106" s="22"/>
      <c r="T106" s="22"/>
      <c r="U106" s="22"/>
      <c r="V106" s="36">
        <f t="shared" si="1"/>
        <v>0</v>
      </c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</row>
    <row r="107">
      <c r="A107" s="129"/>
      <c r="B107" s="22"/>
      <c r="C107" s="99"/>
      <c r="D107" s="100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103"/>
      <c r="Q107" s="99"/>
      <c r="R107" s="99"/>
      <c r="S107" s="22"/>
      <c r="T107" s="22"/>
      <c r="U107" s="22"/>
      <c r="V107" s="36">
        <f t="shared" si="1"/>
        <v>0</v>
      </c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</row>
    <row r="108">
      <c r="A108" s="129"/>
      <c r="B108" s="22"/>
      <c r="C108" s="99"/>
      <c r="D108" s="100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103"/>
      <c r="Q108" s="99"/>
      <c r="R108" s="99"/>
      <c r="S108" s="22"/>
      <c r="T108" s="22"/>
      <c r="U108" s="22"/>
      <c r="V108" s="36">
        <f t="shared" si="1"/>
        <v>0</v>
      </c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</row>
    <row r="109">
      <c r="A109" s="129"/>
      <c r="B109" s="22"/>
      <c r="C109" s="99"/>
      <c r="D109" s="10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103"/>
      <c r="Q109" s="99"/>
      <c r="R109" s="99"/>
      <c r="S109" s="22"/>
      <c r="T109" s="22"/>
      <c r="U109" s="22"/>
      <c r="V109" s="36">
        <f t="shared" si="1"/>
        <v>0</v>
      </c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</row>
    <row r="110">
      <c r="A110" s="129"/>
      <c r="B110" s="22"/>
      <c r="C110" s="99"/>
      <c r="D110" s="100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103"/>
      <c r="Q110" s="99"/>
      <c r="R110" s="99"/>
      <c r="S110" s="22"/>
      <c r="T110" s="22"/>
      <c r="U110" s="22"/>
      <c r="V110" s="36">
        <f t="shared" si="1"/>
        <v>0</v>
      </c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</row>
    <row r="111">
      <c r="A111" s="129"/>
      <c r="B111" s="22"/>
      <c r="C111" s="99"/>
      <c r="D111" s="100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103"/>
      <c r="Q111" s="99"/>
      <c r="R111" s="99"/>
      <c r="S111" s="22"/>
      <c r="T111" s="22"/>
      <c r="U111" s="22"/>
      <c r="V111" s="36">
        <f t="shared" si="1"/>
        <v>0</v>
      </c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</row>
    <row r="112">
      <c r="A112" s="129"/>
      <c r="B112" s="22"/>
      <c r="C112" s="99"/>
      <c r="D112" s="100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103"/>
      <c r="Q112" s="99"/>
      <c r="R112" s="99"/>
      <c r="S112" s="22"/>
      <c r="T112" s="22"/>
      <c r="U112" s="22"/>
      <c r="V112" s="36">
        <f t="shared" si="1"/>
        <v>0</v>
      </c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>
      <c r="A113" s="129"/>
      <c r="B113" s="22"/>
      <c r="C113" s="99"/>
      <c r="D113" s="100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103"/>
      <c r="Q113" s="99"/>
      <c r="R113" s="99"/>
      <c r="S113" s="22"/>
      <c r="T113" s="22"/>
      <c r="U113" s="22"/>
      <c r="V113" s="36">
        <f t="shared" si="1"/>
        <v>0</v>
      </c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</row>
    <row r="114">
      <c r="A114" s="129"/>
      <c r="B114" s="22"/>
      <c r="C114" s="99"/>
      <c r="D114" s="100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103"/>
      <c r="Q114" s="99"/>
      <c r="R114" s="99"/>
      <c r="S114" s="22"/>
      <c r="T114" s="22"/>
      <c r="U114" s="22"/>
      <c r="V114" s="36">
        <f t="shared" si="1"/>
        <v>0</v>
      </c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</row>
    <row r="115">
      <c r="A115" s="129"/>
      <c r="B115" s="22"/>
      <c r="C115" s="99"/>
      <c r="D115" s="100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103"/>
      <c r="Q115" s="99"/>
      <c r="R115" s="99"/>
      <c r="S115" s="22"/>
      <c r="T115" s="22"/>
      <c r="U115" s="22"/>
      <c r="V115" s="36">
        <f t="shared" si="1"/>
        <v>0</v>
      </c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</row>
    <row r="116">
      <c r="A116" s="129"/>
      <c r="B116" s="22"/>
      <c r="C116" s="99"/>
      <c r="D116" s="100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103"/>
      <c r="Q116" s="99"/>
      <c r="R116" s="99"/>
      <c r="S116" s="22"/>
      <c r="T116" s="22"/>
      <c r="U116" s="22"/>
      <c r="V116" s="36">
        <f t="shared" si="1"/>
        <v>0</v>
      </c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</row>
    <row r="117">
      <c r="A117" s="129"/>
      <c r="B117" s="22"/>
      <c r="C117" s="99"/>
      <c r="D117" s="100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103"/>
      <c r="Q117" s="99"/>
      <c r="R117" s="99"/>
      <c r="S117" s="22"/>
      <c r="T117" s="22"/>
      <c r="U117" s="22"/>
      <c r="V117" s="36">
        <f t="shared" si="1"/>
        <v>0</v>
      </c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</row>
    <row r="118">
      <c r="A118" s="129"/>
      <c r="B118" s="22"/>
      <c r="C118" s="99"/>
      <c r="D118" s="100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103"/>
      <c r="Q118" s="99"/>
      <c r="R118" s="99"/>
      <c r="S118" s="22"/>
      <c r="T118" s="22"/>
      <c r="U118" s="22"/>
      <c r="V118" s="36">
        <f t="shared" si="1"/>
        <v>0</v>
      </c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</row>
    <row r="119">
      <c r="A119" s="129"/>
      <c r="B119" s="22"/>
      <c r="C119" s="99"/>
      <c r="D119" s="100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103"/>
      <c r="Q119" s="99"/>
      <c r="R119" s="99"/>
      <c r="S119" s="22"/>
      <c r="T119" s="22"/>
      <c r="U119" s="22"/>
      <c r="V119" s="36">
        <f t="shared" si="1"/>
        <v>0</v>
      </c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</row>
    <row r="120">
      <c r="A120" s="129"/>
      <c r="B120" s="22"/>
      <c r="C120" s="99"/>
      <c r="D120" s="100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103"/>
      <c r="Q120" s="99"/>
      <c r="R120" s="99"/>
      <c r="S120" s="22"/>
      <c r="T120" s="22"/>
      <c r="U120" s="22"/>
      <c r="V120" s="36">
        <f t="shared" si="1"/>
        <v>0</v>
      </c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</row>
    <row r="121">
      <c r="A121" s="129"/>
      <c r="B121" s="22"/>
      <c r="C121" s="99"/>
      <c r="D121" s="100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103"/>
      <c r="Q121" s="99"/>
      <c r="R121" s="99"/>
      <c r="S121" s="22"/>
      <c r="T121" s="22"/>
      <c r="U121" s="22"/>
      <c r="V121" s="36">
        <f t="shared" si="1"/>
        <v>0</v>
      </c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</row>
    <row r="122">
      <c r="A122" s="129"/>
      <c r="B122" s="22"/>
      <c r="C122" s="99"/>
      <c r="D122" s="100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103"/>
      <c r="Q122" s="99"/>
      <c r="R122" s="99"/>
      <c r="S122" s="22"/>
      <c r="T122" s="22"/>
      <c r="U122" s="22"/>
      <c r="V122" s="36">
        <f t="shared" si="1"/>
        <v>0</v>
      </c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</row>
    <row r="123">
      <c r="A123" s="129"/>
      <c r="B123" s="22"/>
      <c r="C123" s="99"/>
      <c r="D123" s="100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103"/>
      <c r="Q123" s="99"/>
      <c r="R123" s="99"/>
      <c r="S123" s="22"/>
      <c r="T123" s="22"/>
      <c r="U123" s="22"/>
      <c r="V123" s="36">
        <f t="shared" si="1"/>
        <v>0</v>
      </c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</row>
    <row r="124">
      <c r="A124" s="129"/>
      <c r="B124" s="22"/>
      <c r="C124" s="99"/>
      <c r="D124" s="100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103"/>
      <c r="Q124" s="99"/>
      <c r="R124" s="99"/>
      <c r="S124" s="22"/>
      <c r="T124" s="22"/>
      <c r="U124" s="22"/>
      <c r="V124" s="36">
        <f t="shared" si="1"/>
        <v>0</v>
      </c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</row>
    <row r="125">
      <c r="A125" s="129"/>
      <c r="B125" s="22"/>
      <c r="C125" s="99"/>
      <c r="D125" s="100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103"/>
      <c r="Q125" s="99"/>
      <c r="R125" s="99"/>
      <c r="S125" s="22"/>
      <c r="T125" s="22"/>
      <c r="U125" s="22"/>
      <c r="V125" s="36">
        <f t="shared" si="1"/>
        <v>0</v>
      </c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</row>
    <row r="126">
      <c r="A126" s="129"/>
      <c r="B126" s="22"/>
      <c r="C126" s="99"/>
      <c r="D126" s="100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103"/>
      <c r="Q126" s="99"/>
      <c r="R126" s="99"/>
      <c r="S126" s="22"/>
      <c r="T126" s="22"/>
      <c r="U126" s="22"/>
      <c r="V126" s="36">
        <f t="shared" si="1"/>
        <v>0</v>
      </c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</row>
    <row r="127">
      <c r="A127" s="129"/>
      <c r="B127" s="22"/>
      <c r="C127" s="99"/>
      <c r="D127" s="100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103"/>
      <c r="Q127" s="99"/>
      <c r="R127" s="99"/>
      <c r="S127" s="22"/>
      <c r="T127" s="22"/>
      <c r="U127" s="22"/>
      <c r="V127" s="36">
        <f t="shared" si="1"/>
        <v>0</v>
      </c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</row>
    <row r="128">
      <c r="A128" s="129"/>
      <c r="B128" s="22"/>
      <c r="C128" s="99"/>
      <c r="D128" s="100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103"/>
      <c r="Q128" s="99"/>
      <c r="R128" s="99"/>
      <c r="S128" s="22"/>
      <c r="T128" s="22"/>
      <c r="U128" s="22"/>
      <c r="V128" s="36">
        <f t="shared" si="1"/>
        <v>0</v>
      </c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</row>
    <row r="129">
      <c r="A129" s="129"/>
      <c r="B129" s="22"/>
      <c r="C129" s="99"/>
      <c r="D129" s="100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103"/>
      <c r="Q129" s="99"/>
      <c r="R129" s="99"/>
      <c r="S129" s="22"/>
      <c r="T129" s="22"/>
      <c r="U129" s="22"/>
      <c r="V129" s="36">
        <f t="shared" si="1"/>
        <v>0</v>
      </c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</row>
    <row r="130">
      <c r="A130" s="129"/>
      <c r="B130" s="22"/>
      <c r="C130" s="99"/>
      <c r="D130" s="100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103"/>
      <c r="Q130" s="99"/>
      <c r="R130" s="99"/>
      <c r="S130" s="22"/>
      <c r="T130" s="22"/>
      <c r="U130" s="22"/>
      <c r="V130" s="36">
        <f t="shared" si="1"/>
        <v>0</v>
      </c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</row>
    <row r="131">
      <c r="A131" s="129"/>
      <c r="B131" s="22"/>
      <c r="C131" s="99"/>
      <c r="D131" s="100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103"/>
      <c r="Q131" s="99"/>
      <c r="R131" s="99"/>
      <c r="S131" s="22"/>
      <c r="T131" s="22"/>
      <c r="U131" s="22"/>
      <c r="V131" s="36">
        <f t="shared" si="1"/>
        <v>0</v>
      </c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</row>
    <row r="132">
      <c r="A132" s="129"/>
      <c r="B132" s="22"/>
      <c r="C132" s="99"/>
      <c r="D132" s="100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103"/>
      <c r="Q132" s="99"/>
      <c r="R132" s="99"/>
      <c r="S132" s="22"/>
      <c r="T132" s="22"/>
      <c r="U132" s="22"/>
      <c r="V132" s="36">
        <f t="shared" si="1"/>
        <v>0</v>
      </c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</row>
    <row r="133">
      <c r="A133" s="129"/>
      <c r="B133" s="22"/>
      <c r="C133" s="99"/>
      <c r="D133" s="100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103"/>
      <c r="Q133" s="99"/>
      <c r="R133" s="99"/>
      <c r="S133" s="22"/>
      <c r="T133" s="22"/>
      <c r="U133" s="22"/>
      <c r="V133" s="36">
        <f t="shared" si="1"/>
        <v>0</v>
      </c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</row>
    <row r="134">
      <c r="A134" s="129"/>
      <c r="B134" s="22"/>
      <c r="C134" s="99"/>
      <c r="D134" s="100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103"/>
      <c r="Q134" s="99"/>
      <c r="R134" s="99"/>
      <c r="S134" s="22"/>
      <c r="T134" s="22"/>
      <c r="U134" s="22"/>
      <c r="V134" s="36">
        <f t="shared" si="1"/>
        <v>0</v>
      </c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</row>
    <row r="135">
      <c r="A135" s="129"/>
      <c r="B135" s="22"/>
      <c r="C135" s="99"/>
      <c r="D135" s="100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103"/>
      <c r="Q135" s="99"/>
      <c r="R135" s="99"/>
      <c r="S135" s="22"/>
      <c r="T135" s="22"/>
      <c r="U135" s="22"/>
      <c r="V135" s="36">
        <f t="shared" si="1"/>
        <v>0</v>
      </c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</row>
    <row r="136">
      <c r="A136" s="129"/>
      <c r="B136" s="22"/>
      <c r="C136" s="99"/>
      <c r="D136" s="100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103"/>
      <c r="Q136" s="99"/>
      <c r="R136" s="99"/>
      <c r="S136" s="22"/>
      <c r="T136" s="22"/>
      <c r="U136" s="22"/>
      <c r="V136" s="36">
        <f t="shared" si="1"/>
        <v>0</v>
      </c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</row>
    <row r="137">
      <c r="A137" s="129"/>
      <c r="B137" s="22"/>
      <c r="C137" s="99"/>
      <c r="D137" s="100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103"/>
      <c r="Q137" s="99"/>
      <c r="R137" s="99"/>
      <c r="S137" s="22"/>
      <c r="T137" s="22"/>
      <c r="U137" s="22"/>
      <c r="V137" s="36">
        <f t="shared" si="1"/>
        <v>0</v>
      </c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</row>
    <row r="138">
      <c r="A138" s="129"/>
      <c r="B138" s="22"/>
      <c r="C138" s="99"/>
      <c r="D138" s="100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103"/>
      <c r="Q138" s="99"/>
      <c r="R138" s="99"/>
      <c r="S138" s="22"/>
      <c r="T138" s="22"/>
      <c r="U138" s="22"/>
      <c r="V138" s="36">
        <f t="shared" si="1"/>
        <v>0</v>
      </c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</row>
    <row r="139">
      <c r="A139" s="129"/>
      <c r="B139" s="22"/>
      <c r="C139" s="99"/>
      <c r="D139" s="100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103"/>
      <c r="Q139" s="99"/>
      <c r="R139" s="99"/>
      <c r="S139" s="22"/>
      <c r="T139" s="22"/>
      <c r="U139" s="22"/>
      <c r="V139" s="36">
        <f t="shared" si="1"/>
        <v>0</v>
      </c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</row>
    <row r="140">
      <c r="A140" s="129"/>
      <c r="B140" s="22"/>
      <c r="C140" s="99"/>
      <c r="D140" s="100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103"/>
      <c r="Q140" s="99"/>
      <c r="R140" s="99"/>
      <c r="S140" s="22"/>
      <c r="T140" s="22"/>
      <c r="U140" s="22"/>
      <c r="V140" s="36">
        <f t="shared" si="1"/>
        <v>0</v>
      </c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</row>
    <row r="141">
      <c r="A141" s="129"/>
      <c r="B141" s="22"/>
      <c r="C141" s="99"/>
      <c r="D141" s="100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103"/>
      <c r="Q141" s="99"/>
      <c r="R141" s="99"/>
      <c r="S141" s="22"/>
      <c r="T141" s="22"/>
      <c r="U141" s="22"/>
      <c r="V141" s="36">
        <f t="shared" si="1"/>
        <v>0</v>
      </c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</row>
    <row r="142">
      <c r="A142" s="129"/>
      <c r="B142" s="22"/>
      <c r="C142" s="99"/>
      <c r="D142" s="100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103"/>
      <c r="Q142" s="99"/>
      <c r="R142" s="99"/>
      <c r="S142" s="22"/>
      <c r="T142" s="22"/>
      <c r="U142" s="22"/>
      <c r="V142" s="36">
        <f t="shared" si="1"/>
        <v>0</v>
      </c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</row>
    <row r="143">
      <c r="A143" s="129"/>
      <c r="B143" s="22"/>
      <c r="C143" s="99"/>
      <c r="D143" s="100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103"/>
      <c r="Q143" s="99"/>
      <c r="R143" s="99"/>
      <c r="S143" s="22"/>
      <c r="T143" s="22"/>
      <c r="U143" s="22"/>
      <c r="V143" s="36">
        <f t="shared" si="1"/>
        <v>0</v>
      </c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</row>
    <row r="144">
      <c r="A144" s="129"/>
      <c r="B144" s="22"/>
      <c r="C144" s="99"/>
      <c r="D144" s="100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103"/>
      <c r="Q144" s="99"/>
      <c r="R144" s="99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</row>
    <row r="145">
      <c r="A145" s="129"/>
      <c r="B145" s="22"/>
      <c r="C145" s="99"/>
      <c r="D145" s="100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103"/>
      <c r="Q145" s="99"/>
      <c r="R145" s="99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</row>
    <row r="146">
      <c r="A146" s="129"/>
      <c r="B146" s="22"/>
      <c r="C146" s="99"/>
      <c r="D146" s="100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103"/>
      <c r="Q146" s="99"/>
      <c r="R146" s="99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</row>
    <row r="147">
      <c r="A147" s="129"/>
      <c r="B147" s="22"/>
      <c r="C147" s="99"/>
      <c r="D147" s="100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103"/>
      <c r="Q147" s="99"/>
      <c r="R147" s="99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</row>
    <row r="148">
      <c r="A148" s="129"/>
      <c r="B148" s="22"/>
      <c r="C148" s="99"/>
      <c r="D148" s="100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103"/>
      <c r="Q148" s="99"/>
      <c r="R148" s="99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</row>
    <row r="149">
      <c r="A149" s="129"/>
      <c r="B149" s="22"/>
      <c r="C149" s="99"/>
      <c r="D149" s="100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103"/>
      <c r="Q149" s="99"/>
      <c r="R149" s="99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</row>
    <row r="150">
      <c r="A150" s="129"/>
      <c r="B150" s="22"/>
      <c r="C150" s="99"/>
      <c r="D150" s="100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103"/>
      <c r="Q150" s="99"/>
      <c r="R150" s="99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</row>
    <row r="151">
      <c r="A151" s="129"/>
      <c r="B151" s="22"/>
      <c r="C151" s="99"/>
      <c r="D151" s="100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103"/>
      <c r="Q151" s="99"/>
      <c r="R151" s="99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</row>
    <row r="152">
      <c r="A152" s="129"/>
      <c r="B152" s="22"/>
      <c r="C152" s="99"/>
      <c r="D152" s="100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103"/>
      <c r="Q152" s="99"/>
      <c r="R152" s="99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</row>
    <row r="153">
      <c r="A153" s="129"/>
      <c r="B153" s="22"/>
      <c r="C153" s="99"/>
      <c r="D153" s="100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103"/>
      <c r="Q153" s="99"/>
      <c r="R153" s="99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</row>
    <row r="154">
      <c r="A154" s="129"/>
      <c r="B154" s="22"/>
      <c r="C154" s="99"/>
      <c r="D154" s="100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103"/>
      <c r="Q154" s="99"/>
      <c r="R154" s="99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</row>
    <row r="155">
      <c r="A155" s="129"/>
      <c r="B155" s="22"/>
      <c r="C155" s="99"/>
      <c r="D155" s="100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103"/>
      <c r="Q155" s="99"/>
      <c r="R155" s="99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</row>
    <row r="156">
      <c r="A156" s="129"/>
      <c r="B156" s="22"/>
      <c r="C156" s="99"/>
      <c r="D156" s="100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103"/>
      <c r="Q156" s="99"/>
      <c r="R156" s="99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</row>
    <row r="157">
      <c r="A157" s="129"/>
      <c r="B157" s="22"/>
      <c r="C157" s="99"/>
      <c r="D157" s="100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103"/>
      <c r="Q157" s="99"/>
      <c r="R157" s="99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</row>
    <row r="158">
      <c r="A158" s="129"/>
      <c r="B158" s="22"/>
      <c r="C158" s="99"/>
      <c r="D158" s="100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103"/>
      <c r="Q158" s="99"/>
      <c r="R158" s="99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</row>
    <row r="159">
      <c r="A159" s="129"/>
      <c r="B159" s="22"/>
      <c r="C159" s="99"/>
      <c r="D159" s="100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103"/>
      <c r="Q159" s="99"/>
      <c r="R159" s="99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</row>
    <row r="160">
      <c r="A160" s="129"/>
      <c r="B160" s="22"/>
      <c r="C160" s="99"/>
      <c r="D160" s="100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103"/>
      <c r="Q160" s="99"/>
      <c r="R160" s="99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</row>
    <row r="161">
      <c r="A161" s="129"/>
      <c r="B161" s="22"/>
      <c r="C161" s="99"/>
      <c r="D161" s="100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103"/>
      <c r="Q161" s="99"/>
      <c r="R161" s="99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</row>
    <row r="162">
      <c r="A162" s="129"/>
      <c r="B162" s="22"/>
      <c r="C162" s="99"/>
      <c r="D162" s="100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103"/>
      <c r="Q162" s="99"/>
      <c r="R162" s="99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</row>
    <row r="163">
      <c r="A163" s="129"/>
      <c r="B163" s="22"/>
      <c r="C163" s="99"/>
      <c r="D163" s="100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103"/>
      <c r="Q163" s="99"/>
      <c r="R163" s="99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</row>
    <row r="164">
      <c r="A164" s="129"/>
      <c r="B164" s="22"/>
      <c r="C164" s="99"/>
      <c r="D164" s="100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103"/>
      <c r="Q164" s="99"/>
      <c r="R164" s="99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</row>
    <row r="165">
      <c r="A165" s="129"/>
      <c r="B165" s="22"/>
      <c r="C165" s="99"/>
      <c r="D165" s="100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103"/>
      <c r="Q165" s="99"/>
      <c r="R165" s="99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</row>
    <row r="166">
      <c r="A166" s="129"/>
      <c r="B166" s="22"/>
      <c r="C166" s="99"/>
      <c r="D166" s="100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103"/>
      <c r="Q166" s="99"/>
      <c r="R166" s="99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</row>
    <row r="167">
      <c r="A167" s="129"/>
      <c r="B167" s="22"/>
      <c r="C167" s="99"/>
      <c r="D167" s="100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103"/>
      <c r="Q167" s="99"/>
      <c r="R167" s="99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</row>
    <row r="168">
      <c r="A168" s="129"/>
      <c r="B168" s="22"/>
      <c r="C168" s="99"/>
      <c r="D168" s="100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103"/>
      <c r="Q168" s="99"/>
      <c r="R168" s="99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</row>
    <row r="169">
      <c r="A169" s="129"/>
      <c r="B169" s="22"/>
      <c r="C169" s="99"/>
      <c r="D169" s="100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103"/>
      <c r="Q169" s="99"/>
      <c r="R169" s="99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</row>
    <row r="170">
      <c r="A170" s="129"/>
      <c r="B170" s="22"/>
      <c r="C170" s="99"/>
      <c r="D170" s="100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103"/>
      <c r="Q170" s="99"/>
      <c r="R170" s="99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</row>
    <row r="171">
      <c r="A171" s="129"/>
      <c r="B171" s="22"/>
      <c r="C171" s="99"/>
      <c r="D171" s="100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103"/>
      <c r="Q171" s="99"/>
      <c r="R171" s="99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</row>
    <row r="172">
      <c r="A172" s="129"/>
      <c r="B172" s="22"/>
      <c r="C172" s="99"/>
      <c r="D172" s="100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103"/>
      <c r="Q172" s="99"/>
      <c r="R172" s="99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</row>
    <row r="173">
      <c r="A173" s="129"/>
      <c r="B173" s="22"/>
      <c r="C173" s="99"/>
      <c r="D173" s="100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103"/>
      <c r="Q173" s="99"/>
      <c r="R173" s="99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</row>
    <row r="174">
      <c r="A174" s="129"/>
      <c r="B174" s="22"/>
      <c r="C174" s="99"/>
      <c r="D174" s="100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103"/>
      <c r="Q174" s="99"/>
      <c r="R174" s="99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</row>
    <row r="175">
      <c r="A175" s="129"/>
      <c r="B175" s="22"/>
      <c r="C175" s="99"/>
      <c r="D175" s="100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103"/>
      <c r="Q175" s="99"/>
      <c r="R175" s="99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</row>
    <row r="176">
      <c r="A176" s="129"/>
      <c r="B176" s="22"/>
      <c r="C176" s="99"/>
      <c r="D176" s="100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103"/>
      <c r="Q176" s="99"/>
      <c r="R176" s="99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</row>
    <row r="177">
      <c r="A177" s="129"/>
      <c r="B177" s="22"/>
      <c r="C177" s="99"/>
      <c r="D177" s="100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103"/>
      <c r="Q177" s="99"/>
      <c r="R177" s="99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</row>
    <row r="178">
      <c r="A178" s="129"/>
      <c r="B178" s="22"/>
      <c r="C178" s="99"/>
      <c r="D178" s="100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103"/>
      <c r="Q178" s="99"/>
      <c r="R178" s="99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</row>
    <row r="179">
      <c r="A179" s="129"/>
      <c r="B179" s="22"/>
      <c r="C179" s="99"/>
      <c r="D179" s="100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103"/>
      <c r="Q179" s="99"/>
      <c r="R179" s="99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</row>
    <row r="180">
      <c r="A180" s="129"/>
      <c r="B180" s="22"/>
      <c r="C180" s="99"/>
      <c r="D180" s="100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103"/>
      <c r="Q180" s="99"/>
      <c r="R180" s="99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</row>
    <row r="181">
      <c r="A181" s="129"/>
      <c r="B181" s="22"/>
      <c r="C181" s="99"/>
      <c r="D181" s="100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103"/>
      <c r="Q181" s="99"/>
      <c r="R181" s="99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</row>
    <row r="182">
      <c r="A182" s="129"/>
      <c r="B182" s="22"/>
      <c r="C182" s="99"/>
      <c r="D182" s="100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103"/>
      <c r="Q182" s="99"/>
      <c r="R182" s="99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</row>
    <row r="183">
      <c r="A183" s="129"/>
      <c r="B183" s="22"/>
      <c r="C183" s="99"/>
      <c r="D183" s="100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103"/>
      <c r="Q183" s="99"/>
      <c r="R183" s="99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</row>
    <row r="184">
      <c r="A184" s="129"/>
      <c r="B184" s="22"/>
      <c r="C184" s="99"/>
      <c r="D184" s="100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103"/>
      <c r="Q184" s="99"/>
      <c r="R184" s="99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</row>
    <row r="185">
      <c r="A185" s="129"/>
      <c r="B185" s="22"/>
      <c r="C185" s="99"/>
      <c r="D185" s="100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103"/>
      <c r="Q185" s="99"/>
      <c r="R185" s="99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</row>
    <row r="186">
      <c r="A186" s="129"/>
      <c r="B186" s="22"/>
      <c r="C186" s="99"/>
      <c r="D186" s="100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103"/>
      <c r="Q186" s="99"/>
      <c r="R186" s="99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</row>
    <row r="187">
      <c r="A187" s="129"/>
      <c r="B187" s="22"/>
      <c r="C187" s="99"/>
      <c r="D187" s="100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103"/>
      <c r="Q187" s="99"/>
      <c r="R187" s="99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</row>
    <row r="188">
      <c r="A188" s="129"/>
      <c r="B188" s="22"/>
      <c r="C188" s="99"/>
      <c r="D188" s="100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103"/>
      <c r="Q188" s="99"/>
      <c r="R188" s="99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</row>
    <row r="189">
      <c r="A189" s="129"/>
      <c r="B189" s="22"/>
      <c r="C189" s="99"/>
      <c r="D189" s="100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103"/>
      <c r="Q189" s="99"/>
      <c r="R189" s="99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</row>
    <row r="190">
      <c r="A190" s="129"/>
      <c r="B190" s="22"/>
      <c r="C190" s="99"/>
      <c r="D190" s="100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103"/>
      <c r="Q190" s="99"/>
      <c r="R190" s="99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</row>
    <row r="191">
      <c r="A191" s="129"/>
      <c r="B191" s="22"/>
      <c r="C191" s="99"/>
      <c r="D191" s="100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103"/>
      <c r="Q191" s="99"/>
      <c r="R191" s="99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</row>
    <row r="192">
      <c r="A192" s="129"/>
      <c r="B192" s="22"/>
      <c r="C192" s="99"/>
      <c r="D192" s="100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103"/>
      <c r="Q192" s="99"/>
      <c r="R192" s="99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</row>
    <row r="193">
      <c r="A193" s="129"/>
      <c r="B193" s="22"/>
      <c r="C193" s="99"/>
      <c r="D193" s="100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103"/>
      <c r="Q193" s="99"/>
      <c r="R193" s="99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</row>
    <row r="194">
      <c r="A194" s="129"/>
      <c r="B194" s="22"/>
      <c r="C194" s="99"/>
      <c r="D194" s="100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103"/>
      <c r="Q194" s="99"/>
      <c r="R194" s="99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</row>
    <row r="195">
      <c r="A195" s="129"/>
      <c r="B195" s="22"/>
      <c r="C195" s="99"/>
      <c r="D195" s="100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103"/>
      <c r="Q195" s="99"/>
      <c r="R195" s="99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</row>
    <row r="196">
      <c r="A196" s="129"/>
      <c r="B196" s="22"/>
      <c r="C196" s="99"/>
      <c r="D196" s="100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103"/>
      <c r="Q196" s="99"/>
      <c r="R196" s="99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</row>
    <row r="197">
      <c r="A197" s="129"/>
      <c r="B197" s="22"/>
      <c r="C197" s="99"/>
      <c r="D197" s="100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103"/>
      <c r="Q197" s="99"/>
      <c r="R197" s="99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</row>
    <row r="198">
      <c r="A198" s="129"/>
      <c r="B198" s="22"/>
      <c r="C198" s="99"/>
      <c r="D198" s="100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103"/>
      <c r="Q198" s="99"/>
      <c r="R198" s="99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</row>
    <row r="199">
      <c r="A199" s="129"/>
      <c r="B199" s="22"/>
      <c r="C199" s="99"/>
      <c r="D199" s="100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103"/>
      <c r="Q199" s="99"/>
      <c r="R199" s="99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</row>
    <row r="200">
      <c r="A200" s="129"/>
      <c r="B200" s="22"/>
      <c r="C200" s="99"/>
      <c r="D200" s="100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103"/>
      <c r="Q200" s="99"/>
      <c r="R200" s="99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</row>
    <row r="201">
      <c r="A201" s="129"/>
      <c r="B201" s="22"/>
      <c r="C201" s="99"/>
      <c r="D201" s="10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103"/>
      <c r="Q201" s="99"/>
      <c r="R201" s="99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</row>
    <row r="202">
      <c r="A202" s="129"/>
      <c r="B202" s="22"/>
      <c r="C202" s="99"/>
      <c r="D202" s="100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103"/>
      <c r="Q202" s="99"/>
      <c r="R202" s="99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</row>
    <row r="203">
      <c r="A203" s="129"/>
      <c r="B203" s="22"/>
      <c r="C203" s="99"/>
      <c r="D203" s="100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103"/>
      <c r="Q203" s="99"/>
      <c r="R203" s="99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</row>
    <row r="204">
      <c r="A204" s="129"/>
      <c r="B204" s="22"/>
      <c r="C204" s="99"/>
      <c r="D204" s="100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103"/>
      <c r="Q204" s="99"/>
      <c r="R204" s="99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</row>
    <row r="205">
      <c r="A205" s="129"/>
      <c r="B205" s="22"/>
      <c r="C205" s="99"/>
      <c r="D205" s="100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103"/>
      <c r="Q205" s="99"/>
      <c r="R205" s="99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</row>
    <row r="206">
      <c r="A206" s="129"/>
      <c r="B206" s="22"/>
      <c r="C206" s="99"/>
      <c r="D206" s="100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103"/>
      <c r="Q206" s="99"/>
      <c r="R206" s="99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</row>
    <row r="207">
      <c r="A207" s="129"/>
      <c r="B207" s="22"/>
      <c r="C207" s="99"/>
      <c r="D207" s="100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103"/>
      <c r="Q207" s="99"/>
      <c r="R207" s="99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</row>
    <row r="208">
      <c r="A208" s="129"/>
      <c r="B208" s="22"/>
      <c r="C208" s="99"/>
      <c r="D208" s="100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103"/>
      <c r="Q208" s="99"/>
      <c r="R208" s="99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</row>
    <row r="209">
      <c r="A209" s="129"/>
      <c r="B209" s="22"/>
      <c r="C209" s="99"/>
      <c r="D209" s="100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103"/>
      <c r="Q209" s="99"/>
      <c r="R209" s="99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</row>
    <row r="210">
      <c r="A210" s="129"/>
      <c r="B210" s="22"/>
      <c r="C210" s="99"/>
      <c r="D210" s="100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103"/>
      <c r="Q210" s="99"/>
      <c r="R210" s="99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</row>
    <row r="211">
      <c r="A211" s="129"/>
      <c r="B211" s="22"/>
      <c r="C211" s="99"/>
      <c r="D211" s="100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103"/>
      <c r="Q211" s="99"/>
      <c r="R211" s="99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</row>
    <row r="212">
      <c r="A212" s="129"/>
      <c r="B212" s="22"/>
      <c r="C212" s="99"/>
      <c r="D212" s="100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103"/>
      <c r="Q212" s="99"/>
      <c r="R212" s="99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</row>
    <row r="213">
      <c r="A213" s="129"/>
      <c r="B213" s="22"/>
      <c r="C213" s="99"/>
      <c r="D213" s="100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103"/>
      <c r="Q213" s="99"/>
      <c r="R213" s="99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</row>
    <row r="214">
      <c r="A214" s="129"/>
      <c r="B214" s="22"/>
      <c r="C214" s="99"/>
      <c r="D214" s="100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103"/>
      <c r="Q214" s="99"/>
      <c r="R214" s="99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</row>
    <row r="215">
      <c r="A215" s="129"/>
      <c r="B215" s="22"/>
      <c r="C215" s="99"/>
      <c r="D215" s="100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103"/>
      <c r="Q215" s="99"/>
      <c r="R215" s="99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</row>
    <row r="216">
      <c r="A216" s="129"/>
      <c r="B216" s="22"/>
      <c r="C216" s="99"/>
      <c r="D216" s="100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103"/>
      <c r="Q216" s="99"/>
      <c r="R216" s="99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</row>
    <row r="217">
      <c r="A217" s="129"/>
      <c r="B217" s="22"/>
      <c r="C217" s="99"/>
      <c r="D217" s="100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103"/>
      <c r="Q217" s="99"/>
      <c r="R217" s="99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</row>
    <row r="218">
      <c r="A218" s="129"/>
      <c r="B218" s="22"/>
      <c r="C218" s="99"/>
      <c r="D218" s="100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103"/>
      <c r="Q218" s="99"/>
      <c r="R218" s="99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</row>
    <row r="219">
      <c r="A219" s="129"/>
      <c r="B219" s="22"/>
      <c r="C219" s="99"/>
      <c r="D219" s="100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103"/>
      <c r="Q219" s="99"/>
      <c r="R219" s="99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</row>
    <row r="220">
      <c r="A220" s="129"/>
      <c r="B220" s="22"/>
      <c r="C220" s="99"/>
      <c r="D220" s="100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103"/>
      <c r="Q220" s="99"/>
      <c r="R220" s="99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</row>
    <row r="221">
      <c r="A221" s="129"/>
      <c r="B221" s="22"/>
      <c r="C221" s="99"/>
      <c r="D221" s="100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103"/>
      <c r="Q221" s="99"/>
      <c r="R221" s="99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</row>
    <row r="222">
      <c r="A222" s="129"/>
      <c r="B222" s="22"/>
      <c r="C222" s="99"/>
      <c r="D222" s="100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103"/>
      <c r="Q222" s="99"/>
      <c r="R222" s="99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</row>
    <row r="223">
      <c r="A223" s="129"/>
      <c r="B223" s="22"/>
      <c r="C223" s="99"/>
      <c r="D223" s="100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103"/>
      <c r="Q223" s="99"/>
      <c r="R223" s="99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</row>
    <row r="224">
      <c r="A224" s="129"/>
      <c r="B224" s="22"/>
      <c r="C224" s="99"/>
      <c r="D224" s="100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103"/>
      <c r="Q224" s="99"/>
      <c r="R224" s="99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</row>
    <row r="225">
      <c r="A225" s="129"/>
      <c r="B225" s="22"/>
      <c r="C225" s="99"/>
      <c r="D225" s="100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103"/>
      <c r="Q225" s="99"/>
      <c r="R225" s="99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</row>
    <row r="226">
      <c r="A226" s="129"/>
      <c r="B226" s="22"/>
      <c r="C226" s="99"/>
      <c r="D226" s="100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103"/>
      <c r="Q226" s="99"/>
      <c r="R226" s="99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</row>
    <row r="227">
      <c r="A227" s="129"/>
      <c r="B227" s="22"/>
      <c r="C227" s="99"/>
      <c r="D227" s="100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103"/>
      <c r="Q227" s="99"/>
      <c r="R227" s="99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</row>
    <row r="228">
      <c r="A228" s="129"/>
      <c r="B228" s="22"/>
      <c r="C228" s="99"/>
      <c r="D228" s="100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103"/>
      <c r="Q228" s="99"/>
      <c r="R228" s="99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</row>
    <row r="229">
      <c r="A229" s="129"/>
      <c r="B229" s="22"/>
      <c r="C229" s="99"/>
      <c r="D229" s="100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103"/>
      <c r="Q229" s="99"/>
      <c r="R229" s="99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</row>
    <row r="230">
      <c r="A230" s="129"/>
      <c r="B230" s="22"/>
      <c r="C230" s="99"/>
      <c r="D230" s="100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103"/>
      <c r="Q230" s="99"/>
      <c r="R230" s="99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</row>
    <row r="231">
      <c r="A231" s="129"/>
      <c r="B231" s="22"/>
      <c r="C231" s="99"/>
      <c r="D231" s="100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103"/>
      <c r="Q231" s="99"/>
      <c r="R231" s="99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</row>
    <row r="232">
      <c r="A232" s="129"/>
      <c r="B232" s="22"/>
      <c r="C232" s="99"/>
      <c r="D232" s="100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103"/>
      <c r="Q232" s="99"/>
      <c r="R232" s="99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</row>
    <row r="233">
      <c r="A233" s="129"/>
      <c r="B233" s="22"/>
      <c r="C233" s="99"/>
      <c r="D233" s="100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103"/>
      <c r="Q233" s="99"/>
      <c r="R233" s="99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</row>
    <row r="234">
      <c r="A234" s="129"/>
      <c r="B234" s="22"/>
      <c r="C234" s="99"/>
      <c r="D234" s="100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103"/>
      <c r="Q234" s="99"/>
      <c r="R234" s="99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</row>
    <row r="235">
      <c r="A235" s="129"/>
      <c r="B235" s="22"/>
      <c r="C235" s="99"/>
      <c r="D235" s="100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103"/>
      <c r="Q235" s="99"/>
      <c r="R235" s="99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</row>
    <row r="236">
      <c r="A236" s="129"/>
      <c r="B236" s="22"/>
      <c r="C236" s="99"/>
      <c r="D236" s="100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103"/>
      <c r="Q236" s="99"/>
      <c r="R236" s="99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</row>
    <row r="237">
      <c r="A237" s="129"/>
      <c r="B237" s="22"/>
      <c r="C237" s="99"/>
      <c r="D237" s="100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103"/>
      <c r="Q237" s="99"/>
      <c r="R237" s="99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</row>
    <row r="238">
      <c r="A238" s="129"/>
      <c r="B238" s="22"/>
      <c r="C238" s="99"/>
      <c r="D238" s="100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103"/>
      <c r="Q238" s="99"/>
      <c r="R238" s="99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</row>
    <row r="239">
      <c r="A239" s="129"/>
      <c r="B239" s="22"/>
      <c r="C239" s="99"/>
      <c r="D239" s="100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103"/>
      <c r="Q239" s="99"/>
      <c r="R239" s="99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</row>
    <row r="240">
      <c r="A240" s="129"/>
      <c r="B240" s="22"/>
      <c r="C240" s="99"/>
      <c r="D240" s="100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103"/>
      <c r="Q240" s="99"/>
      <c r="R240" s="99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</row>
    <row r="241">
      <c r="A241" s="129"/>
      <c r="B241" s="22"/>
      <c r="C241" s="99"/>
      <c r="D241" s="100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103"/>
      <c r="Q241" s="99"/>
      <c r="R241" s="99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</row>
    <row r="242">
      <c r="A242" s="129"/>
      <c r="B242" s="22"/>
      <c r="C242" s="99"/>
      <c r="D242" s="100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103"/>
      <c r="Q242" s="99"/>
      <c r="R242" s="99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</row>
    <row r="243">
      <c r="A243" s="129"/>
      <c r="B243" s="22"/>
      <c r="C243" s="99"/>
      <c r="D243" s="100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103"/>
      <c r="Q243" s="99"/>
      <c r="R243" s="99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</row>
    <row r="244">
      <c r="A244" s="129"/>
      <c r="B244" s="22"/>
      <c r="C244" s="99"/>
      <c r="D244" s="100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103"/>
      <c r="Q244" s="99"/>
      <c r="R244" s="99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</row>
    <row r="245">
      <c r="A245" s="129"/>
      <c r="B245" s="22"/>
      <c r="C245" s="99"/>
      <c r="D245" s="100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103"/>
      <c r="Q245" s="99"/>
      <c r="R245" s="99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</row>
    <row r="246">
      <c r="A246" s="129"/>
      <c r="B246" s="22"/>
      <c r="C246" s="99"/>
      <c r="D246" s="100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103"/>
      <c r="Q246" s="99"/>
      <c r="R246" s="99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</row>
    <row r="247">
      <c r="A247" s="129"/>
      <c r="B247" s="22"/>
      <c r="C247" s="99"/>
      <c r="D247" s="100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103"/>
      <c r="Q247" s="99"/>
      <c r="R247" s="99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</row>
    <row r="248">
      <c r="A248" s="129"/>
      <c r="B248" s="22"/>
      <c r="C248" s="99"/>
      <c r="D248" s="100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103"/>
      <c r="Q248" s="99"/>
      <c r="R248" s="99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</row>
    <row r="249">
      <c r="A249" s="129"/>
      <c r="B249" s="22"/>
      <c r="C249" s="99"/>
      <c r="D249" s="100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103"/>
      <c r="Q249" s="99"/>
      <c r="R249" s="99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</row>
    <row r="250">
      <c r="A250" s="129"/>
      <c r="B250" s="22"/>
      <c r="C250" s="99"/>
      <c r="D250" s="100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103"/>
      <c r="Q250" s="99"/>
      <c r="R250" s="99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</row>
    <row r="251">
      <c r="A251" s="129"/>
      <c r="B251" s="22"/>
      <c r="C251" s="99"/>
      <c r="D251" s="100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103"/>
      <c r="Q251" s="99"/>
      <c r="R251" s="99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</row>
    <row r="252">
      <c r="A252" s="129"/>
      <c r="B252" s="22"/>
      <c r="C252" s="99"/>
      <c r="D252" s="100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103"/>
      <c r="Q252" s="99"/>
      <c r="R252" s="99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</row>
    <row r="253">
      <c r="A253" s="129"/>
      <c r="B253" s="22"/>
      <c r="C253" s="99"/>
      <c r="D253" s="100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103"/>
      <c r="Q253" s="99"/>
      <c r="R253" s="99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</row>
    <row r="254">
      <c r="A254" s="129"/>
      <c r="B254" s="22"/>
      <c r="C254" s="99"/>
      <c r="D254" s="100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103"/>
      <c r="Q254" s="99"/>
      <c r="R254" s="99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</row>
    <row r="255">
      <c r="A255" s="129"/>
      <c r="B255" s="22"/>
      <c r="C255" s="99"/>
      <c r="D255" s="100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103"/>
      <c r="Q255" s="99"/>
      <c r="R255" s="99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</row>
    <row r="256">
      <c r="A256" s="129"/>
      <c r="B256" s="22"/>
      <c r="C256" s="99"/>
      <c r="D256" s="100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103"/>
      <c r="Q256" s="99"/>
      <c r="R256" s="99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</row>
    <row r="257">
      <c r="A257" s="129"/>
      <c r="B257" s="22"/>
      <c r="C257" s="99"/>
      <c r="D257" s="100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103"/>
      <c r="Q257" s="99"/>
      <c r="R257" s="99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</row>
    <row r="258">
      <c r="A258" s="129"/>
      <c r="B258" s="22"/>
      <c r="C258" s="99"/>
      <c r="D258" s="100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103"/>
      <c r="Q258" s="99"/>
      <c r="R258" s="99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</row>
    <row r="259">
      <c r="A259" s="129"/>
      <c r="B259" s="22"/>
      <c r="C259" s="99"/>
      <c r="D259" s="100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103"/>
      <c r="Q259" s="99"/>
      <c r="R259" s="99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</row>
    <row r="260">
      <c r="A260" s="129"/>
      <c r="B260" s="22"/>
      <c r="C260" s="99"/>
      <c r="D260" s="100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103"/>
      <c r="Q260" s="99"/>
      <c r="R260" s="99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</row>
    <row r="261">
      <c r="A261" s="129"/>
      <c r="B261" s="22"/>
      <c r="C261" s="99"/>
      <c r="D261" s="100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103"/>
      <c r="Q261" s="99"/>
      <c r="R261" s="99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</row>
    <row r="262">
      <c r="A262" s="129"/>
      <c r="B262" s="22"/>
      <c r="C262" s="99"/>
      <c r="D262" s="100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103"/>
      <c r="Q262" s="99"/>
      <c r="R262" s="99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</row>
    <row r="263">
      <c r="A263" s="129"/>
      <c r="B263" s="22"/>
      <c r="C263" s="99"/>
      <c r="D263" s="100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103"/>
      <c r="Q263" s="99"/>
      <c r="R263" s="99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</row>
    <row r="264">
      <c r="A264" s="129"/>
      <c r="B264" s="22"/>
      <c r="C264" s="99"/>
      <c r="D264" s="100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103"/>
      <c r="Q264" s="99"/>
      <c r="R264" s="99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</row>
    <row r="265">
      <c r="A265" s="129"/>
      <c r="B265" s="22"/>
      <c r="C265" s="99"/>
      <c r="D265" s="100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103"/>
      <c r="Q265" s="99"/>
      <c r="R265" s="99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</row>
    <row r="266">
      <c r="A266" s="129"/>
      <c r="B266" s="22"/>
      <c r="C266" s="99"/>
      <c r="D266" s="100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103"/>
      <c r="Q266" s="99"/>
      <c r="R266" s="99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</row>
    <row r="267">
      <c r="A267" s="129"/>
      <c r="B267" s="22"/>
      <c r="C267" s="99"/>
      <c r="D267" s="100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103"/>
      <c r="Q267" s="99"/>
      <c r="R267" s="99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</row>
    <row r="268">
      <c r="A268" s="129"/>
      <c r="B268" s="22"/>
      <c r="C268" s="99"/>
      <c r="D268" s="100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103"/>
      <c r="Q268" s="99"/>
      <c r="R268" s="99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</row>
    <row r="269">
      <c r="A269" s="129"/>
      <c r="B269" s="22"/>
      <c r="C269" s="99"/>
      <c r="D269" s="100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103"/>
      <c r="Q269" s="99"/>
      <c r="R269" s="99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</row>
    <row r="270">
      <c r="A270" s="129"/>
      <c r="B270" s="22"/>
      <c r="C270" s="99"/>
      <c r="D270" s="100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103"/>
      <c r="Q270" s="99"/>
      <c r="R270" s="99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</row>
    <row r="271">
      <c r="A271" s="129"/>
      <c r="B271" s="22"/>
      <c r="C271" s="99"/>
      <c r="D271" s="100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103"/>
      <c r="Q271" s="99"/>
      <c r="R271" s="99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</row>
    <row r="272">
      <c r="A272" s="129"/>
      <c r="B272" s="22"/>
      <c r="C272" s="99"/>
      <c r="D272" s="100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103"/>
      <c r="Q272" s="99"/>
      <c r="R272" s="99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</row>
    <row r="273">
      <c r="A273" s="129"/>
      <c r="B273" s="22"/>
      <c r="C273" s="99"/>
      <c r="D273" s="100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103"/>
      <c r="Q273" s="99"/>
      <c r="R273" s="99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</row>
    <row r="274">
      <c r="A274" s="129"/>
      <c r="B274" s="22"/>
      <c r="C274" s="99"/>
      <c r="D274" s="100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103"/>
      <c r="Q274" s="99"/>
      <c r="R274" s="99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</row>
    <row r="275">
      <c r="A275" s="129"/>
      <c r="B275" s="22"/>
      <c r="C275" s="99"/>
      <c r="D275" s="100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103"/>
      <c r="Q275" s="99"/>
      <c r="R275" s="99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</row>
    <row r="276">
      <c r="A276" s="129"/>
      <c r="B276" s="22"/>
      <c r="C276" s="99"/>
      <c r="D276" s="100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103"/>
      <c r="Q276" s="99"/>
      <c r="R276" s="99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</row>
    <row r="277">
      <c r="A277" s="129"/>
      <c r="B277" s="22"/>
      <c r="C277" s="99"/>
      <c r="D277" s="100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103"/>
      <c r="Q277" s="99"/>
      <c r="R277" s="99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</row>
    <row r="278">
      <c r="A278" s="129"/>
      <c r="B278" s="22"/>
      <c r="C278" s="99"/>
      <c r="D278" s="100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103"/>
      <c r="Q278" s="99"/>
      <c r="R278" s="99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</row>
    <row r="279">
      <c r="A279" s="129"/>
      <c r="B279" s="22"/>
      <c r="C279" s="99"/>
      <c r="D279" s="100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103"/>
      <c r="Q279" s="99"/>
      <c r="R279" s="99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</row>
    <row r="280">
      <c r="A280" s="129"/>
      <c r="B280" s="22"/>
      <c r="C280" s="99"/>
      <c r="D280" s="100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103"/>
      <c r="Q280" s="99"/>
      <c r="R280" s="99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</row>
    <row r="281">
      <c r="A281" s="129"/>
      <c r="B281" s="22"/>
      <c r="C281" s="99"/>
      <c r="D281" s="100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103"/>
      <c r="Q281" s="99"/>
      <c r="R281" s="99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</row>
    <row r="282">
      <c r="A282" s="129"/>
      <c r="B282" s="22"/>
      <c r="C282" s="99"/>
      <c r="D282" s="100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103"/>
      <c r="Q282" s="99"/>
      <c r="R282" s="99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</row>
    <row r="283">
      <c r="A283" s="129"/>
      <c r="B283" s="22"/>
      <c r="C283" s="99"/>
      <c r="D283" s="100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103"/>
      <c r="Q283" s="99"/>
      <c r="R283" s="99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</row>
    <row r="284">
      <c r="A284" s="129"/>
      <c r="B284" s="22"/>
      <c r="C284" s="99"/>
      <c r="D284" s="100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103"/>
      <c r="Q284" s="99"/>
      <c r="R284" s="99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</row>
    <row r="285">
      <c r="A285" s="129"/>
      <c r="B285" s="22"/>
      <c r="C285" s="99"/>
      <c r="D285" s="100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103"/>
      <c r="Q285" s="99"/>
      <c r="R285" s="99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</row>
    <row r="286">
      <c r="A286" s="129"/>
      <c r="B286" s="22"/>
      <c r="C286" s="99"/>
      <c r="D286" s="100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103"/>
      <c r="Q286" s="99"/>
      <c r="R286" s="99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</row>
    <row r="287">
      <c r="A287" s="129"/>
      <c r="B287" s="22"/>
      <c r="C287" s="99"/>
      <c r="D287" s="100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103"/>
      <c r="Q287" s="99"/>
      <c r="R287" s="99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</row>
    <row r="288">
      <c r="A288" s="129"/>
      <c r="B288" s="22"/>
      <c r="C288" s="99"/>
      <c r="D288" s="100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103"/>
      <c r="Q288" s="99"/>
      <c r="R288" s="99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</row>
    <row r="289">
      <c r="A289" s="129"/>
      <c r="B289" s="22"/>
      <c r="C289" s="99"/>
      <c r="D289" s="100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103"/>
      <c r="Q289" s="99"/>
      <c r="R289" s="99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</row>
    <row r="290">
      <c r="A290" s="129"/>
      <c r="B290" s="22"/>
      <c r="C290" s="99"/>
      <c r="D290" s="100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103"/>
      <c r="Q290" s="99"/>
      <c r="R290" s="99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</row>
    <row r="291">
      <c r="A291" s="129"/>
      <c r="B291" s="22"/>
      <c r="C291" s="99"/>
      <c r="D291" s="100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103"/>
      <c r="Q291" s="99"/>
      <c r="R291" s="99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</row>
    <row r="292">
      <c r="A292" s="129"/>
      <c r="B292" s="22"/>
      <c r="C292" s="99"/>
      <c r="D292" s="100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103"/>
      <c r="Q292" s="99"/>
      <c r="R292" s="99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</row>
    <row r="293">
      <c r="A293" s="129"/>
      <c r="B293" s="22"/>
      <c r="C293" s="99"/>
      <c r="D293" s="100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103"/>
      <c r="Q293" s="99"/>
      <c r="R293" s="99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</row>
    <row r="294">
      <c r="A294" s="129"/>
      <c r="B294" s="22"/>
      <c r="C294" s="99"/>
      <c r="D294" s="100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103"/>
      <c r="Q294" s="99"/>
      <c r="R294" s="99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</row>
    <row r="295">
      <c r="A295" s="129"/>
      <c r="B295" s="22"/>
      <c r="C295" s="99"/>
      <c r="D295" s="100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103"/>
      <c r="Q295" s="99"/>
      <c r="R295" s="99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</row>
    <row r="296">
      <c r="A296" s="129"/>
      <c r="B296" s="22"/>
      <c r="C296" s="99"/>
      <c r="D296" s="100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103"/>
      <c r="Q296" s="99"/>
      <c r="R296" s="99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</row>
    <row r="297">
      <c r="A297" s="129"/>
      <c r="B297" s="22"/>
      <c r="C297" s="99"/>
      <c r="D297" s="100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103"/>
      <c r="Q297" s="99"/>
      <c r="R297" s="99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</row>
    <row r="298">
      <c r="A298" s="129"/>
      <c r="B298" s="22"/>
      <c r="C298" s="99"/>
      <c r="D298" s="100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103"/>
      <c r="Q298" s="99"/>
      <c r="R298" s="99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</row>
    <row r="299">
      <c r="A299" s="129"/>
      <c r="B299" s="22"/>
      <c r="C299" s="99"/>
      <c r="D299" s="100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103"/>
      <c r="Q299" s="99"/>
      <c r="R299" s="99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</row>
    <row r="300">
      <c r="A300" s="129"/>
      <c r="B300" s="22"/>
      <c r="C300" s="99"/>
      <c r="D300" s="100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103"/>
      <c r="Q300" s="99"/>
      <c r="R300" s="99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</row>
    <row r="301">
      <c r="A301" s="129"/>
      <c r="B301" s="22"/>
      <c r="C301" s="99"/>
      <c r="D301" s="100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103"/>
      <c r="Q301" s="99"/>
      <c r="R301" s="99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</row>
    <row r="302">
      <c r="A302" s="129"/>
      <c r="B302" s="22"/>
      <c r="C302" s="99"/>
      <c r="D302" s="100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103"/>
      <c r="Q302" s="99"/>
      <c r="R302" s="99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</row>
    <row r="303">
      <c r="A303" s="129"/>
      <c r="B303" s="22"/>
      <c r="C303" s="99"/>
      <c r="D303" s="100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103"/>
      <c r="Q303" s="99"/>
      <c r="R303" s="99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</row>
    <row r="304">
      <c r="A304" s="129"/>
      <c r="B304" s="22"/>
      <c r="C304" s="99"/>
      <c r="D304" s="100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103"/>
      <c r="Q304" s="99"/>
      <c r="R304" s="99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</row>
    <row r="305">
      <c r="A305" s="129"/>
      <c r="B305" s="22"/>
      <c r="C305" s="99"/>
      <c r="D305" s="100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103"/>
      <c r="Q305" s="99"/>
      <c r="R305" s="99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</row>
    <row r="306">
      <c r="A306" s="129"/>
      <c r="B306" s="22"/>
      <c r="C306" s="99"/>
      <c r="D306" s="100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103"/>
      <c r="Q306" s="99"/>
      <c r="R306" s="99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</row>
    <row r="307">
      <c r="A307" s="129"/>
      <c r="B307" s="22"/>
      <c r="C307" s="99"/>
      <c r="D307" s="100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103"/>
      <c r="Q307" s="99"/>
      <c r="R307" s="99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</row>
    <row r="308">
      <c r="A308" s="129"/>
      <c r="B308" s="22"/>
      <c r="C308" s="99"/>
      <c r="D308" s="100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103"/>
      <c r="Q308" s="99"/>
      <c r="R308" s="99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</row>
    <row r="309">
      <c r="A309" s="129"/>
      <c r="B309" s="22"/>
      <c r="C309" s="99"/>
      <c r="D309" s="100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103"/>
      <c r="Q309" s="99"/>
      <c r="R309" s="99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</row>
    <row r="310">
      <c r="A310" s="129"/>
      <c r="B310" s="22"/>
      <c r="C310" s="99"/>
      <c r="D310" s="100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103"/>
      <c r="Q310" s="99"/>
      <c r="R310" s="99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</row>
    <row r="311">
      <c r="A311" s="129"/>
      <c r="B311" s="22"/>
      <c r="C311" s="99"/>
      <c r="D311" s="100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103"/>
      <c r="Q311" s="99"/>
      <c r="R311" s="99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</row>
    <row r="312">
      <c r="A312" s="129"/>
      <c r="B312" s="22"/>
      <c r="C312" s="99"/>
      <c r="D312" s="100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103"/>
      <c r="Q312" s="99"/>
      <c r="R312" s="99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</row>
    <row r="313">
      <c r="A313" s="129"/>
      <c r="B313" s="22"/>
      <c r="C313" s="99"/>
      <c r="D313" s="100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103"/>
      <c r="Q313" s="99"/>
      <c r="R313" s="99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</row>
    <row r="314">
      <c r="A314" s="129"/>
      <c r="B314" s="22"/>
      <c r="C314" s="99"/>
      <c r="D314" s="100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103"/>
      <c r="Q314" s="99"/>
      <c r="R314" s="99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</row>
    <row r="315">
      <c r="A315" s="129"/>
      <c r="B315" s="22"/>
      <c r="C315" s="99"/>
      <c r="D315" s="100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103"/>
      <c r="Q315" s="99"/>
      <c r="R315" s="99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</row>
    <row r="316">
      <c r="A316" s="129"/>
      <c r="B316" s="22"/>
      <c r="C316" s="99"/>
      <c r="D316" s="100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103"/>
      <c r="Q316" s="99"/>
      <c r="R316" s="99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</row>
    <row r="317">
      <c r="A317" s="129"/>
      <c r="B317" s="22"/>
      <c r="C317" s="99"/>
      <c r="D317" s="100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103"/>
      <c r="Q317" s="99"/>
      <c r="R317" s="99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</row>
    <row r="318">
      <c r="A318" s="129"/>
      <c r="B318" s="22"/>
      <c r="C318" s="99"/>
      <c r="D318" s="100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103"/>
      <c r="Q318" s="99"/>
      <c r="R318" s="99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</row>
    <row r="319">
      <c r="A319" s="129"/>
      <c r="B319" s="22"/>
      <c r="C319" s="99"/>
      <c r="D319" s="100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103"/>
      <c r="Q319" s="99"/>
      <c r="R319" s="99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</row>
    <row r="320">
      <c r="A320" s="129"/>
      <c r="B320" s="22"/>
      <c r="C320" s="99"/>
      <c r="D320" s="100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103"/>
      <c r="Q320" s="99"/>
      <c r="R320" s="99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</row>
    <row r="321">
      <c r="A321" s="129"/>
      <c r="B321" s="22"/>
      <c r="C321" s="99"/>
      <c r="D321" s="100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103"/>
      <c r="Q321" s="99"/>
      <c r="R321" s="99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</row>
    <row r="322">
      <c r="A322" s="129"/>
      <c r="B322" s="22"/>
      <c r="C322" s="99"/>
      <c r="D322" s="100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103"/>
      <c r="Q322" s="99"/>
      <c r="R322" s="99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</row>
    <row r="323">
      <c r="A323" s="129"/>
      <c r="B323" s="22"/>
      <c r="C323" s="99"/>
      <c r="D323" s="100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103"/>
      <c r="Q323" s="99"/>
      <c r="R323" s="99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</row>
    <row r="324">
      <c r="A324" s="129"/>
      <c r="B324" s="22"/>
      <c r="C324" s="99"/>
      <c r="D324" s="100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103"/>
      <c r="Q324" s="99"/>
      <c r="R324" s="99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</row>
    <row r="325">
      <c r="A325" s="129"/>
      <c r="B325" s="22"/>
      <c r="C325" s="99"/>
      <c r="D325" s="100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103"/>
      <c r="Q325" s="99"/>
      <c r="R325" s="99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</row>
    <row r="326">
      <c r="A326" s="129"/>
      <c r="B326" s="22"/>
      <c r="C326" s="99"/>
      <c r="D326" s="100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103"/>
      <c r="Q326" s="99"/>
      <c r="R326" s="99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</row>
    <row r="327">
      <c r="A327" s="129"/>
      <c r="B327" s="22"/>
      <c r="C327" s="99"/>
      <c r="D327" s="100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103"/>
      <c r="Q327" s="99"/>
      <c r="R327" s="99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</row>
    <row r="328">
      <c r="A328" s="129"/>
      <c r="B328" s="22"/>
      <c r="C328" s="99"/>
      <c r="D328" s="100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103"/>
      <c r="Q328" s="99"/>
      <c r="R328" s="99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</row>
    <row r="329">
      <c r="A329" s="129"/>
      <c r="B329" s="22"/>
      <c r="C329" s="99"/>
      <c r="D329" s="100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103"/>
      <c r="Q329" s="99"/>
      <c r="R329" s="99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</row>
    <row r="330">
      <c r="A330" s="129"/>
      <c r="B330" s="22"/>
      <c r="C330" s="99"/>
      <c r="D330" s="100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103"/>
      <c r="Q330" s="99"/>
      <c r="R330" s="99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</row>
    <row r="331">
      <c r="A331" s="129"/>
      <c r="B331" s="22"/>
      <c r="C331" s="99"/>
      <c r="D331" s="100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103"/>
      <c r="Q331" s="99"/>
      <c r="R331" s="99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</row>
    <row r="332">
      <c r="A332" s="129"/>
      <c r="B332" s="22"/>
      <c r="C332" s="99"/>
      <c r="D332" s="100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103"/>
      <c r="Q332" s="99"/>
      <c r="R332" s="99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</row>
    <row r="333">
      <c r="A333" s="129"/>
      <c r="B333" s="22"/>
      <c r="C333" s="99"/>
      <c r="D333" s="100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103"/>
      <c r="Q333" s="99"/>
      <c r="R333" s="99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</row>
    <row r="334">
      <c r="A334" s="129"/>
      <c r="B334" s="22"/>
      <c r="C334" s="99"/>
      <c r="D334" s="100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103"/>
      <c r="Q334" s="99"/>
      <c r="R334" s="99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</row>
    <row r="335">
      <c r="A335" s="129"/>
      <c r="B335" s="22"/>
      <c r="C335" s="99"/>
      <c r="D335" s="100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103"/>
      <c r="Q335" s="99"/>
      <c r="R335" s="99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</row>
    <row r="336">
      <c r="A336" s="129"/>
      <c r="B336" s="22"/>
      <c r="C336" s="99"/>
      <c r="D336" s="100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103"/>
      <c r="Q336" s="99"/>
      <c r="R336" s="99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</row>
    <row r="337">
      <c r="A337" s="129"/>
      <c r="B337" s="22"/>
      <c r="C337" s="99"/>
      <c r="D337" s="100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103"/>
      <c r="Q337" s="99"/>
      <c r="R337" s="99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</row>
    <row r="338">
      <c r="A338" s="129"/>
      <c r="B338" s="22"/>
      <c r="C338" s="99"/>
      <c r="D338" s="100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103"/>
      <c r="Q338" s="99"/>
      <c r="R338" s="99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</row>
    <row r="339">
      <c r="A339" s="129"/>
      <c r="B339" s="22"/>
      <c r="C339" s="99"/>
      <c r="D339" s="100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103"/>
      <c r="Q339" s="99"/>
      <c r="R339" s="99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</row>
    <row r="340">
      <c r="A340" s="129"/>
      <c r="B340" s="22"/>
      <c r="C340" s="99"/>
      <c r="D340" s="100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103"/>
      <c r="Q340" s="99"/>
      <c r="R340" s="99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</row>
    <row r="341">
      <c r="A341" s="129"/>
      <c r="B341" s="22"/>
      <c r="C341" s="99"/>
      <c r="D341" s="100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103"/>
      <c r="Q341" s="99"/>
      <c r="R341" s="99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</row>
    <row r="342">
      <c r="A342" s="129"/>
      <c r="B342" s="22"/>
      <c r="C342" s="99"/>
      <c r="D342" s="100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103"/>
      <c r="Q342" s="99"/>
      <c r="R342" s="99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</row>
    <row r="343">
      <c r="A343" s="129"/>
      <c r="B343" s="22"/>
      <c r="C343" s="99"/>
      <c r="D343" s="100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103"/>
      <c r="Q343" s="99"/>
      <c r="R343" s="99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</row>
    <row r="344">
      <c r="A344" s="129"/>
      <c r="B344" s="22"/>
      <c r="C344" s="99"/>
      <c r="D344" s="100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103"/>
      <c r="Q344" s="99"/>
      <c r="R344" s="99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</row>
    <row r="345">
      <c r="A345" s="129"/>
      <c r="B345" s="22"/>
      <c r="C345" s="99"/>
      <c r="D345" s="100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103"/>
      <c r="Q345" s="99"/>
      <c r="R345" s="99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</row>
    <row r="346">
      <c r="A346" s="129"/>
      <c r="B346" s="22"/>
      <c r="C346" s="99"/>
      <c r="D346" s="100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103"/>
      <c r="Q346" s="99"/>
      <c r="R346" s="99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</row>
    <row r="347">
      <c r="A347" s="129"/>
      <c r="B347" s="22"/>
      <c r="C347" s="99"/>
      <c r="D347" s="100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103"/>
      <c r="Q347" s="99"/>
      <c r="R347" s="99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</row>
    <row r="348">
      <c r="A348" s="129"/>
      <c r="B348" s="22"/>
      <c r="C348" s="99"/>
      <c r="D348" s="100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103"/>
      <c r="Q348" s="99"/>
      <c r="R348" s="99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</row>
    <row r="349">
      <c r="A349" s="129"/>
      <c r="B349" s="22"/>
      <c r="C349" s="99"/>
      <c r="D349" s="100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103"/>
      <c r="Q349" s="99"/>
      <c r="R349" s="99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</row>
    <row r="350">
      <c r="A350" s="129"/>
      <c r="B350" s="22"/>
      <c r="C350" s="99"/>
      <c r="D350" s="100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103"/>
      <c r="Q350" s="99"/>
      <c r="R350" s="99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</row>
    <row r="351">
      <c r="A351" s="129"/>
      <c r="B351" s="22"/>
      <c r="C351" s="99"/>
      <c r="D351" s="100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103"/>
      <c r="Q351" s="99"/>
      <c r="R351" s="99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</row>
    <row r="352">
      <c r="A352" s="129"/>
      <c r="B352" s="22"/>
      <c r="C352" s="99"/>
      <c r="D352" s="100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103"/>
      <c r="Q352" s="99"/>
      <c r="R352" s="99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</row>
    <row r="353">
      <c r="A353" s="129"/>
      <c r="B353" s="22"/>
      <c r="C353" s="99"/>
      <c r="D353" s="100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103"/>
      <c r="Q353" s="99"/>
      <c r="R353" s="99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</row>
    <row r="354">
      <c r="A354" s="129"/>
      <c r="B354" s="22"/>
      <c r="C354" s="99"/>
      <c r="D354" s="100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103"/>
      <c r="Q354" s="99"/>
      <c r="R354" s="99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</row>
    <row r="355">
      <c r="A355" s="129"/>
      <c r="B355" s="22"/>
      <c r="C355" s="99"/>
      <c r="D355" s="100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103"/>
      <c r="Q355" s="99"/>
      <c r="R355" s="99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</row>
    <row r="356">
      <c r="A356" s="129"/>
      <c r="B356" s="22"/>
      <c r="C356" s="99"/>
      <c r="D356" s="100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103"/>
      <c r="Q356" s="99"/>
      <c r="R356" s="99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</row>
    <row r="357">
      <c r="A357" s="129"/>
      <c r="B357" s="22"/>
      <c r="C357" s="99"/>
      <c r="D357" s="100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103"/>
      <c r="Q357" s="99"/>
      <c r="R357" s="99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</row>
    <row r="358">
      <c r="A358" s="129"/>
      <c r="B358" s="22"/>
      <c r="C358" s="99"/>
      <c r="D358" s="100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103"/>
      <c r="Q358" s="99"/>
      <c r="R358" s="99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</row>
    <row r="359">
      <c r="A359" s="129"/>
      <c r="B359" s="22"/>
      <c r="C359" s="99"/>
      <c r="D359" s="100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103"/>
      <c r="Q359" s="99"/>
      <c r="R359" s="99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</row>
    <row r="360">
      <c r="A360" s="129"/>
      <c r="B360" s="22"/>
      <c r="C360" s="99"/>
      <c r="D360" s="100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103"/>
      <c r="Q360" s="99"/>
      <c r="R360" s="99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</row>
    <row r="361">
      <c r="A361" s="129"/>
      <c r="B361" s="22"/>
      <c r="C361" s="99"/>
      <c r="D361" s="100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103"/>
      <c r="Q361" s="99"/>
      <c r="R361" s="99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</row>
    <row r="362">
      <c r="A362" s="129"/>
      <c r="B362" s="22"/>
      <c r="C362" s="99"/>
      <c r="D362" s="100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103"/>
      <c r="Q362" s="99"/>
      <c r="R362" s="99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</row>
    <row r="363">
      <c r="A363" s="129"/>
      <c r="B363" s="22"/>
      <c r="C363" s="99"/>
      <c r="D363" s="100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103"/>
      <c r="Q363" s="99"/>
      <c r="R363" s="99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</row>
    <row r="364">
      <c r="A364" s="129"/>
      <c r="B364" s="22"/>
      <c r="C364" s="99"/>
      <c r="D364" s="100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103"/>
      <c r="Q364" s="99"/>
      <c r="R364" s="99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</row>
    <row r="365">
      <c r="A365" s="129"/>
      <c r="B365" s="22"/>
      <c r="C365" s="99"/>
      <c r="D365" s="100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103"/>
      <c r="Q365" s="99"/>
      <c r="R365" s="99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</row>
    <row r="366">
      <c r="A366" s="129"/>
      <c r="B366" s="22"/>
      <c r="C366" s="99"/>
      <c r="D366" s="100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103"/>
      <c r="Q366" s="99"/>
      <c r="R366" s="99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</row>
    <row r="367">
      <c r="A367" s="129"/>
      <c r="B367" s="22"/>
      <c r="C367" s="99"/>
      <c r="D367" s="100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103"/>
      <c r="Q367" s="99"/>
      <c r="R367" s="99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</row>
    <row r="368">
      <c r="A368" s="129"/>
      <c r="B368" s="22"/>
      <c r="C368" s="99"/>
      <c r="D368" s="100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103"/>
      <c r="Q368" s="99"/>
      <c r="R368" s="99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</row>
    <row r="369">
      <c r="A369" s="129"/>
      <c r="B369" s="22"/>
      <c r="C369" s="99"/>
      <c r="D369" s="100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103"/>
      <c r="Q369" s="99"/>
      <c r="R369" s="99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</row>
    <row r="370">
      <c r="A370" s="129"/>
      <c r="B370" s="22"/>
      <c r="C370" s="99"/>
      <c r="D370" s="100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103"/>
      <c r="Q370" s="99"/>
      <c r="R370" s="99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</row>
    <row r="371">
      <c r="A371" s="129"/>
      <c r="B371" s="22"/>
      <c r="C371" s="99"/>
      <c r="D371" s="100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103"/>
      <c r="Q371" s="99"/>
      <c r="R371" s="99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</row>
    <row r="372">
      <c r="A372" s="129"/>
      <c r="B372" s="22"/>
      <c r="C372" s="99"/>
      <c r="D372" s="100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103"/>
      <c r="Q372" s="99"/>
      <c r="R372" s="99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</row>
    <row r="373">
      <c r="A373" s="129"/>
      <c r="B373" s="22"/>
      <c r="C373" s="99"/>
      <c r="D373" s="100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103"/>
      <c r="Q373" s="99"/>
      <c r="R373" s="99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</row>
    <row r="374">
      <c r="A374" s="129"/>
      <c r="B374" s="22"/>
      <c r="C374" s="99"/>
      <c r="D374" s="100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103"/>
      <c r="Q374" s="99"/>
      <c r="R374" s="99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</row>
    <row r="375">
      <c r="A375" s="129"/>
      <c r="B375" s="22"/>
      <c r="C375" s="99"/>
      <c r="D375" s="100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103"/>
      <c r="Q375" s="99"/>
      <c r="R375" s="99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</row>
    <row r="376">
      <c r="A376" s="129"/>
      <c r="B376" s="22"/>
      <c r="C376" s="99"/>
      <c r="D376" s="100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103"/>
      <c r="Q376" s="99"/>
      <c r="R376" s="99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</row>
    <row r="377">
      <c r="A377" s="129"/>
      <c r="B377" s="22"/>
      <c r="C377" s="99"/>
      <c r="D377" s="100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103"/>
      <c r="Q377" s="99"/>
      <c r="R377" s="99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</row>
    <row r="378">
      <c r="A378" s="129"/>
      <c r="B378" s="22"/>
      <c r="C378" s="99"/>
      <c r="D378" s="100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103"/>
      <c r="Q378" s="99"/>
      <c r="R378" s="99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</row>
    <row r="379">
      <c r="A379" s="129"/>
      <c r="B379" s="22"/>
      <c r="C379" s="99"/>
      <c r="D379" s="100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103"/>
      <c r="Q379" s="99"/>
      <c r="R379" s="99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</row>
    <row r="380">
      <c r="A380" s="129"/>
      <c r="B380" s="22"/>
      <c r="C380" s="99"/>
      <c r="D380" s="100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103"/>
      <c r="Q380" s="99"/>
      <c r="R380" s="99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</row>
    <row r="381">
      <c r="A381" s="129"/>
      <c r="B381" s="22"/>
      <c r="C381" s="99"/>
      <c r="D381" s="100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103"/>
      <c r="Q381" s="99"/>
      <c r="R381" s="99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</row>
    <row r="382">
      <c r="A382" s="129"/>
      <c r="B382" s="22"/>
      <c r="C382" s="99"/>
      <c r="D382" s="100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103"/>
      <c r="Q382" s="99"/>
      <c r="R382" s="99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</row>
    <row r="383">
      <c r="A383" s="129"/>
      <c r="B383" s="22"/>
      <c r="C383" s="99"/>
      <c r="D383" s="100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103"/>
      <c r="Q383" s="99"/>
      <c r="R383" s="99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</row>
    <row r="384">
      <c r="A384" s="129"/>
      <c r="B384" s="22"/>
      <c r="C384" s="99"/>
      <c r="D384" s="100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103"/>
      <c r="Q384" s="99"/>
      <c r="R384" s="99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</row>
    <row r="385">
      <c r="A385" s="129"/>
      <c r="B385" s="22"/>
      <c r="C385" s="99"/>
      <c r="D385" s="100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103"/>
      <c r="Q385" s="99"/>
      <c r="R385" s="99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</row>
    <row r="386">
      <c r="A386" s="129"/>
      <c r="B386" s="22"/>
      <c r="C386" s="99"/>
      <c r="D386" s="100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103"/>
      <c r="Q386" s="99"/>
      <c r="R386" s="99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</row>
    <row r="387">
      <c r="A387" s="129"/>
      <c r="B387" s="22"/>
      <c r="C387" s="99"/>
      <c r="D387" s="100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103"/>
      <c r="Q387" s="99"/>
      <c r="R387" s="99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</row>
    <row r="388">
      <c r="A388" s="129"/>
      <c r="B388" s="22"/>
      <c r="C388" s="99"/>
      <c r="D388" s="100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103"/>
      <c r="Q388" s="99"/>
      <c r="R388" s="99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</row>
    <row r="389">
      <c r="A389" s="129"/>
      <c r="B389" s="22"/>
      <c r="C389" s="99"/>
      <c r="D389" s="100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103"/>
      <c r="Q389" s="99"/>
      <c r="R389" s="99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</row>
    <row r="390">
      <c r="A390" s="129"/>
      <c r="B390" s="22"/>
      <c r="C390" s="99"/>
      <c r="D390" s="100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103"/>
      <c r="Q390" s="99"/>
      <c r="R390" s="99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</row>
    <row r="391">
      <c r="A391" s="129"/>
      <c r="B391" s="22"/>
      <c r="C391" s="99"/>
      <c r="D391" s="100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103"/>
      <c r="Q391" s="99"/>
      <c r="R391" s="99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</row>
    <row r="392">
      <c r="A392" s="129"/>
      <c r="B392" s="22"/>
      <c r="C392" s="99"/>
      <c r="D392" s="100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103"/>
      <c r="Q392" s="99"/>
      <c r="R392" s="99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</row>
    <row r="393">
      <c r="A393" s="129"/>
      <c r="B393" s="22"/>
      <c r="C393" s="99"/>
      <c r="D393" s="100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103"/>
      <c r="Q393" s="99"/>
      <c r="R393" s="99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</row>
    <row r="394">
      <c r="A394" s="129"/>
      <c r="B394" s="22"/>
      <c r="C394" s="99"/>
      <c r="D394" s="100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103"/>
      <c r="Q394" s="99"/>
      <c r="R394" s="99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</row>
    <row r="395">
      <c r="A395" s="129"/>
      <c r="B395" s="22"/>
      <c r="C395" s="99"/>
      <c r="D395" s="100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103"/>
      <c r="Q395" s="99"/>
      <c r="R395" s="99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</row>
    <row r="396">
      <c r="A396" s="129"/>
      <c r="B396" s="22"/>
      <c r="C396" s="99"/>
      <c r="D396" s="100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103"/>
      <c r="Q396" s="99"/>
      <c r="R396" s="99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</row>
    <row r="397">
      <c r="A397" s="129"/>
      <c r="B397" s="22"/>
      <c r="C397" s="99"/>
      <c r="D397" s="100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103"/>
      <c r="Q397" s="99"/>
      <c r="R397" s="99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</row>
    <row r="398">
      <c r="A398" s="129"/>
      <c r="B398" s="22"/>
      <c r="C398" s="99"/>
      <c r="D398" s="100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103"/>
      <c r="Q398" s="99"/>
      <c r="R398" s="99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</row>
    <row r="399">
      <c r="A399" s="129"/>
      <c r="B399" s="22"/>
      <c r="C399" s="99"/>
      <c r="D399" s="100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103"/>
      <c r="Q399" s="99"/>
      <c r="R399" s="99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</row>
    <row r="400">
      <c r="A400" s="129"/>
      <c r="B400" s="22"/>
      <c r="C400" s="99"/>
      <c r="D400" s="100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103"/>
      <c r="Q400" s="99"/>
      <c r="R400" s="99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</row>
    <row r="401">
      <c r="A401" s="129"/>
      <c r="B401" s="22"/>
      <c r="C401" s="99"/>
      <c r="D401" s="100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103"/>
      <c r="Q401" s="99"/>
      <c r="R401" s="99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</row>
    <row r="402">
      <c r="A402" s="129"/>
      <c r="B402" s="22"/>
      <c r="C402" s="99"/>
      <c r="D402" s="100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103"/>
      <c r="Q402" s="99"/>
      <c r="R402" s="99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</row>
    <row r="403">
      <c r="A403" s="129"/>
      <c r="B403" s="22"/>
      <c r="C403" s="99"/>
      <c r="D403" s="100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103"/>
      <c r="Q403" s="99"/>
      <c r="R403" s="99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</row>
    <row r="404">
      <c r="A404" s="129"/>
      <c r="B404" s="22"/>
      <c r="C404" s="99"/>
      <c r="D404" s="100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103"/>
      <c r="Q404" s="99"/>
      <c r="R404" s="99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</row>
    <row r="405">
      <c r="A405" s="129"/>
      <c r="B405" s="22"/>
      <c r="C405" s="99"/>
      <c r="D405" s="100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103"/>
      <c r="Q405" s="99"/>
      <c r="R405" s="99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</row>
    <row r="406">
      <c r="A406" s="129"/>
      <c r="B406" s="22"/>
      <c r="C406" s="99"/>
      <c r="D406" s="100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103"/>
      <c r="Q406" s="99"/>
      <c r="R406" s="99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</row>
    <row r="407">
      <c r="A407" s="129"/>
      <c r="B407" s="22"/>
      <c r="C407" s="99"/>
      <c r="D407" s="100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103"/>
      <c r="Q407" s="99"/>
      <c r="R407" s="99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</row>
    <row r="408">
      <c r="A408" s="129"/>
      <c r="B408" s="22"/>
      <c r="C408" s="99"/>
      <c r="D408" s="100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103"/>
      <c r="Q408" s="99"/>
      <c r="R408" s="99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</row>
    <row r="409">
      <c r="A409" s="129"/>
      <c r="B409" s="22"/>
      <c r="C409" s="99"/>
      <c r="D409" s="100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103"/>
      <c r="Q409" s="99"/>
      <c r="R409" s="99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</row>
    <row r="410">
      <c r="A410" s="129"/>
      <c r="B410" s="22"/>
      <c r="C410" s="99"/>
      <c r="D410" s="100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103"/>
      <c r="Q410" s="99"/>
      <c r="R410" s="99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</row>
    <row r="411">
      <c r="A411" s="129"/>
      <c r="B411" s="22"/>
      <c r="C411" s="99"/>
      <c r="D411" s="100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103"/>
      <c r="Q411" s="99"/>
      <c r="R411" s="99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</row>
    <row r="412">
      <c r="A412" s="129"/>
      <c r="B412" s="22"/>
      <c r="C412" s="99"/>
      <c r="D412" s="100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103"/>
      <c r="Q412" s="99"/>
      <c r="R412" s="99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</row>
    <row r="413">
      <c r="A413" s="129"/>
      <c r="B413" s="22"/>
      <c r="C413" s="99"/>
      <c r="D413" s="100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103"/>
      <c r="Q413" s="99"/>
      <c r="R413" s="99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</row>
    <row r="414">
      <c r="A414" s="129"/>
      <c r="B414" s="22"/>
      <c r="C414" s="99"/>
      <c r="D414" s="100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103"/>
      <c r="Q414" s="99"/>
      <c r="R414" s="99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</row>
    <row r="415">
      <c r="A415" s="129"/>
      <c r="B415" s="22"/>
      <c r="C415" s="99"/>
      <c r="D415" s="100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103"/>
      <c r="Q415" s="99"/>
      <c r="R415" s="99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</row>
    <row r="416">
      <c r="A416" s="129"/>
      <c r="B416" s="22"/>
      <c r="C416" s="99"/>
      <c r="D416" s="100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103"/>
      <c r="Q416" s="99"/>
      <c r="R416" s="99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</row>
    <row r="417">
      <c r="A417" s="129"/>
      <c r="B417" s="22"/>
      <c r="C417" s="99"/>
      <c r="D417" s="100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103"/>
      <c r="Q417" s="99"/>
      <c r="R417" s="99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</row>
    <row r="418">
      <c r="A418" s="129"/>
      <c r="B418" s="22"/>
      <c r="C418" s="99"/>
      <c r="D418" s="100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103"/>
      <c r="Q418" s="99"/>
      <c r="R418" s="99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</row>
    <row r="419">
      <c r="A419" s="129"/>
      <c r="B419" s="22"/>
      <c r="C419" s="99"/>
      <c r="D419" s="100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103"/>
      <c r="Q419" s="99"/>
      <c r="R419" s="99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</row>
    <row r="420">
      <c r="A420" s="129"/>
      <c r="B420" s="22"/>
      <c r="C420" s="99"/>
      <c r="D420" s="100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103"/>
      <c r="Q420" s="99"/>
      <c r="R420" s="99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</row>
    <row r="421">
      <c r="A421" s="129"/>
      <c r="B421" s="22"/>
      <c r="C421" s="99"/>
      <c r="D421" s="100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103"/>
      <c r="Q421" s="99"/>
      <c r="R421" s="99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</row>
    <row r="422">
      <c r="A422" s="129"/>
      <c r="B422" s="22"/>
      <c r="C422" s="99"/>
      <c r="D422" s="100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103"/>
      <c r="Q422" s="99"/>
      <c r="R422" s="99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</row>
    <row r="423">
      <c r="A423" s="129"/>
      <c r="B423" s="22"/>
      <c r="C423" s="99"/>
      <c r="D423" s="100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103"/>
      <c r="Q423" s="99"/>
      <c r="R423" s="99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</row>
    <row r="424">
      <c r="A424" s="129"/>
      <c r="B424" s="22"/>
      <c r="C424" s="99"/>
      <c r="D424" s="100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103"/>
      <c r="Q424" s="99"/>
      <c r="R424" s="99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</row>
    <row r="425">
      <c r="A425" s="129"/>
      <c r="B425" s="22"/>
      <c r="C425" s="99"/>
      <c r="D425" s="100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103"/>
      <c r="Q425" s="99"/>
      <c r="R425" s="99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</row>
    <row r="426">
      <c r="A426" s="129"/>
      <c r="B426" s="22"/>
      <c r="C426" s="99"/>
      <c r="D426" s="100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103"/>
      <c r="Q426" s="99"/>
      <c r="R426" s="99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</row>
    <row r="427">
      <c r="A427" s="129"/>
      <c r="B427" s="22"/>
      <c r="C427" s="99"/>
      <c r="D427" s="100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103"/>
      <c r="Q427" s="99"/>
      <c r="R427" s="99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</row>
    <row r="428">
      <c r="A428" s="129"/>
      <c r="B428" s="22"/>
      <c r="C428" s="99"/>
      <c r="D428" s="100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103"/>
      <c r="Q428" s="99"/>
      <c r="R428" s="99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</row>
    <row r="429">
      <c r="A429" s="129"/>
      <c r="B429" s="22"/>
      <c r="C429" s="99"/>
      <c r="D429" s="100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103"/>
      <c r="Q429" s="99"/>
      <c r="R429" s="99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</row>
    <row r="430">
      <c r="A430" s="129"/>
      <c r="B430" s="22"/>
      <c r="C430" s="99"/>
      <c r="D430" s="100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103"/>
      <c r="Q430" s="99"/>
      <c r="R430" s="99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</row>
    <row r="431">
      <c r="A431" s="129"/>
      <c r="B431" s="22"/>
      <c r="C431" s="99"/>
      <c r="D431" s="100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103"/>
      <c r="Q431" s="99"/>
      <c r="R431" s="99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</row>
    <row r="432">
      <c r="A432" s="129"/>
      <c r="B432" s="22"/>
      <c r="C432" s="99"/>
      <c r="D432" s="100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103"/>
      <c r="Q432" s="99"/>
      <c r="R432" s="99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</row>
    <row r="433">
      <c r="A433" s="129"/>
      <c r="B433" s="22"/>
      <c r="C433" s="99"/>
      <c r="D433" s="100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103"/>
      <c r="Q433" s="99"/>
      <c r="R433" s="99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</row>
    <row r="434">
      <c r="A434" s="129"/>
      <c r="B434" s="22"/>
      <c r="C434" s="99"/>
      <c r="D434" s="100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103"/>
      <c r="Q434" s="99"/>
      <c r="R434" s="99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</row>
    <row r="435">
      <c r="A435" s="129"/>
      <c r="B435" s="22"/>
      <c r="C435" s="99"/>
      <c r="D435" s="100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103"/>
      <c r="Q435" s="99"/>
      <c r="R435" s="99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</row>
    <row r="436">
      <c r="A436" s="129"/>
      <c r="B436" s="22"/>
      <c r="C436" s="99"/>
      <c r="D436" s="100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103"/>
      <c r="Q436" s="99"/>
      <c r="R436" s="99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</row>
    <row r="437">
      <c r="A437" s="129"/>
      <c r="B437" s="22"/>
      <c r="C437" s="99"/>
      <c r="D437" s="100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103"/>
      <c r="Q437" s="99"/>
      <c r="R437" s="99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</row>
    <row r="438">
      <c r="A438" s="129"/>
      <c r="B438" s="22"/>
      <c r="C438" s="99"/>
      <c r="D438" s="100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103"/>
      <c r="Q438" s="99"/>
      <c r="R438" s="99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</row>
    <row r="439">
      <c r="A439" s="129"/>
      <c r="B439" s="22"/>
      <c r="C439" s="99"/>
      <c r="D439" s="100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103"/>
      <c r="Q439" s="99"/>
      <c r="R439" s="99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</row>
    <row r="440">
      <c r="A440" s="129"/>
      <c r="B440" s="22"/>
      <c r="C440" s="99"/>
      <c r="D440" s="100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103"/>
      <c r="Q440" s="99"/>
      <c r="R440" s="99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</row>
    <row r="441">
      <c r="A441" s="129"/>
      <c r="B441" s="22"/>
      <c r="C441" s="99"/>
      <c r="D441" s="100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103"/>
      <c r="Q441" s="99"/>
      <c r="R441" s="99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</row>
    <row r="442">
      <c r="A442" s="129"/>
      <c r="B442" s="22"/>
      <c r="C442" s="99"/>
      <c r="D442" s="100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103"/>
      <c r="Q442" s="99"/>
      <c r="R442" s="99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</row>
    <row r="443">
      <c r="A443" s="129"/>
      <c r="B443" s="22"/>
      <c r="C443" s="99"/>
      <c r="D443" s="100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103"/>
      <c r="Q443" s="99"/>
      <c r="R443" s="99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</row>
    <row r="444">
      <c r="A444" s="129"/>
      <c r="B444" s="22"/>
      <c r="C444" s="99"/>
      <c r="D444" s="100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103"/>
      <c r="Q444" s="99"/>
      <c r="R444" s="99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</row>
    <row r="445">
      <c r="A445" s="129"/>
      <c r="B445" s="22"/>
      <c r="C445" s="99"/>
      <c r="D445" s="100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103"/>
      <c r="Q445" s="99"/>
      <c r="R445" s="99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</row>
    <row r="446">
      <c r="A446" s="129"/>
      <c r="B446" s="22"/>
      <c r="C446" s="99"/>
      <c r="D446" s="100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103"/>
      <c r="Q446" s="99"/>
      <c r="R446" s="99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</row>
    <row r="447">
      <c r="A447" s="129"/>
      <c r="B447" s="22"/>
      <c r="C447" s="99"/>
      <c r="D447" s="100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103"/>
      <c r="Q447" s="99"/>
      <c r="R447" s="99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</row>
    <row r="448">
      <c r="A448" s="129"/>
      <c r="B448" s="22"/>
      <c r="C448" s="99"/>
      <c r="D448" s="100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103"/>
      <c r="Q448" s="99"/>
      <c r="R448" s="99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</row>
    <row r="449">
      <c r="A449" s="129"/>
      <c r="B449" s="22"/>
      <c r="C449" s="99"/>
      <c r="D449" s="100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103"/>
      <c r="Q449" s="99"/>
      <c r="R449" s="99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</row>
    <row r="450">
      <c r="A450" s="129"/>
      <c r="B450" s="22"/>
      <c r="C450" s="99"/>
      <c r="D450" s="100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103"/>
      <c r="Q450" s="99"/>
      <c r="R450" s="99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</row>
    <row r="451">
      <c r="A451" s="129"/>
      <c r="B451" s="22"/>
      <c r="C451" s="99"/>
      <c r="D451" s="100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103"/>
      <c r="Q451" s="99"/>
      <c r="R451" s="99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</row>
    <row r="452">
      <c r="A452" s="129"/>
      <c r="B452" s="22"/>
      <c r="C452" s="99"/>
      <c r="D452" s="100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103"/>
      <c r="Q452" s="99"/>
      <c r="R452" s="99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</row>
    <row r="453">
      <c r="A453" s="129"/>
      <c r="B453" s="22"/>
      <c r="C453" s="99"/>
      <c r="D453" s="100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103"/>
      <c r="Q453" s="99"/>
      <c r="R453" s="99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</row>
    <row r="454">
      <c r="A454" s="129"/>
      <c r="B454" s="22"/>
      <c r="C454" s="99"/>
      <c r="D454" s="100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103"/>
      <c r="Q454" s="99"/>
      <c r="R454" s="99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</row>
    <row r="455">
      <c r="A455" s="129"/>
      <c r="B455" s="22"/>
      <c r="C455" s="99"/>
      <c r="D455" s="100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103"/>
      <c r="Q455" s="99"/>
      <c r="R455" s="99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</row>
    <row r="456">
      <c r="A456" s="129"/>
      <c r="B456" s="22"/>
      <c r="C456" s="99"/>
      <c r="D456" s="100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103"/>
      <c r="Q456" s="99"/>
      <c r="R456" s="99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</row>
    <row r="457">
      <c r="A457" s="129"/>
      <c r="B457" s="22"/>
      <c r="C457" s="99"/>
      <c r="D457" s="100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103"/>
      <c r="Q457" s="99"/>
      <c r="R457" s="99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</row>
    <row r="458">
      <c r="A458" s="129"/>
      <c r="B458" s="22"/>
      <c r="C458" s="99"/>
      <c r="D458" s="100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103"/>
      <c r="Q458" s="99"/>
      <c r="R458" s="99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</row>
    <row r="459">
      <c r="A459" s="129"/>
      <c r="B459" s="22"/>
      <c r="C459" s="99"/>
      <c r="D459" s="100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103"/>
      <c r="Q459" s="99"/>
      <c r="R459" s="99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</row>
    <row r="460">
      <c r="A460" s="129"/>
      <c r="B460" s="22"/>
      <c r="C460" s="99"/>
      <c r="D460" s="100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103"/>
      <c r="Q460" s="99"/>
      <c r="R460" s="99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</row>
    <row r="461">
      <c r="A461" s="129"/>
      <c r="B461" s="22"/>
      <c r="C461" s="99"/>
      <c r="D461" s="100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103"/>
      <c r="Q461" s="99"/>
      <c r="R461" s="99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</row>
    <row r="462">
      <c r="A462" s="129"/>
      <c r="B462" s="22"/>
      <c r="C462" s="99"/>
      <c r="D462" s="100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103"/>
      <c r="Q462" s="99"/>
      <c r="R462" s="99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</row>
    <row r="463">
      <c r="A463" s="129"/>
      <c r="B463" s="22"/>
      <c r="C463" s="99"/>
      <c r="D463" s="100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103"/>
      <c r="Q463" s="99"/>
      <c r="R463" s="99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</row>
    <row r="464">
      <c r="A464" s="129"/>
      <c r="B464" s="22"/>
      <c r="C464" s="99"/>
      <c r="D464" s="100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103"/>
      <c r="Q464" s="99"/>
      <c r="R464" s="99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</row>
    <row r="465">
      <c r="A465" s="129"/>
      <c r="B465" s="22"/>
      <c r="C465" s="99"/>
      <c r="D465" s="100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103"/>
      <c r="Q465" s="99"/>
      <c r="R465" s="99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</row>
    <row r="466">
      <c r="A466" s="129"/>
      <c r="B466" s="22"/>
      <c r="C466" s="99"/>
      <c r="D466" s="100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103"/>
      <c r="Q466" s="99"/>
      <c r="R466" s="99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</row>
    <row r="467">
      <c r="A467" s="129"/>
      <c r="B467" s="22"/>
      <c r="C467" s="99"/>
      <c r="D467" s="100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103"/>
      <c r="Q467" s="99"/>
      <c r="R467" s="99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</row>
    <row r="468">
      <c r="A468" s="129"/>
      <c r="B468" s="22"/>
      <c r="C468" s="99"/>
      <c r="D468" s="100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103"/>
      <c r="Q468" s="99"/>
      <c r="R468" s="99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</row>
    <row r="469">
      <c r="A469" s="129"/>
      <c r="B469" s="22"/>
      <c r="C469" s="99"/>
      <c r="D469" s="100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103"/>
      <c r="Q469" s="99"/>
      <c r="R469" s="99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</row>
    <row r="470">
      <c r="A470" s="129"/>
      <c r="B470" s="22"/>
      <c r="C470" s="99"/>
      <c r="D470" s="100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103"/>
      <c r="Q470" s="99"/>
      <c r="R470" s="99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</row>
    <row r="471">
      <c r="A471" s="129"/>
      <c r="B471" s="22"/>
      <c r="C471" s="99"/>
      <c r="D471" s="100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103"/>
      <c r="Q471" s="99"/>
      <c r="R471" s="99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</row>
    <row r="472">
      <c r="A472" s="129"/>
      <c r="B472" s="22"/>
      <c r="C472" s="99"/>
      <c r="D472" s="100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103"/>
      <c r="Q472" s="99"/>
      <c r="R472" s="99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</row>
    <row r="473">
      <c r="A473" s="129"/>
      <c r="B473" s="22"/>
      <c r="C473" s="99"/>
      <c r="D473" s="100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103"/>
      <c r="Q473" s="99"/>
      <c r="R473" s="99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</row>
    <row r="474">
      <c r="A474" s="129"/>
      <c r="B474" s="22"/>
      <c r="C474" s="99"/>
      <c r="D474" s="100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103"/>
      <c r="Q474" s="99"/>
      <c r="R474" s="99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</row>
    <row r="475">
      <c r="A475" s="129"/>
      <c r="B475" s="22"/>
      <c r="C475" s="99"/>
      <c r="D475" s="100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103"/>
      <c r="Q475" s="99"/>
      <c r="R475" s="99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</row>
    <row r="476">
      <c r="A476" s="129"/>
      <c r="B476" s="22"/>
      <c r="C476" s="99"/>
      <c r="D476" s="100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103"/>
      <c r="Q476" s="99"/>
      <c r="R476" s="99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</row>
    <row r="477">
      <c r="A477" s="129"/>
      <c r="B477" s="22"/>
      <c r="C477" s="99"/>
      <c r="D477" s="100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103"/>
      <c r="Q477" s="99"/>
      <c r="R477" s="99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</row>
    <row r="478">
      <c r="A478" s="129"/>
      <c r="B478" s="22"/>
      <c r="C478" s="99"/>
      <c r="D478" s="100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103"/>
      <c r="Q478" s="99"/>
      <c r="R478" s="99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</row>
    <row r="479">
      <c r="A479" s="129"/>
      <c r="B479" s="22"/>
      <c r="C479" s="99"/>
      <c r="D479" s="100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103"/>
      <c r="Q479" s="99"/>
      <c r="R479" s="99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</row>
    <row r="480">
      <c r="A480" s="129"/>
      <c r="B480" s="22"/>
      <c r="C480" s="99"/>
      <c r="D480" s="100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103"/>
      <c r="Q480" s="99"/>
      <c r="R480" s="99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</row>
    <row r="481">
      <c r="A481" s="129"/>
      <c r="B481" s="22"/>
      <c r="C481" s="99"/>
      <c r="D481" s="100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103"/>
      <c r="Q481" s="99"/>
      <c r="R481" s="99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</row>
    <row r="482">
      <c r="A482" s="129"/>
      <c r="B482" s="22"/>
      <c r="C482" s="99"/>
      <c r="D482" s="100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103"/>
      <c r="Q482" s="99"/>
      <c r="R482" s="99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</row>
    <row r="483">
      <c r="A483" s="129"/>
      <c r="B483" s="22"/>
      <c r="C483" s="99"/>
      <c r="D483" s="100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103"/>
      <c r="Q483" s="99"/>
      <c r="R483" s="99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</row>
    <row r="484">
      <c r="A484" s="129"/>
      <c r="B484" s="22"/>
      <c r="C484" s="99"/>
      <c r="D484" s="100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103"/>
      <c r="Q484" s="99"/>
      <c r="R484" s="99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</row>
    <row r="485">
      <c r="A485" s="129"/>
      <c r="B485" s="22"/>
      <c r="C485" s="99"/>
      <c r="D485" s="100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103"/>
      <c r="Q485" s="99"/>
      <c r="R485" s="99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</row>
    <row r="486">
      <c r="A486" s="129"/>
      <c r="B486" s="22"/>
      <c r="C486" s="99"/>
      <c r="D486" s="100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103"/>
      <c r="Q486" s="99"/>
      <c r="R486" s="99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</row>
    <row r="487">
      <c r="A487" s="129"/>
      <c r="B487" s="22"/>
      <c r="C487" s="99"/>
      <c r="D487" s="100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103"/>
      <c r="Q487" s="99"/>
      <c r="R487" s="99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</row>
    <row r="488">
      <c r="A488" s="129"/>
      <c r="B488" s="22"/>
      <c r="C488" s="99"/>
      <c r="D488" s="100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103"/>
      <c r="Q488" s="99"/>
      <c r="R488" s="99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</row>
    <row r="489">
      <c r="A489" s="129"/>
      <c r="B489" s="22"/>
      <c r="C489" s="99"/>
      <c r="D489" s="100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103"/>
      <c r="Q489" s="99"/>
      <c r="R489" s="99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</row>
    <row r="490">
      <c r="A490" s="129"/>
      <c r="B490" s="22"/>
      <c r="C490" s="99"/>
      <c r="D490" s="100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103"/>
      <c r="Q490" s="99"/>
      <c r="R490" s="99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</row>
    <row r="491">
      <c r="A491" s="129"/>
      <c r="B491" s="22"/>
      <c r="C491" s="99"/>
      <c r="D491" s="100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103"/>
      <c r="Q491" s="99"/>
      <c r="R491" s="99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</row>
    <row r="492">
      <c r="A492" s="129"/>
      <c r="B492" s="22"/>
      <c r="C492" s="99"/>
      <c r="D492" s="100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103"/>
      <c r="Q492" s="99"/>
      <c r="R492" s="99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</row>
    <row r="493">
      <c r="A493" s="129"/>
      <c r="B493" s="22"/>
      <c r="C493" s="99"/>
      <c r="D493" s="100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103"/>
      <c r="Q493" s="99"/>
      <c r="R493" s="99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</row>
    <row r="494">
      <c r="A494" s="129"/>
      <c r="B494" s="22"/>
      <c r="C494" s="99"/>
      <c r="D494" s="100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103"/>
      <c r="Q494" s="99"/>
      <c r="R494" s="99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</row>
    <row r="495">
      <c r="A495" s="129"/>
      <c r="B495" s="22"/>
      <c r="C495" s="99"/>
      <c r="D495" s="100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103"/>
      <c r="Q495" s="99"/>
      <c r="R495" s="99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</row>
    <row r="496">
      <c r="A496" s="129"/>
      <c r="B496" s="22"/>
      <c r="C496" s="99"/>
      <c r="D496" s="100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103"/>
      <c r="Q496" s="99"/>
      <c r="R496" s="99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</row>
    <row r="497">
      <c r="A497" s="129"/>
      <c r="B497" s="22"/>
      <c r="C497" s="99"/>
      <c r="D497" s="100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103"/>
      <c r="Q497" s="99"/>
      <c r="R497" s="99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</row>
    <row r="498">
      <c r="A498" s="129"/>
      <c r="B498" s="22"/>
      <c r="C498" s="99"/>
      <c r="D498" s="100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103"/>
      <c r="Q498" s="99"/>
      <c r="R498" s="99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</row>
    <row r="499">
      <c r="A499" s="129"/>
      <c r="B499" s="22"/>
      <c r="C499" s="99"/>
      <c r="D499" s="100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103"/>
      <c r="Q499" s="99"/>
      <c r="R499" s="99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</row>
    <row r="500">
      <c r="A500" s="129"/>
      <c r="B500" s="22"/>
      <c r="C500" s="99"/>
      <c r="D500" s="100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103"/>
      <c r="Q500" s="99"/>
      <c r="R500" s="99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</row>
    <row r="501">
      <c r="A501" s="129"/>
      <c r="B501" s="22"/>
      <c r="C501" s="99"/>
      <c r="D501" s="100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103"/>
      <c r="Q501" s="99"/>
      <c r="R501" s="99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</row>
    <row r="502">
      <c r="A502" s="129"/>
      <c r="B502" s="22"/>
      <c r="C502" s="99"/>
      <c r="D502" s="100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103"/>
      <c r="Q502" s="99"/>
      <c r="R502" s="99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</row>
    <row r="503">
      <c r="A503" s="129"/>
      <c r="B503" s="22"/>
      <c r="C503" s="99"/>
      <c r="D503" s="100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103"/>
      <c r="Q503" s="99"/>
      <c r="R503" s="99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</row>
    <row r="504">
      <c r="A504" s="129"/>
      <c r="B504" s="22"/>
      <c r="C504" s="99"/>
      <c r="D504" s="100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103"/>
      <c r="Q504" s="99"/>
      <c r="R504" s="99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</row>
    <row r="505">
      <c r="A505" s="129"/>
      <c r="B505" s="22"/>
      <c r="C505" s="99"/>
      <c r="D505" s="100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103"/>
      <c r="Q505" s="99"/>
      <c r="R505" s="99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</row>
    <row r="506">
      <c r="A506" s="129"/>
      <c r="B506" s="22"/>
      <c r="C506" s="99"/>
      <c r="D506" s="100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103"/>
      <c r="Q506" s="99"/>
      <c r="R506" s="99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</row>
    <row r="507">
      <c r="A507" s="129"/>
      <c r="B507" s="22"/>
      <c r="C507" s="99"/>
      <c r="D507" s="100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103"/>
      <c r="Q507" s="99"/>
      <c r="R507" s="99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</row>
    <row r="508">
      <c r="A508" s="129"/>
      <c r="B508" s="22"/>
      <c r="C508" s="99"/>
      <c r="D508" s="100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103"/>
      <c r="Q508" s="99"/>
      <c r="R508" s="99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</row>
    <row r="509">
      <c r="A509" s="129"/>
      <c r="B509" s="22"/>
      <c r="C509" s="99"/>
      <c r="D509" s="100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103"/>
      <c r="Q509" s="99"/>
      <c r="R509" s="99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</row>
    <row r="510">
      <c r="A510" s="129"/>
      <c r="B510" s="22"/>
      <c r="C510" s="99"/>
      <c r="D510" s="100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103"/>
      <c r="Q510" s="99"/>
      <c r="R510" s="99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</row>
    <row r="511">
      <c r="A511" s="129"/>
      <c r="B511" s="22"/>
      <c r="C511" s="99"/>
      <c r="D511" s="100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103"/>
      <c r="Q511" s="99"/>
      <c r="R511" s="99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</row>
    <row r="512">
      <c r="A512" s="129"/>
      <c r="B512" s="22"/>
      <c r="C512" s="99"/>
      <c r="D512" s="100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103"/>
      <c r="Q512" s="99"/>
      <c r="R512" s="99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</row>
    <row r="513">
      <c r="A513" s="129"/>
      <c r="B513" s="22"/>
      <c r="C513" s="99"/>
      <c r="D513" s="100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103"/>
      <c r="Q513" s="99"/>
      <c r="R513" s="99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</row>
    <row r="514">
      <c r="A514" s="129"/>
      <c r="B514" s="22"/>
      <c r="C514" s="99"/>
      <c r="D514" s="100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103"/>
      <c r="Q514" s="99"/>
      <c r="R514" s="99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</row>
    <row r="515">
      <c r="A515" s="129"/>
      <c r="B515" s="22"/>
      <c r="C515" s="99"/>
      <c r="D515" s="100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103"/>
      <c r="Q515" s="99"/>
      <c r="R515" s="99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</row>
    <row r="516">
      <c r="A516" s="129"/>
      <c r="B516" s="22"/>
      <c r="C516" s="99"/>
      <c r="D516" s="100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103"/>
      <c r="Q516" s="99"/>
      <c r="R516" s="99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</row>
    <row r="517">
      <c r="A517" s="129"/>
      <c r="B517" s="22"/>
      <c r="C517" s="99"/>
      <c r="D517" s="100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103"/>
      <c r="Q517" s="99"/>
      <c r="R517" s="99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</row>
    <row r="518">
      <c r="A518" s="129"/>
      <c r="B518" s="22"/>
      <c r="C518" s="99"/>
      <c r="D518" s="100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103"/>
      <c r="Q518" s="99"/>
      <c r="R518" s="99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</row>
    <row r="519">
      <c r="A519" s="129"/>
      <c r="B519" s="22"/>
      <c r="C519" s="99"/>
      <c r="D519" s="100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103"/>
      <c r="Q519" s="99"/>
      <c r="R519" s="99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</row>
    <row r="520">
      <c r="A520" s="129"/>
      <c r="B520" s="22"/>
      <c r="C520" s="99"/>
      <c r="D520" s="100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103"/>
      <c r="Q520" s="99"/>
      <c r="R520" s="99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</row>
    <row r="521">
      <c r="A521" s="129"/>
      <c r="B521" s="22"/>
      <c r="C521" s="99"/>
      <c r="D521" s="100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103"/>
      <c r="Q521" s="99"/>
      <c r="R521" s="99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</row>
    <row r="522">
      <c r="A522" s="129"/>
      <c r="B522" s="22"/>
      <c r="C522" s="99"/>
      <c r="D522" s="100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103"/>
      <c r="Q522" s="99"/>
      <c r="R522" s="99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</row>
    <row r="523">
      <c r="A523" s="129"/>
      <c r="B523" s="22"/>
      <c r="C523" s="99"/>
      <c r="D523" s="100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103"/>
      <c r="Q523" s="99"/>
      <c r="R523" s="99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</row>
    <row r="524">
      <c r="A524" s="129"/>
      <c r="B524" s="22"/>
      <c r="C524" s="99"/>
      <c r="D524" s="100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103"/>
      <c r="Q524" s="99"/>
      <c r="R524" s="99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</row>
    <row r="525">
      <c r="A525" s="129"/>
      <c r="B525" s="22"/>
      <c r="C525" s="99"/>
      <c r="D525" s="100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103"/>
      <c r="Q525" s="99"/>
      <c r="R525" s="99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</row>
    <row r="526">
      <c r="A526" s="129"/>
      <c r="B526" s="22"/>
      <c r="C526" s="99"/>
      <c r="D526" s="100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103"/>
      <c r="Q526" s="99"/>
      <c r="R526" s="99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</row>
    <row r="527">
      <c r="A527" s="129"/>
      <c r="B527" s="22"/>
      <c r="C527" s="99"/>
      <c r="D527" s="100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103"/>
      <c r="Q527" s="99"/>
      <c r="R527" s="99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</row>
    <row r="528">
      <c r="A528" s="129"/>
      <c r="B528" s="22"/>
      <c r="C528" s="99"/>
      <c r="D528" s="100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103"/>
      <c r="Q528" s="99"/>
      <c r="R528" s="99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</row>
    <row r="529">
      <c r="A529" s="129"/>
      <c r="B529" s="22"/>
      <c r="C529" s="99"/>
      <c r="D529" s="100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103"/>
      <c r="Q529" s="99"/>
      <c r="R529" s="99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</row>
    <row r="530">
      <c r="A530" s="129"/>
      <c r="B530" s="22"/>
      <c r="C530" s="99"/>
      <c r="D530" s="100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103"/>
      <c r="Q530" s="99"/>
      <c r="R530" s="99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</row>
    <row r="531">
      <c r="A531" s="129"/>
      <c r="B531" s="22"/>
      <c r="C531" s="99"/>
      <c r="D531" s="100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103"/>
      <c r="Q531" s="99"/>
      <c r="R531" s="99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</row>
    <row r="532">
      <c r="A532" s="129"/>
      <c r="B532" s="22"/>
      <c r="C532" s="99"/>
      <c r="D532" s="100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103"/>
      <c r="Q532" s="99"/>
      <c r="R532" s="99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</row>
    <row r="533">
      <c r="A533" s="129"/>
      <c r="B533" s="22"/>
      <c r="C533" s="99"/>
      <c r="D533" s="100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103"/>
      <c r="Q533" s="99"/>
      <c r="R533" s="99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</row>
    <row r="534">
      <c r="A534" s="129"/>
      <c r="B534" s="22"/>
      <c r="C534" s="99"/>
      <c r="D534" s="100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103"/>
      <c r="Q534" s="99"/>
      <c r="R534" s="99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</row>
    <row r="535">
      <c r="A535" s="129"/>
      <c r="B535" s="22"/>
      <c r="C535" s="99"/>
      <c r="D535" s="100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103"/>
      <c r="Q535" s="99"/>
      <c r="R535" s="99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</row>
    <row r="536">
      <c r="A536" s="129"/>
      <c r="B536" s="22"/>
      <c r="C536" s="99"/>
      <c r="D536" s="100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103"/>
      <c r="Q536" s="99"/>
      <c r="R536" s="99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</row>
    <row r="537">
      <c r="A537" s="129"/>
      <c r="B537" s="22"/>
      <c r="C537" s="99"/>
      <c r="D537" s="100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103"/>
      <c r="Q537" s="99"/>
      <c r="R537" s="99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</row>
    <row r="538">
      <c r="A538" s="129"/>
      <c r="B538" s="22"/>
      <c r="C538" s="99"/>
      <c r="D538" s="100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103"/>
      <c r="Q538" s="99"/>
      <c r="R538" s="99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</row>
    <row r="539">
      <c r="A539" s="129"/>
      <c r="B539" s="22"/>
      <c r="C539" s="99"/>
      <c r="D539" s="100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103"/>
      <c r="Q539" s="99"/>
      <c r="R539" s="99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</row>
    <row r="540">
      <c r="A540" s="129"/>
      <c r="B540" s="22"/>
      <c r="C540" s="99"/>
      <c r="D540" s="100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103"/>
      <c r="Q540" s="99"/>
      <c r="R540" s="99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</row>
    <row r="541">
      <c r="A541" s="129"/>
      <c r="B541" s="22"/>
      <c r="C541" s="99"/>
      <c r="D541" s="100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103"/>
      <c r="Q541" s="99"/>
      <c r="R541" s="99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</row>
    <row r="542">
      <c r="A542" s="129"/>
      <c r="B542" s="22"/>
      <c r="C542" s="99"/>
      <c r="D542" s="100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103"/>
      <c r="Q542" s="99"/>
      <c r="R542" s="99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</row>
    <row r="543">
      <c r="A543" s="129"/>
      <c r="B543" s="22"/>
      <c r="C543" s="99"/>
      <c r="D543" s="100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103"/>
      <c r="Q543" s="99"/>
      <c r="R543" s="99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</row>
    <row r="544">
      <c r="A544" s="129"/>
      <c r="B544" s="22"/>
      <c r="C544" s="99"/>
      <c r="D544" s="100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103"/>
      <c r="Q544" s="99"/>
      <c r="R544" s="99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</row>
    <row r="545">
      <c r="A545" s="129"/>
      <c r="B545" s="22"/>
      <c r="C545" s="99"/>
      <c r="D545" s="100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103"/>
      <c r="Q545" s="99"/>
      <c r="R545" s="99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</row>
    <row r="546">
      <c r="A546" s="129"/>
      <c r="B546" s="22"/>
      <c r="C546" s="99"/>
      <c r="D546" s="100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103"/>
      <c r="Q546" s="99"/>
      <c r="R546" s="99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</row>
    <row r="547">
      <c r="A547" s="129"/>
      <c r="B547" s="22"/>
      <c r="C547" s="99"/>
      <c r="D547" s="100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103"/>
      <c r="Q547" s="99"/>
      <c r="R547" s="99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</row>
    <row r="548">
      <c r="A548" s="129"/>
      <c r="B548" s="22"/>
      <c r="C548" s="99"/>
      <c r="D548" s="100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103"/>
      <c r="Q548" s="99"/>
      <c r="R548" s="99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</row>
    <row r="549">
      <c r="A549" s="129"/>
      <c r="B549" s="22"/>
      <c r="C549" s="99"/>
      <c r="D549" s="100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103"/>
      <c r="Q549" s="99"/>
      <c r="R549" s="99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</row>
    <row r="550">
      <c r="A550" s="129"/>
      <c r="B550" s="22"/>
      <c r="C550" s="99"/>
      <c r="D550" s="100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103"/>
      <c r="Q550" s="99"/>
      <c r="R550" s="99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</row>
    <row r="551">
      <c r="A551" s="129"/>
      <c r="B551" s="22"/>
      <c r="C551" s="99"/>
      <c r="D551" s="100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103"/>
      <c r="Q551" s="99"/>
      <c r="R551" s="99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</row>
    <row r="552">
      <c r="A552" s="129"/>
      <c r="B552" s="22"/>
      <c r="C552" s="99"/>
      <c r="D552" s="100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103"/>
      <c r="Q552" s="99"/>
      <c r="R552" s="99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</row>
    <row r="553">
      <c r="A553" s="129"/>
      <c r="B553" s="22"/>
      <c r="C553" s="99"/>
      <c r="D553" s="100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103"/>
      <c r="Q553" s="99"/>
      <c r="R553" s="99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</row>
    <row r="554">
      <c r="A554" s="129"/>
      <c r="B554" s="22"/>
      <c r="C554" s="99"/>
      <c r="D554" s="100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103"/>
      <c r="Q554" s="99"/>
      <c r="R554" s="99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</row>
    <row r="555">
      <c r="A555" s="129"/>
      <c r="B555" s="22"/>
      <c r="C555" s="99"/>
      <c r="D555" s="100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103"/>
      <c r="Q555" s="99"/>
      <c r="R555" s="99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</row>
    <row r="556">
      <c r="A556" s="129"/>
      <c r="B556" s="22"/>
      <c r="C556" s="99"/>
      <c r="D556" s="100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103"/>
      <c r="Q556" s="99"/>
      <c r="R556" s="99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</row>
    <row r="557">
      <c r="A557" s="129"/>
      <c r="B557" s="22"/>
      <c r="C557" s="99"/>
      <c r="D557" s="100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103"/>
      <c r="Q557" s="99"/>
      <c r="R557" s="99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</row>
    <row r="558">
      <c r="A558" s="129"/>
      <c r="B558" s="22"/>
      <c r="C558" s="99"/>
      <c r="D558" s="100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103"/>
      <c r="Q558" s="99"/>
      <c r="R558" s="99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</row>
    <row r="559">
      <c r="A559" s="129"/>
      <c r="B559" s="22"/>
      <c r="C559" s="99"/>
      <c r="D559" s="100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103"/>
      <c r="Q559" s="99"/>
      <c r="R559" s="99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</row>
    <row r="560">
      <c r="A560" s="129"/>
      <c r="B560" s="22"/>
      <c r="C560" s="99"/>
      <c r="D560" s="100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103"/>
      <c r="Q560" s="99"/>
      <c r="R560" s="99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</row>
    <row r="561">
      <c r="A561" s="129"/>
      <c r="B561" s="22"/>
      <c r="C561" s="99"/>
      <c r="D561" s="100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103"/>
      <c r="Q561" s="99"/>
      <c r="R561" s="99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</row>
    <row r="562">
      <c r="A562" s="129"/>
      <c r="B562" s="22"/>
      <c r="C562" s="99"/>
      <c r="D562" s="100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103"/>
      <c r="Q562" s="99"/>
      <c r="R562" s="99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</row>
    <row r="563">
      <c r="A563" s="129"/>
      <c r="B563" s="22"/>
      <c r="C563" s="99"/>
      <c r="D563" s="100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103"/>
      <c r="Q563" s="99"/>
      <c r="R563" s="99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</row>
    <row r="564">
      <c r="A564" s="129"/>
      <c r="B564" s="22"/>
      <c r="C564" s="99"/>
      <c r="D564" s="100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103"/>
      <c r="Q564" s="99"/>
      <c r="R564" s="99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</row>
    <row r="565">
      <c r="A565" s="129"/>
      <c r="B565" s="22"/>
      <c r="C565" s="99"/>
      <c r="D565" s="100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103"/>
      <c r="Q565" s="99"/>
      <c r="R565" s="99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</row>
    <row r="566">
      <c r="A566" s="129"/>
      <c r="B566" s="22"/>
      <c r="C566" s="99"/>
      <c r="D566" s="100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103"/>
      <c r="Q566" s="99"/>
      <c r="R566" s="99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</row>
    <row r="567">
      <c r="A567" s="129"/>
      <c r="B567" s="22"/>
      <c r="C567" s="99"/>
      <c r="D567" s="100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103"/>
      <c r="Q567" s="99"/>
      <c r="R567" s="99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</row>
    <row r="568">
      <c r="A568" s="129"/>
      <c r="B568" s="22"/>
      <c r="C568" s="99"/>
      <c r="D568" s="100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103"/>
      <c r="Q568" s="99"/>
      <c r="R568" s="99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</row>
    <row r="569">
      <c r="A569" s="129"/>
      <c r="B569" s="22"/>
      <c r="C569" s="99"/>
      <c r="D569" s="100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103"/>
      <c r="Q569" s="99"/>
      <c r="R569" s="99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</row>
    <row r="570">
      <c r="A570" s="129"/>
      <c r="B570" s="22"/>
      <c r="C570" s="99"/>
      <c r="D570" s="100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103"/>
      <c r="Q570" s="99"/>
      <c r="R570" s="99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</row>
    <row r="571">
      <c r="A571" s="129"/>
      <c r="B571" s="22"/>
      <c r="C571" s="99"/>
      <c r="D571" s="100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103"/>
      <c r="Q571" s="99"/>
      <c r="R571" s="99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</row>
    <row r="572">
      <c r="A572" s="129"/>
      <c r="B572" s="22"/>
      <c r="C572" s="99"/>
      <c r="D572" s="100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103"/>
      <c r="Q572" s="99"/>
      <c r="R572" s="99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</row>
    <row r="573">
      <c r="A573" s="129"/>
      <c r="B573" s="22"/>
      <c r="C573" s="99"/>
      <c r="D573" s="100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103"/>
      <c r="Q573" s="99"/>
      <c r="R573" s="99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</row>
    <row r="574">
      <c r="A574" s="129"/>
      <c r="B574" s="22"/>
      <c r="C574" s="99"/>
      <c r="D574" s="100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103"/>
      <c r="Q574" s="99"/>
      <c r="R574" s="99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</row>
    <row r="575">
      <c r="A575" s="129"/>
      <c r="B575" s="22"/>
      <c r="C575" s="99"/>
      <c r="D575" s="100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103"/>
      <c r="Q575" s="99"/>
      <c r="R575" s="99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</row>
    <row r="576">
      <c r="A576" s="129"/>
      <c r="B576" s="22"/>
      <c r="C576" s="99"/>
      <c r="D576" s="100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103"/>
      <c r="Q576" s="99"/>
      <c r="R576" s="99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</row>
    <row r="577">
      <c r="A577" s="129"/>
      <c r="B577" s="22"/>
      <c r="C577" s="99"/>
      <c r="D577" s="100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103"/>
      <c r="Q577" s="99"/>
      <c r="R577" s="99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</row>
    <row r="578">
      <c r="A578" s="129"/>
      <c r="B578" s="22"/>
      <c r="C578" s="99"/>
      <c r="D578" s="100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103"/>
      <c r="Q578" s="99"/>
      <c r="R578" s="99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</row>
    <row r="579">
      <c r="A579" s="129"/>
      <c r="B579" s="22"/>
      <c r="C579" s="99"/>
      <c r="D579" s="100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103"/>
      <c r="Q579" s="99"/>
      <c r="R579" s="99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</row>
    <row r="580">
      <c r="A580" s="129"/>
      <c r="B580" s="22"/>
      <c r="C580" s="99"/>
      <c r="D580" s="100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103"/>
      <c r="Q580" s="99"/>
      <c r="R580" s="99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</row>
    <row r="581">
      <c r="A581" s="129"/>
      <c r="B581" s="22"/>
      <c r="C581" s="99"/>
      <c r="D581" s="100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103"/>
      <c r="Q581" s="99"/>
      <c r="R581" s="99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</row>
    <row r="582">
      <c r="A582" s="129"/>
      <c r="B582" s="22"/>
      <c r="C582" s="99"/>
      <c r="D582" s="100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103"/>
      <c r="Q582" s="99"/>
      <c r="R582" s="99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</row>
    <row r="583">
      <c r="A583" s="129"/>
      <c r="B583" s="22"/>
      <c r="C583" s="99"/>
      <c r="D583" s="100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103"/>
      <c r="Q583" s="99"/>
      <c r="R583" s="99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</row>
    <row r="584">
      <c r="A584" s="129"/>
      <c r="B584" s="22"/>
      <c r="C584" s="99"/>
      <c r="D584" s="100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103"/>
      <c r="Q584" s="99"/>
      <c r="R584" s="99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</row>
    <row r="585">
      <c r="A585" s="129"/>
      <c r="B585" s="22"/>
      <c r="C585" s="99"/>
      <c r="D585" s="100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103"/>
      <c r="Q585" s="99"/>
      <c r="R585" s="99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</row>
    <row r="586">
      <c r="A586" s="129"/>
      <c r="B586" s="22"/>
      <c r="C586" s="99"/>
      <c r="D586" s="100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103"/>
      <c r="Q586" s="99"/>
      <c r="R586" s="99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</row>
    <row r="587">
      <c r="A587" s="129"/>
      <c r="B587" s="22"/>
      <c r="C587" s="99"/>
      <c r="D587" s="100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103"/>
      <c r="Q587" s="99"/>
      <c r="R587" s="99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</row>
    <row r="588">
      <c r="A588" s="129"/>
      <c r="B588" s="22"/>
      <c r="C588" s="99"/>
      <c r="D588" s="100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103"/>
      <c r="Q588" s="99"/>
      <c r="R588" s="99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</row>
    <row r="589">
      <c r="A589" s="129"/>
      <c r="B589" s="22"/>
      <c r="C589" s="99"/>
      <c r="D589" s="100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103"/>
      <c r="Q589" s="99"/>
      <c r="R589" s="99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</row>
    <row r="590">
      <c r="A590" s="129"/>
      <c r="B590" s="22"/>
      <c r="C590" s="99"/>
      <c r="D590" s="100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103"/>
      <c r="Q590" s="99"/>
      <c r="R590" s="99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</row>
    <row r="591">
      <c r="A591" s="129"/>
      <c r="B591" s="22"/>
      <c r="C591" s="99"/>
      <c r="D591" s="100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103"/>
      <c r="Q591" s="99"/>
      <c r="R591" s="99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</row>
    <row r="592">
      <c r="A592" s="129"/>
      <c r="B592" s="22"/>
      <c r="C592" s="99"/>
      <c r="D592" s="100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103"/>
      <c r="Q592" s="99"/>
      <c r="R592" s="99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</row>
    <row r="593">
      <c r="A593" s="129"/>
      <c r="B593" s="22"/>
      <c r="C593" s="99"/>
      <c r="D593" s="100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103"/>
      <c r="Q593" s="99"/>
      <c r="R593" s="99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</row>
    <row r="594">
      <c r="A594" s="129"/>
      <c r="B594" s="22"/>
      <c r="C594" s="99"/>
      <c r="D594" s="100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103"/>
      <c r="Q594" s="99"/>
      <c r="R594" s="99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</row>
    <row r="595">
      <c r="A595" s="129"/>
      <c r="B595" s="22"/>
      <c r="C595" s="99"/>
      <c r="D595" s="100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103"/>
      <c r="Q595" s="99"/>
      <c r="R595" s="99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</row>
    <row r="596">
      <c r="A596" s="129"/>
      <c r="B596" s="22"/>
      <c r="C596" s="99"/>
      <c r="D596" s="100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103"/>
      <c r="Q596" s="99"/>
      <c r="R596" s="99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</row>
    <row r="597">
      <c r="A597" s="129"/>
      <c r="B597" s="22"/>
      <c r="C597" s="99"/>
      <c r="D597" s="100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103"/>
      <c r="Q597" s="99"/>
      <c r="R597" s="99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</row>
    <row r="598">
      <c r="A598" s="129"/>
      <c r="B598" s="22"/>
      <c r="C598" s="99"/>
      <c r="D598" s="100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103"/>
      <c r="Q598" s="99"/>
      <c r="R598" s="99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</row>
    <row r="599">
      <c r="A599" s="129"/>
      <c r="B599" s="22"/>
      <c r="C599" s="99"/>
      <c r="D599" s="100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103"/>
      <c r="Q599" s="99"/>
      <c r="R599" s="99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</row>
    <row r="600">
      <c r="A600" s="129"/>
      <c r="B600" s="22"/>
      <c r="C600" s="99"/>
      <c r="D600" s="100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103"/>
      <c r="Q600" s="99"/>
      <c r="R600" s="99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</row>
    <row r="601">
      <c r="A601" s="129"/>
      <c r="B601" s="22"/>
      <c r="C601" s="99"/>
      <c r="D601" s="100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103"/>
      <c r="Q601" s="99"/>
      <c r="R601" s="99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</row>
    <row r="602">
      <c r="A602" s="129"/>
      <c r="B602" s="22"/>
      <c r="C602" s="99"/>
      <c r="D602" s="100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103"/>
      <c r="Q602" s="99"/>
      <c r="R602" s="99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</row>
    <row r="603">
      <c r="A603" s="129"/>
      <c r="B603" s="22"/>
      <c r="C603" s="99"/>
      <c r="D603" s="100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103"/>
      <c r="Q603" s="99"/>
      <c r="R603" s="99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</row>
    <row r="604">
      <c r="A604" s="129"/>
      <c r="B604" s="22"/>
      <c r="C604" s="99"/>
      <c r="D604" s="100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103"/>
      <c r="Q604" s="99"/>
      <c r="R604" s="99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</row>
    <row r="605">
      <c r="A605" s="129"/>
      <c r="B605" s="22"/>
      <c r="C605" s="99"/>
      <c r="D605" s="100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103"/>
      <c r="Q605" s="99"/>
      <c r="R605" s="99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</row>
    <row r="606">
      <c r="A606" s="129"/>
      <c r="B606" s="22"/>
      <c r="C606" s="99"/>
      <c r="D606" s="100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103"/>
      <c r="Q606" s="99"/>
      <c r="R606" s="99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</row>
    <row r="607">
      <c r="A607" s="129"/>
      <c r="B607" s="22"/>
      <c r="C607" s="99"/>
      <c r="D607" s="100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103"/>
      <c r="Q607" s="99"/>
      <c r="R607" s="99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</row>
    <row r="608">
      <c r="A608" s="129"/>
      <c r="B608" s="22"/>
      <c r="C608" s="99"/>
      <c r="D608" s="100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103"/>
      <c r="Q608" s="99"/>
      <c r="R608" s="99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</row>
    <row r="609">
      <c r="A609" s="129"/>
      <c r="B609" s="22"/>
      <c r="C609" s="99"/>
      <c r="D609" s="100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103"/>
      <c r="Q609" s="99"/>
      <c r="R609" s="99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</row>
    <row r="610">
      <c r="A610" s="129"/>
      <c r="B610" s="22"/>
      <c r="C610" s="99"/>
      <c r="D610" s="100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103"/>
      <c r="Q610" s="99"/>
      <c r="R610" s="99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</row>
    <row r="611">
      <c r="A611" s="129"/>
      <c r="B611" s="22"/>
      <c r="C611" s="99"/>
      <c r="D611" s="100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103"/>
      <c r="Q611" s="99"/>
      <c r="R611" s="99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</row>
    <row r="612">
      <c r="A612" s="129"/>
      <c r="B612" s="22"/>
      <c r="C612" s="99"/>
      <c r="D612" s="100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103"/>
      <c r="Q612" s="99"/>
      <c r="R612" s="99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</row>
    <row r="613">
      <c r="A613" s="129"/>
      <c r="B613" s="22"/>
      <c r="C613" s="99"/>
      <c r="D613" s="100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103"/>
      <c r="Q613" s="99"/>
      <c r="R613" s="99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</row>
    <row r="614">
      <c r="A614" s="129"/>
      <c r="B614" s="22"/>
      <c r="C614" s="99"/>
      <c r="D614" s="100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103"/>
      <c r="Q614" s="99"/>
      <c r="R614" s="99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</row>
    <row r="615">
      <c r="A615" s="129"/>
      <c r="B615" s="22"/>
      <c r="C615" s="99"/>
      <c r="D615" s="100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103"/>
      <c r="Q615" s="99"/>
      <c r="R615" s="99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</row>
    <row r="616">
      <c r="A616" s="129"/>
      <c r="B616" s="22"/>
      <c r="C616" s="99"/>
      <c r="D616" s="100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103"/>
      <c r="Q616" s="99"/>
      <c r="R616" s="99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</row>
    <row r="617">
      <c r="A617" s="129"/>
      <c r="B617" s="22"/>
      <c r="C617" s="99"/>
      <c r="D617" s="100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103"/>
      <c r="Q617" s="99"/>
      <c r="R617" s="99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</row>
    <row r="618">
      <c r="A618" s="129"/>
      <c r="B618" s="22"/>
      <c r="C618" s="99"/>
      <c r="D618" s="100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103"/>
      <c r="Q618" s="99"/>
      <c r="R618" s="99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</row>
    <row r="619">
      <c r="A619" s="129"/>
      <c r="B619" s="22"/>
      <c r="C619" s="99"/>
      <c r="D619" s="100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103"/>
      <c r="Q619" s="99"/>
      <c r="R619" s="99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</row>
    <row r="620">
      <c r="A620" s="129"/>
      <c r="B620" s="22"/>
      <c r="C620" s="99"/>
      <c r="D620" s="100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103"/>
      <c r="Q620" s="99"/>
      <c r="R620" s="99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</row>
    <row r="621">
      <c r="A621" s="129"/>
      <c r="B621" s="22"/>
      <c r="C621" s="99"/>
      <c r="D621" s="100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103"/>
      <c r="Q621" s="99"/>
      <c r="R621" s="99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</row>
    <row r="622">
      <c r="A622" s="129"/>
      <c r="B622" s="22"/>
      <c r="C622" s="99"/>
      <c r="D622" s="100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103"/>
      <c r="Q622" s="99"/>
      <c r="R622" s="99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</row>
    <row r="623">
      <c r="A623" s="129"/>
      <c r="B623" s="22"/>
      <c r="C623" s="99"/>
      <c r="D623" s="100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103"/>
      <c r="Q623" s="99"/>
      <c r="R623" s="99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</row>
    <row r="624">
      <c r="A624" s="129"/>
      <c r="B624" s="22"/>
      <c r="C624" s="99"/>
      <c r="D624" s="100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103"/>
      <c r="Q624" s="99"/>
      <c r="R624" s="99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</row>
    <row r="625">
      <c r="A625" s="129"/>
      <c r="B625" s="22"/>
      <c r="C625" s="99"/>
      <c r="D625" s="100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103"/>
      <c r="Q625" s="99"/>
      <c r="R625" s="99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</row>
    <row r="626">
      <c r="A626" s="129"/>
      <c r="B626" s="22"/>
      <c r="C626" s="99"/>
      <c r="D626" s="100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103"/>
      <c r="Q626" s="99"/>
      <c r="R626" s="99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</row>
    <row r="627">
      <c r="A627" s="129"/>
      <c r="B627" s="22"/>
      <c r="C627" s="99"/>
      <c r="D627" s="100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103"/>
      <c r="Q627" s="99"/>
      <c r="R627" s="99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</row>
    <row r="628">
      <c r="A628" s="129"/>
      <c r="B628" s="22"/>
      <c r="C628" s="99"/>
      <c r="D628" s="100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103"/>
      <c r="Q628" s="99"/>
      <c r="R628" s="99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</row>
    <row r="629">
      <c r="A629" s="129"/>
      <c r="B629" s="22"/>
      <c r="C629" s="99"/>
      <c r="D629" s="100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103"/>
      <c r="Q629" s="99"/>
      <c r="R629" s="99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</row>
    <row r="630">
      <c r="A630" s="129"/>
      <c r="B630" s="22"/>
      <c r="C630" s="99"/>
      <c r="D630" s="100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103"/>
      <c r="Q630" s="99"/>
      <c r="R630" s="99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</row>
    <row r="631">
      <c r="A631" s="129"/>
      <c r="B631" s="22"/>
      <c r="C631" s="99"/>
      <c r="D631" s="100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103"/>
      <c r="Q631" s="99"/>
      <c r="R631" s="99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</row>
    <row r="632">
      <c r="A632" s="129"/>
      <c r="B632" s="22"/>
      <c r="C632" s="99"/>
      <c r="D632" s="100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103"/>
      <c r="Q632" s="99"/>
      <c r="R632" s="99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</row>
    <row r="633">
      <c r="A633" s="129"/>
      <c r="B633" s="22"/>
      <c r="C633" s="99"/>
      <c r="D633" s="100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103"/>
      <c r="Q633" s="99"/>
      <c r="R633" s="99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</row>
    <row r="634">
      <c r="A634" s="129"/>
      <c r="B634" s="22"/>
      <c r="C634" s="99"/>
      <c r="D634" s="100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103"/>
      <c r="Q634" s="99"/>
      <c r="R634" s="99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</row>
    <row r="635">
      <c r="A635" s="129"/>
      <c r="B635" s="22"/>
      <c r="C635" s="99"/>
      <c r="D635" s="100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103"/>
      <c r="Q635" s="99"/>
      <c r="R635" s="99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</row>
    <row r="636">
      <c r="A636" s="129"/>
      <c r="B636" s="22"/>
      <c r="C636" s="99"/>
      <c r="D636" s="100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103"/>
      <c r="Q636" s="99"/>
      <c r="R636" s="99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</row>
    <row r="637">
      <c r="A637" s="129"/>
      <c r="B637" s="22"/>
      <c r="C637" s="99"/>
      <c r="D637" s="100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103"/>
      <c r="Q637" s="99"/>
      <c r="R637" s="99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</row>
    <row r="638">
      <c r="A638" s="129"/>
      <c r="B638" s="22"/>
      <c r="C638" s="99"/>
      <c r="D638" s="100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103"/>
      <c r="Q638" s="99"/>
      <c r="R638" s="99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</row>
    <row r="639">
      <c r="A639" s="129"/>
      <c r="B639" s="22"/>
      <c r="C639" s="99"/>
      <c r="D639" s="100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103"/>
      <c r="Q639" s="99"/>
      <c r="R639" s="99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</row>
    <row r="640">
      <c r="A640" s="129"/>
      <c r="B640" s="22"/>
      <c r="C640" s="99"/>
      <c r="D640" s="100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103"/>
      <c r="Q640" s="99"/>
      <c r="R640" s="99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</row>
    <row r="641">
      <c r="A641" s="129"/>
      <c r="B641" s="22"/>
      <c r="C641" s="99"/>
      <c r="D641" s="100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103"/>
      <c r="Q641" s="99"/>
      <c r="R641" s="99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</row>
    <row r="642">
      <c r="A642" s="129"/>
      <c r="B642" s="22"/>
      <c r="C642" s="99"/>
      <c r="D642" s="100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103"/>
      <c r="Q642" s="99"/>
      <c r="R642" s="99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</row>
    <row r="643">
      <c r="A643" s="129"/>
      <c r="B643" s="22"/>
      <c r="C643" s="99"/>
      <c r="D643" s="100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103"/>
      <c r="Q643" s="99"/>
      <c r="R643" s="99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</row>
    <row r="644">
      <c r="A644" s="129"/>
      <c r="B644" s="22"/>
      <c r="C644" s="99"/>
      <c r="D644" s="100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103"/>
      <c r="Q644" s="99"/>
      <c r="R644" s="99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</row>
    <row r="645">
      <c r="A645" s="129"/>
      <c r="B645" s="22"/>
      <c r="C645" s="99"/>
      <c r="D645" s="100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103"/>
      <c r="Q645" s="99"/>
      <c r="R645" s="99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</row>
    <row r="646">
      <c r="A646" s="129"/>
      <c r="B646" s="22"/>
      <c r="C646" s="99"/>
      <c r="D646" s="100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103"/>
      <c r="Q646" s="99"/>
      <c r="R646" s="99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</row>
    <row r="647">
      <c r="A647" s="129"/>
      <c r="B647" s="22"/>
      <c r="C647" s="99"/>
      <c r="D647" s="100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103"/>
      <c r="Q647" s="99"/>
      <c r="R647" s="99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</row>
    <row r="648">
      <c r="A648" s="129"/>
      <c r="B648" s="22"/>
      <c r="C648" s="99"/>
      <c r="D648" s="100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103"/>
      <c r="Q648" s="99"/>
      <c r="R648" s="99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</row>
    <row r="649">
      <c r="A649" s="129"/>
      <c r="B649" s="22"/>
      <c r="C649" s="99"/>
      <c r="D649" s="100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103"/>
      <c r="Q649" s="99"/>
      <c r="R649" s="99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</row>
    <row r="650">
      <c r="A650" s="129"/>
      <c r="B650" s="22"/>
      <c r="C650" s="99"/>
      <c r="D650" s="100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103"/>
      <c r="Q650" s="99"/>
      <c r="R650" s="99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</row>
    <row r="651">
      <c r="A651" s="129"/>
      <c r="B651" s="22"/>
      <c r="C651" s="99"/>
      <c r="D651" s="100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103"/>
      <c r="Q651" s="99"/>
      <c r="R651" s="99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</row>
    <row r="652">
      <c r="A652" s="129"/>
      <c r="B652" s="22"/>
      <c r="C652" s="99"/>
      <c r="D652" s="100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103"/>
      <c r="Q652" s="99"/>
      <c r="R652" s="99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</row>
    <row r="653">
      <c r="A653" s="129"/>
      <c r="B653" s="22"/>
      <c r="C653" s="99"/>
      <c r="D653" s="100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103"/>
      <c r="Q653" s="99"/>
      <c r="R653" s="99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</row>
    <row r="654">
      <c r="A654" s="129"/>
      <c r="B654" s="22"/>
      <c r="C654" s="99"/>
      <c r="D654" s="100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103"/>
      <c r="Q654" s="99"/>
      <c r="R654" s="99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</row>
    <row r="655">
      <c r="A655" s="129"/>
      <c r="B655" s="22"/>
      <c r="C655" s="99"/>
      <c r="D655" s="100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103"/>
      <c r="Q655" s="99"/>
      <c r="R655" s="99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</row>
    <row r="656">
      <c r="A656" s="129"/>
      <c r="B656" s="22"/>
      <c r="C656" s="99"/>
      <c r="D656" s="100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103"/>
      <c r="Q656" s="99"/>
      <c r="R656" s="99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</row>
    <row r="657">
      <c r="A657" s="129"/>
      <c r="B657" s="22"/>
      <c r="C657" s="99"/>
      <c r="D657" s="100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103"/>
      <c r="Q657" s="99"/>
      <c r="R657" s="99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</row>
    <row r="658">
      <c r="A658" s="129"/>
      <c r="B658" s="22"/>
      <c r="C658" s="99"/>
      <c r="D658" s="100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103"/>
      <c r="Q658" s="99"/>
      <c r="R658" s="99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</row>
    <row r="659">
      <c r="A659" s="129"/>
      <c r="B659" s="22"/>
      <c r="C659" s="99"/>
      <c r="D659" s="100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103"/>
      <c r="Q659" s="99"/>
      <c r="R659" s="99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</row>
    <row r="660">
      <c r="A660" s="129"/>
      <c r="B660" s="22"/>
      <c r="C660" s="99"/>
      <c r="D660" s="100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103"/>
      <c r="Q660" s="99"/>
      <c r="R660" s="99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</row>
    <row r="661">
      <c r="A661" s="129"/>
      <c r="B661" s="22"/>
      <c r="C661" s="99"/>
      <c r="D661" s="100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103"/>
      <c r="Q661" s="99"/>
      <c r="R661" s="99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</row>
    <row r="662">
      <c r="A662" s="129"/>
      <c r="B662" s="22"/>
      <c r="C662" s="99"/>
      <c r="D662" s="100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103"/>
      <c r="Q662" s="99"/>
      <c r="R662" s="99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</row>
    <row r="663">
      <c r="A663" s="129"/>
      <c r="B663" s="22"/>
      <c r="C663" s="99"/>
      <c r="D663" s="100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103"/>
      <c r="Q663" s="99"/>
      <c r="R663" s="99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</row>
    <row r="664">
      <c r="A664" s="129"/>
      <c r="B664" s="22"/>
      <c r="C664" s="99"/>
      <c r="D664" s="100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103"/>
      <c r="Q664" s="99"/>
      <c r="R664" s="99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</row>
    <row r="665">
      <c r="A665" s="129"/>
      <c r="B665" s="22"/>
      <c r="C665" s="99"/>
      <c r="D665" s="100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103"/>
      <c r="Q665" s="99"/>
      <c r="R665" s="99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</row>
    <row r="666">
      <c r="A666" s="129"/>
      <c r="B666" s="22"/>
      <c r="C666" s="99"/>
      <c r="D666" s="100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103"/>
      <c r="Q666" s="99"/>
      <c r="R666" s="99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</row>
    <row r="667">
      <c r="A667" s="129"/>
      <c r="B667" s="22"/>
      <c r="C667" s="99"/>
      <c r="D667" s="100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103"/>
      <c r="Q667" s="99"/>
      <c r="R667" s="99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</row>
    <row r="668">
      <c r="A668" s="129"/>
      <c r="B668" s="22"/>
      <c r="C668" s="99"/>
      <c r="D668" s="100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103"/>
      <c r="Q668" s="99"/>
      <c r="R668" s="99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</row>
    <row r="669">
      <c r="A669" s="129"/>
      <c r="B669" s="22"/>
      <c r="C669" s="99"/>
      <c r="D669" s="100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103"/>
      <c r="Q669" s="99"/>
      <c r="R669" s="99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</row>
    <row r="670">
      <c r="A670" s="129"/>
      <c r="B670" s="22"/>
      <c r="C670" s="99"/>
      <c r="D670" s="100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103"/>
      <c r="Q670" s="99"/>
      <c r="R670" s="99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</row>
    <row r="671">
      <c r="A671" s="129"/>
      <c r="B671" s="22"/>
      <c r="C671" s="99"/>
      <c r="D671" s="100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103"/>
      <c r="Q671" s="99"/>
      <c r="R671" s="99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</row>
    <row r="672">
      <c r="A672" s="129"/>
      <c r="B672" s="22"/>
      <c r="C672" s="99"/>
      <c r="D672" s="100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103"/>
      <c r="Q672" s="99"/>
      <c r="R672" s="99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</row>
    <row r="673">
      <c r="A673" s="129"/>
      <c r="B673" s="22"/>
      <c r="C673" s="99"/>
      <c r="D673" s="100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103"/>
      <c r="Q673" s="99"/>
      <c r="R673" s="99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</row>
    <row r="674">
      <c r="A674" s="129"/>
      <c r="B674" s="22"/>
      <c r="C674" s="99"/>
      <c r="D674" s="100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103"/>
      <c r="Q674" s="99"/>
      <c r="R674" s="99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</row>
    <row r="675">
      <c r="A675" s="129"/>
      <c r="B675" s="22"/>
      <c r="C675" s="99"/>
      <c r="D675" s="100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103"/>
      <c r="Q675" s="99"/>
      <c r="R675" s="99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</row>
    <row r="676">
      <c r="A676" s="129"/>
      <c r="B676" s="22"/>
      <c r="C676" s="99"/>
      <c r="D676" s="100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103"/>
      <c r="Q676" s="99"/>
      <c r="R676" s="99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</row>
    <row r="677">
      <c r="A677" s="129"/>
      <c r="B677" s="22"/>
      <c r="C677" s="99"/>
      <c r="D677" s="100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103"/>
      <c r="Q677" s="99"/>
      <c r="R677" s="99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</row>
    <row r="678">
      <c r="A678" s="129"/>
      <c r="B678" s="22"/>
      <c r="C678" s="99"/>
      <c r="D678" s="100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103"/>
      <c r="Q678" s="99"/>
      <c r="R678" s="99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</row>
    <row r="679">
      <c r="A679" s="129"/>
      <c r="B679" s="22"/>
      <c r="C679" s="99"/>
      <c r="D679" s="100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103"/>
      <c r="Q679" s="99"/>
      <c r="R679" s="99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</row>
    <row r="680">
      <c r="A680" s="129"/>
      <c r="B680" s="22"/>
      <c r="C680" s="99"/>
      <c r="D680" s="100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103"/>
      <c r="Q680" s="99"/>
      <c r="R680" s="99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</row>
    <row r="681">
      <c r="A681" s="129"/>
      <c r="B681" s="22"/>
      <c r="C681" s="99"/>
      <c r="D681" s="100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103"/>
      <c r="Q681" s="99"/>
      <c r="R681" s="99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</row>
    <row r="682">
      <c r="A682" s="129"/>
      <c r="B682" s="22"/>
      <c r="C682" s="99"/>
      <c r="D682" s="100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103"/>
      <c r="Q682" s="99"/>
      <c r="R682" s="99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</row>
    <row r="683">
      <c r="A683" s="129"/>
      <c r="B683" s="22"/>
      <c r="C683" s="99"/>
      <c r="D683" s="100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103"/>
      <c r="Q683" s="99"/>
      <c r="R683" s="99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</row>
    <row r="684">
      <c r="A684" s="129"/>
      <c r="B684" s="22"/>
      <c r="C684" s="99"/>
      <c r="D684" s="100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103"/>
      <c r="Q684" s="99"/>
      <c r="R684" s="99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</row>
    <row r="685">
      <c r="A685" s="129"/>
      <c r="B685" s="22"/>
      <c r="C685" s="99"/>
      <c r="D685" s="100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103"/>
      <c r="Q685" s="99"/>
      <c r="R685" s="99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</row>
    <row r="686">
      <c r="A686" s="129"/>
      <c r="B686" s="22"/>
      <c r="C686" s="99"/>
      <c r="D686" s="100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103"/>
      <c r="Q686" s="99"/>
      <c r="R686" s="99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</row>
    <row r="687">
      <c r="A687" s="129"/>
      <c r="B687" s="22"/>
      <c r="C687" s="99"/>
      <c r="D687" s="100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103"/>
      <c r="Q687" s="99"/>
      <c r="R687" s="99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</row>
    <row r="688">
      <c r="A688" s="129"/>
      <c r="B688" s="22"/>
      <c r="C688" s="99"/>
      <c r="D688" s="100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103"/>
      <c r="Q688" s="99"/>
      <c r="R688" s="99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</row>
    <row r="689">
      <c r="A689" s="129"/>
      <c r="B689" s="22"/>
      <c r="C689" s="99"/>
      <c r="D689" s="100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103"/>
      <c r="Q689" s="99"/>
      <c r="R689" s="99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</row>
    <row r="690">
      <c r="A690" s="129"/>
      <c r="B690" s="22"/>
      <c r="C690" s="99"/>
      <c r="D690" s="100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103"/>
      <c r="Q690" s="99"/>
      <c r="R690" s="99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</row>
    <row r="691">
      <c r="A691" s="129"/>
      <c r="B691" s="22"/>
      <c r="C691" s="99"/>
      <c r="D691" s="100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103"/>
      <c r="Q691" s="99"/>
      <c r="R691" s="99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</row>
    <row r="692">
      <c r="A692" s="129"/>
      <c r="B692" s="22"/>
      <c r="C692" s="99"/>
      <c r="D692" s="100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103"/>
      <c r="Q692" s="99"/>
      <c r="R692" s="99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</row>
    <row r="693">
      <c r="A693" s="129"/>
      <c r="B693" s="22"/>
      <c r="C693" s="99"/>
      <c r="D693" s="100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103"/>
      <c r="Q693" s="99"/>
      <c r="R693" s="99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</row>
    <row r="694">
      <c r="A694" s="129"/>
      <c r="B694" s="22"/>
      <c r="C694" s="99"/>
      <c r="D694" s="100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103"/>
      <c r="Q694" s="99"/>
      <c r="R694" s="99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</row>
    <row r="695">
      <c r="A695" s="129"/>
      <c r="B695" s="22"/>
      <c r="C695" s="99"/>
      <c r="D695" s="100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103"/>
      <c r="Q695" s="99"/>
      <c r="R695" s="99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</row>
    <row r="696">
      <c r="A696" s="129"/>
      <c r="B696" s="22"/>
      <c r="C696" s="99"/>
      <c r="D696" s="100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103"/>
      <c r="Q696" s="99"/>
      <c r="R696" s="99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</row>
    <row r="697">
      <c r="A697" s="129"/>
      <c r="B697" s="22"/>
      <c r="C697" s="99"/>
      <c r="D697" s="100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103"/>
      <c r="Q697" s="99"/>
      <c r="R697" s="99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</row>
    <row r="698">
      <c r="A698" s="129"/>
      <c r="B698" s="22"/>
      <c r="C698" s="99"/>
      <c r="D698" s="100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103"/>
      <c r="Q698" s="99"/>
      <c r="R698" s="99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</row>
    <row r="699">
      <c r="A699" s="129"/>
      <c r="B699" s="22"/>
      <c r="C699" s="99"/>
      <c r="D699" s="100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103"/>
      <c r="Q699" s="99"/>
      <c r="R699" s="99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</row>
    <row r="700">
      <c r="A700" s="129"/>
      <c r="B700" s="22"/>
      <c r="C700" s="99"/>
      <c r="D700" s="100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103"/>
      <c r="Q700" s="99"/>
      <c r="R700" s="99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</row>
    <row r="701">
      <c r="A701" s="129"/>
      <c r="B701" s="22"/>
      <c r="C701" s="99"/>
      <c r="D701" s="100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103"/>
      <c r="Q701" s="99"/>
      <c r="R701" s="99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</row>
    <row r="702">
      <c r="A702" s="129"/>
      <c r="B702" s="22"/>
      <c r="C702" s="99"/>
      <c r="D702" s="100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103"/>
      <c r="Q702" s="99"/>
      <c r="R702" s="99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</row>
    <row r="703">
      <c r="A703" s="129"/>
      <c r="B703" s="22"/>
      <c r="C703" s="99"/>
      <c r="D703" s="100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103"/>
      <c r="Q703" s="99"/>
      <c r="R703" s="99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</row>
    <row r="704">
      <c r="A704" s="129"/>
      <c r="B704" s="22"/>
      <c r="C704" s="99"/>
      <c r="D704" s="100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103"/>
      <c r="Q704" s="99"/>
      <c r="R704" s="99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</row>
    <row r="705">
      <c r="A705" s="129"/>
      <c r="B705" s="22"/>
      <c r="C705" s="99"/>
      <c r="D705" s="100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103"/>
      <c r="Q705" s="99"/>
      <c r="R705" s="99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</row>
    <row r="706">
      <c r="A706" s="129"/>
      <c r="B706" s="22"/>
      <c r="C706" s="99"/>
      <c r="D706" s="100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103"/>
      <c r="Q706" s="99"/>
      <c r="R706" s="99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</row>
    <row r="707">
      <c r="A707" s="129"/>
      <c r="B707" s="22"/>
      <c r="C707" s="99"/>
      <c r="D707" s="100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103"/>
      <c r="Q707" s="99"/>
      <c r="R707" s="99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</row>
    <row r="708">
      <c r="A708" s="129"/>
      <c r="B708" s="22"/>
      <c r="C708" s="99"/>
      <c r="D708" s="100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103"/>
      <c r="Q708" s="99"/>
      <c r="R708" s="99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</row>
    <row r="709">
      <c r="A709" s="129"/>
      <c r="B709" s="22"/>
      <c r="C709" s="99"/>
      <c r="D709" s="100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103"/>
      <c r="Q709" s="99"/>
      <c r="R709" s="99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</row>
    <row r="710">
      <c r="A710" s="129"/>
      <c r="B710" s="22"/>
      <c r="C710" s="99"/>
      <c r="D710" s="100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103"/>
      <c r="Q710" s="99"/>
      <c r="R710" s="99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</row>
    <row r="711">
      <c r="A711" s="129"/>
      <c r="B711" s="22"/>
      <c r="C711" s="99"/>
      <c r="D711" s="100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103"/>
      <c r="Q711" s="99"/>
      <c r="R711" s="99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</row>
    <row r="712">
      <c r="A712" s="129"/>
      <c r="B712" s="22"/>
      <c r="C712" s="99"/>
      <c r="D712" s="100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103"/>
      <c r="Q712" s="99"/>
      <c r="R712" s="99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</row>
    <row r="713">
      <c r="A713" s="129"/>
      <c r="B713" s="22"/>
      <c r="C713" s="99"/>
      <c r="D713" s="100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103"/>
      <c r="Q713" s="99"/>
      <c r="R713" s="99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</row>
    <row r="714">
      <c r="A714" s="129"/>
      <c r="B714" s="22"/>
      <c r="C714" s="99"/>
      <c r="D714" s="100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103"/>
      <c r="Q714" s="99"/>
      <c r="R714" s="99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</row>
    <row r="715">
      <c r="A715" s="129"/>
      <c r="B715" s="22"/>
      <c r="C715" s="99"/>
      <c r="D715" s="100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103"/>
      <c r="Q715" s="99"/>
      <c r="R715" s="99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</row>
    <row r="716">
      <c r="A716" s="129"/>
      <c r="B716" s="22"/>
      <c r="C716" s="99"/>
      <c r="D716" s="100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103"/>
      <c r="Q716" s="99"/>
      <c r="R716" s="99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</row>
    <row r="717">
      <c r="A717" s="129"/>
      <c r="B717" s="22"/>
      <c r="C717" s="99"/>
      <c r="D717" s="100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103"/>
      <c r="Q717" s="99"/>
      <c r="R717" s="99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</row>
    <row r="718">
      <c r="A718" s="129"/>
      <c r="B718" s="22"/>
      <c r="C718" s="99"/>
      <c r="D718" s="100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103"/>
      <c r="Q718" s="99"/>
      <c r="R718" s="99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</row>
    <row r="719">
      <c r="A719" s="129"/>
      <c r="B719" s="22"/>
      <c r="C719" s="99"/>
      <c r="D719" s="100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103"/>
      <c r="Q719" s="99"/>
      <c r="R719" s="99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</row>
    <row r="720">
      <c r="A720" s="129"/>
      <c r="B720" s="22"/>
      <c r="C720" s="99"/>
      <c r="D720" s="100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103"/>
      <c r="Q720" s="99"/>
      <c r="R720" s="99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</row>
    <row r="721">
      <c r="A721" s="129"/>
      <c r="B721" s="22"/>
      <c r="C721" s="99"/>
      <c r="D721" s="100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103"/>
      <c r="Q721" s="99"/>
      <c r="R721" s="99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</row>
    <row r="722">
      <c r="A722" s="129"/>
      <c r="B722" s="22"/>
      <c r="C722" s="99"/>
      <c r="D722" s="100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103"/>
      <c r="Q722" s="99"/>
      <c r="R722" s="99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</row>
    <row r="723">
      <c r="A723" s="129"/>
      <c r="B723" s="22"/>
      <c r="C723" s="99"/>
      <c r="D723" s="100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103"/>
      <c r="Q723" s="99"/>
      <c r="R723" s="99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</row>
    <row r="724">
      <c r="A724" s="129"/>
      <c r="B724" s="22"/>
      <c r="C724" s="99"/>
      <c r="D724" s="100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103"/>
      <c r="Q724" s="99"/>
      <c r="R724" s="99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</row>
    <row r="725">
      <c r="A725" s="129"/>
      <c r="B725" s="22"/>
      <c r="C725" s="99"/>
      <c r="D725" s="100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103"/>
      <c r="Q725" s="99"/>
      <c r="R725" s="99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</row>
    <row r="726">
      <c r="A726" s="129"/>
      <c r="B726" s="22"/>
      <c r="C726" s="99"/>
      <c r="D726" s="100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103"/>
      <c r="Q726" s="99"/>
      <c r="R726" s="99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</row>
    <row r="727">
      <c r="A727" s="129"/>
      <c r="B727" s="22"/>
      <c r="C727" s="99"/>
      <c r="D727" s="100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103"/>
      <c r="Q727" s="99"/>
      <c r="R727" s="99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</row>
    <row r="728">
      <c r="A728" s="129"/>
      <c r="B728" s="22"/>
      <c r="C728" s="99"/>
      <c r="D728" s="100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103"/>
      <c r="Q728" s="99"/>
      <c r="R728" s="99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</row>
    <row r="729">
      <c r="A729" s="129"/>
      <c r="B729" s="22"/>
      <c r="C729" s="99"/>
      <c r="D729" s="100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103"/>
      <c r="Q729" s="99"/>
      <c r="R729" s="99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</row>
    <row r="730">
      <c r="A730" s="129"/>
      <c r="B730" s="22"/>
      <c r="C730" s="99"/>
      <c r="D730" s="100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103"/>
      <c r="Q730" s="99"/>
      <c r="R730" s="99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</row>
    <row r="731">
      <c r="A731" s="129"/>
      <c r="B731" s="22"/>
      <c r="C731" s="99"/>
      <c r="D731" s="100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103"/>
      <c r="Q731" s="99"/>
      <c r="R731" s="99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</row>
    <row r="732">
      <c r="A732" s="129"/>
      <c r="B732" s="22"/>
      <c r="C732" s="99"/>
      <c r="D732" s="100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103"/>
      <c r="Q732" s="99"/>
      <c r="R732" s="99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</row>
    <row r="733">
      <c r="A733" s="129"/>
      <c r="B733" s="22"/>
      <c r="C733" s="99"/>
      <c r="D733" s="100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103"/>
      <c r="Q733" s="99"/>
      <c r="R733" s="99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</row>
    <row r="734">
      <c r="A734" s="129"/>
      <c r="B734" s="22"/>
      <c r="C734" s="99"/>
      <c r="D734" s="100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103"/>
      <c r="Q734" s="99"/>
      <c r="R734" s="99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</row>
    <row r="735">
      <c r="A735" s="129"/>
      <c r="B735" s="22"/>
      <c r="C735" s="99"/>
      <c r="D735" s="100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103"/>
      <c r="Q735" s="99"/>
      <c r="R735" s="99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</row>
    <row r="736">
      <c r="A736" s="129"/>
      <c r="B736" s="22"/>
      <c r="C736" s="99"/>
      <c r="D736" s="100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103"/>
      <c r="Q736" s="99"/>
      <c r="R736" s="99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</row>
    <row r="737">
      <c r="A737" s="129"/>
      <c r="B737" s="22"/>
      <c r="C737" s="99"/>
      <c r="D737" s="100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103"/>
      <c r="Q737" s="99"/>
      <c r="R737" s="99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</row>
    <row r="738">
      <c r="A738" s="129"/>
      <c r="B738" s="22"/>
      <c r="C738" s="99"/>
      <c r="D738" s="100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103"/>
      <c r="Q738" s="99"/>
      <c r="R738" s="99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</row>
    <row r="739">
      <c r="A739" s="129"/>
      <c r="B739" s="22"/>
      <c r="C739" s="99"/>
      <c r="D739" s="100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103"/>
      <c r="Q739" s="99"/>
      <c r="R739" s="99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</row>
    <row r="740">
      <c r="A740" s="129"/>
      <c r="B740" s="22"/>
      <c r="C740" s="99"/>
      <c r="D740" s="100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103"/>
      <c r="Q740" s="99"/>
      <c r="R740" s="99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</row>
    <row r="741">
      <c r="A741" s="129"/>
      <c r="B741" s="22"/>
      <c r="C741" s="99"/>
      <c r="D741" s="100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103"/>
      <c r="Q741" s="99"/>
      <c r="R741" s="99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</row>
    <row r="742">
      <c r="A742" s="129"/>
      <c r="B742" s="22"/>
      <c r="C742" s="99"/>
      <c r="D742" s="100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103"/>
      <c r="Q742" s="99"/>
      <c r="R742" s="99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</row>
    <row r="743">
      <c r="A743" s="129"/>
      <c r="B743" s="22"/>
      <c r="C743" s="99"/>
      <c r="D743" s="100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103"/>
      <c r="Q743" s="99"/>
      <c r="R743" s="99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</row>
    <row r="744">
      <c r="A744" s="129"/>
      <c r="B744" s="22"/>
      <c r="C744" s="99"/>
      <c r="D744" s="100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103"/>
      <c r="Q744" s="99"/>
      <c r="R744" s="99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</row>
    <row r="745">
      <c r="A745" s="129"/>
      <c r="B745" s="22"/>
      <c r="C745" s="99"/>
      <c r="D745" s="100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103"/>
      <c r="Q745" s="99"/>
      <c r="R745" s="99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</row>
    <row r="746">
      <c r="A746" s="129"/>
      <c r="B746" s="22"/>
      <c r="C746" s="99"/>
      <c r="D746" s="100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103"/>
      <c r="Q746" s="99"/>
      <c r="R746" s="99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</row>
    <row r="747">
      <c r="A747" s="129"/>
      <c r="B747" s="22"/>
      <c r="C747" s="99"/>
      <c r="D747" s="100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103"/>
      <c r="Q747" s="99"/>
      <c r="R747" s="99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</row>
    <row r="748">
      <c r="A748" s="129"/>
      <c r="B748" s="22"/>
      <c r="C748" s="99"/>
      <c r="D748" s="100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103"/>
      <c r="Q748" s="99"/>
      <c r="R748" s="99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</row>
    <row r="749">
      <c r="A749" s="129"/>
      <c r="B749" s="22"/>
      <c r="C749" s="99"/>
      <c r="D749" s="100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103"/>
      <c r="Q749" s="99"/>
      <c r="R749" s="99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</row>
    <row r="750">
      <c r="A750" s="129"/>
      <c r="B750" s="22"/>
      <c r="C750" s="99"/>
      <c r="D750" s="100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103"/>
      <c r="Q750" s="99"/>
      <c r="R750" s="99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</row>
    <row r="751">
      <c r="A751" s="129"/>
      <c r="B751" s="22"/>
      <c r="C751" s="99"/>
      <c r="D751" s="100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103"/>
      <c r="Q751" s="99"/>
      <c r="R751" s="99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</row>
    <row r="752">
      <c r="A752" s="129"/>
      <c r="B752" s="22"/>
      <c r="C752" s="99"/>
      <c r="D752" s="100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103"/>
      <c r="Q752" s="99"/>
      <c r="R752" s="99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</row>
    <row r="753">
      <c r="A753" s="129"/>
      <c r="B753" s="22"/>
      <c r="C753" s="99"/>
      <c r="D753" s="100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103"/>
      <c r="Q753" s="99"/>
      <c r="R753" s="99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</row>
    <row r="754">
      <c r="A754" s="129"/>
      <c r="B754" s="22"/>
      <c r="C754" s="99"/>
      <c r="D754" s="100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103"/>
      <c r="Q754" s="99"/>
      <c r="R754" s="99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</row>
    <row r="755">
      <c r="A755" s="129"/>
      <c r="B755" s="22"/>
      <c r="C755" s="99"/>
      <c r="D755" s="100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103"/>
      <c r="Q755" s="99"/>
      <c r="R755" s="99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</row>
    <row r="756">
      <c r="A756" s="129"/>
      <c r="B756" s="22"/>
      <c r="C756" s="99"/>
      <c r="D756" s="100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103"/>
      <c r="Q756" s="99"/>
      <c r="R756" s="99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</row>
    <row r="757">
      <c r="A757" s="129"/>
      <c r="B757" s="22"/>
      <c r="C757" s="99"/>
      <c r="D757" s="100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103"/>
      <c r="Q757" s="99"/>
      <c r="R757" s="99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</row>
    <row r="758">
      <c r="A758" s="129"/>
      <c r="B758" s="22"/>
      <c r="C758" s="99"/>
      <c r="D758" s="100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103"/>
      <c r="Q758" s="99"/>
      <c r="R758" s="99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</row>
    <row r="759">
      <c r="A759" s="129"/>
      <c r="B759" s="22"/>
      <c r="C759" s="99"/>
      <c r="D759" s="100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103"/>
      <c r="Q759" s="99"/>
      <c r="R759" s="99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</row>
    <row r="760">
      <c r="A760" s="129"/>
      <c r="B760" s="22"/>
      <c r="C760" s="99"/>
      <c r="D760" s="100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103"/>
      <c r="Q760" s="99"/>
      <c r="R760" s="99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</row>
    <row r="761">
      <c r="A761" s="129"/>
      <c r="B761" s="22"/>
      <c r="C761" s="99"/>
      <c r="D761" s="100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103"/>
      <c r="Q761" s="99"/>
      <c r="R761" s="99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</row>
    <row r="762">
      <c r="A762" s="129"/>
      <c r="B762" s="22"/>
      <c r="C762" s="99"/>
      <c r="D762" s="100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103"/>
      <c r="Q762" s="99"/>
      <c r="R762" s="99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</row>
    <row r="763">
      <c r="A763" s="129"/>
      <c r="B763" s="22"/>
      <c r="C763" s="99"/>
      <c r="D763" s="100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103"/>
      <c r="Q763" s="99"/>
      <c r="R763" s="99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</row>
    <row r="764">
      <c r="A764" s="129"/>
      <c r="B764" s="22"/>
      <c r="C764" s="99"/>
      <c r="D764" s="100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103"/>
      <c r="Q764" s="99"/>
      <c r="R764" s="99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</row>
    <row r="765">
      <c r="A765" s="129"/>
      <c r="B765" s="22"/>
      <c r="C765" s="99"/>
      <c r="D765" s="100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103"/>
      <c r="Q765" s="99"/>
      <c r="R765" s="99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</row>
    <row r="766">
      <c r="A766" s="129"/>
      <c r="B766" s="22"/>
      <c r="C766" s="99"/>
      <c r="D766" s="100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103"/>
      <c r="Q766" s="99"/>
      <c r="R766" s="99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</row>
    <row r="767">
      <c r="A767" s="129"/>
      <c r="B767" s="22"/>
      <c r="C767" s="99"/>
      <c r="D767" s="100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103"/>
      <c r="Q767" s="99"/>
      <c r="R767" s="99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</row>
    <row r="768">
      <c r="A768" s="129"/>
      <c r="B768" s="22"/>
      <c r="C768" s="99"/>
      <c r="D768" s="100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103"/>
      <c r="Q768" s="99"/>
      <c r="R768" s="99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</row>
    <row r="769">
      <c r="A769" s="129"/>
      <c r="B769" s="22"/>
      <c r="C769" s="99"/>
      <c r="D769" s="100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103"/>
      <c r="Q769" s="99"/>
      <c r="R769" s="99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</row>
    <row r="770">
      <c r="A770" s="129"/>
      <c r="B770" s="22"/>
      <c r="C770" s="99"/>
      <c r="D770" s="100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103"/>
      <c r="Q770" s="99"/>
      <c r="R770" s="99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</row>
    <row r="771">
      <c r="A771" s="129"/>
      <c r="B771" s="22"/>
      <c r="C771" s="99"/>
      <c r="D771" s="100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103"/>
      <c r="Q771" s="99"/>
      <c r="R771" s="99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</row>
    <row r="772">
      <c r="A772" s="129"/>
      <c r="B772" s="22"/>
      <c r="C772" s="99"/>
      <c r="D772" s="100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103"/>
      <c r="Q772" s="99"/>
      <c r="R772" s="99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</row>
    <row r="773">
      <c r="A773" s="129"/>
      <c r="B773" s="22"/>
      <c r="C773" s="99"/>
      <c r="D773" s="100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103"/>
      <c r="Q773" s="99"/>
      <c r="R773" s="99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</row>
    <row r="774">
      <c r="A774" s="129"/>
      <c r="B774" s="22"/>
      <c r="C774" s="99"/>
      <c r="D774" s="100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103"/>
      <c r="Q774" s="99"/>
      <c r="R774" s="99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</row>
    <row r="775">
      <c r="A775" s="129"/>
      <c r="B775" s="22"/>
      <c r="C775" s="99"/>
      <c r="D775" s="100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103"/>
      <c r="Q775" s="99"/>
      <c r="R775" s="99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</row>
    <row r="776">
      <c r="A776" s="129"/>
      <c r="B776" s="22"/>
      <c r="C776" s="99"/>
      <c r="D776" s="100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103"/>
      <c r="Q776" s="99"/>
      <c r="R776" s="99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</row>
    <row r="777">
      <c r="A777" s="129"/>
      <c r="B777" s="22"/>
      <c r="C777" s="99"/>
      <c r="D777" s="100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103"/>
      <c r="Q777" s="99"/>
      <c r="R777" s="99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</row>
    <row r="778">
      <c r="A778" s="129"/>
      <c r="B778" s="22"/>
      <c r="C778" s="99"/>
      <c r="D778" s="100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103"/>
      <c r="Q778" s="99"/>
      <c r="R778" s="99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</row>
    <row r="779">
      <c r="A779" s="129"/>
      <c r="B779" s="22"/>
      <c r="C779" s="99"/>
      <c r="D779" s="100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103"/>
      <c r="Q779" s="99"/>
      <c r="R779" s="99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</row>
    <row r="780">
      <c r="A780" s="129"/>
      <c r="B780" s="22"/>
      <c r="C780" s="99"/>
      <c r="D780" s="100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103"/>
      <c r="Q780" s="99"/>
      <c r="R780" s="99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</row>
    <row r="781">
      <c r="A781" s="129"/>
      <c r="B781" s="22"/>
      <c r="C781" s="99"/>
      <c r="D781" s="100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103"/>
      <c r="Q781" s="99"/>
      <c r="R781" s="99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</row>
    <row r="782">
      <c r="A782" s="129"/>
      <c r="B782" s="22"/>
      <c r="C782" s="99"/>
      <c r="D782" s="100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103"/>
      <c r="Q782" s="99"/>
      <c r="R782" s="99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</row>
    <row r="783">
      <c r="A783" s="129"/>
      <c r="B783" s="22"/>
      <c r="C783" s="99"/>
      <c r="D783" s="100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103"/>
      <c r="Q783" s="99"/>
      <c r="R783" s="99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</row>
    <row r="784">
      <c r="A784" s="129"/>
      <c r="B784" s="22"/>
      <c r="C784" s="99"/>
      <c r="D784" s="100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103"/>
      <c r="Q784" s="99"/>
      <c r="R784" s="99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</row>
    <row r="785">
      <c r="A785" s="129"/>
      <c r="B785" s="22"/>
      <c r="C785" s="99"/>
      <c r="D785" s="100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103"/>
      <c r="Q785" s="99"/>
      <c r="R785" s="99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</row>
    <row r="786">
      <c r="A786" s="129"/>
      <c r="B786" s="22"/>
      <c r="C786" s="99"/>
      <c r="D786" s="100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103"/>
      <c r="Q786" s="99"/>
      <c r="R786" s="99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</row>
    <row r="787">
      <c r="A787" s="129"/>
      <c r="B787" s="22"/>
      <c r="C787" s="99"/>
      <c r="D787" s="100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103"/>
      <c r="Q787" s="99"/>
      <c r="R787" s="99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</row>
    <row r="788">
      <c r="A788" s="129"/>
      <c r="B788" s="22"/>
      <c r="C788" s="99"/>
      <c r="D788" s="100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103"/>
      <c r="Q788" s="99"/>
      <c r="R788" s="99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</row>
    <row r="789">
      <c r="A789" s="129"/>
      <c r="B789" s="22"/>
      <c r="C789" s="99"/>
      <c r="D789" s="100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103"/>
      <c r="Q789" s="99"/>
      <c r="R789" s="99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</row>
    <row r="790">
      <c r="A790" s="129"/>
      <c r="B790" s="22"/>
      <c r="C790" s="99"/>
      <c r="D790" s="100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103"/>
      <c r="Q790" s="99"/>
      <c r="R790" s="99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</row>
    <row r="791">
      <c r="A791" s="129"/>
      <c r="B791" s="22"/>
      <c r="C791" s="99"/>
      <c r="D791" s="100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103"/>
      <c r="Q791" s="99"/>
      <c r="R791" s="99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</row>
    <row r="792">
      <c r="A792" s="129"/>
      <c r="B792" s="22"/>
      <c r="C792" s="99"/>
      <c r="D792" s="100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103"/>
      <c r="Q792" s="99"/>
      <c r="R792" s="99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</row>
    <row r="793">
      <c r="A793" s="129"/>
      <c r="B793" s="22"/>
      <c r="C793" s="99"/>
      <c r="D793" s="100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103"/>
      <c r="Q793" s="99"/>
      <c r="R793" s="99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</row>
    <row r="794">
      <c r="A794" s="129"/>
      <c r="B794" s="22"/>
      <c r="C794" s="99"/>
      <c r="D794" s="100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103"/>
      <c r="Q794" s="99"/>
      <c r="R794" s="99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</row>
    <row r="795">
      <c r="A795" s="129"/>
      <c r="B795" s="22"/>
      <c r="C795" s="99"/>
      <c r="D795" s="100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103"/>
      <c r="Q795" s="99"/>
      <c r="R795" s="99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</row>
    <row r="796">
      <c r="A796" s="129"/>
      <c r="B796" s="22"/>
      <c r="C796" s="99"/>
      <c r="D796" s="100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103"/>
      <c r="Q796" s="99"/>
      <c r="R796" s="99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</row>
    <row r="797">
      <c r="A797" s="129"/>
      <c r="B797" s="22"/>
      <c r="C797" s="99"/>
      <c r="D797" s="100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103"/>
      <c r="Q797" s="99"/>
      <c r="R797" s="99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</row>
    <row r="798">
      <c r="A798" s="129"/>
      <c r="B798" s="22"/>
      <c r="C798" s="99"/>
      <c r="D798" s="100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103"/>
      <c r="Q798" s="99"/>
      <c r="R798" s="99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</row>
    <row r="799">
      <c r="A799" s="129"/>
      <c r="B799" s="22"/>
      <c r="C799" s="99"/>
      <c r="D799" s="100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103"/>
      <c r="Q799" s="99"/>
      <c r="R799" s="99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</row>
    <row r="800">
      <c r="A800" s="129"/>
      <c r="B800" s="22"/>
      <c r="C800" s="99"/>
      <c r="D800" s="100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103"/>
      <c r="Q800" s="99"/>
      <c r="R800" s="99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</row>
    <row r="801">
      <c r="A801" s="129"/>
      <c r="B801" s="22"/>
      <c r="C801" s="99"/>
      <c r="D801" s="100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103"/>
      <c r="Q801" s="99"/>
      <c r="R801" s="99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</row>
    <row r="802">
      <c r="A802" s="129"/>
      <c r="B802" s="22"/>
      <c r="C802" s="99"/>
      <c r="D802" s="100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103"/>
      <c r="Q802" s="99"/>
      <c r="R802" s="99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</row>
    <row r="803">
      <c r="A803" s="129"/>
      <c r="B803" s="22"/>
      <c r="C803" s="99"/>
      <c r="D803" s="100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103"/>
      <c r="Q803" s="99"/>
      <c r="R803" s="99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</row>
    <row r="804">
      <c r="A804" s="129"/>
      <c r="B804" s="22"/>
      <c r="C804" s="99"/>
      <c r="D804" s="100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103"/>
      <c r="Q804" s="99"/>
      <c r="R804" s="99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</row>
    <row r="805">
      <c r="A805" s="129"/>
      <c r="B805" s="22"/>
      <c r="C805" s="99"/>
      <c r="D805" s="100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103"/>
      <c r="Q805" s="99"/>
      <c r="R805" s="99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</row>
    <row r="806">
      <c r="A806" s="129"/>
      <c r="B806" s="22"/>
      <c r="C806" s="99"/>
      <c r="D806" s="100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103"/>
      <c r="Q806" s="99"/>
      <c r="R806" s="99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</row>
    <row r="807">
      <c r="A807" s="129"/>
      <c r="B807" s="22"/>
      <c r="C807" s="99"/>
      <c r="D807" s="100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103"/>
      <c r="Q807" s="99"/>
      <c r="R807" s="99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</row>
    <row r="808">
      <c r="A808" s="129"/>
      <c r="B808" s="22"/>
      <c r="C808" s="99"/>
      <c r="D808" s="100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103"/>
      <c r="Q808" s="99"/>
      <c r="R808" s="99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</row>
    <row r="809">
      <c r="A809" s="129"/>
      <c r="B809" s="22"/>
      <c r="C809" s="99"/>
      <c r="D809" s="100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103"/>
      <c r="Q809" s="99"/>
      <c r="R809" s="99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</row>
    <row r="810">
      <c r="A810" s="129"/>
      <c r="B810" s="22"/>
      <c r="C810" s="99"/>
      <c r="D810" s="100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103"/>
      <c r="Q810" s="99"/>
      <c r="R810" s="99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</row>
    <row r="811">
      <c r="A811" s="129"/>
      <c r="B811" s="22"/>
      <c r="C811" s="99"/>
      <c r="D811" s="100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103"/>
      <c r="Q811" s="99"/>
      <c r="R811" s="99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</row>
    <row r="812">
      <c r="A812" s="129"/>
      <c r="B812" s="22"/>
      <c r="C812" s="99"/>
      <c r="D812" s="100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103"/>
      <c r="Q812" s="99"/>
      <c r="R812" s="99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</row>
    <row r="813">
      <c r="A813" s="129"/>
      <c r="B813" s="22"/>
      <c r="C813" s="99"/>
      <c r="D813" s="100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103"/>
      <c r="Q813" s="99"/>
      <c r="R813" s="99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</row>
    <row r="814">
      <c r="A814" s="129"/>
      <c r="B814" s="22"/>
      <c r="C814" s="99"/>
      <c r="D814" s="100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103"/>
      <c r="Q814" s="99"/>
      <c r="R814" s="99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</row>
    <row r="815">
      <c r="A815" s="129"/>
      <c r="B815" s="22"/>
      <c r="C815" s="99"/>
      <c r="D815" s="100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103"/>
      <c r="Q815" s="99"/>
      <c r="R815" s="99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</row>
    <row r="816">
      <c r="A816" s="129"/>
      <c r="B816" s="22"/>
      <c r="C816" s="99"/>
      <c r="D816" s="100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103"/>
      <c r="Q816" s="99"/>
      <c r="R816" s="99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</row>
    <row r="817">
      <c r="A817" s="129"/>
      <c r="B817" s="22"/>
      <c r="C817" s="99"/>
      <c r="D817" s="100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103"/>
      <c r="Q817" s="99"/>
      <c r="R817" s="99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</row>
    <row r="818">
      <c r="A818" s="129"/>
      <c r="B818" s="22"/>
      <c r="C818" s="99"/>
      <c r="D818" s="100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103"/>
      <c r="Q818" s="99"/>
      <c r="R818" s="99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</row>
    <row r="819">
      <c r="A819" s="129"/>
      <c r="B819" s="22"/>
      <c r="C819" s="99"/>
      <c r="D819" s="100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103"/>
      <c r="Q819" s="99"/>
      <c r="R819" s="99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</row>
    <row r="820">
      <c r="A820" s="129"/>
      <c r="B820" s="22"/>
      <c r="C820" s="99"/>
      <c r="D820" s="100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103"/>
      <c r="Q820" s="99"/>
      <c r="R820" s="99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</row>
    <row r="821">
      <c r="A821" s="129"/>
      <c r="B821" s="22"/>
      <c r="C821" s="99"/>
      <c r="D821" s="100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103"/>
      <c r="Q821" s="99"/>
      <c r="R821" s="99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</row>
    <row r="822">
      <c r="A822" s="129"/>
      <c r="B822" s="22"/>
      <c r="C822" s="99"/>
      <c r="D822" s="100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103"/>
      <c r="Q822" s="99"/>
      <c r="R822" s="99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</row>
    <row r="823">
      <c r="A823" s="129"/>
      <c r="B823" s="22"/>
      <c r="C823" s="99"/>
      <c r="D823" s="100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103"/>
      <c r="Q823" s="99"/>
      <c r="R823" s="99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</row>
    <row r="824">
      <c r="A824" s="129"/>
      <c r="B824" s="22"/>
      <c r="C824" s="99"/>
      <c r="D824" s="100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103"/>
      <c r="Q824" s="99"/>
      <c r="R824" s="99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</row>
    <row r="825">
      <c r="A825" s="129"/>
      <c r="B825" s="22"/>
      <c r="C825" s="99"/>
      <c r="D825" s="100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103"/>
      <c r="Q825" s="99"/>
      <c r="R825" s="99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</row>
    <row r="826">
      <c r="A826" s="129"/>
      <c r="B826" s="22"/>
      <c r="C826" s="99"/>
      <c r="D826" s="100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103"/>
      <c r="Q826" s="99"/>
      <c r="R826" s="99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</row>
    <row r="827">
      <c r="A827" s="129"/>
      <c r="B827" s="22"/>
      <c r="C827" s="99"/>
      <c r="D827" s="100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103"/>
      <c r="Q827" s="99"/>
      <c r="R827" s="99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</row>
    <row r="828">
      <c r="A828" s="129"/>
      <c r="B828" s="22"/>
      <c r="C828" s="99"/>
      <c r="D828" s="100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103"/>
      <c r="Q828" s="99"/>
      <c r="R828" s="99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</row>
    <row r="829">
      <c r="A829" s="129"/>
      <c r="B829" s="22"/>
      <c r="C829" s="99"/>
      <c r="D829" s="100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103"/>
      <c r="Q829" s="99"/>
      <c r="R829" s="99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</row>
    <row r="830">
      <c r="A830" s="129"/>
      <c r="B830" s="22"/>
      <c r="C830" s="99"/>
      <c r="D830" s="100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103"/>
      <c r="Q830" s="99"/>
      <c r="R830" s="99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</row>
    <row r="831">
      <c r="A831" s="129"/>
      <c r="B831" s="22"/>
      <c r="C831" s="99"/>
      <c r="D831" s="100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103"/>
      <c r="Q831" s="99"/>
      <c r="R831" s="99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</row>
    <row r="832">
      <c r="A832" s="129"/>
      <c r="B832" s="22"/>
      <c r="C832" s="99"/>
      <c r="D832" s="100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103"/>
      <c r="Q832" s="99"/>
      <c r="R832" s="99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</row>
    <row r="833">
      <c r="A833" s="129"/>
      <c r="B833" s="22"/>
      <c r="C833" s="99"/>
      <c r="D833" s="100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103"/>
      <c r="Q833" s="99"/>
      <c r="R833" s="99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</row>
    <row r="834">
      <c r="A834" s="129"/>
      <c r="B834" s="22"/>
      <c r="C834" s="99"/>
      <c r="D834" s="100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103"/>
      <c r="Q834" s="99"/>
      <c r="R834" s="99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</row>
    <row r="835">
      <c r="A835" s="129"/>
      <c r="B835" s="22"/>
      <c r="C835" s="99"/>
      <c r="D835" s="100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103"/>
      <c r="Q835" s="99"/>
      <c r="R835" s="99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</row>
    <row r="836">
      <c r="A836" s="129"/>
      <c r="B836" s="22"/>
      <c r="C836" s="99"/>
      <c r="D836" s="100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103"/>
      <c r="Q836" s="99"/>
      <c r="R836" s="99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</row>
    <row r="837">
      <c r="A837" s="129"/>
      <c r="B837" s="22"/>
      <c r="C837" s="99"/>
      <c r="D837" s="100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103"/>
      <c r="Q837" s="99"/>
      <c r="R837" s="99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</row>
    <row r="838">
      <c r="A838" s="129"/>
      <c r="B838" s="22"/>
      <c r="C838" s="99"/>
      <c r="D838" s="100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103"/>
      <c r="Q838" s="99"/>
      <c r="R838" s="99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</row>
    <row r="839">
      <c r="A839" s="129"/>
      <c r="B839" s="22"/>
      <c r="C839" s="99"/>
      <c r="D839" s="100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103"/>
      <c r="Q839" s="99"/>
      <c r="R839" s="99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</row>
    <row r="840">
      <c r="A840" s="129"/>
      <c r="B840" s="22"/>
      <c r="C840" s="99"/>
      <c r="D840" s="100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103"/>
      <c r="Q840" s="99"/>
      <c r="R840" s="99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</row>
    <row r="841">
      <c r="A841" s="129"/>
      <c r="B841" s="22"/>
      <c r="C841" s="99"/>
      <c r="D841" s="100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103"/>
      <c r="Q841" s="99"/>
      <c r="R841" s="99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</row>
    <row r="842">
      <c r="A842" s="129"/>
      <c r="B842" s="22"/>
      <c r="C842" s="99"/>
      <c r="D842" s="100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103"/>
      <c r="Q842" s="99"/>
      <c r="R842" s="99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</row>
    <row r="843">
      <c r="A843" s="129"/>
      <c r="B843" s="22"/>
      <c r="C843" s="99"/>
      <c r="D843" s="100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103"/>
      <c r="Q843" s="99"/>
      <c r="R843" s="99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</row>
    <row r="844">
      <c r="A844" s="129"/>
      <c r="B844" s="22"/>
      <c r="C844" s="99"/>
      <c r="D844" s="100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103"/>
      <c r="Q844" s="99"/>
      <c r="R844" s="99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</row>
    <row r="845">
      <c r="A845" s="129"/>
      <c r="B845" s="22"/>
      <c r="C845" s="99"/>
      <c r="D845" s="100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103"/>
      <c r="Q845" s="99"/>
      <c r="R845" s="99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</row>
    <row r="846">
      <c r="A846" s="129"/>
      <c r="B846" s="22"/>
      <c r="C846" s="99"/>
      <c r="D846" s="100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103"/>
      <c r="Q846" s="99"/>
      <c r="R846" s="99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</row>
    <row r="847">
      <c r="A847" s="129"/>
      <c r="B847" s="22"/>
      <c r="C847" s="99"/>
      <c r="D847" s="100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103"/>
      <c r="Q847" s="99"/>
      <c r="R847" s="99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</row>
    <row r="848">
      <c r="A848" s="129"/>
      <c r="B848" s="22"/>
      <c r="C848" s="99"/>
      <c r="D848" s="100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103"/>
      <c r="Q848" s="99"/>
      <c r="R848" s="99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</row>
    <row r="849">
      <c r="A849" s="129"/>
      <c r="B849" s="22"/>
      <c r="C849" s="99"/>
      <c r="D849" s="100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103"/>
      <c r="Q849" s="99"/>
      <c r="R849" s="99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</row>
    <row r="850">
      <c r="A850" s="129"/>
      <c r="B850" s="22"/>
      <c r="C850" s="99"/>
      <c r="D850" s="100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103"/>
      <c r="Q850" s="99"/>
      <c r="R850" s="99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</row>
    <row r="851">
      <c r="A851" s="129"/>
      <c r="B851" s="22"/>
      <c r="C851" s="99"/>
      <c r="D851" s="100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103"/>
      <c r="Q851" s="99"/>
      <c r="R851" s="99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</row>
    <row r="852">
      <c r="A852" s="129"/>
      <c r="B852" s="22"/>
      <c r="C852" s="99"/>
      <c r="D852" s="100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103"/>
      <c r="Q852" s="99"/>
      <c r="R852" s="99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</row>
    <row r="853">
      <c r="A853" s="129"/>
      <c r="B853" s="22"/>
      <c r="C853" s="99"/>
      <c r="D853" s="100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103"/>
      <c r="Q853" s="99"/>
      <c r="R853" s="99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</row>
    <row r="854">
      <c r="A854" s="129"/>
      <c r="B854" s="22"/>
      <c r="C854" s="99"/>
      <c r="D854" s="100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103"/>
      <c r="Q854" s="99"/>
      <c r="R854" s="99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</row>
    <row r="855">
      <c r="A855" s="129"/>
      <c r="B855" s="22"/>
      <c r="C855" s="99"/>
      <c r="D855" s="100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103"/>
      <c r="Q855" s="99"/>
      <c r="R855" s="99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</row>
    <row r="856">
      <c r="A856" s="129"/>
      <c r="B856" s="22"/>
      <c r="C856" s="99"/>
      <c r="D856" s="100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103"/>
      <c r="Q856" s="99"/>
      <c r="R856" s="99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</row>
    <row r="857">
      <c r="A857" s="129"/>
      <c r="B857" s="22"/>
      <c r="C857" s="99"/>
      <c r="D857" s="100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103"/>
      <c r="Q857" s="99"/>
      <c r="R857" s="99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</row>
    <row r="858">
      <c r="A858" s="129"/>
      <c r="B858" s="22"/>
      <c r="C858" s="99"/>
      <c r="D858" s="100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103"/>
      <c r="Q858" s="99"/>
      <c r="R858" s="99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</row>
    <row r="859">
      <c r="A859" s="129"/>
      <c r="B859" s="22"/>
      <c r="C859" s="99"/>
      <c r="D859" s="100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103"/>
      <c r="Q859" s="99"/>
      <c r="R859" s="99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</row>
    <row r="860">
      <c r="A860" s="129"/>
      <c r="B860" s="22"/>
      <c r="C860" s="99"/>
      <c r="D860" s="100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103"/>
      <c r="Q860" s="99"/>
      <c r="R860" s="99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</row>
    <row r="861">
      <c r="A861" s="129"/>
      <c r="B861" s="22"/>
      <c r="C861" s="99"/>
      <c r="D861" s="100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103"/>
      <c r="Q861" s="99"/>
      <c r="R861" s="99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</row>
    <row r="862">
      <c r="A862" s="129"/>
      <c r="B862" s="22"/>
      <c r="C862" s="99"/>
      <c r="D862" s="100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103"/>
      <c r="Q862" s="99"/>
      <c r="R862" s="99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</row>
    <row r="863">
      <c r="A863" s="129"/>
      <c r="B863" s="22"/>
      <c r="C863" s="99"/>
      <c r="D863" s="100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103"/>
      <c r="Q863" s="99"/>
      <c r="R863" s="99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</row>
    <row r="864">
      <c r="A864" s="129"/>
      <c r="B864" s="22"/>
      <c r="C864" s="99"/>
      <c r="D864" s="100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103"/>
      <c r="Q864" s="99"/>
      <c r="R864" s="99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</row>
    <row r="865">
      <c r="A865" s="129"/>
      <c r="B865" s="22"/>
      <c r="C865" s="99"/>
      <c r="D865" s="100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103"/>
      <c r="Q865" s="99"/>
      <c r="R865" s="99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</row>
    <row r="866">
      <c r="A866" s="129"/>
      <c r="B866" s="22"/>
      <c r="C866" s="99"/>
      <c r="D866" s="100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103"/>
      <c r="Q866" s="99"/>
      <c r="R866" s="99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</row>
    <row r="867">
      <c r="A867" s="129"/>
      <c r="B867" s="22"/>
      <c r="C867" s="99"/>
      <c r="D867" s="100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103"/>
      <c r="Q867" s="99"/>
      <c r="R867" s="99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</row>
    <row r="868">
      <c r="A868" s="129"/>
      <c r="B868" s="22"/>
      <c r="C868" s="99"/>
      <c r="D868" s="100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103"/>
      <c r="Q868" s="99"/>
      <c r="R868" s="99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</row>
    <row r="869">
      <c r="A869" s="129"/>
      <c r="B869" s="22"/>
      <c r="C869" s="99"/>
      <c r="D869" s="100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103"/>
      <c r="Q869" s="99"/>
      <c r="R869" s="99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</row>
    <row r="870">
      <c r="A870" s="129"/>
      <c r="B870" s="22"/>
      <c r="C870" s="99"/>
      <c r="D870" s="100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103"/>
      <c r="Q870" s="99"/>
      <c r="R870" s="99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</row>
    <row r="871">
      <c r="A871" s="129"/>
      <c r="B871" s="22"/>
      <c r="C871" s="99"/>
      <c r="D871" s="100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103"/>
      <c r="Q871" s="99"/>
      <c r="R871" s="99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</row>
    <row r="872">
      <c r="A872" s="129"/>
      <c r="B872" s="22"/>
      <c r="C872" s="99"/>
      <c r="D872" s="100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103"/>
      <c r="Q872" s="99"/>
      <c r="R872" s="99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</row>
    <row r="873">
      <c r="A873" s="129"/>
      <c r="B873" s="22"/>
      <c r="C873" s="99"/>
      <c r="D873" s="100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103"/>
      <c r="Q873" s="99"/>
      <c r="R873" s="99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</row>
    <row r="874">
      <c r="A874" s="129"/>
      <c r="B874" s="22"/>
      <c r="C874" s="99"/>
      <c r="D874" s="100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103"/>
      <c r="Q874" s="99"/>
      <c r="R874" s="99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</row>
    <row r="875">
      <c r="A875" s="129"/>
      <c r="B875" s="22"/>
      <c r="C875" s="99"/>
      <c r="D875" s="100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103"/>
      <c r="Q875" s="99"/>
      <c r="R875" s="99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</row>
    <row r="876">
      <c r="A876" s="129"/>
      <c r="B876" s="22"/>
      <c r="C876" s="99"/>
      <c r="D876" s="100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103"/>
      <c r="Q876" s="99"/>
      <c r="R876" s="99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</row>
    <row r="877">
      <c r="A877" s="129"/>
      <c r="B877" s="22"/>
      <c r="C877" s="99"/>
      <c r="D877" s="100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103"/>
      <c r="Q877" s="99"/>
      <c r="R877" s="99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</row>
    <row r="878">
      <c r="A878" s="129"/>
      <c r="B878" s="22"/>
      <c r="C878" s="99"/>
      <c r="D878" s="100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103"/>
      <c r="Q878" s="99"/>
      <c r="R878" s="99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</row>
    <row r="879">
      <c r="A879" s="129"/>
      <c r="B879" s="22"/>
      <c r="C879" s="99"/>
      <c r="D879" s="100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103"/>
      <c r="Q879" s="99"/>
      <c r="R879" s="99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</row>
    <row r="880">
      <c r="A880" s="129"/>
      <c r="B880" s="22"/>
      <c r="C880" s="99"/>
      <c r="D880" s="100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103"/>
      <c r="Q880" s="99"/>
      <c r="R880" s="99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</row>
    <row r="881">
      <c r="A881" s="129"/>
      <c r="B881" s="22"/>
      <c r="C881" s="99"/>
      <c r="D881" s="100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103"/>
      <c r="Q881" s="99"/>
      <c r="R881" s="99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</row>
    <row r="882">
      <c r="A882" s="129"/>
      <c r="B882" s="22"/>
      <c r="C882" s="99"/>
      <c r="D882" s="100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103"/>
      <c r="Q882" s="99"/>
      <c r="R882" s="99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</row>
    <row r="883">
      <c r="A883" s="129"/>
      <c r="B883" s="22"/>
      <c r="C883" s="99"/>
      <c r="D883" s="100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103"/>
      <c r="Q883" s="99"/>
      <c r="R883" s="99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</row>
    <row r="884">
      <c r="A884" s="129"/>
      <c r="B884" s="22"/>
      <c r="C884" s="99"/>
      <c r="D884" s="100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103"/>
      <c r="Q884" s="99"/>
      <c r="R884" s="99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</row>
    <row r="885">
      <c r="A885" s="129"/>
      <c r="B885" s="22"/>
      <c r="C885" s="99"/>
      <c r="D885" s="100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103"/>
      <c r="Q885" s="99"/>
      <c r="R885" s="99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</row>
    <row r="886">
      <c r="A886" s="129"/>
      <c r="B886" s="22"/>
      <c r="C886" s="99"/>
      <c r="D886" s="100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103"/>
      <c r="Q886" s="99"/>
      <c r="R886" s="99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</row>
    <row r="887">
      <c r="A887" s="129"/>
      <c r="B887" s="22"/>
      <c r="C887" s="99"/>
      <c r="D887" s="100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103"/>
      <c r="Q887" s="99"/>
      <c r="R887" s="99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</row>
    <row r="888">
      <c r="A888" s="129"/>
      <c r="B888" s="22"/>
      <c r="C888" s="99"/>
      <c r="D888" s="100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103"/>
      <c r="Q888" s="99"/>
      <c r="R888" s="99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</row>
    <row r="889">
      <c r="A889" s="129"/>
      <c r="B889" s="22"/>
      <c r="C889" s="99"/>
      <c r="D889" s="100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103"/>
      <c r="Q889" s="99"/>
      <c r="R889" s="99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</row>
    <row r="890">
      <c r="A890" s="129"/>
      <c r="B890" s="22"/>
      <c r="C890" s="99"/>
      <c r="D890" s="100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103"/>
      <c r="Q890" s="99"/>
      <c r="R890" s="99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</row>
    <row r="891">
      <c r="A891" s="129"/>
      <c r="B891" s="22"/>
      <c r="C891" s="99"/>
      <c r="D891" s="100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103"/>
      <c r="Q891" s="99"/>
      <c r="R891" s="99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</row>
    <row r="892">
      <c r="A892" s="129"/>
      <c r="B892" s="22"/>
      <c r="C892" s="99"/>
      <c r="D892" s="100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103"/>
      <c r="Q892" s="99"/>
      <c r="R892" s="99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</row>
    <row r="893">
      <c r="A893" s="129"/>
      <c r="B893" s="22"/>
      <c r="C893" s="99"/>
      <c r="D893" s="100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103"/>
      <c r="Q893" s="99"/>
      <c r="R893" s="99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</row>
    <row r="894">
      <c r="A894" s="129"/>
      <c r="B894" s="22"/>
      <c r="C894" s="99"/>
      <c r="D894" s="100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103"/>
      <c r="Q894" s="99"/>
      <c r="R894" s="99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</row>
    <row r="895">
      <c r="A895" s="129"/>
      <c r="B895" s="22"/>
      <c r="C895" s="99"/>
      <c r="D895" s="100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103"/>
      <c r="Q895" s="99"/>
      <c r="R895" s="99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</row>
    <row r="896">
      <c r="A896" s="129"/>
      <c r="B896" s="22"/>
      <c r="C896" s="99"/>
      <c r="D896" s="100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103"/>
      <c r="Q896" s="99"/>
      <c r="R896" s="99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</row>
    <row r="897">
      <c r="A897" s="129"/>
      <c r="B897" s="22"/>
      <c r="C897" s="99"/>
      <c r="D897" s="100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103"/>
      <c r="Q897" s="99"/>
      <c r="R897" s="99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</row>
    <row r="898">
      <c r="A898" s="129"/>
      <c r="B898" s="22"/>
      <c r="C898" s="99"/>
      <c r="D898" s="100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103"/>
      <c r="Q898" s="99"/>
      <c r="R898" s="99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</row>
    <row r="899">
      <c r="A899" s="129"/>
      <c r="B899" s="22"/>
      <c r="C899" s="99"/>
      <c r="D899" s="100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103"/>
      <c r="Q899" s="99"/>
      <c r="R899" s="99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</row>
    <row r="900">
      <c r="A900" s="129"/>
      <c r="B900" s="22"/>
      <c r="C900" s="99"/>
      <c r="D900" s="100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103"/>
      <c r="Q900" s="99"/>
      <c r="R900" s="99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</row>
    <row r="901">
      <c r="A901" s="129"/>
      <c r="B901" s="22"/>
      <c r="C901" s="99"/>
      <c r="D901" s="100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103"/>
      <c r="Q901" s="99"/>
      <c r="R901" s="99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</row>
    <row r="902">
      <c r="A902" s="129"/>
      <c r="B902" s="22"/>
      <c r="C902" s="99"/>
      <c r="D902" s="100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103"/>
      <c r="Q902" s="99"/>
      <c r="R902" s="99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</row>
    <row r="903">
      <c r="A903" s="129"/>
      <c r="B903" s="22"/>
      <c r="C903" s="99"/>
      <c r="D903" s="100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103"/>
      <c r="Q903" s="99"/>
      <c r="R903" s="99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</row>
    <row r="904">
      <c r="A904" s="129"/>
      <c r="B904" s="22"/>
      <c r="C904" s="99"/>
      <c r="D904" s="100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103"/>
      <c r="Q904" s="99"/>
      <c r="R904" s="99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</row>
    <row r="905">
      <c r="A905" s="129"/>
      <c r="B905" s="22"/>
      <c r="C905" s="99"/>
      <c r="D905" s="100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103"/>
      <c r="Q905" s="99"/>
      <c r="R905" s="99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</row>
    <row r="906">
      <c r="A906" s="129"/>
      <c r="B906" s="22"/>
      <c r="C906" s="99"/>
      <c r="D906" s="100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103"/>
      <c r="Q906" s="99"/>
      <c r="R906" s="99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</row>
    <row r="907">
      <c r="A907" s="129"/>
      <c r="B907" s="22"/>
      <c r="C907" s="99"/>
      <c r="D907" s="100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103"/>
      <c r="Q907" s="99"/>
      <c r="R907" s="99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</row>
    <row r="908">
      <c r="A908" s="129"/>
      <c r="B908" s="22"/>
      <c r="C908" s="99"/>
      <c r="D908" s="100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103"/>
      <c r="Q908" s="99"/>
      <c r="R908" s="99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</row>
    <row r="909">
      <c r="A909" s="129"/>
      <c r="B909" s="22"/>
      <c r="C909" s="99"/>
      <c r="D909" s="100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103"/>
      <c r="Q909" s="99"/>
      <c r="R909" s="99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</row>
    <row r="910">
      <c r="A910" s="129"/>
      <c r="B910" s="22"/>
      <c r="C910" s="99"/>
      <c r="D910" s="100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103"/>
      <c r="Q910" s="99"/>
      <c r="R910" s="99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</row>
    <row r="911">
      <c r="A911" s="129"/>
      <c r="B911" s="22"/>
      <c r="C911" s="99"/>
      <c r="D911" s="100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103"/>
      <c r="Q911" s="99"/>
      <c r="R911" s="99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</row>
    <row r="912">
      <c r="A912" s="129"/>
      <c r="B912" s="22"/>
      <c r="C912" s="99"/>
      <c r="D912" s="100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103"/>
      <c r="Q912" s="99"/>
      <c r="R912" s="99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</row>
    <row r="913">
      <c r="A913" s="129"/>
      <c r="B913" s="22"/>
      <c r="C913" s="99"/>
      <c r="D913" s="100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103"/>
      <c r="Q913" s="99"/>
      <c r="R913" s="99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</row>
    <row r="914">
      <c r="A914" s="129"/>
      <c r="B914" s="22"/>
      <c r="C914" s="99"/>
      <c r="D914" s="100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103"/>
      <c r="Q914" s="99"/>
      <c r="R914" s="99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</row>
    <row r="915">
      <c r="A915" s="129"/>
      <c r="B915" s="22"/>
      <c r="C915" s="99"/>
      <c r="D915" s="100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103"/>
      <c r="Q915" s="99"/>
      <c r="R915" s="99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</row>
    <row r="916">
      <c r="A916" s="129"/>
      <c r="B916" s="22"/>
      <c r="C916" s="99"/>
      <c r="D916" s="100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103"/>
      <c r="Q916" s="99"/>
      <c r="R916" s="99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</row>
    <row r="917">
      <c r="A917" s="129"/>
      <c r="B917" s="22"/>
      <c r="C917" s="99"/>
      <c r="D917" s="100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103"/>
      <c r="Q917" s="99"/>
      <c r="R917" s="99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</row>
    <row r="918">
      <c r="A918" s="129"/>
      <c r="B918" s="22"/>
      <c r="C918" s="99"/>
      <c r="D918" s="100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103"/>
      <c r="Q918" s="99"/>
      <c r="R918" s="99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</row>
    <row r="919">
      <c r="A919" s="129"/>
      <c r="B919" s="22"/>
      <c r="C919" s="99"/>
      <c r="D919" s="100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103"/>
      <c r="Q919" s="99"/>
      <c r="R919" s="99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</row>
    <row r="920">
      <c r="A920" s="129"/>
      <c r="B920" s="22"/>
      <c r="C920" s="99"/>
      <c r="D920" s="100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103"/>
      <c r="Q920" s="99"/>
      <c r="R920" s="99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</row>
    <row r="921">
      <c r="A921" s="129"/>
      <c r="B921" s="22"/>
      <c r="C921" s="99"/>
      <c r="D921" s="100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103"/>
      <c r="Q921" s="99"/>
      <c r="R921" s="99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</row>
    <row r="922">
      <c r="A922" s="129"/>
      <c r="B922" s="22"/>
      <c r="C922" s="99"/>
      <c r="D922" s="100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103"/>
      <c r="Q922" s="99"/>
      <c r="R922" s="99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</row>
    <row r="923">
      <c r="A923" s="129"/>
      <c r="B923" s="22"/>
      <c r="C923" s="99"/>
      <c r="D923" s="100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103"/>
      <c r="Q923" s="99"/>
      <c r="R923" s="99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</row>
    <row r="924">
      <c r="A924" s="129"/>
      <c r="B924" s="22"/>
      <c r="C924" s="99"/>
      <c r="D924" s="100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103"/>
      <c r="Q924" s="99"/>
      <c r="R924" s="99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</row>
    <row r="925">
      <c r="A925" s="129"/>
      <c r="B925" s="22"/>
      <c r="C925" s="99"/>
      <c r="D925" s="100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103"/>
      <c r="Q925" s="99"/>
      <c r="R925" s="99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</row>
    <row r="926">
      <c r="A926" s="129"/>
      <c r="B926" s="22"/>
      <c r="C926" s="99"/>
      <c r="D926" s="100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103"/>
      <c r="Q926" s="99"/>
      <c r="R926" s="99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</row>
    <row r="927">
      <c r="A927" s="129"/>
      <c r="B927" s="22"/>
      <c r="C927" s="99"/>
      <c r="D927" s="100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103"/>
      <c r="Q927" s="99"/>
      <c r="R927" s="99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</row>
    <row r="928">
      <c r="A928" s="129"/>
      <c r="B928" s="22"/>
      <c r="C928" s="99"/>
      <c r="D928" s="100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103"/>
      <c r="Q928" s="99"/>
      <c r="R928" s="99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</row>
    <row r="929">
      <c r="A929" s="129"/>
      <c r="B929" s="22"/>
      <c r="C929" s="99"/>
      <c r="D929" s="100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103"/>
      <c r="Q929" s="99"/>
      <c r="R929" s="99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</row>
    <row r="930">
      <c r="A930" s="129"/>
      <c r="B930" s="22"/>
      <c r="C930" s="99"/>
      <c r="D930" s="100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103"/>
      <c r="Q930" s="99"/>
      <c r="R930" s="99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</row>
    <row r="931">
      <c r="A931" s="129"/>
      <c r="B931" s="22"/>
      <c r="C931" s="99"/>
      <c r="D931" s="100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103"/>
      <c r="Q931" s="99"/>
      <c r="R931" s="99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</row>
    <row r="932">
      <c r="A932" s="129"/>
      <c r="B932" s="22"/>
      <c r="C932" s="99"/>
      <c r="D932" s="100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103"/>
      <c r="Q932" s="99"/>
      <c r="R932" s="99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</row>
    <row r="933">
      <c r="A933" s="129"/>
      <c r="B933" s="22"/>
      <c r="C933" s="99"/>
      <c r="D933" s="100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103"/>
      <c r="Q933" s="99"/>
      <c r="R933" s="99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</row>
    <row r="934">
      <c r="A934" s="129"/>
      <c r="B934" s="22"/>
      <c r="C934" s="99"/>
      <c r="D934" s="100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103"/>
      <c r="Q934" s="99"/>
      <c r="R934" s="99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</row>
    <row r="935">
      <c r="A935" s="129"/>
      <c r="B935" s="22"/>
      <c r="C935" s="99"/>
      <c r="D935" s="100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103"/>
      <c r="Q935" s="99"/>
      <c r="R935" s="99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</row>
    <row r="936">
      <c r="A936" s="129"/>
      <c r="B936" s="22"/>
      <c r="C936" s="99"/>
      <c r="D936" s="100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103"/>
      <c r="Q936" s="99"/>
      <c r="R936" s="99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</row>
    <row r="937">
      <c r="A937" s="129"/>
      <c r="B937" s="22"/>
      <c r="C937" s="99"/>
      <c r="D937" s="100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103"/>
      <c r="Q937" s="99"/>
      <c r="R937" s="99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</row>
    <row r="938">
      <c r="A938" s="129"/>
      <c r="B938" s="22"/>
      <c r="C938" s="99"/>
      <c r="D938" s="100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103"/>
      <c r="Q938" s="99"/>
      <c r="R938" s="99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</row>
    <row r="939">
      <c r="A939" s="129"/>
      <c r="B939" s="22"/>
      <c r="C939" s="99"/>
      <c r="D939" s="100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103"/>
      <c r="Q939" s="99"/>
      <c r="R939" s="99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</row>
    <row r="940">
      <c r="A940" s="129"/>
      <c r="B940" s="22"/>
      <c r="C940" s="99"/>
      <c r="D940" s="100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103"/>
      <c r="Q940" s="99"/>
      <c r="R940" s="99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</row>
    <row r="941">
      <c r="A941" s="129"/>
      <c r="B941" s="22"/>
      <c r="C941" s="99"/>
      <c r="D941" s="100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103"/>
      <c r="Q941" s="99"/>
      <c r="R941" s="99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</row>
    <row r="942">
      <c r="A942" s="129"/>
      <c r="B942" s="22"/>
      <c r="C942" s="99"/>
      <c r="D942" s="100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103"/>
      <c r="Q942" s="99"/>
      <c r="R942" s="99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</row>
    <row r="943">
      <c r="A943" s="129"/>
      <c r="B943" s="22"/>
      <c r="C943" s="99"/>
      <c r="D943" s="100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103"/>
      <c r="Q943" s="99"/>
      <c r="R943" s="99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</row>
    <row r="944">
      <c r="A944" s="129"/>
      <c r="B944" s="22"/>
      <c r="C944" s="99"/>
      <c r="D944" s="100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103"/>
      <c r="Q944" s="99"/>
      <c r="R944" s="99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</row>
    <row r="945">
      <c r="A945" s="129"/>
      <c r="B945" s="22"/>
      <c r="C945" s="99"/>
      <c r="D945" s="100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103"/>
      <c r="Q945" s="99"/>
      <c r="R945" s="99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</row>
    <row r="946">
      <c r="A946" s="129"/>
      <c r="B946" s="22"/>
      <c r="C946" s="99"/>
      <c r="D946" s="100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103"/>
      <c r="Q946" s="99"/>
      <c r="R946" s="99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</row>
    <row r="947">
      <c r="A947" s="129"/>
      <c r="B947" s="22"/>
      <c r="C947" s="99"/>
      <c r="D947" s="100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103"/>
      <c r="Q947" s="99"/>
      <c r="R947" s="99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</row>
    <row r="948">
      <c r="A948" s="129"/>
      <c r="B948" s="22"/>
      <c r="C948" s="99"/>
      <c r="D948" s="100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103"/>
      <c r="Q948" s="99"/>
      <c r="R948" s="99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</row>
    <row r="949">
      <c r="A949" s="129"/>
      <c r="B949" s="22"/>
      <c r="C949" s="99"/>
      <c r="D949" s="100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103"/>
      <c r="Q949" s="99"/>
      <c r="R949" s="99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</row>
    <row r="950">
      <c r="A950" s="129"/>
      <c r="B950" s="22"/>
      <c r="C950" s="99"/>
      <c r="D950" s="100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103"/>
      <c r="Q950" s="99"/>
      <c r="R950" s="99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</row>
    <row r="951">
      <c r="A951" s="129"/>
      <c r="B951" s="22"/>
      <c r="C951" s="99"/>
      <c r="D951" s="100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103"/>
      <c r="Q951" s="99"/>
      <c r="R951" s="99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</row>
    <row r="952">
      <c r="A952" s="129"/>
      <c r="B952" s="22"/>
      <c r="C952" s="99"/>
      <c r="D952" s="100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103"/>
      <c r="Q952" s="99"/>
      <c r="R952" s="99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</row>
    <row r="953">
      <c r="A953" s="129"/>
      <c r="B953" s="22"/>
      <c r="C953" s="99"/>
      <c r="D953" s="100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103"/>
      <c r="Q953" s="99"/>
      <c r="R953" s="99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</row>
    <row r="954">
      <c r="A954" s="129"/>
      <c r="B954" s="22"/>
      <c r="C954" s="99"/>
      <c r="D954" s="100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103"/>
      <c r="Q954" s="99"/>
      <c r="R954" s="99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</row>
    <row r="955">
      <c r="A955" s="129"/>
      <c r="B955" s="22"/>
      <c r="C955" s="99"/>
      <c r="D955" s="100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103"/>
      <c r="Q955" s="99"/>
      <c r="R955" s="99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</row>
    <row r="956">
      <c r="A956" s="129"/>
      <c r="B956" s="22"/>
      <c r="C956" s="99"/>
      <c r="D956" s="100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103"/>
      <c r="Q956" s="99"/>
      <c r="R956" s="99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</row>
    <row r="957">
      <c r="A957" s="129"/>
      <c r="B957" s="22"/>
      <c r="C957" s="99"/>
      <c r="D957" s="100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103"/>
      <c r="Q957" s="99"/>
      <c r="R957" s="99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</row>
    <row r="958">
      <c r="A958" s="129"/>
      <c r="B958" s="22"/>
      <c r="C958" s="99"/>
      <c r="D958" s="100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103"/>
      <c r="Q958" s="99"/>
      <c r="R958" s="99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</row>
    <row r="959">
      <c r="A959" s="129"/>
      <c r="B959" s="22"/>
      <c r="C959" s="99"/>
      <c r="D959" s="100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103"/>
      <c r="Q959" s="99"/>
      <c r="R959" s="99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</row>
    <row r="960">
      <c r="A960" s="129"/>
      <c r="B960" s="22"/>
      <c r="C960" s="99"/>
      <c r="D960" s="100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103"/>
      <c r="Q960" s="99"/>
      <c r="R960" s="99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</row>
    <row r="961">
      <c r="A961" s="129"/>
      <c r="B961" s="22"/>
      <c r="C961" s="99"/>
      <c r="D961" s="100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103"/>
      <c r="Q961" s="99"/>
      <c r="R961" s="99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</row>
    <row r="962">
      <c r="A962" s="129"/>
      <c r="B962" s="22"/>
      <c r="C962" s="99"/>
      <c r="D962" s="100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103"/>
      <c r="Q962" s="99"/>
      <c r="R962" s="99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</row>
    <row r="963">
      <c r="A963" s="129"/>
      <c r="B963" s="22"/>
      <c r="C963" s="99"/>
      <c r="D963" s="100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103"/>
      <c r="Q963" s="99"/>
      <c r="R963" s="99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</row>
    <row r="964">
      <c r="A964" s="129"/>
      <c r="B964" s="22"/>
      <c r="C964" s="99"/>
      <c r="D964" s="100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103"/>
      <c r="Q964" s="99"/>
      <c r="R964" s="99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</row>
    <row r="965">
      <c r="A965" s="129"/>
      <c r="B965" s="22"/>
      <c r="C965" s="99"/>
      <c r="D965" s="100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103"/>
      <c r="Q965" s="99"/>
      <c r="R965" s="99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</row>
    <row r="966">
      <c r="A966" s="129"/>
      <c r="B966" s="22"/>
      <c r="C966" s="99"/>
      <c r="D966" s="100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103"/>
      <c r="Q966" s="99"/>
      <c r="R966" s="99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</row>
    <row r="967">
      <c r="A967" s="129"/>
      <c r="B967" s="22"/>
      <c r="C967" s="99"/>
      <c r="D967" s="100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103"/>
      <c r="Q967" s="99"/>
      <c r="R967" s="99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</row>
    <row r="968">
      <c r="A968" s="129"/>
      <c r="B968" s="22"/>
      <c r="C968" s="99"/>
      <c r="D968" s="100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103"/>
      <c r="Q968" s="99"/>
      <c r="R968" s="99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</row>
    <row r="969">
      <c r="A969" s="129"/>
      <c r="B969" s="22"/>
      <c r="C969" s="99"/>
      <c r="D969" s="100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103"/>
      <c r="Q969" s="99"/>
      <c r="R969" s="99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</row>
    <row r="970">
      <c r="A970" s="129"/>
      <c r="B970" s="22"/>
      <c r="C970" s="99"/>
      <c r="D970" s="100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103"/>
      <c r="Q970" s="99"/>
      <c r="R970" s="99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</row>
    <row r="971">
      <c r="A971" s="129"/>
      <c r="B971" s="22"/>
      <c r="C971" s="99"/>
      <c r="D971" s="100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103"/>
      <c r="Q971" s="99"/>
      <c r="R971" s="99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</row>
    <row r="972">
      <c r="A972" s="129"/>
      <c r="B972" s="22"/>
      <c r="C972" s="99"/>
      <c r="D972" s="100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103"/>
      <c r="Q972" s="99"/>
      <c r="R972" s="99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</row>
    <row r="973">
      <c r="A973" s="129"/>
      <c r="B973" s="22"/>
      <c r="C973" s="99"/>
      <c r="D973" s="100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103"/>
      <c r="Q973" s="99"/>
      <c r="R973" s="99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</row>
    <row r="974">
      <c r="A974" s="129"/>
      <c r="B974" s="22"/>
      <c r="C974" s="99"/>
      <c r="D974" s="100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103"/>
      <c r="Q974" s="99"/>
      <c r="R974" s="99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</row>
    <row r="975">
      <c r="A975" s="129"/>
      <c r="B975" s="22"/>
      <c r="C975" s="99"/>
      <c r="D975" s="100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103"/>
      <c r="Q975" s="99"/>
      <c r="R975" s="99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</row>
    <row r="976">
      <c r="A976" s="129"/>
      <c r="B976" s="22"/>
      <c r="C976" s="99"/>
      <c r="D976" s="100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103"/>
      <c r="Q976" s="99"/>
      <c r="R976" s="99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</row>
    <row r="977">
      <c r="A977" s="129"/>
      <c r="B977" s="22"/>
      <c r="C977" s="99"/>
      <c r="D977" s="100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103"/>
      <c r="Q977" s="99"/>
      <c r="R977" s="99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</row>
    <row r="978">
      <c r="A978" s="129"/>
      <c r="B978" s="22"/>
      <c r="C978" s="99"/>
      <c r="D978" s="100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103"/>
      <c r="Q978" s="99"/>
      <c r="R978" s="99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</row>
    <row r="979">
      <c r="A979" s="129"/>
      <c r="B979" s="22"/>
      <c r="C979" s="99"/>
      <c r="D979" s="100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103"/>
      <c r="Q979" s="99"/>
      <c r="R979" s="99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</row>
    <row r="980">
      <c r="A980" s="129"/>
      <c r="B980" s="22"/>
      <c r="C980" s="99"/>
      <c r="D980" s="100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103"/>
      <c r="Q980" s="99"/>
      <c r="R980" s="99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</row>
    <row r="981">
      <c r="A981" s="129"/>
      <c r="B981" s="22"/>
      <c r="C981" s="99"/>
      <c r="D981" s="100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103"/>
      <c r="Q981" s="99"/>
      <c r="R981" s="99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</row>
    <row r="982">
      <c r="A982" s="129"/>
      <c r="B982" s="22"/>
      <c r="C982" s="99"/>
      <c r="D982" s="100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103"/>
      <c r="Q982" s="99"/>
      <c r="R982" s="99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</row>
    <row r="983">
      <c r="A983" s="129"/>
      <c r="B983" s="22"/>
      <c r="C983" s="99"/>
      <c r="D983" s="100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103"/>
      <c r="Q983" s="99"/>
      <c r="R983" s="99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</row>
    <row r="984">
      <c r="A984" s="129"/>
      <c r="B984" s="22"/>
      <c r="C984" s="99"/>
      <c r="D984" s="100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103"/>
      <c r="Q984" s="99"/>
      <c r="R984" s="99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</row>
    <row r="985">
      <c r="A985" s="129"/>
      <c r="B985" s="22"/>
      <c r="C985" s="99"/>
      <c r="D985" s="100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103"/>
      <c r="Q985" s="99"/>
      <c r="R985" s="99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</row>
    <row r="986">
      <c r="A986" s="129"/>
      <c r="B986" s="22"/>
      <c r="C986" s="99"/>
      <c r="D986" s="100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103"/>
      <c r="Q986" s="99"/>
      <c r="R986" s="99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</row>
    <row r="987">
      <c r="A987" s="129"/>
      <c r="B987" s="22"/>
      <c r="C987" s="99"/>
      <c r="D987" s="100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103"/>
      <c r="Q987" s="99"/>
      <c r="R987" s="99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</row>
    <row r="988">
      <c r="A988" s="129"/>
      <c r="B988" s="22"/>
      <c r="C988" s="99"/>
      <c r="D988" s="100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103"/>
      <c r="Q988" s="99"/>
      <c r="R988" s="99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</row>
    <row r="989">
      <c r="A989" s="129"/>
      <c r="B989" s="22"/>
      <c r="C989" s="99"/>
      <c r="D989" s="100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103"/>
      <c r="Q989" s="99"/>
      <c r="R989" s="99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</row>
    <row r="990">
      <c r="A990" s="129"/>
      <c r="B990" s="22"/>
      <c r="C990" s="99"/>
      <c r="D990" s="100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103"/>
      <c r="Q990" s="99"/>
      <c r="R990" s="99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</row>
    <row r="991">
      <c r="A991" s="129"/>
      <c r="B991" s="22"/>
      <c r="C991" s="99"/>
      <c r="D991" s="100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103"/>
      <c r="Q991" s="99"/>
      <c r="R991" s="99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</row>
    <row r="992">
      <c r="A992" s="129"/>
      <c r="B992" s="22"/>
      <c r="C992" s="99"/>
      <c r="D992" s="100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103"/>
      <c r="Q992" s="99"/>
      <c r="R992" s="99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</row>
    <row r="993">
      <c r="A993" s="129"/>
      <c r="B993" s="22"/>
      <c r="C993" s="99"/>
      <c r="D993" s="100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103"/>
      <c r="Q993" s="99"/>
      <c r="R993" s="99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</row>
    <row r="994">
      <c r="A994" s="129"/>
      <c r="B994" s="22"/>
      <c r="C994" s="99"/>
      <c r="D994" s="100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103"/>
      <c r="Q994" s="99"/>
      <c r="R994" s="99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</row>
    <row r="995">
      <c r="A995" s="129"/>
      <c r="B995" s="22"/>
      <c r="C995" s="99"/>
      <c r="D995" s="100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103"/>
      <c r="Q995" s="99"/>
      <c r="R995" s="99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</row>
    <row r="996">
      <c r="A996" s="129"/>
      <c r="B996" s="22"/>
      <c r="C996" s="99"/>
      <c r="D996" s="100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103"/>
      <c r="Q996" s="99"/>
      <c r="R996" s="99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</row>
    <row r="997">
      <c r="A997" s="129"/>
      <c r="B997" s="22"/>
      <c r="C997" s="99"/>
      <c r="D997" s="100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103"/>
      <c r="Q997" s="99"/>
      <c r="R997" s="99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</row>
    <row r="998">
      <c r="A998" s="129"/>
      <c r="B998" s="22"/>
      <c r="C998" s="99"/>
      <c r="D998" s="100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103"/>
      <c r="Q998" s="99"/>
      <c r="R998" s="99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</row>
    <row r="999">
      <c r="A999" s="129"/>
      <c r="B999" s="22"/>
      <c r="C999" s="99"/>
      <c r="D999" s="100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103"/>
      <c r="Q999" s="99"/>
      <c r="R999" s="99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</row>
    <row r="1000">
      <c r="A1000" s="129"/>
      <c r="B1000" s="22"/>
      <c r="C1000" s="99"/>
      <c r="D1000" s="100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103"/>
      <c r="Q1000" s="99"/>
      <c r="R1000" s="99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</row>
    <row r="1001">
      <c r="A1001" s="129"/>
      <c r="B1001" s="22"/>
      <c r="C1001" s="99"/>
      <c r="D1001" s="100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103"/>
      <c r="Q1001" s="99"/>
      <c r="R1001" s="99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</row>
    <row r="1002">
      <c r="A1002" s="129"/>
      <c r="B1002" s="22"/>
      <c r="C1002" s="99"/>
      <c r="D1002" s="100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103"/>
      <c r="Q1002" s="99"/>
      <c r="R1002" s="99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</row>
    <row r="1003">
      <c r="A1003" s="129"/>
      <c r="B1003" s="22"/>
      <c r="C1003" s="99"/>
      <c r="D1003" s="100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103"/>
      <c r="Q1003" s="99"/>
      <c r="R1003" s="99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</row>
    <row r="1004">
      <c r="A1004" s="129"/>
      <c r="B1004" s="22"/>
      <c r="C1004" s="99"/>
      <c r="D1004" s="100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103"/>
      <c r="Q1004" s="99"/>
      <c r="R1004" s="99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</row>
    <row r="1005">
      <c r="A1005" s="129"/>
      <c r="B1005" s="22"/>
      <c r="C1005" s="99"/>
      <c r="D1005" s="100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103"/>
      <c r="Q1005" s="99"/>
      <c r="R1005" s="99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</row>
    <row r="1006">
      <c r="A1006" s="129"/>
      <c r="B1006" s="22"/>
      <c r="C1006" s="99"/>
      <c r="D1006" s="100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103"/>
      <c r="Q1006" s="99"/>
      <c r="R1006" s="99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</row>
    <row r="1007">
      <c r="A1007" s="129"/>
      <c r="B1007" s="22"/>
      <c r="C1007" s="99"/>
      <c r="D1007" s="100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103"/>
      <c r="Q1007" s="99"/>
      <c r="R1007" s="99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</row>
    <row r="1008">
      <c r="A1008" s="129"/>
      <c r="B1008" s="22"/>
      <c r="C1008" s="99"/>
      <c r="D1008" s="100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103"/>
      <c r="Q1008" s="99"/>
      <c r="R1008" s="99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</row>
    <row r="1009">
      <c r="A1009" s="129"/>
      <c r="B1009" s="22"/>
      <c r="C1009" s="99"/>
      <c r="D1009" s="100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103"/>
      <c r="Q1009" s="99"/>
      <c r="R1009" s="99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</row>
    <row r="1010">
      <c r="A1010" s="129"/>
      <c r="B1010" s="22"/>
      <c r="C1010" s="99"/>
      <c r="D1010" s="100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103"/>
      <c r="Q1010" s="99"/>
      <c r="R1010" s="99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</row>
    <row r="1011">
      <c r="A1011" s="129"/>
      <c r="B1011" s="22"/>
      <c r="C1011" s="99"/>
      <c r="D1011" s="100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103"/>
      <c r="Q1011" s="99"/>
      <c r="R1011" s="99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</row>
    <row r="1012">
      <c r="A1012" s="129"/>
      <c r="B1012" s="22"/>
      <c r="C1012" s="99"/>
      <c r="D1012" s="100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103"/>
      <c r="Q1012" s="99"/>
      <c r="R1012" s="99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</row>
    <row r="1013">
      <c r="A1013" s="129"/>
      <c r="B1013" s="22"/>
      <c r="C1013" s="99"/>
      <c r="D1013" s="100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103"/>
      <c r="Q1013" s="99"/>
      <c r="R1013" s="99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</row>
    <row r="1014">
      <c r="A1014" s="129"/>
      <c r="B1014" s="22"/>
      <c r="C1014" s="99"/>
      <c r="D1014" s="100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103"/>
      <c r="Q1014" s="99"/>
      <c r="R1014" s="99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</row>
    <row r="1015">
      <c r="A1015" s="129"/>
      <c r="B1015" s="22"/>
      <c r="C1015" s="99"/>
      <c r="D1015" s="100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103"/>
      <c r="Q1015" s="99"/>
      <c r="R1015" s="99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</row>
  </sheetData>
  <customSheetViews>
    <customSheetView guid="{6EF78543-D7BB-4625-A98E-16047EDB3DA1}" filter="1" showAutoFilter="1">
      <autoFilter ref="$Q$3:$Q$1015">
        <filterColumn colId="0">
          <filters>
            <filter val="Sprint 5"/>
          </filters>
        </filterColumn>
      </autoFilter>
    </customSheetView>
  </customSheetViews>
  <mergeCells count="13">
    <mergeCell ref="M1:N1"/>
    <mergeCell ref="O1:O2"/>
    <mergeCell ref="P1:P2"/>
    <mergeCell ref="Q1:Q2"/>
    <mergeCell ref="R1:R2"/>
    <mergeCell ref="S1:S2"/>
    <mergeCell ref="A1:A2"/>
    <mergeCell ref="B1:B2"/>
    <mergeCell ref="C1:C2"/>
    <mergeCell ref="D1:D2"/>
    <mergeCell ref="E1:H1"/>
    <mergeCell ref="I1:I2"/>
    <mergeCell ref="J1:L1"/>
  </mergeCells>
  <hyperlinks>
    <hyperlink r:id="rId1" location="heading=h.m30m8q4pzc52" ref="C3"/>
    <hyperlink r:id="rId2" ref="O3"/>
    <hyperlink r:id="rId3" ref="O4"/>
    <hyperlink r:id="rId4" ref="P4"/>
    <hyperlink r:id="rId5" ref="O5"/>
    <hyperlink r:id="rId6" ref="P5"/>
    <hyperlink r:id="rId7" ref="O6"/>
    <hyperlink r:id="rId8" ref="O7"/>
    <hyperlink r:id="rId9" ref="P7"/>
    <hyperlink r:id="rId10" ref="O8"/>
    <hyperlink r:id="rId11" ref="P8"/>
    <hyperlink r:id="rId12" ref="O9"/>
    <hyperlink r:id="rId13" ref="P9"/>
    <hyperlink r:id="rId14" ref="O10"/>
    <hyperlink r:id="rId15" ref="P10"/>
    <hyperlink r:id="rId16" ref="O11"/>
    <hyperlink r:id="rId17" ref="P11"/>
    <hyperlink r:id="rId18" ref="O12"/>
    <hyperlink r:id="rId19" ref="P12"/>
    <hyperlink r:id="rId20" ref="O13"/>
    <hyperlink r:id="rId21" ref="O14"/>
    <hyperlink r:id="rId22" ref="P14"/>
    <hyperlink r:id="rId23" ref="O15"/>
    <hyperlink r:id="rId24" ref="P15"/>
    <hyperlink r:id="rId25" ref="O16"/>
    <hyperlink r:id="rId26" ref="O17"/>
    <hyperlink r:id="rId27" ref="O18"/>
    <hyperlink r:id="rId28" ref="O19"/>
    <hyperlink r:id="rId29" ref="P19"/>
    <hyperlink r:id="rId30" ref="O20"/>
    <hyperlink r:id="rId31" ref="P20"/>
    <hyperlink r:id="rId32" location="heading=h.nnmd6nec7h5p" ref="C21"/>
    <hyperlink r:id="rId33" ref="O21"/>
    <hyperlink r:id="rId34" ref="O22"/>
    <hyperlink r:id="rId35" ref="P22"/>
    <hyperlink r:id="rId36" location="heading=h.k3s3caln4q4f" ref="C23"/>
    <hyperlink r:id="rId37" ref="O23"/>
    <hyperlink r:id="rId38" ref="P23"/>
    <hyperlink r:id="rId39" ref="O24"/>
    <hyperlink r:id="rId40" ref="P24"/>
    <hyperlink r:id="rId41" location="heading=h.ucy5lj65ri7o" ref="C25"/>
    <hyperlink r:id="rId42" ref="O25"/>
    <hyperlink r:id="rId43" ref="P25"/>
    <hyperlink r:id="rId44" location="heading=h.7he7drmns9vm" ref="C26"/>
    <hyperlink r:id="rId45" ref="O26"/>
    <hyperlink r:id="rId46" ref="P26"/>
    <hyperlink r:id="rId47" location="heading=h.8h51lw91b0xd" ref="C27"/>
    <hyperlink r:id="rId48" ref="O27"/>
    <hyperlink r:id="rId49" ref="O28"/>
    <hyperlink r:id="rId50" ref="P28"/>
    <hyperlink r:id="rId51" ref="O29"/>
    <hyperlink r:id="rId52" ref="P29"/>
    <hyperlink r:id="rId53" ref="O30"/>
    <hyperlink r:id="rId54" ref="P30"/>
    <hyperlink r:id="rId55" location="heading=h.fk70ek8lv68p" ref="C31"/>
    <hyperlink r:id="rId56" ref="O31"/>
    <hyperlink r:id="rId57" ref="O32"/>
    <hyperlink r:id="rId58" ref="P32"/>
    <hyperlink r:id="rId59" ref="O33"/>
    <hyperlink r:id="rId60" ref="P33"/>
    <hyperlink r:id="rId61" ref="O34"/>
    <hyperlink r:id="rId62" ref="P34"/>
    <hyperlink r:id="rId63" ref="O35"/>
    <hyperlink r:id="rId64" ref="P35"/>
    <hyperlink r:id="rId65" ref="O36"/>
    <hyperlink r:id="rId66" ref="P36"/>
    <hyperlink r:id="rId67" location="heading=h.6owr625khohh" ref="C37"/>
    <hyperlink r:id="rId68" ref="O37"/>
    <hyperlink r:id="rId69" ref="O38"/>
    <hyperlink r:id="rId70" ref="P38"/>
    <hyperlink r:id="rId71" ref="O39"/>
    <hyperlink r:id="rId72" ref="P39"/>
    <hyperlink r:id="rId73" location="heading=h.750hyzvrrz8j" ref="C40"/>
    <hyperlink r:id="rId74" ref="O40"/>
    <hyperlink r:id="rId75" ref="P40"/>
    <hyperlink r:id="rId76" ref="O41"/>
    <hyperlink r:id="rId77" ref="P41"/>
    <hyperlink r:id="rId78" location="heading=h.hman2elf073n" ref="C42"/>
    <hyperlink r:id="rId79" ref="O42"/>
    <hyperlink r:id="rId80" ref="P42"/>
    <hyperlink r:id="rId81" location="heading=h.w8vdcfrgjwpx" ref="C43"/>
    <hyperlink r:id="rId82" ref="O43"/>
    <hyperlink r:id="rId83" ref="O44"/>
    <hyperlink r:id="rId84" ref="O45"/>
    <hyperlink r:id="rId85" location="heading=h.vrl2iulkxi46" ref="C46"/>
    <hyperlink r:id="rId86" ref="O46"/>
    <hyperlink r:id="rId87" ref="O47"/>
    <hyperlink r:id="rId88" ref="O48"/>
    <hyperlink r:id="rId89" location="heading=h.hman2elf073n" ref="C49"/>
    <hyperlink r:id="rId90" ref="O49"/>
    <hyperlink r:id="rId91" ref="O50"/>
    <hyperlink r:id="rId92" ref="O51"/>
    <hyperlink r:id="rId93" ref="O52"/>
    <hyperlink r:id="rId94" ref="O53"/>
    <hyperlink r:id="rId95" ref="O54"/>
    <hyperlink r:id="rId96" ref="O55"/>
    <hyperlink r:id="rId97" ref="O56"/>
    <hyperlink r:id="rId98" location="heading=h.uzx1ojbc0rpa" ref="C57"/>
    <hyperlink r:id="rId99" ref="O57"/>
    <hyperlink r:id="rId100" ref="O58"/>
    <hyperlink r:id="rId101" ref="O59"/>
    <hyperlink r:id="rId102" ref="O60"/>
    <hyperlink r:id="rId103" ref="O61"/>
    <hyperlink r:id="rId104" location="heading=h.aaclllvhjri0" ref="C62"/>
    <hyperlink r:id="rId105" ref="O62"/>
    <hyperlink r:id="rId106" ref="O63"/>
    <hyperlink r:id="rId107" ref="O64"/>
    <hyperlink r:id="rId108" ref="O65"/>
    <hyperlink r:id="rId109" ref="O66"/>
    <hyperlink r:id="rId110" ref="O67"/>
    <hyperlink r:id="rId111" ref="O68"/>
    <hyperlink r:id="rId112" ref="O69"/>
    <hyperlink r:id="rId113" ref="O70"/>
    <hyperlink r:id="rId114" ref="O71"/>
    <hyperlink r:id="rId115" ref="O72"/>
    <hyperlink r:id="rId116" ref="O73"/>
    <hyperlink r:id="rId117" ref="O74"/>
    <hyperlink r:id="rId118" ref="O75"/>
    <hyperlink r:id="rId119" location="heading=h.lwg6s650mzjv" ref="C76"/>
    <hyperlink r:id="rId120" ref="O76"/>
    <hyperlink r:id="rId121" ref="O77"/>
    <hyperlink r:id="rId122" ref="O78"/>
    <hyperlink r:id="rId123" location="heading=h.r51le78s2dho" ref="C79"/>
    <hyperlink r:id="rId124" ref="O79"/>
    <hyperlink r:id="rId125" ref="O80"/>
  </hyperlinks>
  <drawing r:id="rId1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