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+xml" PartName="/xl/drawings/drawing4.xml"/>
  <Override ContentType="application/vnd.openxmlformats-officedocument.drawingml.chart+xml" PartName="/xl/charts/chart9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D356858B-560E-42A6-8C30-C449BCE8D35B}" xr6:coauthVersionLast="47" xr6:coauthVersionMax="47" xr10:uidLastSave="{00000000-0000-0000-0000-000000000000}"/>
  <bookViews>
    <workbookView xWindow="-100" yWindow="-100" windowWidth="21467" windowHeight="11720" firstSheet="1" activeTab="8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<sst xmlns="http://schemas.openxmlformats.org/spreadsheetml/2006/main" count="7027" uniqueCount="1483">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</sst>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3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4" tint="0.5999633777886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false" applyFill="false" applyBorder="false" applyAlignment="false" applyProtection="false"/>
    <xf numFmtId="9" fontId="16" fillId="0" borderId="0" applyFont="false" applyFill="false" applyBorder="false" applyAlignment="false" applyProtection="false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true"/>
    <xf numFmtId="0" fontId="3" fillId="0" borderId="0" xfId="0" applyFont="true" applyAlignment="true">
      <alignment wrapText="true"/>
    </xf>
    <xf numFmtId="9" fontId="0" fillId="0" borderId="0" xfId="0" applyNumberFormat="true"/>
    <xf numFmtId="0" fontId="0" fillId="2" borderId="0" xfId="0" applyFill="true"/>
    <xf numFmtId="0" fontId="2" fillId="2" borderId="0" xfId="0" applyFont="true" applyFill="true"/>
    <xf numFmtId="0" fontId="3" fillId="2" borderId="0" xfId="0" applyFont="true" applyFill="true" applyAlignment="true">
      <alignment wrapText="true"/>
    </xf>
    <xf numFmtId="0" fontId="4" fillId="2" borderId="1" xfId="0" applyFont="true" applyFill="true" applyBorder="true" applyAlignment="true">
      <alignment wrapText="true"/>
    </xf>
    <xf numFmtId="0" fontId="4" fillId="2" borderId="2" xfId="0" applyFont="true" applyFill="true" applyBorder="true" applyAlignment="true">
      <alignment wrapText="true"/>
    </xf>
    <xf numFmtId="2" fontId="3" fillId="2" borderId="0" xfId="0" applyNumberFormat="true" applyFont="true" applyFill="true" applyBorder="true" applyAlignment="true">
      <alignment wrapText="true"/>
    </xf>
    <xf numFmtId="0" fontId="3" fillId="2" borderId="0" xfId="0" applyFont="true" applyFill="true" applyBorder="true" applyAlignment="true">
      <alignment wrapText="true"/>
    </xf>
    <xf numFmtId="0" fontId="3" fillId="2" borderId="8" xfId="0" applyFont="true" applyFill="true" applyBorder="true" applyAlignment="true">
      <alignment wrapText="true"/>
    </xf>
    <xf numFmtId="0" fontId="3" fillId="2" borderId="5" xfId="0" applyFont="true" applyFill="true" applyBorder="true" applyAlignment="true">
      <alignment wrapText="true"/>
    </xf>
    <xf numFmtId="1" fontId="0" fillId="0" borderId="0" xfId="0" applyNumberFormat="true"/>
    <xf numFmtId="0" fontId="5" fillId="2" borderId="0" xfId="0" applyFont="true" applyFill="true"/>
    <xf numFmtId="0" fontId="11" fillId="2" borderId="0" xfId="0" applyFont="true" applyFill="true"/>
    <xf numFmtId="10" fontId="5" fillId="2" borderId="0" xfId="0" applyNumberFormat="true" applyFont="true" applyFill="true"/>
    <xf numFmtId="0" fontId="5" fillId="2" borderId="0" xfId="0" applyFont="true" applyFill="true" applyAlignment="true">
      <alignment wrapText="true"/>
    </xf>
    <xf numFmtId="0" fontId="11" fillId="2" borderId="0" xfId="0" applyFont="true" applyFill="true" applyAlignment="true">
      <alignment wrapText="true"/>
    </xf>
    <xf numFmtId="0" fontId="0" fillId="2" borderId="0" xfId="0" applyFill="true" applyAlignment="true">
      <alignment wrapText="true"/>
    </xf>
    <xf numFmtId="0" fontId="0" fillId="0" borderId="0" xfId="0" applyAlignment="true">
      <alignment wrapText="true"/>
    </xf>
    <xf numFmtId="0" fontId="0" fillId="3" borderId="0" xfId="0" applyFill="true"/>
    <xf numFmtId="10" fontId="0" fillId="3" borderId="0" xfId="0" applyNumberFormat="true" applyFill="true"/>
    <xf numFmtId="0" fontId="0" fillId="3" borderId="0" xfId="0" applyFill="true" applyAlignment="true">
      <alignment wrapText="true"/>
    </xf>
    <xf numFmtId="0" fontId="12" fillId="2" borderId="0" xfId="0" applyFont="true" applyFill="true"/>
    <xf numFmtId="0" fontId="9" fillId="2" borderId="0" xfId="0" applyFont="true" applyFill="true"/>
    <xf numFmtId="0" fontId="9" fillId="0" borderId="0" xfId="0" applyFont="true"/>
    <xf numFmtId="0" fontId="2" fillId="2" borderId="0" xfId="0" applyFont="true" applyFill="true" applyAlignment="true">
      <alignment wrapText="true"/>
    </xf>
    <xf numFmtId="0" fontId="2" fillId="3" borderId="0" xfId="0" applyFont="true" applyFill="true"/>
    <xf numFmtId="10" fontId="2" fillId="3" borderId="0" xfId="0" applyNumberFormat="true" applyFont="true" applyFill="true" applyAlignment="true">
      <alignment wrapText="true"/>
    </xf>
    <xf numFmtId="0" fontId="2" fillId="3" borderId="0" xfId="0" applyFont="true" applyFill="true" applyAlignment="true">
      <alignment wrapText="true"/>
    </xf>
    <xf numFmtId="10" fontId="2" fillId="3" borderId="0" xfId="0" applyNumberFormat="true" applyFont="true" applyFill="true"/>
    <xf numFmtId="0" fontId="12" fillId="3" borderId="0" xfId="0" applyFont="true" applyFill="true"/>
    <xf numFmtId="0" fontId="9" fillId="3" borderId="0" xfId="0" applyFont="true" applyFill="true"/>
    <xf numFmtId="10" fontId="5" fillId="2" borderId="0" xfId="0" applyNumberFormat="true" applyFont="true" applyFill="true" applyBorder="true" applyAlignment="true">
      <alignment horizontal="center" vertical="center"/>
    </xf>
    <xf numFmtId="10" fontId="5" fillId="2" borderId="4" xfId="0" applyNumberFormat="true" applyFont="true" applyFill="true" applyBorder="true" applyAlignment="true">
      <alignment horizontal="center" vertical="center"/>
    </xf>
    <xf numFmtId="10" fontId="5" fillId="2" borderId="6" xfId="0" applyNumberFormat="true" applyFont="true" applyFill="true" applyBorder="true" applyAlignment="true">
      <alignment horizontal="center" vertical="center"/>
    </xf>
    <xf numFmtId="10" fontId="5" fillId="2" borderId="7" xfId="0" applyNumberFormat="true" applyFont="true" applyFill="true" applyBorder="true" applyAlignment="true">
      <alignment horizontal="center" vertical="center"/>
    </xf>
    <xf numFmtId="0" fontId="6" fillId="2" borderId="3" xfId="0" applyFont="true" applyFill="true" applyBorder="true"/>
    <xf numFmtId="0" fontId="6" fillId="2" borderId="5" xfId="0" applyFont="true" applyFill="true" applyBorder="true"/>
    <xf numFmtId="0" fontId="11" fillId="3" borderId="0" xfId="0" applyFont="true" applyFill="true" applyAlignment="true">
      <alignment wrapText="true"/>
    </xf>
    <xf numFmtId="0" fontId="6" fillId="2" borderId="3" xfId="0" applyFont="true" applyFill="true" applyBorder="true" applyAlignment="true">
      <alignment horizontal="center" vertical="center"/>
    </xf>
    <xf numFmtId="0" fontId="6" fillId="2" borderId="5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 wrapText="true"/>
    </xf>
    <xf numFmtId="0" fontId="6" fillId="4" borderId="10" xfId="0" applyFont="true" applyFill="true" applyBorder="true" applyAlignment="true">
      <alignment horizontal="center" vertical="center" wrapText="true"/>
    </xf>
    <xf numFmtId="0" fontId="10" fillId="4" borderId="11" xfId="0" applyFont="true" applyFill="true" applyBorder="true" applyAlignment="true">
      <alignment horizontal="center" vertical="center" wrapText="true"/>
    </xf>
    <xf numFmtId="0" fontId="8" fillId="2" borderId="0" xfId="0" applyFont="true" applyFill="true"/>
    <xf numFmtId="0" fontId="7" fillId="2" borderId="0" xfId="0" applyFont="true" applyFill="true" applyAlignment="true"/>
    <xf numFmtId="0" fontId="7" fillId="4" borderId="0" xfId="0" applyFont="true" applyFill="true" applyAlignment="true"/>
    <xf numFmtId="0" fontId="3" fillId="4" borderId="0" xfId="0" applyFont="true" applyFill="true" applyAlignment="true">
      <alignment wrapText="true"/>
    </xf>
    <xf numFmtId="0" fontId="4" fillId="2" borderId="5" xfId="0" applyFont="true" applyFill="true" applyBorder="true" applyAlignment="true">
      <alignment horizontal="left" vertical="center" wrapText="true"/>
    </xf>
    <xf numFmtId="0" fontId="5" fillId="3" borderId="3" xfId="0" applyFont="true" applyFill="true" applyBorder="true" applyAlignment="true">
      <alignment horizontal="center" vertical="center"/>
    </xf>
    <xf numFmtId="10" fontId="0" fillId="3" borderId="0" xfId="0" applyNumberFormat="true" applyFill="true" applyBorder="true" applyAlignment="true">
      <alignment horizontal="center" vertical="center"/>
    </xf>
    <xf numFmtId="10" fontId="0" fillId="3" borderId="4" xfId="0" applyNumberFormat="true" applyFill="true" applyBorder="true" applyAlignment="true">
      <alignment horizontal="center" vertical="center"/>
    </xf>
    <xf numFmtId="0" fontId="5" fillId="3" borderId="5" xfId="0" applyFont="true" applyFill="true" applyBorder="true" applyAlignment="true">
      <alignment horizontal="center" vertical="center"/>
    </xf>
    <xf numFmtId="10" fontId="0" fillId="3" borderId="6" xfId="0" applyNumberFormat="true" applyFill="true" applyBorder="true" applyAlignment="true">
      <alignment horizontal="center" vertical="center"/>
    </xf>
    <xf numFmtId="10" fontId="0" fillId="3" borderId="7" xfId="0" applyNumberForma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 wrapText="true"/>
    </xf>
    <xf numFmtId="0" fontId="13" fillId="4" borderId="11" xfId="0" applyFont="true" applyFill="true" applyBorder="true" applyAlignment="true">
      <alignment horizontal="center" vertical="center" wrapText="true"/>
    </xf>
    <xf numFmtId="0" fontId="5" fillId="4" borderId="1" xfId="0" applyFont="true" applyFill="true" applyBorder="true" applyAlignment="true">
      <alignment wrapText="true"/>
    </xf>
    <xf numFmtId="0" fontId="6" fillId="4" borderId="2" xfId="0" applyFont="true" applyFill="true" applyBorder="true" applyAlignment="true">
      <alignment horizontal="center" vertical="center" wrapText="true"/>
    </xf>
    <xf numFmtId="0" fontId="6" fillId="4" borderId="8" xfId="0" applyFont="true" applyFill="true" applyBorder="true" applyAlignment="true">
      <alignment horizontal="center" vertical="center" wrapText="true"/>
    </xf>
    <xf numFmtId="0" fontId="14" fillId="2" borderId="3" xfId="0" applyFont="true" applyFill="true" applyBorder="true" applyAlignment="true">
      <alignment horizontal="left" wrapText="true"/>
    </xf>
    <xf numFmtId="0" fontId="14" fillId="2" borderId="5" xfId="0" applyFont="true" applyFill="true" applyBorder="true" applyAlignment="true">
      <alignment horizontal="left" wrapText="true"/>
    </xf>
    <xf numFmtId="3" fontId="0" fillId="0" borderId="0" xfId="0" applyNumberFormat="true"/>
    <xf numFmtId="0" fontId="15" fillId="2" borderId="0" xfId="0" applyFont="true" applyFill="true"/>
    <xf numFmtId="0" fontId="15" fillId="2" borderId="0" xfId="0" applyFont="true" applyFill="true" applyAlignment="true">
      <alignment wrapText="true"/>
    </xf>
    <xf numFmtId="0" fontId="1" fillId="5" borderId="0" xfId="0" applyFont="true" applyFill="true"/>
    <xf numFmtId="0" fontId="13" fillId="4" borderId="9" xfId="0" applyFont="true" applyFill="true" applyBorder="true" applyAlignment="true"/>
    <xf numFmtId="0" fontId="13" fillId="4" borderId="10" xfId="0" applyFont="true" applyFill="true" applyBorder="true" applyAlignment="true"/>
    <xf numFmtId="0" fontId="13" fillId="4" borderId="11" xfId="0" applyFont="true" applyFill="true" applyBorder="true" applyAlignment="true"/>
    <xf numFmtId="10" fontId="5" fillId="2" borderId="12" xfId="0" applyNumberFormat="true" applyFont="true" applyFill="true" applyBorder="true" applyAlignment="true">
      <alignment horizontal="center" vertical="center"/>
    </xf>
    <xf numFmtId="0" fontId="3" fillId="3" borderId="0" xfId="0" applyFont="true" applyFill="true" applyAlignment="true">
      <alignment wrapText="true"/>
    </xf>
    <xf numFmtId="0" fontId="14" fillId="2" borderId="1" xfId="0" applyFont="true" applyFill="true" applyBorder="true" applyAlignment="true">
      <alignment horizontal="left" wrapText="true"/>
    </xf>
    <xf numFmtId="0" fontId="6" fillId="2" borderId="3" xfId="0" applyFont="true" applyFill="true" applyBorder="true" applyAlignment="true">
      <alignment horizontal="left" vertical="center"/>
    </xf>
    <xf numFmtId="0" fontId="6" fillId="2" borderId="5" xfId="0" applyFont="true" applyFill="true" applyBorder="true" applyAlignment="true">
      <alignment horizontal="left" vertical="center"/>
    </xf>
    <xf numFmtId="0" fontId="3" fillId="2" borderId="1" xfId="0" applyFont="true" applyFill="true" applyBorder="true" applyAlignment="true">
      <alignment wrapText="true"/>
    </xf>
    <xf numFmtId="0" fontId="3" fillId="3" borderId="4" xfId="0" applyFont="true" applyFill="true" applyBorder="true" applyAlignment="true">
      <alignment wrapText="true"/>
    </xf>
    <xf numFmtId="164" fontId="0" fillId="0" borderId="0" xfId="0" applyNumberFormat="true"/>
    <xf numFmtId="2" fontId="0" fillId="0" borderId="0" xfId="0" applyNumberFormat="true"/>
    <xf numFmtId="2" fontId="3" fillId="2" borderId="8" xfId="0" applyNumberFormat="true" applyFont="true" applyFill="true" applyBorder="true" applyAlignment="true">
      <alignment wrapText="true"/>
    </xf>
    <xf numFmtId="2" fontId="3" fillId="2" borderId="3" xfId="0" applyNumberFormat="true" applyFont="true" applyFill="true" applyBorder="true" applyAlignment="true">
      <alignment wrapText="true"/>
    </xf>
    <xf numFmtId="2" fontId="3" fillId="2" borderId="4" xfId="0" applyNumberFormat="true" applyFont="true" applyFill="true" applyBorder="true" applyAlignment="true">
      <alignment wrapText="true"/>
    </xf>
    <xf numFmtId="2" fontId="3" fillId="2" borderId="5" xfId="0" applyNumberFormat="true" applyFont="true" applyFill="true" applyBorder="true" applyAlignment="true">
      <alignment wrapText="true"/>
    </xf>
    <xf numFmtId="2" fontId="3" fillId="2" borderId="7" xfId="0" applyNumberFormat="true" applyFont="true" applyFill="true" applyBorder="true" applyAlignment="true">
      <alignment wrapText="true"/>
    </xf>
    <xf numFmtId="2" fontId="4" fillId="2" borderId="1" xfId="0" applyNumberFormat="true" applyFont="true" applyFill="true" applyBorder="true" applyAlignment="true">
      <alignment wrapText="true"/>
    </xf>
    <xf numFmtId="2" fontId="4" fillId="2" borderId="3" xfId="0" applyNumberFormat="true" applyFont="true" applyFill="true" applyBorder="true" applyAlignment="true">
      <alignment wrapText="true"/>
    </xf>
    <xf numFmtId="3" fontId="0" fillId="0" borderId="0" xfId="2" applyNumberFormat="true" applyFont="true"/>
    <xf numFmtId="0" fontId="4" fillId="2" borderId="1" xfId="0" applyFont="true" applyFill="true" applyBorder="true"/>
    <xf numFmtId="0" fontId="3" fillId="2" borderId="3" xfId="0" applyFont="true" applyFill="true" applyBorder="true"/>
    <xf numFmtId="3" fontId="14" fillId="6" borderId="8" xfId="0" applyNumberFormat="true" applyFont="true" applyFill="true" applyBorder="true" applyAlignment="true">
      <alignment horizontal="center" vertical="center" wrapText="true"/>
    </xf>
    <xf numFmtId="3" fontId="14" fillId="6" borderId="4" xfId="0" applyNumberFormat="true" applyFont="true" applyFill="true" applyBorder="true" applyAlignment="true">
      <alignment horizontal="center" vertical="center" wrapText="true"/>
    </xf>
    <xf numFmtId="3" fontId="14" fillId="6" borderId="7" xfId="0" applyNumberFormat="true" applyFont="true" applyFill="true" applyBorder="true" applyAlignment="true">
      <alignment horizontal="center" vertical="center" wrapText="true"/>
    </xf>
    <xf numFmtId="0" fontId="14" fillId="2" borderId="0" xfId="0" applyFont="true" applyFill="true" applyAlignment="true">
      <alignment horizontal="left" wrapText="true"/>
    </xf>
    <xf numFmtId="0" fontId="14" fillId="2" borderId="9" xfId="0" applyFont="true" applyFill="true" applyBorder="true" applyAlignment="true">
      <alignment horizontal="left" wrapText="true"/>
    </xf>
    <xf numFmtId="2" fontId="3" fillId="2" borderId="0" xfId="0" applyNumberFormat="true" applyFont="true" applyFill="true" applyAlignment="true">
      <alignment wrapText="true"/>
    </xf>
    <xf numFmtId="0" fontId="4" fillId="2" borderId="7" xfId="0" applyFont="true" applyFill="true" applyBorder="true" applyAlignment="true">
      <alignment horizontal="center" vertical="center" wrapText="true"/>
    </xf>
    <xf numFmtId="10" fontId="5" fillId="2" borderId="13" xfId="0" applyNumberFormat="true" applyFont="true" applyFill="true" applyBorder="true" applyAlignment="true">
      <alignment horizontal="center" vertical="center"/>
    </xf>
    <xf numFmtId="10" fontId="5" fillId="2" borderId="14" xfId="0" applyNumberFormat="true" applyFont="true" applyFill="true" applyBorder="true" applyAlignment="true">
      <alignment horizontal="center" vertical="center"/>
    </xf>
    <xf numFmtId="0" fontId="6" fillId="2" borderId="1" xfId="0" applyFont="true" applyFill="true" applyBorder="true" applyAlignment="true">
      <alignment horizontal="left" vertical="center"/>
    </xf>
    <xf numFmtId="10" fontId="5" fillId="2" borderId="2" xfId="0" applyNumberFormat="true" applyFont="true" applyFill="true" applyBorder="true" applyAlignment="true">
      <alignment horizontal="center" vertical="center"/>
    </xf>
    <xf numFmtId="0" fontId="10" fillId="3" borderId="3" xfId="0" applyFont="true" applyFill="true" applyBorder="true"/>
    <xf numFmtId="0" fontId="10" fillId="3" borderId="4" xfId="0" applyFont="true" applyFill="true" applyBorder="true" applyAlignment="true">
      <alignment horizontal="center" vertical="center"/>
    </xf>
    <xf numFmtId="0" fontId="10" fillId="3" borderId="15" xfId="0" applyFont="true" applyFill="true" applyBorder="true"/>
    <xf numFmtId="0" fontId="10" fillId="3" borderId="16" xfId="0" applyFont="true" applyFill="true" applyBorder="true"/>
    <xf numFmtId="0" fontId="10" fillId="3" borderId="16" xfId="0" applyFont="true" applyFill="true" applyBorder="true" applyAlignment="true">
      <alignment horizontal="center" vertical="center"/>
    </xf>
    <xf numFmtId="0" fontId="10" fillId="3" borderId="17" xfId="0" applyFont="true" applyFill="true" applyBorder="true" applyAlignment="true">
      <alignment horizontal="center" vertical="center"/>
    </xf>
    <xf numFmtId="165" fontId="10" fillId="3" borderId="18" xfId="0" applyNumberFormat="true" applyFont="true" applyFill="true" applyBorder="true"/>
    <xf numFmtId="165" fontId="10" fillId="3" borderId="19" xfId="0" applyNumberFormat="true" applyFont="true" applyFill="true" applyBorder="true"/>
    <xf numFmtId="165" fontId="10" fillId="3" borderId="4" xfId="0" applyNumberFormat="true" applyFont="true" applyFill="true" applyBorder="true"/>
    <xf numFmtId="165" fontId="10" fillId="3" borderId="20" xfId="0" applyNumberFormat="true" applyFont="true" applyFill="true" applyBorder="true"/>
    <xf numFmtId="165" fontId="10" fillId="3" borderId="21" xfId="0" applyNumberFormat="true" applyFont="true" applyFill="true" applyBorder="true"/>
    <xf numFmtId="0" fontId="10" fillId="3" borderId="0" xfId="0" applyFont="true" applyFill="true" applyBorder="true"/>
    <xf numFmtId="0" fontId="10" fillId="3" borderId="0" xfId="0" applyFont="true" applyFill="true" applyBorder="true" applyAlignment="true">
      <alignment horizontal="center" vertical="center"/>
    </xf>
    <xf numFmtId="165" fontId="10" fillId="3" borderId="0" xfId="0" applyNumberFormat="true" applyFont="true" applyFill="true" applyBorder="true"/>
    <xf numFmtId="0" fontId="0" fillId="3" borderId="3" xfId="0" applyFont="true" applyFill="true" applyBorder="true"/>
    <xf numFmtId="0" fontId="0" fillId="3" borderId="0" xfId="0" applyFont="true" applyFill="true" applyBorder="true"/>
    <xf numFmtId="165" fontId="0" fillId="3" borderId="0" xfId="0" applyNumberFormat="true" applyFont="true" applyFill="true" applyBorder="true"/>
    <xf numFmtId="165" fontId="0" fillId="3" borderId="4" xfId="0" applyNumberFormat="true" applyFont="true" applyFill="true" applyBorder="true"/>
    <xf numFmtId="165" fontId="0" fillId="3" borderId="20" xfId="0" applyNumberFormat="true" applyFont="true" applyFill="true" applyBorder="true"/>
    <xf numFmtId="165" fontId="0" fillId="3" borderId="21" xfId="0" applyNumberFormat="true" applyFont="true" applyFill="true" applyBorder="true"/>
    <xf numFmtId="0" fontId="0" fillId="3" borderId="5" xfId="0" applyFont="true" applyFill="true" applyBorder="true"/>
    <xf numFmtId="0" fontId="0" fillId="3" borderId="6" xfId="0" applyFont="true" applyFill="true" applyBorder="true"/>
    <xf numFmtId="165" fontId="0" fillId="3" borderId="6" xfId="0" applyNumberFormat="true" applyFont="true" applyFill="true" applyBorder="true"/>
    <xf numFmtId="165" fontId="0" fillId="3" borderId="22" xfId="0" applyNumberFormat="true" applyFont="true" applyFill="true" applyBorder="true"/>
    <xf numFmtId="165" fontId="0" fillId="3" borderId="23" xfId="0" applyNumberFormat="true" applyFont="true" applyFill="true" applyBorder="true"/>
    <xf numFmtId="165" fontId="0" fillId="3" borderId="7" xfId="0" applyNumberFormat="true" applyFont="true" applyFill="true" applyBorder="true"/>
    <xf numFmtId="0" fontId="10" fillId="0" borderId="0" xfId="0" applyFont="true"/>
    <xf numFmtId="0" fontId="7" fillId="2" borderId="0" xfId="0" applyFont="true" applyFill="true" applyAlignment="true">
      <alignment wrapText="true"/>
    </xf>
    <xf numFmtId="9" fontId="3" fillId="7" borderId="0" xfId="0" applyNumberFormat="true" applyFont="true" applyFill="true" applyAlignment="true">
      <alignment horizontal="center" vertical="center" wrapText="true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3" fontId="0" fillId="8" borderId="0" xfId="0" applyNumberFormat="true" applyFill="true"/>
    <xf numFmtId="0" fontId="18" fillId="10" borderId="3" xfId="0" applyFont="true" applyFill="true" applyBorder="true" applyAlignment="true">
      <alignment horizontal="left"/>
    </xf>
    <xf numFmtId="0" fontId="18" fillId="10" borderId="0" xfId="0" applyFont="true" applyFill="true" applyAlignment="true">
      <alignment horizontal="left"/>
    </xf>
    <xf numFmtId="0" fontId="18" fillId="10" borderId="9" xfId="0" applyFont="true" applyFill="true" applyBorder="true"/>
    <xf numFmtId="0" fontId="18" fillId="10" borderId="10" xfId="0" applyFont="true" applyFill="true" applyBorder="true"/>
    <xf numFmtId="0" fontId="18" fillId="10" borderId="11" xfId="0" applyFont="true" applyFill="true" applyBorder="true" applyAlignment="true">
      <alignment horizontal="center" vertical="center"/>
    </xf>
    <xf numFmtId="0" fontId="18" fillId="10" borderId="9" xfId="0" applyFont="true" applyFill="true" applyBorder="true" applyAlignment="true">
      <alignment vertical="center"/>
    </xf>
    <xf numFmtId="0" fontId="18" fillId="10" borderId="10" xfId="0" applyFont="true" applyFill="true" applyBorder="true" applyAlignment="true">
      <alignment vertical="center"/>
    </xf>
    <xf numFmtId="0" fontId="0" fillId="10" borderId="10" xfId="0" applyFill="true" applyBorder="true" applyAlignment="true">
      <alignment vertical="center"/>
    </xf>
    <xf numFmtId="0" fontId="0" fillId="10" borderId="11" xfId="0" applyFill="true" applyBorder="true" applyAlignment="true">
      <alignment vertical="center" wrapText="true"/>
    </xf>
    <xf numFmtId="0" fontId="18" fillId="10" borderId="5" xfId="0" applyFont="true" applyFill="true" applyBorder="true" applyAlignment="true">
      <alignment vertical="center"/>
    </xf>
    <xf numFmtId="0" fontId="18" fillId="10" borderId="6" xfId="0" applyFont="true" applyFill="true" applyBorder="true" applyAlignment="true">
      <alignment vertical="center"/>
    </xf>
    <xf numFmtId="0" fontId="0" fillId="10" borderId="6" xfId="0" applyFill="true" applyBorder="true" applyAlignment="true">
      <alignment vertical="center"/>
    </xf>
    <xf numFmtId="0" fontId="0" fillId="10" borderId="7" xfId="0" applyFill="true" applyBorder="true" applyAlignment="true">
      <alignment vertical="center" wrapText="true"/>
    </xf>
    <xf numFmtId="0" fontId="0" fillId="3" borderId="0" xfId="0" applyFill="true" applyAlignment="true">
      <alignment horizontal="center" wrapText="true"/>
    </xf>
    <xf numFmtId="0" fontId="0" fillId="3" borderId="5" xfId="0" applyFill="true" applyBorder="true" applyAlignment="true">
      <alignment wrapText="true"/>
    </xf>
    <xf numFmtId="0" fontId="10" fillId="3" borderId="9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0" fillId="3" borderId="1" xfId="0" applyFill="true" applyBorder="true" applyAlignment="true">
      <alignment horizontal="center"/>
    </xf>
    <xf numFmtId="0" fontId="0" fillId="3" borderId="1" xfId="0" applyFill="true" applyBorder="true" applyAlignment="true">
      <alignment horizontal="center" wrapText="true"/>
    </xf>
    <xf numFmtId="0" fontId="10" fillId="3" borderId="2" xfId="0" applyFont="true" applyFill="true" applyBorder="true" applyAlignment="true">
      <alignment horizontal="center" wrapText="true"/>
    </xf>
    <xf numFmtId="0" fontId="10" fillId="3" borderId="8" xfId="0" applyFont="true" applyFill="true" applyBorder="true" applyAlignment="true">
      <alignment horizontal="center" wrapText="true"/>
    </xf>
    <xf numFmtId="1" fontId="0" fillId="3" borderId="0" xfId="0" applyNumberFormat="true" applyFill="true" applyAlignment="true">
      <alignment horizontal="center"/>
    </xf>
    <xf numFmtId="0" fontId="10" fillId="3" borderId="1" xfId="0" applyFont="true" applyFill="true" applyBorder="true" applyAlignment="true">
      <alignment horizontal="center" wrapText="true"/>
    </xf>
    <xf numFmtId="0" fontId="0" fillId="3" borderId="3" xfId="0" applyFill="true" applyBorder="true" applyAlignment="true">
      <alignment horizontal="center"/>
    </xf>
    <xf numFmtId="1" fontId="0" fillId="3" borderId="4" xfId="0" applyNumberFormat="true" applyFill="true" applyBorder="true" applyAlignment="true">
      <alignment horizontal="center"/>
    </xf>
    <xf numFmtId="1" fontId="0" fillId="3" borderId="3" xfId="0" applyNumberFormat="true" applyFill="true" applyBorder="true" applyAlignment="true">
      <alignment horizontal="center"/>
    </xf>
    <xf numFmtId="9" fontId="0" fillId="3" borderId="0" xfId="3" applyFont="true" applyFill="true" applyBorder="true" applyAlignment="true">
      <alignment horizontal="center"/>
    </xf>
    <xf numFmtId="9" fontId="0" fillId="3" borderId="4" xfId="3" applyFont="true" applyFill="true" applyBorder="true" applyAlignment="true">
      <alignment horizontal="center"/>
    </xf>
    <xf numFmtId="0" fontId="0" fillId="3" borderId="5" xfId="0" applyFill="true" applyBorder="true" applyAlignment="true">
      <alignment horizontal="center"/>
    </xf>
    <xf numFmtId="1" fontId="0" fillId="3" borderId="6" xfId="0" applyNumberFormat="true" applyFill="true" applyBorder="true" applyAlignment="true">
      <alignment horizontal="center"/>
    </xf>
    <xf numFmtId="1" fontId="0" fillId="3" borderId="7" xfId="0" applyNumberFormat="true" applyFill="true" applyBorder="true" applyAlignment="true">
      <alignment horizontal="center"/>
    </xf>
    <xf numFmtId="1" fontId="0" fillId="3" borderId="5" xfId="0" applyNumberFormat="true" applyFill="true" applyBorder="true" applyAlignment="true">
      <alignment horizontal="center"/>
    </xf>
    <xf numFmtId="9" fontId="0" fillId="3" borderId="6" xfId="3" applyFont="true" applyFill="true" applyBorder="true" applyAlignment="true">
      <alignment horizontal="center"/>
    </xf>
    <xf numFmtId="9" fontId="0" fillId="3" borderId="7" xfId="3" applyFont="true" applyFill="true" applyBorder="true" applyAlignment="true">
      <alignment horizontal="center"/>
    </xf>
    <xf numFmtId="0" fontId="19" fillId="0" borderId="0" xfId="4"/>
    <xf numFmtId="0" fontId="10" fillId="3" borderId="3" xfId="4" applyFont="true" applyFill="true" applyBorder="true"/>
    <xf numFmtId="0" fontId="10" fillId="3" borderId="0" xfId="4" applyFont="true" applyFill="true"/>
    <xf numFmtId="0" fontId="10" fillId="3" borderId="15" xfId="4" applyFont="true" applyFill="true" applyBorder="true"/>
    <xf numFmtId="0" fontId="10" fillId="3" borderId="16" xfId="4" applyFont="true" applyFill="true" applyBorder="true"/>
    <xf numFmtId="0" fontId="10" fillId="3" borderId="17" xfId="4" applyFont="true" applyFill="true" applyBorder="true" applyAlignment="true">
      <alignment horizontal="center" vertical="center"/>
    </xf>
    <xf numFmtId="0" fontId="10" fillId="0" borderId="0" xfId="4" applyFont="true"/>
    <xf numFmtId="0" fontId="19" fillId="3" borderId="3" xfId="4" applyFill="true" applyBorder="true"/>
    <xf numFmtId="0" fontId="5" fillId="0" borderId="0" xfId="5"/>
    <xf numFmtId="0" fontId="10" fillId="3" borderId="0" xfId="4" applyFont="true" applyFill="true" applyAlignment="true">
      <alignment horizontal="center" vertical="center"/>
    </xf>
    <xf numFmtId="0" fontId="10" fillId="3" borderId="16" xfId="4" applyFont="true" applyFill="true" applyBorder="true" applyAlignment="true">
      <alignment horizontal="center" vertical="center"/>
    </xf>
    <xf numFmtId="0" fontId="19" fillId="0" borderId="0" xfId="4" applyAlignment="true">
      <alignment horizontal="center" vertical="center"/>
    </xf>
    <xf numFmtId="3" fontId="10" fillId="3" borderId="0" xfId="4" applyNumberFormat="true" applyFont="true" applyFill="true" applyAlignment="true">
      <alignment horizontal="center" vertical="center"/>
    </xf>
    <xf numFmtId="3" fontId="10" fillId="3" borderId="4" xfId="4" applyNumberFormat="true" applyFont="true" applyFill="true" applyBorder="true" applyAlignment="true">
      <alignment horizontal="center" vertical="center"/>
    </xf>
    <xf numFmtId="3" fontId="19" fillId="3" borderId="0" xfId="4" applyNumberFormat="true" applyFill="true" applyAlignment="true">
      <alignment horizontal="center" vertical="center"/>
    </xf>
    <xf numFmtId="3" fontId="19" fillId="3" borderId="4" xfId="4" applyNumberFormat="true" applyFill="true" applyBorder="true" applyAlignment="true">
      <alignment horizontal="center" vertical="center"/>
    </xf>
    <xf numFmtId="3" fontId="16" fillId="3" borderId="0" xfId="4" applyNumberFormat="true" applyFont="true" applyFill="true" applyAlignment="true">
      <alignment horizontal="center" vertical="center"/>
    </xf>
    <xf numFmtId="3" fontId="16" fillId="3" borderId="4" xfId="4" applyNumberFormat="true" applyFont="true" applyFill="true" applyBorder="true" applyAlignment="true">
      <alignment horizontal="center" vertical="center"/>
    </xf>
    <xf numFmtId="3" fontId="19" fillId="3" borderId="6" xfId="4" applyNumberFormat="true" applyFill="true" applyBorder="true" applyAlignment="true">
      <alignment horizontal="center" vertical="center"/>
    </xf>
    <xf numFmtId="3" fontId="19" fillId="3" borderId="7" xfId="4" applyNumberFormat="true" applyFill="true" applyBorder="true" applyAlignment="true">
      <alignment horizontal="center" vertical="center"/>
    </xf>
    <xf numFmtId="166" fontId="10" fillId="0" borderId="0" xfId="2" applyNumberFormat="true" applyFont="true"/>
    <xf numFmtId="0" fontId="20" fillId="11" borderId="0" xfId="0" applyFont="true" applyFill="true" applyAlignment="true">
      <alignment wrapText="true"/>
    </xf>
    <xf numFmtId="0" fontId="21" fillId="11" borderId="0" xfId="0" applyFont="true" applyFill="true" applyAlignment="true">
      <alignment wrapText="true"/>
    </xf>
    <xf numFmtId="0" fontId="22" fillId="11" borderId="1" xfId="0" applyFont="true" applyFill="true" applyBorder="true" applyAlignment="true">
      <alignment wrapText="true"/>
    </xf>
    <xf numFmtId="0" fontId="21" fillId="11" borderId="3" xfId="0" applyFont="true" applyFill="true" applyBorder="true" applyAlignment="true">
      <alignment wrapText="true"/>
    </xf>
    <xf numFmtId="0" fontId="21" fillId="11" borderId="5" xfId="0" applyFont="true" applyFill="true" applyBorder="true" applyAlignment="true">
      <alignment wrapText="true"/>
    </xf>
    <xf numFmtId="0" fontId="21" fillId="11" borderId="9" xfId="0" applyFont="true" applyFill="true" applyBorder="true" applyAlignment="true">
      <alignment horizontal="left" vertical="top" wrapText="true"/>
    </xf>
    <xf numFmtId="0" fontId="3" fillId="7" borderId="0" xfId="0" applyNumberFormat="true" applyFont="true" applyFill="true" applyAlignment="true">
      <alignment horizontal="center" vertical="center" wrapText="true"/>
    </xf>
    <xf numFmtId="0" fontId="0" fillId="14" borderId="0" xfId="0" applyFill="true"/>
    <xf numFmtId="0" fontId="0" fillId="0" borderId="0" xfId="0" applyFill="true"/>
    <xf numFmtId="9" fontId="0" fillId="13" borderId="0" xfId="0" applyNumberFormat="true" applyFill="true"/>
    <xf numFmtId="165" fontId="0" fillId="0" borderId="0" xfId="0" applyNumberFormat="true"/>
    <xf numFmtId="0" fontId="4" fillId="2" borderId="0" xfId="0" applyFont="true" applyFill="true" applyAlignment="true">
      <alignment wrapText="true"/>
    </xf>
    <xf numFmtId="0" fontId="3" fillId="2" borderId="3" xfId="0" applyFont="true" applyFill="true" applyBorder="true" applyAlignment="true">
      <alignment horizontal="left" wrapText="true"/>
    </xf>
    <xf numFmtId="0" fontId="3" fillId="2" borderId="5" xfId="0" applyFont="true" applyFill="true" applyBorder="true" applyAlignment="true">
      <alignment horizontal="left" wrapText="true"/>
    </xf>
    <xf numFmtId="0" fontId="21" fillId="3" borderId="0" xfId="0" applyFont="true" applyFill="true" applyBorder="true" applyAlignment="true">
      <alignment wrapText="true"/>
    </xf>
    <xf numFmtId="9" fontId="21" fillId="3" borderId="0" xfId="3" applyFont="true" applyFill="true" applyBorder="true" applyAlignment="true">
      <alignment wrapText="true"/>
    </xf>
    <xf numFmtId="1" fontId="3" fillId="7" borderId="0" xfId="0" applyNumberFormat="true" applyFont="true" applyFill="true" applyBorder="true" applyAlignment="true">
      <alignment horizontal="center" wrapText="true"/>
    </xf>
    <xf numFmtId="0" fontId="3" fillId="3" borderId="8" xfId="0" applyFont="true" applyFill="true" applyBorder="true" applyAlignment="true">
      <alignment wrapText="true"/>
    </xf>
    <xf numFmtId="0" fontId="4" fillId="2" borderId="3" xfId="0" applyFont="true" applyFill="true" applyBorder="true" applyAlignment="true">
      <alignment horizontal="left" vertical="center" wrapText="true"/>
    </xf>
    <xf numFmtId="0" fontId="4" fillId="2" borderId="24" xfId="0" applyFont="true" applyFill="true" applyBorder="true" applyAlignment="true">
      <alignment wrapText="true"/>
    </xf>
    <xf numFmtId="0" fontId="4" fillId="2" borderId="25" xfId="0" applyFont="true" applyFill="true" applyBorder="true" applyAlignment="true">
      <alignment wrapText="true"/>
    </xf>
    <xf numFmtId="0" fontId="4" fillId="2" borderId="26" xfId="0" applyFont="true" applyFill="true" applyBorder="true" applyAlignment="true">
      <alignment wrapText="true"/>
    </xf>
    <xf numFmtId="0" fontId="3" fillId="7" borderId="20" xfId="0" applyFont="true" applyFill="true" applyBorder="true" applyAlignment="true">
      <alignment wrapText="true"/>
    </xf>
    <xf numFmtId="0" fontId="4" fillId="2" borderId="22" xfId="0" applyFont="true" applyFill="true" applyBorder="true" applyAlignment="true">
      <alignment horizontal="center" vertical="center" wrapText="true"/>
    </xf>
    <xf numFmtId="9" fontId="3" fillId="7" borderId="26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vertical="center" wrapText="true"/>
    </xf>
    <xf numFmtId="9" fontId="3" fillId="7" borderId="20" xfId="0" applyNumberFormat="true" applyFont="true" applyFill="true" applyBorder="true" applyAlignment="true">
      <alignment horizontal="center" wrapText="true"/>
    </xf>
    <xf numFmtId="9" fontId="3" fillId="7" borderId="22" xfId="0" applyNumberFormat="true" applyFont="true" applyFill="true" applyBorder="true" applyAlignment="true">
      <alignment horizontal="center" vertical="center" wrapText="true"/>
    </xf>
    <xf numFmtId="9" fontId="3" fillId="7" borderId="28" xfId="0" applyNumberFormat="true" applyFont="true" applyFill="true" applyBorder="true" applyAlignment="true">
      <alignment wrapText="true"/>
    </xf>
    <xf numFmtId="0" fontId="3" fillId="7" borderId="29" xfId="0" applyFont="true" applyFill="true" applyBorder="true" applyAlignment="true">
      <alignment wrapText="true"/>
    </xf>
    <xf numFmtId="0" fontId="3" fillId="7" borderId="27" xfId="0" applyFont="true" applyFill="true" applyBorder="true" applyAlignment="true">
      <alignment wrapText="true"/>
    </xf>
    <xf numFmtId="0" fontId="3" fillId="2" borderId="30" xfId="0" applyFont="true" applyFill="true" applyBorder="true" applyAlignment="true">
      <alignment wrapText="true"/>
    </xf>
    <xf numFmtId="0" fontId="3" fillId="7" borderId="31" xfId="0" applyFont="true" applyFill="true" applyBorder="true" applyAlignment="true">
      <alignment wrapText="true"/>
    </xf>
    <xf numFmtId="0" fontId="21" fillId="11" borderId="32" xfId="0" applyFont="true" applyFill="true" applyBorder="true" applyAlignment="true">
      <alignment wrapText="true"/>
    </xf>
    <xf numFmtId="0" fontId="22" fillId="11" borderId="29" xfId="0" applyFont="true" applyFill="true" applyBorder="true" applyAlignment="true">
      <alignment horizontal="right" vertical="center" wrapText="true"/>
    </xf>
    <xf numFmtId="9" fontId="21" fillId="12" borderId="34" xfId="3" applyFont="true" applyFill="true" applyBorder="true" applyAlignment="true">
      <alignment wrapText="true"/>
    </xf>
    <xf numFmtId="9" fontId="21" fillId="12" borderId="35" xfId="3" applyFont="true" applyFill="true" applyBorder="true" applyAlignment="true">
      <alignment wrapText="true"/>
    </xf>
    <xf numFmtId="9" fontId="21" fillId="12" borderId="27" xfId="3" applyFont="true" applyFill="true" applyBorder="true" applyAlignment="true">
      <alignment wrapText="true"/>
    </xf>
    <xf numFmtId="0" fontId="21" fillId="11" borderId="29" xfId="0" applyFont="true" applyFill="true" applyBorder="true" applyAlignment="true">
      <alignment horizontal="right" vertical="center" wrapText="true"/>
    </xf>
    <xf numFmtId="1" fontId="21" fillId="12" borderId="35" xfId="2" applyNumberFormat="true" applyFont="true" applyFill="true" applyBorder="true" applyAlignment="true">
      <alignment wrapText="true"/>
    </xf>
    <xf numFmtId="1" fontId="21" fillId="12" borderId="35" xfId="0" applyNumberFormat="true" applyFont="true" applyFill="true" applyBorder="true" applyAlignment="true">
      <alignment wrapText="true"/>
    </xf>
    <xf numFmtId="1" fontId="21" fillId="12" borderId="27" xfId="0" applyNumberFormat="true" applyFont="true" applyFill="true" applyBorder="true" applyAlignment="true">
      <alignment wrapText="true"/>
    </xf>
    <xf numFmtId="0" fontId="21" fillId="12" borderId="28" xfId="0" applyFont="true" applyFill="true" applyBorder="true" applyAlignment="true">
      <alignment wrapText="true"/>
    </xf>
    <xf numFmtId="1" fontId="21" fillId="12" borderId="34" xfId="2" applyNumberFormat="true" applyFont="true" applyFill="true" applyBorder="true" applyAlignment="true">
      <alignment wrapText="true"/>
    </xf>
    <xf numFmtId="1" fontId="3" fillId="7" borderId="20" xfId="0" applyNumberFormat="true" applyFont="true" applyFill="true" applyBorder="true" applyAlignment="true">
      <alignment horizontal="center" wrapText="true"/>
    </xf>
    <xf numFmtId="0" fontId="3" fillId="2" borderId="32" xfId="0" applyFont="true" applyFill="true" applyBorder="true" applyAlignment="true">
      <alignment horizontal="left" wrapText="true"/>
    </xf>
    <xf numFmtId="1" fontId="3" fillId="7" borderId="18" xfId="0" applyNumberFormat="true" applyFont="true" applyFill="true" applyBorder="true" applyAlignment="true">
      <alignment horizontal="center" wrapText="true"/>
    </xf>
    <xf numFmtId="3" fontId="14" fillId="6" borderId="33" xfId="0" applyNumberFormat="true" applyFont="true" applyFill="true" applyBorder="true" applyAlignment="true">
      <alignment horizontal="center" vertical="center" wrapText="true"/>
    </xf>
    <xf numFmtId="1" fontId="3" fillId="7" borderId="22" xfId="0" applyNumberFormat="true" applyFont="true" applyFill="true" applyBorder="true" applyAlignment="true">
      <alignment horizontal="center" wrapText="true"/>
    </xf>
    <xf numFmtId="0" fontId="4" fillId="3" borderId="20" xfId="0" applyFont="true" applyFill="true" applyBorder="true" applyAlignment="true">
      <alignment horizontal="center" wrapText="true"/>
    </xf>
    <xf numFmtId="0" fontId="4" fillId="3" borderId="4" xfId="0" applyFont="true" applyFill="true" applyBorder="true" applyAlignment="true">
      <alignment horizontal="center" vertical="center" wrapText="true"/>
    </xf>
    <xf numFmtId="2" fontId="3" fillId="2" borderId="9" xfId="0" applyNumberFormat="true" applyFont="true" applyFill="true" applyBorder="true" applyAlignment="true">
      <alignment wrapText="true"/>
    </xf>
    <xf numFmtId="2" fontId="3" fillId="15" borderId="11" xfId="0" applyNumberFormat="true" applyFont="true" applyFill="true" applyBorder="true" applyAlignment="true">
      <alignment horizontal="center" vertical="center" wrapText="true"/>
    </xf>
    <xf numFmtId="10" fontId="11" fillId="2" borderId="0" xfId="0" applyNumberFormat="true" applyFont="true" applyFill="true"/>
    <xf numFmtId="0" fontId="0" fillId="0" borderId="0" xfId="0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4" borderId="10" xfId="0" applyFont="true" applyFill="true" applyBorder="true" applyAlignment="true">
      <alignment horizontal="center"/>
    </xf>
    <xf numFmtId="0" fontId="6" fillId="4" borderId="11" xfId="0" applyFont="true" applyFill="true" applyBorder="true" applyAlignment="true">
      <alignment horizontal="center"/>
    </xf>
    <xf numFmtId="0" fontId="10" fillId="4" borderId="9" xfId="0" applyFont="true" applyFill="true" applyBorder="true" applyAlignment="true">
      <alignment horizontal="center" vertical="center"/>
    </xf>
    <xf numFmtId="0" fontId="10" fillId="4" borderId="10" xfId="0" applyFont="true" applyFill="true" applyBorder="true" applyAlignment="true">
      <alignment horizontal="center" vertical="center"/>
    </xf>
    <xf numFmtId="0" fontId="10" fillId="4" borderId="11" xfId="0" applyFont="true" applyFill="true" applyBorder="true" applyAlignment="true">
      <alignment horizontal="center" vertical="center"/>
    </xf>
    <xf numFmtId="0" fontId="10" fillId="3" borderId="1" xfId="0" applyFont="true" applyFill="true" applyBorder="true" applyAlignment="true">
      <alignment horizontal="center"/>
    </xf>
    <xf numFmtId="0" fontId="10" fillId="3" borderId="2" xfId="0" applyFont="true" applyFill="true" applyBorder="true" applyAlignment="true">
      <alignment horizontal="center"/>
    </xf>
    <xf numFmtId="0" fontId="10" fillId="3" borderId="8" xfId="0" applyFont="true" applyFill="true" applyBorder="true" applyAlignment="true">
      <alignment horizontal="center"/>
    </xf>
    <xf numFmtId="0" fontId="10" fillId="3" borderId="0" xfId="0" applyFont="true" applyFill="true" applyBorder="true" applyAlignment="true">
      <alignment horizontal="center" vertical="center"/>
    </xf>
    <xf numFmtId="0" fontId="17" fillId="9" borderId="1" xfId="0" applyFont="true" applyFill="true" applyBorder="true" applyAlignment="true">
      <alignment horizontal="center" wrapText="true"/>
    </xf>
    <xf numFmtId="0" fontId="17" fillId="9" borderId="2" xfId="0" applyFont="true" applyFill="true" applyBorder="true" applyAlignment="true">
      <alignment horizontal="center" wrapText="true"/>
    </xf>
    <xf numFmtId="0" fontId="17" fillId="9" borderId="8" xfId="0" applyFont="true" applyFill="true" applyBorder="true" applyAlignment="true">
      <alignment horizontal="center" wrapText="true"/>
    </xf>
    <xf numFmtId="0" fontId="18" fillId="10" borderId="0" xfId="0" applyFont="true" applyFill="true" applyAlignment="true">
      <alignment horizontal="center" vertical="center" wrapText="true"/>
    </xf>
    <xf numFmtId="0" fontId="18" fillId="10" borderId="4" xfId="0" applyFont="true" applyFill="true" applyBorder="true" applyAlignment="true">
      <alignment horizontal="center" vertical="center" wrapText="true"/>
    </xf>
    <xf numFmtId="0" fontId="10" fillId="3" borderId="9" xfId="0" applyFont="true" applyFill="true" applyBorder="true" applyAlignment="true">
      <alignment horizontal="center"/>
    </xf>
    <xf numFmtId="0" fontId="10" fillId="3" borderId="10" xfId="0" applyFont="true" applyFill="true" applyBorder="true" applyAlignment="true">
      <alignment horizontal="center"/>
    </xf>
    <xf numFmtId="0" fontId="10" fillId="3" borderId="11" xfId="0" applyFont="true" applyFill="true" applyBorder="true" applyAlignment="true">
      <alignment horizontal="center"/>
    </xf>
    <xf numFmtId="0" fontId="10" fillId="3" borderId="9" xfId="0" applyFont="true" applyFill="true" applyBorder="true" applyAlignment="true">
      <alignment horizontal="center" wrapText="true"/>
    </xf>
    <xf numFmtId="0" fontId="10" fillId="3" borderId="10" xfId="0" applyFont="true" applyFill="true" applyBorder="true" applyAlignment="true">
      <alignment horizontal="center" wrapText="true"/>
    </xf>
    <xf numFmtId="0" fontId="10" fillId="3" borderId="11" xfId="0" applyFont="true" applyFill="true" applyBorder="true" applyAlignment="true">
      <alignment horizontal="center" wrapText="true"/>
    </xf>
    <xf numFmtId="0" fontId="10" fillId="3" borderId="1" xfId="4" applyFont="true" applyFill="true" applyBorder="true" applyAlignment="true">
      <alignment horizontal="center"/>
    </xf>
    <xf numFmtId="0" fontId="10" fillId="3" borderId="2" xfId="4" applyFont="true" applyFill="true" applyBorder="true" applyAlignment="true">
      <alignment horizontal="center"/>
    </xf>
    <xf numFmtId="0" fontId="10" fillId="3" borderId="8" xfId="4" applyFont="true" applyFill="true" applyBorder="true" applyAlignment="true">
      <alignment horizontal="center"/>
    </xf>
    <xf numFmtId="0" fontId="10" fillId="3" borderId="0" xfId="4" applyFont="true" applyFill="true" applyAlignment="true">
      <alignment horizontal="center" vertical="center"/>
    </xf>
    <xf numFmtId="0" fontId="10" fillId="3" borderId="4" xfId="4" applyFont="true" applyFill="true" applyBorder="true" applyAlignment="true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metadata.xml" Type="http://schemas.openxmlformats.org/officeDocument/2006/relationships/sheetMetadata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../customXml/item2.xml" Type="http://schemas.openxmlformats.org/officeDocument/2006/relationships/customXml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../customXml/item1.xml" Type="http://schemas.openxmlformats.org/officeDocument/2006/relationships/customXml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externalLinks/externalLink1.xml" Type="http://schemas.openxmlformats.org/officeDocument/2006/relationships/externalLink" Id="rId22"/><Relationship Target="../customXml/item3.xml" Type="http://schemas.openxmlformats.org/officeDocument/2006/relationships/customXml" Id="rId30"/></Relationships>
</file>

<file path=xl/charts/_rels/chart9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0.20015154817594172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0.26662662423129413</c:v>
                </c:pt>
                <c:pt idx="4">
                  <c:v>0.20710937770702512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0.29769526073700137</c:v>
                </c:pt>
                <c:pt idx="1">
                  <c:v>0.3000464263217516</c:v>
                </c:pt>
                <c:pt idx="2">
                  <c:v>0.33207805797106626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0.24153333987561074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-6.8923011746670256E-3</c:v>
                </c:pt>
                <c:pt idx="2">
                  <c:v>-3.0429411608696395E-2</c:v>
                </c:pt>
                <c:pt idx="3">
                  <c:v>-5.6339222945161915E-2</c:v>
                </c:pt>
                <c:pt idx="4">
                  <c:v>-7.2092488147862427E-2</c:v>
                </c:pt>
                <c:pt idx="5">
                  <c:v>-8.8822678949457959E-2</c:v>
                </c:pt>
                <c:pt idx="6">
                  <c:v>-0.1297150644703107</c:v>
                </c:pt>
                <c:pt idx="7">
                  <c:v>-0.13192792864923233</c:v>
                </c:pt>
                <c:pt idx="8">
                  <c:v>-0.16167188979044692</c:v>
                </c:pt>
                <c:pt idx="9">
                  <c:v>-0.19321056565277822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-1.2083627312330559E-5</c:v>
                </c:pt>
                <c:pt idx="1">
                  <c:v>-8.6631669673029922E-4</c:v>
                </c:pt>
                <c:pt idx="2">
                  <c:v>-6.9798132122624737E-3</c:v>
                </c:pt>
                <c:pt idx="3">
                  <c:v>-1.8916150526812982E-2</c:v>
                </c:pt>
                <c:pt idx="4">
                  <c:v>-2.8257782202122862E-2</c:v>
                </c:pt>
                <c:pt idx="5">
                  <c:v>-3.7535107555940944E-2</c:v>
                </c:pt>
                <c:pt idx="6">
                  <c:v>-5.6472637919446164E-2</c:v>
                </c:pt>
                <c:pt idx="7">
                  <c:v>-6.673411993095188E-2</c:v>
                </c:pt>
                <c:pt idx="8">
                  <c:v>-8.4115111475371096E-2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0.69454149640702645</c:v>
                </c:pt>
                <c:pt idx="1">
                  <c:v>0.36695735177625544</c:v>
                </c:pt>
                <c:pt idx="2">
                  <c:v>0.19220113434297589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8.2904109473687815E-2</c:v>
                </c:pt>
                <c:pt idx="6">
                  <c:v>4.9141141964172422E-2</c:v>
                </c:pt>
                <c:pt idx="7">
                  <c:v>5.9396887435975355E-2</c:v>
                </c:pt>
                <c:pt idx="8">
                  <c:v>4.3141368480325681E-2</c:v>
                </c:pt>
                <c:pt idx="9">
                  <c:v>2.5377346201954507E-2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0.14844852220065513</c:v>
                </c:pt>
                <c:pt idx="1">
                  <c:v>0.18637204249573189</c:v>
                </c:pt>
                <c:pt idx="2">
                  <c:v>0.12573345825082202</c:v>
                </c:pt>
                <c:pt idx="3">
                  <c:v>8.8379098163027761E-2</c:v>
                </c:pt>
                <c:pt idx="4">
                  <c:v>8.2156189680550745E-2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2.901498169807357E-2</c:v>
                </c:pt>
                <c:pt idx="8">
                  <c:v>1.9821218314910571E-2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-0.10250088963075506</c:v>
                </c:pt>
                <c:pt idx="2">
                  <c:v>-0.10301465921316556</c:v>
                </c:pt>
                <c:pt idx="3">
                  <c:v>-9.4063502533336923E-2</c:v>
                </c:pt>
                <c:pt idx="4">
                  <c:v>-0.10214121859647085</c:v>
                </c:pt>
                <c:pt idx="5">
                  <c:v>-9.5043038957060066E-2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-9.8293582223900347E-2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3.4782962422654475E-2</c:v>
                </c:pt>
                <c:pt idx="1">
                  <c:v>3.8497027831221879E-2</c:v>
                </c:pt>
                <c:pt idx="2">
                  <c:v>4.2313322652439408E-2</c:v>
                </c:pt>
                <c:pt idx="3">
                  <c:v>3.6069770068206865E-2</c:v>
                </c:pt>
                <c:pt idx="4">
                  <c:v>3.2603901817946375E-2</c:v>
                </c:pt>
                <c:pt idx="5">
                  <c:v>2.9924593814061755E-2</c:v>
                </c:pt>
                <c:pt idx="6">
                  <c:v>2.7113265108968273E-2</c:v>
                </c:pt>
                <c:pt idx="7">
                  <c:v>2.3095028841023817E-2</c:v>
                </c:pt>
                <c:pt idx="8">
                  <c:v>1.9318245342389587E-2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9.2195009496242E-2</c:v>
                </c:pt>
                <c:pt idx="2">
                  <c:v>6.114361351885033E-2</c:v>
                </c:pt>
                <c:pt idx="3">
                  <c:v>6.4033831869404034E-2</c:v>
                </c:pt>
                <c:pt idx="4">
                  <c:v>3.9054661780434749E-2</c:v>
                </c:pt>
                <c:pt idx="5">
                  <c:v>3.4825592984798183E-2</c:v>
                </c:pt>
                <c:pt idx="6">
                  <c:v>2.7152707593550787E-2</c:v>
                </c:pt>
                <c:pt idx="7">
                  <c:v>2.5412993281189244E-2</c:v>
                </c:pt>
                <c:pt idx="8">
                  <c:v>1.9773225175766289E-2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5.6954494865347656E-2</c:v>
                </c:pt>
                <c:pt idx="2">
                  <c:v>6.5564581959927953E-2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5.576334152055952E-2</c:v>
                </c:pt>
                <c:pt idx="6">
                  <c:v>5.7919039194276802E-2</c:v>
                </c:pt>
                <c:pt idx="7">
                  <c:v>3.887146536310894E-2</c:v>
                </c:pt>
                <c:pt idx="8">
                  <c:v>3.4013391134902989E-2</c:v>
                </c:pt>
                <c:pt idx="9">
                  <c:v>2.0927344953139772E-2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0.90122431484961596</c:v>
                </c:pt>
                <c:pt idx="1">
                  <c:v>0.63071641896264652</c:v>
                </c:pt>
                <c:pt idx="2">
                  <c:v>0.34653222669089123</c:v>
                </c:pt>
                <c:pt idx="3">
                  <c:v>0.21650728911235012</c:v>
                </c:pt>
                <c:pt idx="4">
                  <c:v>0.11545096119979295</c:v>
                </c:pt>
                <c:pt idx="5">
                  <c:v>3.0715972642597553E-2</c:v>
                </c:pt>
                <c:pt idx="6">
                  <c:v>-7.8298855903970621E-2</c:v>
                </c:pt>
                <c:pt idx="7">
                  <c:v>-0.11678829371537015</c:v>
                </c:pt>
                <c:pt idx="8">
                  <c:v>-0.20801313504142327</c:v>
                </c:pt>
                <c:pt idx="9">
                  <c:v>-0.32025954940142981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0.75798003491064203</c:v>
                </c:pt>
                <c:pt idx="1">
                  <c:v>0.48156691460105683</c:v>
                </c:pt>
                <c:pt idx="2">
                  <c:v>0.21982403121211294</c:v>
                </c:pt>
                <c:pt idx="3">
                  <c:v>7.860112391624452E-2</c:v>
                </c:pt>
                <c:pt idx="4">
                  <c:v>1.2527198037993292E-2</c:v>
                </c:pt>
                <c:pt idx="5">
                  <c:v>-5.9872961862760157E-2</c:v>
                </c:pt>
                <c:pt idx="6">
                  <c:v>-0.16337060269179821</c:v>
                </c:pt>
                <c:pt idx="7">
                  <c:v>-0.18107275235966835</c:v>
                </c:pt>
                <c:pt idx="8">
                  <c:v>-0.26179975135209255</c:v>
                </c:pt>
                <c:pt idx="9">
                  <c:v>-0.35318862202120815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-8.9006577601706757E-2</c:v>
                </c:pt>
                <c:pt idx="3">
                  <c:v>-5.9663504349918926E-2</c:v>
                </c:pt>
                <c:pt idx="4">
                  <c:v>-0.14191753871576057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-7.2162489728776147E-2</c:v>
                </c:pt>
                <c:pt idx="2">
                  <c:v>-5.0051385173973922E-2</c:v>
                </c:pt>
                <c:pt idx="3">
                  <c:v>-2.9822299848503622E-2</c:v>
                </c:pt>
                <c:pt idx="4">
                  <c:v>-6.9507212808309557E-2</c:v>
                </c:pt>
                <c:pt idx="5">
                  <c:v>-6.9300560296674391E-3</c:v>
                </c:pt>
                <c:pt idx="6">
                  <c:v>-3.6784007214784614E-2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3.8282725866549454E-2</c:v>
                </c:pt>
                <c:pt idx="1">
                  <c:v>2.5373459850177325E-2</c:v>
                </c:pt>
                <c:pt idx="2">
                  <c:v>2.1004642272935227E-2</c:v>
                </c:pt>
                <c:pt idx="3">
                  <c:v>1.5586383873810002E-2</c:v>
                </c:pt>
                <c:pt idx="4">
                  <c:v>8.2713774616353236E-2</c:v>
                </c:pt>
                <c:pt idx="5">
                  <c:v>0.63561478648400938</c:v>
                </c:pt>
                <c:pt idx="6">
                  <c:v>0.35883862124206001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0.18264095443235587</c:v>
                </c:pt>
                <c:pt idx="3">
                  <c:v>9.7154277675687656E-2</c:v>
                </c:pt>
                <c:pt idx="4">
                  <c:v>2.0453224195632974E-2</c:v>
                </c:pt>
                <c:pt idx="5">
                  <c:v>1.8473119883559676E-2</c:v>
                </c:pt>
                <c:pt idx="6">
                  <c:v>3.3944224394613622E-2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-8.5941236302330901E-2</c:v>
                </c:pt>
                <c:pt idx="3">
                  <c:v>-9.2904866269412384E-2</c:v>
                </c:pt>
                <c:pt idx="4">
                  <c:v>-9.4417032863591155E-2</c:v>
                </c:pt>
                <c:pt idx="5">
                  <c:v>-0.10552416575576186</c:v>
                </c:pt>
                <c:pt idx="6">
                  <c:v>-9.6523228412023321E-2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2.6615187891187702E-2</c:v>
                </c:pt>
                <c:pt idx="1">
                  <c:v>3.116835062172631E-2</c:v>
                </c:pt>
                <c:pt idx="2">
                  <c:v>3.7582346571950011E-2</c:v>
                </c:pt>
                <c:pt idx="3">
                  <c:v>2.8259890369870092E-2</c:v>
                </c:pt>
                <c:pt idx="4">
                  <c:v>1.9565334944720996E-2</c:v>
                </c:pt>
                <c:pt idx="5">
                  <c:v>2.288686185060301E-2</c:v>
                </c:pt>
                <c:pt idx="6">
                  <c:v>2.7203224899402922E-2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3.1635228004767861E-2</c:v>
                </c:pt>
                <c:pt idx="1">
                  <c:v>2.785603777060609E-2</c:v>
                </c:pt>
                <c:pt idx="2">
                  <c:v>4.6274233191776988E-2</c:v>
                </c:pt>
                <c:pt idx="3">
                  <c:v>3.0386076094241536E-2</c:v>
                </c:pt>
                <c:pt idx="4">
                  <c:v>2.964759130456935E-2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7.8605155422115061E-2</c:v>
                </c:pt>
                <c:pt idx="2">
                  <c:v>0.11608462370708024</c:v>
                </c:pt>
                <c:pt idx="3">
                  <c:v>0.10073834594154656</c:v>
                </c:pt>
                <c:pt idx="4">
                  <c:v>1.9591464106401613E-2</c:v>
                </c:pt>
                <c:pt idx="5">
                  <c:v>0</c:v>
                </c:pt>
                <c:pt idx="6">
                  <c:v>4.0848056829756417E-3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-2.3551393138861482E-2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-0.13387039521998315</c:v>
                </c:pt>
                <c:pt idx="5">
                  <c:v>0.63243580866619653</c:v>
                </c:pt>
                <c:pt idx="6">
                  <c:v>0.27111161487180802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-4.1390118548467164E-2</c:v>
                </c:pt>
                <c:pt idx="4">
                  <c:v>-0.1831094506309541</c:v>
                </c:pt>
                <c:pt idx="5">
                  <c:v>0.54470605091367597</c:v>
                </c:pt>
                <c:pt idx="6">
                  <c:v>0.20226548431057428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-0.16978131521056006</c:v>
                </c:pt>
                <c:pt idx="5">
                  <c:v>-0.16679002565629045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-3.8877927418356877E-2</c:v>
                </c:pt>
                <c:pt idx="3">
                  <c:v>-9.9074085482970836E-2</c:v>
                </c:pt>
                <c:pt idx="5">
                  <c:v>-9.8416095543761864E-2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0.12549020977753789</c:v>
                </c:pt>
                <c:pt idx="1">
                  <c:v>0.1223216670773315</c:v>
                </c:pt>
                <c:pt idx="2">
                  <c:v>0.14577475392602071</c:v>
                </c:pt>
                <c:pt idx="3">
                  <c:v>9.9084966783085052E-2</c:v>
                </c:pt>
                <c:pt idx="5">
                  <c:v>0.10267049159806561</c:v>
                </c:pt>
                <c:pt idx="6">
                  <c:v>0.14112915317712571</c:v>
                </c:pt>
                <c:pt idx="7">
                  <c:v>0.12272920878367941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3.359675847365768E-2</c:v>
                </c:pt>
                <c:pt idx="6">
                  <c:v>5.0845862137751406E-2</c:v>
                </c:pt>
                <c:pt idx="7">
                  <c:v>6.8040076964378499E-2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-8.8771197215863101E-2</c:v>
                </c:pt>
                <c:pt idx="3">
                  <c:v>-0.10373668965148038</c:v>
                </c:pt>
                <c:pt idx="5">
                  <c:v>-0.10517119782783228</c:v>
                </c:pt>
                <c:pt idx="6">
                  <c:v>-0.10339136444122091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2.0246166561242965E-2</c:v>
                </c:pt>
                <c:pt idx="6">
                  <c:v>2.7134516792449607E-2</c:v>
                </c:pt>
                <c:pt idx="7">
                  <c:v>2.6972556756274656E-2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4.5872178292843936E-2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2.5112114576895831E-2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3.8113530723784213E-2</c:v>
                </c:pt>
                <c:pt idx="5">
                  <c:v>3.9811359445648578E-2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9.0645367499907398E-2</c:v>
                </c:pt>
                <c:pt idx="1">
                  <c:v>4.6486991435146674E-2</c:v>
                </c:pt>
                <c:pt idx="2">
                  <c:v>0.11980022438404916</c:v>
                </c:pt>
                <c:pt idx="3">
                  <c:v>-0.15608099187105279</c:v>
                </c:pt>
                <c:pt idx="5">
                  <c:v>-0.14894042837237398</c:v>
                </c:pt>
                <c:pt idx="6">
                  <c:v>2.3070456198629768E-2</c:v>
                </c:pt>
                <c:pt idx="7">
                  <c:v>8.7982198359917954E-2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6.7965255940141689E-4</c:v>
                </c:pt>
                <c:pt idx="1">
                  <c:v>-3.8107357892499943E-2</c:v>
                </c:pt>
                <c:pt idx="2">
                  <c:v>2.8345952962056192E-2</c:v>
                </c:pt>
                <c:pt idx="3">
                  <c:v>-0.21965619622770197</c:v>
                </c:pt>
                <c:pt idx="5">
                  <c:v>-0.21386390239491837</c:v>
                </c:pt>
                <c:pt idx="6">
                  <c:v>-7.1685914169460518E-2</c:v>
                </c:pt>
                <c:pt idx="7">
                  <c:v>2.9808677154081337E-3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0.11663053482449683</c:v>
                </c:pt>
                <c:pt idx="3">
                  <c:v>0.1076467437529172</c:v>
                </c:pt>
                <c:pt idx="4">
                  <c:v>0.1121285456557885</c:v>
                </c:pt>
                <c:pt idx="5">
                  <c:v>0.10275841822887112</c:v>
                </c:pt>
                <c:pt idx="6">
                  <c:v>0.10514007881269899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4.xml" Type="http://schemas.openxmlformats.org/officeDocument/2006/relationships/chart" Id="rId2"/><Relationship Target="../charts/chart3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charts/chart7.xml" Type="http://schemas.openxmlformats.org/officeDocument/2006/relationships/chart" Id="rId3"/><Relationship Target="../charts/chart6.xml" Type="http://schemas.openxmlformats.org/officeDocument/2006/relationships/chart" Id="rId2"/><Relationship Target="../charts/chart5.xml" Type="http://schemas.openxmlformats.org/officeDocument/2006/relationships/chart" Id="rId1"/><Relationship Target="../charts/chart8.xml" Type="http://schemas.openxmlformats.org/officeDocument/2006/relationships/chart" Id="rId4"/></Relationships>
</file>

<file path=xl/drawings/_rels/drawing4.xml.rels><?xml version="1.0" encoding="UTF-8"?><Relationships xmlns="http://schemas.openxmlformats.org/package/2006/relationships"><Relationship Target="../charts/chart9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xmlns:a16="http://schemas.microsoft.com/office/drawing/2014/main"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xmlns:a16="http://schemas.microsoft.com/office/drawing/2014/main"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xmlns:a16="http://schemas.microsoft.com/office/drawing/2014/main"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xmlns:a16="http://schemas.microsoft.com/office/drawing/2014/main"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xmlns:a16="http://schemas.microsoft.com/office/drawing/2014/main"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xmlns:a16="http://schemas.microsoft.com/office/drawing/2014/main"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xmlns:a16="http://schemas.microsoft.com/office/drawing/2014/main"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https://worldbankgroup-my.sharepoint.com/personal/mmatytsin_worldbank_org/Documents/Equity_Policy_Lab/Egypt/Egypt_FiscalSim/03.Tool/Egypt_FiscalSim.xlsx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2"/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2"/><Relationship Target="../printerSettings/printerSettings6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4.xml" Type="http://schemas.openxmlformats.org/officeDocument/2006/relationships/drawing" Id="rId2"/><Relationship Target="../printerSettings/printerSettings8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0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11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2.bin" Type="http://schemas.openxmlformats.org/officeDocument/2006/relationships/printerSettings" Id="rId1"/></Relationships>
</file>

<file path=xl/worksheets/_rels/sheet13.xml.rels><?xml version="1.0" encoding="UTF-8"?><Relationships xmlns="http://schemas.openxmlformats.org/package/2006/relationships"><Relationship Target="../printerSettings/printerSettings13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14.bin" Type="http://schemas.openxmlformats.org/officeDocument/2006/relationships/printerSettings" Id="rId1"/></Relationships>
</file>

<file path=xl/worksheets/_rels/sheet15.xml.rels><?xml version="1.0" encoding="UTF-8"?><Relationships xmlns="http://schemas.openxmlformats.org/package/2006/relationships"><Relationship Target="../printerSettings/printerSettings15.bin" Type="http://schemas.openxmlformats.org/officeDocument/2006/relationships/printerSettings" Id="rId1"/></Relationships>
</file>

<file path=xl/worksheets/_rels/sheet16.xml.rels><?xml version="1.0" encoding="UTF-8"?><Relationships xmlns="http://schemas.openxmlformats.org/package/2006/relationships"><Relationship Target="../printerSettings/printerSettings16.bin" Type="http://schemas.openxmlformats.org/officeDocument/2006/relationships/printerSettings" Id="rId1"/></Relationships>
</file>

<file path=xl/worksheets/_rels/sheet17.xml.rels><?xml version="1.0" encoding="UTF-8"?><Relationships xmlns="http://schemas.openxmlformats.org/package/2006/relationships"><Relationship Target="../printerSettings/printerSettings17.bin" Type="http://schemas.openxmlformats.org/officeDocument/2006/relationships/printerSettings" Id="rId1"/></Relationships>
</file>

<file path=xl/worksheets/_rels/sheet18.xml.rels><?xml version="1.0" encoding="UTF-8"?><Relationships xmlns="http://schemas.openxmlformats.org/package/2006/relationships"><Relationship Target="../printerSettings/printerSettings18.bin" Type="http://schemas.openxmlformats.org/officeDocument/2006/relationships/printerSettings" Id="rId1"/></Relationships>
</file>

<file path=xl/worksheets/_rels/sheet19.xml.rels><?xml version="1.0" encoding="UTF-8"?><Relationships xmlns="http://schemas.openxmlformats.org/package/2006/relationships"><Relationship Target="../printerSettings/printerSettings19.bin" Type="http://schemas.openxmlformats.org/officeDocument/2006/relationships/printerSettings" Id="rId1"/></Relationships>
</file>

<file path=xl/worksheets/_rels/sheet20.xml.rels><?xml version="1.0" encoding="UTF-8"?><Relationships xmlns="http://schemas.openxmlformats.org/package/2006/relationships"><Relationship Target="../printerSettings/printerSettings20.bin" Type="http://schemas.openxmlformats.org/officeDocument/2006/relationships/printerSettings" Id="rId1"/></Relationships>
</file>

<file path=xl/worksheets/_rels/sheet21.xml.rels><?xml version="1.0" encoding="UTF-8"?><Relationships xmlns="http://schemas.openxmlformats.org/package/2006/relationships"><Relationship Target="../printerSettings/printerSettings2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B2:E67"/>
  <sheetViews>
    <sheetView zoomScale="70" zoomScaleNormal="70" workbookViewId="0">
      <pane ySplit="2" topLeftCell="A51" activePane="bottomLeft" state="frozen"/>
      <selection pane="bottomLeft" activeCell="D5" sqref="D5"/>
    </sheetView>
  </sheetViews>
  <sheetFormatPr defaultColWidth="9.19921875" defaultRowHeight="15.65" customHeight="true" x14ac:dyDescent="0.3"/>
  <cols>
    <col min="1" max="1" width="9.19921875" style="6"/>
    <col min="2" max="2" width="38.796875" style="6" customWidth="true"/>
    <col min="3" max="3" width="18.5" style="6" customWidth="true"/>
    <col min="4" max="4" width="19.796875" style="6" bestFit="true" customWidth="true"/>
    <col min="5" max="5" width="30.19921875" style="6" bestFit="true" customWidth="true"/>
    <col min="6" max="6" width="13.5" style="72" customWidth="true"/>
    <col min="7" max="16384" width="9.19921875" style="72"/>
  </cols>
  <sheetData>
    <row r="2" ht="22.75" x14ac:dyDescent="0.4">
      <c r="B2" s="48" t="s">
        <v>37</v>
      </c>
      <c r="C2" s="49"/>
    </row>
    <row r="3" ht="15.65" customHeight="true" thickBot="true" x14ac:dyDescent="0.45">
      <c r="B3" s="47"/>
    </row>
    <row r="4" ht="15.65" customHeight="true" x14ac:dyDescent="0.3">
      <c r="B4" s="85" t="s">
        <v>184</v>
      </c>
      <c r="C4" s="80">
        <v>1</v>
      </c>
      <c r="D4" s="72"/>
      <c r="E4" s="72"/>
    </row>
    <row r="5" ht="15.65" customHeight="true" x14ac:dyDescent="0.3">
      <c r="B5" s="86" t="s">
        <v>183</v>
      </c>
      <c r="C5" s="82">
        <v>1</v>
      </c>
      <c r="D5" s="72"/>
      <c r="E5" s="72"/>
    </row>
    <row r="6" ht="15.65" customHeight="true" x14ac:dyDescent="0.3">
      <c r="B6" s="86" t="s">
        <v>185</v>
      </c>
      <c r="C6" s="82"/>
      <c r="D6" s="72"/>
      <c r="E6" s="72"/>
    </row>
    <row r="7" ht="15.65" customHeight="true" x14ac:dyDescent="0.3">
      <c r="B7" s="81" t="s">
        <v>38</v>
      </c>
      <c r="C7" s="82">
        <v>1</v>
      </c>
      <c r="D7" s="72"/>
      <c r="E7" s="72"/>
    </row>
    <row r="8" ht="15.65" customHeight="true" x14ac:dyDescent="0.3">
      <c r="B8" s="81" t="s">
        <v>48</v>
      </c>
      <c r="C8" s="82">
        <v>1</v>
      </c>
      <c r="D8" s="72"/>
      <c r="E8" s="72"/>
    </row>
    <row r="9" ht="15.65" customHeight="true" thickBot="true" x14ac:dyDescent="0.35">
      <c r="B9" s="83" t="s">
        <v>186</v>
      </c>
      <c r="C9" s="84">
        <v>1</v>
      </c>
      <c r="D9" s="72"/>
      <c r="E9" s="72"/>
    </row>
    <row r="10" ht="15.65" customHeight="true" thickBot="true" x14ac:dyDescent="0.35">
      <c r="B10" s="9"/>
      <c r="C10" s="9"/>
      <c r="D10" s="72"/>
      <c r="E10" s="72"/>
    </row>
    <row r="11" ht="15.65" customHeight="true" thickBot="true" x14ac:dyDescent="0.35">
      <c r="B11" s="240" t="s">
        <v>1447</v>
      </c>
      <c r="C11" s="241" t="s">
        <v>1449</v>
      </c>
      <c r="D11" s="72"/>
      <c r="E11" s="72"/>
    </row>
    <row r="12" ht="14.4" x14ac:dyDescent="0.3">
      <c r="B12" s="72"/>
      <c r="C12" s="72"/>
      <c r="D12" s="72"/>
      <c r="E12" s="72"/>
    </row>
    <row r="13" ht="22.75" x14ac:dyDescent="0.4">
      <c r="B13" s="128" t="s">
        <v>41</v>
      </c>
      <c r="C13" s="95"/>
      <c r="D13" s="95"/>
      <c r="E13" s="72"/>
    </row>
    <row r="14" ht="15.65" customHeight="true" thickBot="true" x14ac:dyDescent="0.35">
      <c r="D14" s="72"/>
      <c r="E14" s="72"/>
    </row>
    <row r="15" ht="15.65" customHeight="true" x14ac:dyDescent="0.3">
      <c r="B15" s="88" t="s">
        <v>42</v>
      </c>
      <c r="C15" s="210"/>
      <c r="D15" s="11"/>
      <c r="E15" s="72"/>
    </row>
    <row r="16" ht="15.65" customHeight="true" x14ac:dyDescent="0.3">
      <c r="B16" s="89" t="s">
        <v>1095</v>
      </c>
      <c r="C16" s="211">
        <v>2000</v>
      </c>
      <c r="D16" s="77"/>
      <c r="E16" s="72"/>
    </row>
    <row r="17" ht="15.65" customHeight="true" thickBot="true" x14ac:dyDescent="0.35">
      <c r="B17" s="50" t="s">
        <v>0</v>
      </c>
      <c r="C17" s="212" t="s">
        <v>176</v>
      </c>
      <c r="D17" s="96" t="s">
        <v>474</v>
      </c>
      <c r="E17" s="72"/>
    </row>
    <row r="18" ht="15.65" customHeight="true" x14ac:dyDescent="0.3">
      <c r="B18" s="73">
        <v>1</v>
      </c>
      <c r="C18" s="213">
        <v>0</v>
      </c>
      <c r="D18" s="90">
        <v>10000</v>
      </c>
      <c r="E18" s="72"/>
    </row>
    <row r="19" ht="15.65" customHeight="true" x14ac:dyDescent="0.3">
      <c r="B19" s="62">
        <v>2</v>
      </c>
      <c r="C19" s="214">
        <v>0.05</v>
      </c>
      <c r="D19" s="91">
        <v>20000</v>
      </c>
      <c r="E19" s="72"/>
    </row>
    <row r="20" ht="15.65" customHeight="true" x14ac:dyDescent="0.3">
      <c r="B20" s="62">
        <v>3</v>
      </c>
      <c r="C20" s="214">
        <v>0.1</v>
      </c>
      <c r="D20" s="91">
        <v>30000</v>
      </c>
      <c r="E20" s="72"/>
    </row>
    <row r="21" ht="15.65" customHeight="true" x14ac:dyDescent="0.3">
      <c r="B21" s="62">
        <v>4</v>
      </c>
      <c r="C21" s="215">
        <v>0.15</v>
      </c>
      <c r="D21" s="91">
        <v>50000</v>
      </c>
      <c r="E21" s="72"/>
    </row>
    <row r="22" ht="15.65" customHeight="true" x14ac:dyDescent="0.3">
      <c r="B22" s="62">
        <v>5</v>
      </c>
      <c r="C22" s="215">
        <v>0.2</v>
      </c>
      <c r="D22" s="91">
        <v>10000000</v>
      </c>
      <c r="E22" s="72"/>
    </row>
    <row r="23" ht="15.65" customHeight="true" thickBot="true" x14ac:dyDescent="0.35">
      <c r="B23" s="63"/>
      <c r="C23" s="216"/>
      <c r="D23" s="92"/>
      <c r="E23" s="72"/>
    </row>
    <row r="24" ht="15.55" customHeight="true" thickBot="true" x14ac:dyDescent="0.35">
      <c r="B24" s="93"/>
      <c r="C24" s="93"/>
      <c r="D24" s="93"/>
      <c r="E24" s="72"/>
    </row>
    <row r="25" ht="15.65" customHeight="true" thickBot="true" x14ac:dyDescent="0.35">
      <c r="B25" s="94" t="s">
        <v>472</v>
      </c>
      <c r="C25" s="217">
        <v>0.2</v>
      </c>
      <c r="D25" s="95"/>
      <c r="E25" s="72"/>
    </row>
    <row r="26" ht="15.65" customHeight="true" x14ac:dyDescent="0.3">
      <c r="B26" s="93"/>
      <c r="C26" s="93"/>
      <c r="D26" s="93"/>
      <c r="E26" s="72"/>
    </row>
    <row r="27" ht="22.75" x14ac:dyDescent="0.4">
      <c r="B27" s="128" t="s">
        <v>35</v>
      </c>
      <c r="E27" s="72"/>
    </row>
    <row r="28" ht="15.65" customHeight="true" thickBot="true" x14ac:dyDescent="0.35">
      <c r="B28" s="2"/>
      <c r="E28" s="72"/>
    </row>
    <row r="29" ht="15.65" customHeight="true" thickBot="true" x14ac:dyDescent="0.35">
      <c r="B29" s="7" t="s">
        <v>473</v>
      </c>
      <c r="C29" s="11"/>
      <c r="E29" s="72"/>
    </row>
    <row r="30" ht="15.65" customHeight="true" x14ac:dyDescent="0.3">
      <c r="B30" s="76" t="s">
        <v>484</v>
      </c>
      <c r="C30" s="218">
        <v>100</v>
      </c>
      <c r="E30" s="10"/>
    </row>
    <row r="31" ht="15.65" customHeight="true" thickBot="true" x14ac:dyDescent="0.35">
      <c r="B31" s="12" t="s">
        <v>1482</v>
      </c>
      <c r="C31" s="219">
        <v>3</v>
      </c>
      <c r="E31" s="10"/>
    </row>
    <row r="32" ht="15.65" customHeight="true" thickBot="true" x14ac:dyDescent="0.35">
      <c r="B32" s="72"/>
      <c r="C32" s="72"/>
      <c r="E32" s="10"/>
    </row>
    <row r="33" ht="15.65" customHeight="true" x14ac:dyDescent="0.3">
      <c r="B33" s="76" t="s">
        <v>485</v>
      </c>
      <c r="C33" s="11"/>
      <c r="E33" s="10"/>
    </row>
    <row r="34" ht="15.65" customHeight="true" thickBot="true" x14ac:dyDescent="0.35">
      <c r="B34" s="220" t="s">
        <v>486</v>
      </c>
      <c r="C34" s="221">
        <v>1</v>
      </c>
      <c r="E34" s="10"/>
    </row>
    <row r="35" ht="15.65" customHeight="true" thickBot="true" x14ac:dyDescent="0.35">
      <c r="E35" s="10"/>
    </row>
    <row r="36" ht="15.65" customHeight="true" x14ac:dyDescent="0.3">
      <c r="B36" s="76" t="s">
        <v>481</v>
      </c>
      <c r="C36" s="11"/>
    </row>
    <row r="37" ht="15.65" customHeight="true" thickBot="true" x14ac:dyDescent="0.35">
      <c r="B37" s="220" t="s">
        <v>488</v>
      </c>
      <c r="C37" s="221">
        <v>1200</v>
      </c>
    </row>
    <row r="39" ht="15.65" customHeight="true" x14ac:dyDescent="0.4">
      <c r="B39" s="189" t="s">
        <v>380</v>
      </c>
      <c r="C39" s="190"/>
    </row>
    <row r="40" ht="15.65" customHeight="true" thickBot="true" x14ac:dyDescent="0.35">
      <c r="B40" s="190"/>
      <c r="C40" s="190"/>
    </row>
    <row r="41" ht="15.65" customHeight="true" x14ac:dyDescent="0.3">
      <c r="B41" s="191"/>
      <c r="C41" s="223" t="s">
        <v>1233</v>
      </c>
    </row>
    <row r="42" ht="15.65" customHeight="true" x14ac:dyDescent="0.3">
      <c r="B42" s="222" t="s">
        <v>1234</v>
      </c>
      <c r="C42" s="224">
        <v>0.25</v>
      </c>
    </row>
    <row r="43" ht="15.65" customHeight="true" x14ac:dyDescent="0.3">
      <c r="B43" s="192" t="s">
        <v>1235</v>
      </c>
      <c r="C43" s="225">
        <v>0.18</v>
      </c>
    </row>
    <row r="44" ht="15.65" customHeight="true" thickBot="true" x14ac:dyDescent="0.35">
      <c r="B44" s="193" t="s">
        <v>1236</v>
      </c>
      <c r="C44" s="226">
        <v>0</v>
      </c>
    </row>
    <row r="45" ht="15.65" customHeight="true" x14ac:dyDescent="0.3">
      <c r="B45" s="203"/>
      <c r="C45" s="204"/>
    </row>
    <row r="46" ht="15.65" customHeight="true" x14ac:dyDescent="0.4">
      <c r="B46" s="128" t="s">
        <v>32</v>
      </c>
    </row>
    <row r="47" ht="15.65" customHeight="true" thickBot="true" x14ac:dyDescent="0.35">
      <c r="C47" s="200"/>
      <c r="D47" s="200"/>
      <c r="E47" s="200"/>
    </row>
    <row r="48" ht="15.65" customHeight="true" x14ac:dyDescent="0.3">
      <c r="B48" s="208" t="s">
        <v>1330</v>
      </c>
      <c r="C48" s="8"/>
      <c r="D48" s="206"/>
      <c r="E48" s="72"/>
    </row>
    <row r="49" ht="15.65" customHeight="true" x14ac:dyDescent="0.3">
      <c r="B49" s="209" t="s">
        <v>1408</v>
      </c>
      <c r="C49" s="205">
        <v>10</v>
      </c>
      <c r="D49" s="77"/>
      <c r="E49" s="72"/>
    </row>
    <row r="50" ht="15.65" customHeight="true" x14ac:dyDescent="0.3">
      <c r="B50" s="207" t="s">
        <v>0</v>
      </c>
      <c r="C50" s="238" t="s">
        <v>1409</v>
      </c>
      <c r="D50" s="239" t="s">
        <v>1410</v>
      </c>
      <c r="E50" s="72"/>
    </row>
    <row r="51" ht="15.65" customHeight="true" x14ac:dyDescent="0.3">
      <c r="B51" s="234">
        <v>1</v>
      </c>
      <c r="C51" s="235">
        <v>2</v>
      </c>
      <c r="D51" s="236">
        <v>100</v>
      </c>
      <c r="E51" s="72"/>
    </row>
    <row r="52" ht="15.65" customHeight="true" x14ac:dyDescent="0.3">
      <c r="B52" s="201">
        <v>2</v>
      </c>
      <c r="C52" s="233">
        <v>4</v>
      </c>
      <c r="D52" s="91">
        <v>200</v>
      </c>
      <c r="E52" s="72"/>
    </row>
    <row r="53" ht="15.65" customHeight="true" x14ac:dyDescent="0.3">
      <c r="B53" s="201">
        <v>3</v>
      </c>
      <c r="C53" s="233">
        <v>6</v>
      </c>
      <c r="D53" s="91">
        <v>300</v>
      </c>
      <c r="E53" s="190"/>
    </row>
    <row r="54" ht="15.65" customHeight="true" x14ac:dyDescent="0.3">
      <c r="B54" s="201">
        <v>4</v>
      </c>
      <c r="C54" s="233">
        <v>8</v>
      </c>
      <c r="D54" s="91">
        <v>10000000</v>
      </c>
      <c r="E54" s="190"/>
    </row>
    <row r="55" ht="15.65" customHeight="true" thickBot="true" x14ac:dyDescent="0.35">
      <c r="B55" s="202"/>
      <c r="C55" s="237"/>
      <c r="D55" s="92"/>
    </row>
    <row r="57" ht="15.65" customHeight="true" x14ac:dyDescent="0.4">
      <c r="B57" s="189" t="s">
        <v>1217</v>
      </c>
      <c r="C57" s="190"/>
    </row>
    <row r="58" ht="15.65" customHeight="true" thickBot="true" x14ac:dyDescent="0.35">
      <c r="B58" s="190"/>
      <c r="C58" s="190"/>
    </row>
    <row r="59" ht="15.65" customHeight="true" x14ac:dyDescent="0.3">
      <c r="B59" s="191" t="s">
        <v>1218</v>
      </c>
      <c r="C59" s="227" t="s">
        <v>1094</v>
      </c>
    </row>
    <row r="60" ht="15.65" customHeight="true" x14ac:dyDescent="0.3">
      <c r="B60" s="222" t="s">
        <v>1220</v>
      </c>
      <c r="C60" s="232">
        <v>500</v>
      </c>
    </row>
    <row r="61" ht="15.65" customHeight="true" x14ac:dyDescent="0.3">
      <c r="B61" s="192" t="s">
        <v>1221</v>
      </c>
      <c r="C61" s="228">
        <v>1000</v>
      </c>
    </row>
    <row r="62" ht="15.65" customHeight="true" x14ac:dyDescent="0.3">
      <c r="B62" s="192" t="s">
        <v>1222</v>
      </c>
      <c r="C62" s="228">
        <v>300</v>
      </c>
    </row>
    <row r="63" ht="15.65" customHeight="true" x14ac:dyDescent="0.3">
      <c r="B63" s="192" t="s">
        <v>1223</v>
      </c>
      <c r="C63" s="228">
        <v>500</v>
      </c>
    </row>
    <row r="64" ht="15.65" customHeight="true" x14ac:dyDescent="0.3">
      <c r="B64" s="192" t="s">
        <v>1224</v>
      </c>
      <c r="C64" s="229">
        <v>650</v>
      </c>
    </row>
    <row r="65" ht="15.65" customHeight="true" thickBot="true" x14ac:dyDescent="0.35">
      <c r="B65" s="193" t="s">
        <v>1225</v>
      </c>
      <c r="C65" s="230">
        <v>1100</v>
      </c>
    </row>
    <row r="66" ht="15.65" customHeight="true" thickBot="true" x14ac:dyDescent="0.35">
      <c r="B66" s="190"/>
      <c r="C66" s="190"/>
    </row>
    <row r="67" ht="15.65" customHeight="true" thickBot="true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true" showInputMessage="true" showErrorMessage="true" sqref="C11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true"/>
    <col min="2" max="2" width="44.5" bestFit="true" customWidth="true"/>
    <col min="3" max="3" width="8.796875" style="197"/>
    <col min="4" max="4" width="11.5" bestFit="true" customWidth="true"/>
  </cols>
  <sheetData>
    <row r="1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true" customWidth="true"/>
    <col min="3" max="3" width="12.796875" customWidth="true"/>
    <col min="19" max="19" width="11.5" bestFit="true" customWidth="true"/>
    <col min="20" max="20" width="14.5" bestFit="true" customWidth="true"/>
    <col min="21" max="21" width="11.59765625" bestFit="true" customWidth="true"/>
    <col min="22" max="22" width="14.59765625" bestFit="true" customWidth="true"/>
  </cols>
  <sheetData>
    <row r="1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true"/>
    <col min="2" max="2" width="25.5" style="25" customWidth="true"/>
    <col min="3" max="3" width="14.796875" style="15" customWidth="true"/>
    <col min="4" max="4" width="11.5" style="15" customWidth="true"/>
    <col min="5" max="5" width="10.19921875" style="15" customWidth="true"/>
    <col min="6" max="6" width="11.5" style="15" customWidth="true"/>
    <col min="7" max="15" width="8.69921875" style="15" customWidth="true"/>
    <col min="16" max="18" width="8.69921875" style="4" customWidth="true"/>
    <col min="19" max="19" width="18.19921875" style="21" customWidth="true"/>
    <col min="20" max="37" width="9.199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ht="14.9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ht="14.95" thickBot="true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="20" customFormat="true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1.0590045984474203E-2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ht="14.95" thickBot="true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="26" customFormat="true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true"/>
    <col min="2" max="2" width="30.5" style="25" customWidth="true"/>
    <col min="3" max="3" width="13.796875" style="15" bestFit="true" customWidth="true"/>
    <col min="4" max="4" width="24.5" style="15" customWidth="true"/>
    <col min="5" max="5" width="17.69921875" style="15" bestFit="true" customWidth="true"/>
    <col min="6" max="6" width="12.296875" style="15" bestFit="true" customWidth="true"/>
    <col min="7" max="7" width="17" style="15" bestFit="true" customWidth="true"/>
    <col min="8" max="8" width="18.19921875" style="15" bestFit="true" customWidth="true"/>
    <col min="9" max="16" width="8.69921875" style="15" customWidth="true"/>
    <col min="17" max="19" width="8.69921875" style="4" customWidth="true"/>
    <col min="20" max="20" width="18.19921875" style="21" customWidth="true"/>
    <col min="21" max="38" width="9.19921875" style="21" customWidth="true"/>
  </cols>
  <sheetData>
    <row r="1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ht="14.95" thickBot="true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ht="14.55" customHeight="true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="20" customFormat="true" ht="12.6" customHeight="true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0.20015154817594172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0.26662662423129413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0.20710937770702512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ht="14.95" thickBot="true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="26" customFormat="true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ht="14.15" customHeight="true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ht="14.15" customHeight="true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ht="14.15" customHeight="true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ht="14.15" customHeight="true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ht="14.15" customHeight="true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ht="14.15" customHeight="true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ht="14.15" customHeight="true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ht="14.15" customHeight="true" thickBot="true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ht="14.15" customHeight="true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ht="14.15" customHeight="true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0.29769526073700137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ht="14.15" customHeight="true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0.3000464263217516</v>
      </c>
    </row>
    <row r="27" ht="14.15" customHeight="true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0.33207805797106626</v>
      </c>
    </row>
    <row r="28" ht="14.15" customHeight="true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ht="14.15" customHeight="true" x14ac:dyDescent="0.3">
      <c r="B29" s="38"/>
      <c r="C29" s="34"/>
      <c r="D29" s="34"/>
      <c r="E29" s="34"/>
      <c r="F29" s="34"/>
      <c r="G29" s="34"/>
      <c r="H29" s="35"/>
    </row>
    <row r="30" ht="14.15" customHeight="true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ht="14.15" customHeight="true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0.24153333987561074</v>
      </c>
    </row>
    <row r="32" ht="14.15" customHeight="true" thickBot="true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4.4" x14ac:dyDescent="0.3"/>
  <cols>
    <col min="1" max="1" width="9.19921875" style="21" customWidth="true"/>
    <col min="2" max="2" width="36" style="15" customWidth="true"/>
    <col min="3" max="3" width="9.296875" style="15" customWidth="true"/>
    <col min="4" max="4" width="16.69921875" style="15" bestFit="true" customWidth="true"/>
    <col min="5" max="5" width="12.796875" style="15" customWidth="true"/>
    <col min="6" max="6" width="28.5" style="15" bestFit="true" customWidth="true"/>
    <col min="7" max="7" width="18.296875" style="15" bestFit="true" customWidth="true"/>
    <col min="8" max="8" width="22.796875" style="15" bestFit="true" customWidth="true"/>
    <col min="9" max="9" width="18.09765625" style="15" bestFit="true" customWidth="true"/>
    <col min="10" max="10" width="29.8984375" style="15" bestFit="true" customWidth="true"/>
    <col min="11" max="12" width="10.3984375" style="15" customWidth="true"/>
    <col min="13" max="15" width="8.69921875" style="15" customWidth="true"/>
    <col min="16" max="16" width="9.796875" style="15" customWidth="true"/>
    <col min="17" max="17" width="8.69921875" style="15" customWidth="true"/>
    <col min="18" max="18" width="11.5" style="15" customWidth="true"/>
    <col min="19" max="19" width="10.5" style="15" customWidth="true"/>
    <col min="20" max="22" width="8.69921875" style="4" customWidth="true"/>
    <col min="23" max="25" width="0.0" style="21" hidden="true" customWidth="true"/>
    <col min="26" max="26" width="11.69921875" style="21" hidden="true" customWidth="true"/>
    <col min="27" max="30" width="0.0" style="21" hidden="true" customWidth="true"/>
    <col min="31" max="31" width="11" style="21" hidden="true" customWidth="true"/>
    <col min="32" max="32" width="10.296875" style="21" hidden="true" customWidth="true"/>
    <col min="33" max="36" width="0.0" style="21" hidden="true" customWidth="true"/>
    <col min="37" max="61" width="9.19921875" style="21" customWidth="true"/>
  </cols>
  <sheetData>
    <row r="2" ht="23.85" x14ac:dyDescent="0.5">
      <c r="B2" s="46" t="s">
        <v>55</v>
      </c>
    </row>
    <row r="3" ht="14.95" thickBot="true" x14ac:dyDescent="0.35"/>
    <row r="4" ht="14.95" thickBot="true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ht="16.5" customHeight="true" thickBot="true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ht="14.95" thickBot="true" x14ac:dyDescent="0.35">
      <c r="B6" s="42" t="s">
        <v>57</v>
      </c>
      <c r="C6" s="36">
        <f>totals!I$2/totals!$H$2</f>
        <v>-0.11642874677800778</v>
      </c>
      <c r="D6" s="36">
        <f>totals!J$2/totals!$H$2</f>
        <v>-6.0302165566865844E-2</v>
      </c>
      <c r="E6" s="36">
        <f>totals!K$2/totals!$H$2</f>
        <v>0.11974453394832038</v>
      </c>
      <c r="F6" s="36">
        <f>totals!L$2/totals!$H$2</f>
        <v>5.5079471297749184E-2</v>
      </c>
      <c r="G6" s="36">
        <f>totals!M$2/totals!$H$2</f>
        <v>-9.6321674735377144E-2</v>
      </c>
      <c r="H6" s="36">
        <f>totals!N$2/totals!$H$2</f>
        <v>2.5006776288055341E-2</v>
      </c>
      <c r="I6" s="36">
        <f>totals!O$2/totals!$H$2</f>
        <v>3.7623887832488719E-2</v>
      </c>
      <c r="J6" s="36">
        <f>totals!P$2/totals!$H$2</f>
        <v>4.2998728951415668E-2</v>
      </c>
      <c r="K6" s="71">
        <f>SUM($C6:J6)</f>
        <v>7.4008112377785193E-3</v>
      </c>
      <c r="L6" s="71">
        <f>K6-SUM(I6:J6)</f>
        <v>-7.3221805546125868E-2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0.69452941277971414</v>
      </c>
      <c r="AA6" s="52">
        <f t="shared" ref="AA6:AA15" si="2">F10</f>
        <v>0.14844852220065513</v>
      </c>
      <c r="AB6" s="52">
        <f t="shared" ref="AB6:AB15" si="3">G10</f>
        <v>-0.11931855729386093</v>
      </c>
      <c r="AC6" s="52">
        <f t="shared" ref="AC6:AC15" si="4">H10+I10+J10+K10</f>
        <v>1.0792515572112444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ht="24.4" thickBot="true" x14ac:dyDescent="0.5500000000000000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-6.8923011746670256E-3</v>
      </c>
      <c r="Z7" s="52">
        <f t="shared" si="1"/>
        <v>0.36609103507952512</v>
      </c>
      <c r="AA7" s="52">
        <f t="shared" si="2"/>
        <v>0.18637204249573189</v>
      </c>
      <c r="AB7" s="52">
        <f t="shared" si="3"/>
        <v>-0.10250088963075506</v>
      </c>
      <c r="AC7" s="52">
        <f t="shared" si="4"/>
        <v>0.81836295115545798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ht="14.95" thickBot="true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0.12573345825082202</v>
      </c>
      <c r="AB8" s="52">
        <f t="shared" si="3"/>
        <v>-0.10301465921316556</v>
      </c>
      <c r="AC8" s="52">
        <f t="shared" si="4"/>
        <v>0.51555374482210892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="20" customFormat="true" ht="16.5" customHeight="true" thickBot="true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-5.6339222945161915E-2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-9.4063502533336923E-2</v>
      </c>
      <c r="AC9" s="52">
        <f t="shared" si="4"/>
        <v>0.39048322437666261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x14ac:dyDescent="0.3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-1.2083627312330559E-5</v>
      </c>
      <c r="E10" s="34">
        <f>totals!K5/totals!$H5</f>
        <v>0.69454149640702645</v>
      </c>
      <c r="F10" s="34">
        <f>totals!L5/totals!$H5</f>
        <v>0.14844852220065513</v>
      </c>
      <c r="G10" s="34">
        <f>totals!M5/totals!$H5</f>
        <v>-0.11931855729386093</v>
      </c>
      <c r="H10" s="34">
        <f>totals!N5/totals!$H5</f>
        <v>3.4782962422654475E-2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0.90122431484961596</v>
      </c>
      <c r="L10" s="97">
        <f>K10-SUM(I10:J10)</f>
        <v>0.75798003491064203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-7.2092488147862427E-2</v>
      </c>
      <c r="Z10" s="52">
        <f t="shared" si="1"/>
        <v>7.2000813283829429E-2</v>
      </c>
      <c r="AA10" s="52">
        <f t="shared" si="2"/>
        <v>8.2156189680550745E-2</v>
      </c>
      <c r="AB10" s="52">
        <f t="shared" si="3"/>
        <v>-0.10214121859647085</v>
      </c>
      <c r="AC10" s="52">
        <f t="shared" si="4"/>
        <v>0.25097862617953903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x14ac:dyDescent="0.3">
      <c r="B11" s="41">
        <f>totals!A6</f>
        <v>2</v>
      </c>
      <c r="C11" s="34">
        <f>totals!I6/totals!$H6</f>
        <v>-6.8923011746670256E-3</v>
      </c>
      <c r="D11" s="34">
        <f>totals!J6/totals!$H6</f>
        <v>-8.6631669673029922E-4</v>
      </c>
      <c r="E11" s="34">
        <f>totals!K6/totals!$H6</f>
        <v>0.36695735177625544</v>
      </c>
      <c r="F11" s="34">
        <f>totals!L6/totals!$H6</f>
        <v>0.18637204249573189</v>
      </c>
      <c r="G11" s="34">
        <f>totals!M6/totals!$H6</f>
        <v>-0.10250088963075506</v>
      </c>
      <c r="H11" s="34">
        <f>totals!N6/totals!$H6</f>
        <v>3.8497027831221879E-2</v>
      </c>
      <c r="I11" s="34">
        <f>totals!O6/totals!$H6</f>
        <v>9.2195009496242E-2</v>
      </c>
      <c r="J11" s="34">
        <f>totals!P6/totals!$H6</f>
        <v>5.6954494865347656E-2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-8.8822678949457959E-2</v>
      </c>
      <c r="Z11" s="52">
        <f t="shared" si="1"/>
        <v>4.5369001917746871E-2</v>
      </c>
      <c r="AA11" s="52">
        <f t="shared" si="2"/>
        <v>4.8699160311949263E-2</v>
      </c>
      <c r="AB11" s="52">
        <f t="shared" si="3"/>
        <v>-9.5043038957060066E-2</v>
      </c>
      <c r="AC11" s="52">
        <f t="shared" si="4"/>
        <v>0.15122950096201701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x14ac:dyDescent="0.3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-6.9798132122624737E-3</v>
      </c>
      <c r="E12" s="34">
        <f>totals!K7/totals!$H7</f>
        <v>0.19220113434297589</v>
      </c>
      <c r="F12" s="34">
        <f>totals!L7/totals!$H7</f>
        <v>0.12573345825082202</v>
      </c>
      <c r="G12" s="34">
        <f>totals!M7/totals!$H7</f>
        <v>-0.10301465921316556</v>
      </c>
      <c r="H12" s="34">
        <f>totals!N7/totals!$H7</f>
        <v>4.2313322652439408E-2</v>
      </c>
      <c r="I12" s="34">
        <f>totals!O7/totals!$H7</f>
        <v>6.114361351885033E-2</v>
      </c>
      <c r="J12" s="34">
        <f>totals!P7/totals!$H7</f>
        <v>6.5564581959927953E-2</v>
      </c>
      <c r="K12" s="98">
        <f>SUM($C12:J12)</f>
        <v>0.34653222669089123</v>
      </c>
      <c r="L12" s="98">
        <f t="shared" si="10"/>
        <v>0.21982403121211294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</v>
      </c>
      <c r="Z12" s="52">
        <f t="shared" si="1"/>
        <v>-7.3314959552737424E-3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x14ac:dyDescent="0.3">
      <c r="B13" s="41">
        <f>totals!A8</f>
        <v>4</v>
      </c>
      <c r="C13" s="34">
        <f>totals!I8/totals!$H8</f>
        <v>-5.6339222945161915E-2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-9.4063502533336923E-2</v>
      </c>
      <c r="H13" s="34">
        <f>totals!N8/totals!$H8</f>
        <v>3.6069770068206865E-2</v>
      </c>
      <c r="I13" s="34">
        <f>totals!O8/totals!$H8</f>
        <v>6.4033831869404034E-2</v>
      </c>
      <c r="J13" s="34">
        <f>totals!P8/totals!$H8</f>
        <v>7.3872333326701581E-2</v>
      </c>
      <c r="K13" s="98">
        <f>SUM($C13:J13)</f>
        <v>0.21650728911235012</v>
      </c>
      <c r="L13" s="98">
        <f t="shared" si="10"/>
        <v>7.860112391624452E-2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-7.3372324949765241E-3</v>
      </c>
      <c r="AA13" s="52">
        <f t="shared" si="2"/>
        <v>2.901498169807357E-2</v>
      </c>
      <c r="AB13" s="52">
        <f t="shared" si="3"/>
        <v>-9.3917601754556851E-2</v>
      </c>
      <c r="AC13" s="52">
        <f t="shared" si="4"/>
        <v>-2.9408806230048157E-2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x14ac:dyDescent="0.3">
      <c r="B14" s="41">
        <f>totals!A9</f>
        <v>5</v>
      </c>
      <c r="C14" s="34">
        <f>totals!I9/totals!$H9</f>
        <v>-7.2092488147862427E-2</v>
      </c>
      <c r="D14" s="34">
        <f>totals!J9/totals!$H9</f>
        <v>-2.8257782202122862E-2</v>
      </c>
      <c r="E14" s="34">
        <f>totals!K9/totals!$H9</f>
        <v>0.1002585954859523</v>
      </c>
      <c r="F14" s="34">
        <f>totals!L9/totals!$H9</f>
        <v>8.2156189680550745E-2</v>
      </c>
      <c r="G14" s="34">
        <f>totals!M9/totals!$H9</f>
        <v>-0.10214121859647085</v>
      </c>
      <c r="H14" s="34">
        <f>totals!N9/totals!$H9</f>
        <v>3.2603901817946375E-2</v>
      </c>
      <c r="I14" s="34">
        <f>totals!O9/totals!$H9</f>
        <v>3.9054661780434749E-2</v>
      </c>
      <c r="J14" s="34">
        <f>totals!P9/totals!$H9</f>
        <v>6.3869101381364909E-2</v>
      </c>
      <c r="K14" s="98">
        <f>SUM($C14:J14)</f>
        <v>0.11545096119979295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-0.16167188979044692</v>
      </c>
      <c r="Z14" s="52">
        <f t="shared" si="1"/>
        <v>-4.0973742995045415E-2</v>
      </c>
      <c r="AA14" s="52">
        <f t="shared" si="2"/>
        <v>1.9821218314910571E-2</v>
      </c>
      <c r="AB14" s="52">
        <f t="shared" si="3"/>
        <v>-9.8293582223900347E-2</v>
      </c>
      <c r="AC14" s="52">
        <f t="shared" si="4"/>
        <v>-0.13490827338836442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ht="14.95" thickBot="true" x14ac:dyDescent="0.35">
      <c r="B15" s="41">
        <f>totals!A10</f>
        <v>6</v>
      </c>
      <c r="C15" s="34">
        <f>totals!I10/totals!$H10</f>
        <v>-8.8822678949457959E-2</v>
      </c>
      <c r="D15" s="34">
        <f>totals!J10/totals!$H10</f>
        <v>-3.7535107555940944E-2</v>
      </c>
      <c r="E15" s="34">
        <f>totals!K10/totals!$H10</f>
        <v>8.2904109473687815E-2</v>
      </c>
      <c r="F15" s="34">
        <f>totals!L10/totals!$H10</f>
        <v>4.8699160311949263E-2</v>
      </c>
      <c r="G15" s="34">
        <f>totals!M10/totals!$H10</f>
        <v>-9.5043038957060066E-2</v>
      </c>
      <c r="H15" s="34">
        <f>totals!N10/totals!$H10</f>
        <v>2.9924593814061755E-2</v>
      </c>
      <c r="I15" s="34">
        <f>totals!O10/totals!$H10</f>
        <v>3.4825592984798183E-2</v>
      </c>
      <c r="J15" s="34">
        <f>totals!P10/totals!$H10</f>
        <v>5.576334152055952E-2</v>
      </c>
      <c r="K15" s="98">
        <f>SUM($C15:J15)</f>
        <v>3.0715972642597553E-2</v>
      </c>
      <c r="L15" s="98">
        <f t="shared" si="10"/>
        <v>-5.9872961862760157E-2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-0.19321056565277822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x14ac:dyDescent="0.3">
      <c r="B16" s="41">
        <f>totals!A11</f>
        <v>7</v>
      </c>
      <c r="C16" s="34">
        <f>totals!I11/totals!$H11</f>
        <v>-0.1297150644703107</v>
      </c>
      <c r="D16" s="34">
        <f>totals!J11/totals!$H11</f>
        <v>-5.6472637919446164E-2</v>
      </c>
      <c r="E16" s="34">
        <f>totals!K11/totals!$H11</f>
        <v>4.9141141964172422E-2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2.7113265108968273E-2</v>
      </c>
      <c r="I16" s="34">
        <f>totals!O11/totals!$H11</f>
        <v>2.7152707593550787E-2</v>
      </c>
      <c r="J16" s="34">
        <f>totals!P11/totals!$H11</f>
        <v>5.7919039194276802E-2</v>
      </c>
      <c r="K16" s="98">
        <f>SUM($C16:J16)</f>
        <v>-7.8298855903970621E-2</v>
      </c>
      <c r="L16" s="98">
        <f t="shared" si="10"/>
        <v>-0.16337060269179821</v>
      </c>
      <c r="M16" s="14"/>
      <c r="N16" s="14"/>
      <c r="O16" s="14"/>
    </row>
    <row r="17" x14ac:dyDescent="0.3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-6.673411993095188E-2</v>
      </c>
      <c r="E17" s="34">
        <f>totals!K12/totals!$H12</f>
        <v>5.9396887435975355E-2</v>
      </c>
      <c r="F17" s="34">
        <f>totals!L12/totals!$H12</f>
        <v>2.901498169807357E-2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2.5412993281189244E-2</v>
      </c>
      <c r="J17" s="34">
        <f>totals!P12/totals!$H12</f>
        <v>3.887146536310894E-2</v>
      </c>
      <c r="K17" s="98">
        <f>SUM($C17:J17)</f>
        <v>-0.11678829371537015</v>
      </c>
      <c r="L17" s="98">
        <f t="shared" si="10"/>
        <v>-0.18107275235966835</v>
      </c>
    </row>
    <row r="18" x14ac:dyDescent="0.3">
      <c r="B18" s="41">
        <f>totals!A13</f>
        <v>9</v>
      </c>
      <c r="C18" s="34">
        <f>totals!I13/totals!$H13</f>
        <v>-0.16167188979044692</v>
      </c>
      <c r="D18" s="34">
        <f>totals!J13/totals!$H13</f>
        <v>-8.4115111475371096E-2</v>
      </c>
      <c r="E18" s="34">
        <f>totals!K13/totals!$H13</f>
        <v>4.3141368480325681E-2</v>
      </c>
      <c r="F18" s="34">
        <f>totals!L13/totals!$H13</f>
        <v>1.9821218314910571E-2</v>
      </c>
      <c r="G18" s="34">
        <f>totals!M13/totals!$H13</f>
        <v>-9.8293582223900347E-2</v>
      </c>
      <c r="H18" s="34">
        <f>totals!N13/totals!$H13</f>
        <v>1.9318245342389587E-2</v>
      </c>
      <c r="I18" s="34">
        <f>totals!O13/totals!$H13</f>
        <v>1.9773225175766289E-2</v>
      </c>
      <c r="J18" s="34">
        <f>totals!P13/totals!$H13</f>
        <v>3.4013391134902989E-2</v>
      </c>
      <c r="K18" s="98">
        <f>SUM($C18:J18)</f>
        <v>-0.20801313504142327</v>
      </c>
      <c r="L18" s="98">
        <f t="shared" si="10"/>
        <v>-0.26179975135209255</v>
      </c>
    </row>
    <row r="19" ht="14.95" thickBot="true" x14ac:dyDescent="0.35">
      <c r="B19" s="42">
        <f>totals!A14</f>
        <v>10</v>
      </c>
      <c r="C19" s="36">
        <f>totals!I14/totals!$H14</f>
        <v>-0.19321056565277822</v>
      </c>
      <c r="D19" s="36">
        <f>totals!J14/totals!$H14</f>
        <v>-0.11676822098502299</v>
      </c>
      <c r="E19" s="36">
        <f>totals!K14/totals!$H14</f>
        <v>2.5377346201954507E-2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2.0927344953139772E-2</v>
      </c>
      <c r="K19" s="71">
        <f>SUM($C19:J19)</f>
        <v>-0.32025954940142981</v>
      </c>
      <c r="L19" s="71">
        <f t="shared" si="10"/>
        <v>-0.35318862202120815</v>
      </c>
    </row>
    <row r="20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ht="14.95" thickBot="true" x14ac:dyDescent="0.35"/>
    <row r="28" ht="14.95" thickBot="true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ht="14.95" thickBot="true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x14ac:dyDescent="0.3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3.8282725866549454E-2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2.6615187891187702E-2</v>
      </c>
      <c r="I30" s="34">
        <f>totals!O29/totals!$H29</f>
        <v>3.1635228004767861E-2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x14ac:dyDescent="0.3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-7.2162489728776147E-2</v>
      </c>
      <c r="E31" s="34">
        <f>totals!K30/totals!$H30</f>
        <v>2.5373459850177325E-2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3.116835062172631E-2</v>
      </c>
      <c r="I31" s="34">
        <f>totals!O30/totals!$H30</f>
        <v>2.785603777060609E-2</v>
      </c>
      <c r="J31" s="34">
        <f>totals!P30/totals!$H30</f>
        <v>7.8605155422115061E-2</v>
      </c>
      <c r="K31" s="98">
        <f>SUM($C31:J31)</f>
        <v>-2.3551393138861482E-2</v>
      </c>
      <c r="L31" s="98">
        <f t="shared" ref="L31:L36" si="12">K31-SUM(I31:J31)</f>
        <v>-0.13001258633158264</v>
      </c>
    </row>
    <row r="32" x14ac:dyDescent="0.3">
      <c r="B32" s="74" t="str">
        <f>totals!A31</f>
        <v>two adults (or more) and 3+ children</v>
      </c>
      <c r="C32" s="34">
        <f>totals!I31/totals!$H31</f>
        <v>-8.9006577601706757E-2</v>
      </c>
      <c r="D32" s="34">
        <f>totals!J31/totals!$H31</f>
        <v>-5.0051385173973922E-2</v>
      </c>
      <c r="E32" s="34">
        <f>totals!K31/totals!$H31</f>
        <v>2.1004642272935227E-2</v>
      </c>
      <c r="F32" s="34">
        <f>totals!L31/totals!$H31</f>
        <v>0.18264095443235587</v>
      </c>
      <c r="G32" s="34">
        <f>totals!M31/totals!$H31</f>
        <v>-8.5941236302330901E-2</v>
      </c>
      <c r="H32" s="34">
        <f>totals!N31/totals!$H31</f>
        <v>3.7582346571950011E-2</v>
      </c>
      <c r="I32" s="34">
        <f>totals!O31/totals!$H31</f>
        <v>4.6274233191776988E-2</v>
      </c>
      <c r="J32" s="34">
        <f>totals!P31/totals!$H31</f>
        <v>0.11608462370708024</v>
      </c>
      <c r="K32" s="98">
        <f>SUM($C32:J32)</f>
        <v>0.17858760109808675</v>
      </c>
      <c r="L32" s="98">
        <f t="shared" si="12"/>
        <v>1.6228744199229511E-2</v>
      </c>
    </row>
    <row r="33" x14ac:dyDescent="0.3">
      <c r="B33" s="74" t="str">
        <f>totals!A32</f>
        <v>one adult and child(ren)</v>
      </c>
      <c r="C33" s="34">
        <f>totals!I32/totals!$H32</f>
        <v>-5.9663504349918926E-2</v>
      </c>
      <c r="D33" s="34">
        <f>totals!J32/totals!$H32</f>
        <v>-2.9822299848503622E-2</v>
      </c>
      <c r="E33" s="34">
        <f>totals!K32/totals!$H32</f>
        <v>1.5586383873810002E-2</v>
      </c>
      <c r="F33" s="34">
        <f>totals!L32/totals!$H32</f>
        <v>9.7154277675687656E-2</v>
      </c>
      <c r="G33" s="34">
        <f>totals!M32/totals!$H32</f>
        <v>-9.2904866269412384E-2</v>
      </c>
      <c r="H33" s="34">
        <f>totals!N32/totals!$H32</f>
        <v>2.8259890369870092E-2</v>
      </c>
      <c r="I33" s="34">
        <f>totals!O32/totals!$H32</f>
        <v>3.0386076094241536E-2</v>
      </c>
      <c r="J33" s="34">
        <f>totals!P32/totals!$H32</f>
        <v>0.10073834594154656</v>
      </c>
      <c r="K33" s="98">
        <f>SUM($C33:J33)</f>
        <v>8.9734303487320921E-2</v>
      </c>
      <c r="L33" s="98">
        <f t="shared" si="12"/>
        <v>-4.1390118548467164E-2</v>
      </c>
    </row>
    <row r="34" x14ac:dyDescent="0.3">
      <c r="B34" s="74" t="str">
        <f>totals!A33</f>
        <v>only working age adults</v>
      </c>
      <c r="C34" s="34">
        <f>totals!I33/totals!$H33</f>
        <v>-0.14191753871576057</v>
      </c>
      <c r="D34" s="34">
        <f>totals!J33/totals!$H33</f>
        <v>-6.9507212808309557E-2</v>
      </c>
      <c r="E34" s="34">
        <f>totals!K33/totals!$H33</f>
        <v>8.2713774616353236E-2</v>
      </c>
      <c r="F34" s="34">
        <f>totals!L33/totals!$H33</f>
        <v>2.0453224195632974E-2</v>
      </c>
      <c r="G34" s="34">
        <f>totals!M33/totals!$H33</f>
        <v>-9.4417032863591155E-2</v>
      </c>
      <c r="H34" s="34">
        <f>totals!N33/totals!$H33</f>
        <v>1.9565334944720996E-2</v>
      </c>
      <c r="I34" s="34">
        <f>totals!O33/totals!$H33</f>
        <v>2.964759130456935E-2</v>
      </c>
      <c r="J34" s="34">
        <f>totals!P33/totals!$H33</f>
        <v>1.9591464106401613E-2</v>
      </c>
      <c r="K34" s="98">
        <f>SUM($C34:J34)</f>
        <v>-0.13387039521998315</v>
      </c>
      <c r="L34" s="98">
        <f t="shared" si="12"/>
        <v>-0.1831094506309541</v>
      </c>
    </row>
    <row r="35" x14ac:dyDescent="0.3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-6.9300560296674391E-3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-0.10552416575576186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ht="14.95" thickBot="true" x14ac:dyDescent="0.35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-3.6784007214784614E-2</v>
      </c>
      <c r="E36" s="36">
        <f>totals!K35/totals!$H35</f>
        <v>0.35883862124206001</v>
      </c>
      <c r="F36" s="36">
        <f>totals!L35/totals!$H35</f>
        <v>3.3944224394613622E-2</v>
      </c>
      <c r="G36" s="36">
        <f>totals!M35/totals!$H35</f>
        <v>-9.6523228412023321E-2</v>
      </c>
      <c r="H36" s="36">
        <f>totals!N35/totals!$H35</f>
        <v>2.7203224899402922E-2</v>
      </c>
      <c r="I36" s="36">
        <f>totals!O35/totals!$H35</f>
        <v>6.47613248782581E-2</v>
      </c>
      <c r="J36" s="36">
        <f>totals!P35/totals!$H35</f>
        <v>4.0848056829756417E-3</v>
      </c>
      <c r="K36" s="71">
        <f>SUM($C36:J36)</f>
        <v>0.27111161487180802</v>
      </c>
      <c r="L36" s="71">
        <f t="shared" si="12"/>
        <v>0.20226548431057428</v>
      </c>
    </row>
    <row r="47" ht="14.95" thickBot="true" x14ac:dyDescent="0.35"/>
    <row r="48" ht="14.95" thickBot="true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ht="17.2" customHeight="true" thickBot="true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x14ac:dyDescent="0.3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0.12549020977753789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2.741642813319593E-2</v>
      </c>
      <c r="I50" s="100">
        <f>totals!O38/totals!$H38</f>
        <v>4.5872178292843936E-2</v>
      </c>
      <c r="J50" s="100">
        <f>totals!P38/totals!$H38</f>
        <v>4.4093536647662045E-2</v>
      </c>
      <c r="K50" s="97">
        <f>SUM($C50:J50)</f>
        <v>9.0645367499907398E-2</v>
      </c>
      <c r="L50" s="97">
        <f>K50-SUM(I50:J50)</f>
        <v>6.7965255940141689E-4</v>
      </c>
    </row>
    <row r="51" x14ac:dyDescent="0.3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4.6486991435146674E-2</v>
      </c>
      <c r="L51" s="98">
        <f t="shared" ref="L51:L57" si="14">K51-SUM(I51:J51)</f>
        <v>-3.8107357892499943E-2</v>
      </c>
    </row>
    <row r="52" x14ac:dyDescent="0.3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-3.8877927418356877E-2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-8.8771197215863101E-2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0.11980022438404916</v>
      </c>
      <c r="L52" s="98">
        <f t="shared" si="14"/>
        <v>2.8345952962056192E-2</v>
      </c>
    </row>
    <row r="53" x14ac:dyDescent="0.3">
      <c r="B53" s="74" t="str">
        <f>totals!A41</f>
        <v>capital city</v>
      </c>
      <c r="C53" s="34">
        <f>totals!I41/totals!$H41</f>
        <v>-0.16978131521056006</v>
      </c>
      <c r="D53" s="34">
        <f>totals!J41/totals!$H41</f>
        <v>-9.9074085482970836E-2</v>
      </c>
      <c r="E53" s="34">
        <f>totals!K41/totals!$H41</f>
        <v>9.9084966783085052E-2</v>
      </c>
      <c r="F53" s="34">
        <f>totals!L41/totals!$H41</f>
        <v>3.3508970111453151E-2</v>
      </c>
      <c r="G53" s="34">
        <f>totals!M41/totals!$H41</f>
        <v>-0.10373668965148038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3.8113530723784213E-2</v>
      </c>
      <c r="K53" s="98">
        <f>SUM($C53:J53)</f>
        <v>-0.15608099187105279</v>
      </c>
      <c r="L53" s="98">
        <f t="shared" si="14"/>
        <v>-0.21965619622770197</v>
      </c>
    </row>
    <row r="54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x14ac:dyDescent="0.3">
      <c r="B55" s="74" t="str">
        <f>totals!A44</f>
        <v>big cities</v>
      </c>
      <c r="C55" s="34">
        <f>totals!I44/totals!$H44</f>
        <v>-0.16679002565629045</v>
      </c>
      <c r="D55" s="34">
        <f>totals!J44/totals!$H44</f>
        <v>-9.8416095543761864E-2</v>
      </c>
      <c r="E55" s="34">
        <f>totals!K44/totals!$H44</f>
        <v>0.10267049159806561</v>
      </c>
      <c r="F55" s="34">
        <f>totals!L44/totals!$H44</f>
        <v>3.359675847365768E-2</v>
      </c>
      <c r="G55" s="34">
        <f>totals!M44/totals!$H44</f>
        <v>-0.10517119782783228</v>
      </c>
      <c r="H55" s="34">
        <f>totals!N44/totals!$H44</f>
        <v>2.0246166561242965E-2</v>
      </c>
      <c r="I55" s="34">
        <f>totals!O44/totals!$H44</f>
        <v>2.5112114576895831E-2</v>
      </c>
      <c r="J55" s="34">
        <f>totals!P44/totals!$H44</f>
        <v>3.9811359445648578E-2</v>
      </c>
      <c r="K55" s="98">
        <f>SUM($C55:J55)</f>
        <v>-0.14894042837237398</v>
      </c>
      <c r="L55" s="98">
        <f t="shared" si="14"/>
        <v>-0.21386390239491837</v>
      </c>
    </row>
    <row r="56" x14ac:dyDescent="0.3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5.0845862137751406E-2</v>
      </c>
      <c r="G56" s="34">
        <f>totals!M45/totals!$H45</f>
        <v>-0.10339136444122091</v>
      </c>
      <c r="H56" s="34">
        <f>totals!N45/totals!$H45</f>
        <v>2.7134516792449607E-2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ht="14.95" thickBot="true" x14ac:dyDescent="0.35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0.12272920878367941</v>
      </c>
      <c r="F57" s="36">
        <f>totals!L46/totals!$H46</f>
        <v>6.8040076964378499E-2</v>
      </c>
      <c r="G57" s="36">
        <f>totals!M46/totals!$H46</f>
        <v>-8.9408391638703733E-2</v>
      </c>
      <c r="H57" s="36">
        <f>totals!N46/totals!$H46</f>
        <v>2.6972556756274656E-2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8.7982198359917954E-2</v>
      </c>
      <c r="L57" s="71">
        <f t="shared" si="14"/>
        <v>2.9808677154081337E-3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fals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.0" hidden="true" customWidth="true"/>
    <col min="5" max="5" width="34.19921875" customWidth="true"/>
    <col min="6" max="6" width="8.69921875" customWidth="true"/>
    <col min="7" max="7" width="10.8984375" bestFit="true" customWidth="true"/>
    <col min="8" max="12" width="8.69921875" hidden="true" customWidth="true"/>
    <col min="13" max="13" width="10.796875" customWidth="true"/>
    <col min="14" max="14" width="10.5" bestFit="true" customWidth="true"/>
    <col min="15" max="15" width="10.69921875" customWidth="true"/>
    <col min="16" max="16" width="10.5" bestFit="true" customWidth="true"/>
  </cols>
  <sheetData>
    <row r="1" ht="14.95" thickBot="true" x14ac:dyDescent="0.35">
      <c r="I1" t="s">
        <v>4</v>
      </c>
      <c r="K1" t="s">
        <v>2</v>
      </c>
    </row>
    <row r="2" x14ac:dyDescent="0.3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="127" customFormat="true" x14ac:dyDescent="0.3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x14ac:dyDescent="0.3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="127" customFormat="true" x14ac:dyDescent="0.3">
      <c r="A7" s="127" t="str">
        <v>consumable_income</v>
      </c>
      <c r="B7" s="127">
        <v>32072.252118168544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x14ac:dyDescent="0.3">
      <c r="A8" t="str">
        <v>final_income</v>
      </c>
      <c r="B8">
        <v>34884.752098017874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="127" customFormat="true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="127" customFormat="true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="127" customFormat="true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-7.2393920935192426</v>
      </c>
      <c r="N17" s="111">
        <f t="shared" si="3"/>
        <v>-2.1544798319965714</v>
      </c>
      <c r="O17" s="114">
        <f t="shared" si="4"/>
        <v>-0.77580000000000426</v>
      </c>
      <c r="P17" s="109">
        <f t="shared" si="5"/>
        <v>-0.23088201772621761</v>
      </c>
    </row>
    <row r="18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-7.2393920935192426</v>
      </c>
      <c r="N18" s="120">
        <f t="shared" si="3"/>
        <v>-2.1930098352546041</v>
      </c>
      <c r="O18" s="117">
        <f t="shared" si="4"/>
        <v>-0.78902000000000139</v>
      </c>
      <c r="P18" s="118">
        <f t="shared" si="5"/>
        <v>-0.23901573472744952</v>
      </c>
    </row>
    <row r="19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2.8509440011316944</v>
      </c>
      <c r="N20" s="111">
        <f t="shared" si="3"/>
        <v>3.2680999994624322</v>
      </c>
      <c r="O20" s="114">
        <f t="shared" si="4"/>
        <v>0.78427999999999831</v>
      </c>
      <c r="P20" s="109">
        <f t="shared" si="5"/>
        <v>0.89903746498035575</v>
      </c>
    </row>
    <row r="21" s="127" customFormat="true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0.28358669868169795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2.8509440011316944</v>
      </c>
      <c r="N21" s="120">
        <f t="shared" si="3"/>
        <v>3.2680999994624322</v>
      </c>
      <c r="O21" s="117">
        <f t="shared" si="4"/>
        <v>0.78427999999999831</v>
      </c>
      <c r="P21" s="118">
        <f t="shared" si="5"/>
        <v>0.89903746498035575</v>
      </c>
    </row>
    <row r="22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="127" customFormat="true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0.18854577075977103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2.8694075143632314</v>
      </c>
      <c r="N23" s="120">
        <f t="shared" si="3"/>
        <v>3.4780697143796746</v>
      </c>
      <c r="O23" s="117">
        <f t="shared" si="4"/>
        <v>1.0319699999999987</v>
      </c>
      <c r="P23" s="118">
        <f t="shared" si="5"/>
        <v>1.2508727272727258</v>
      </c>
    </row>
    <row r="24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0.17714815829861708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1.7296462682478364</v>
      </c>
      <c r="N24" s="120">
        <f t="shared" si="3"/>
        <v>3.5479923451237672</v>
      </c>
      <c r="O24" s="117">
        <f t="shared" si="4"/>
        <v>0.37495999999999641</v>
      </c>
      <c r="P24" s="118">
        <f t="shared" si="5"/>
        <v>0.76914871794871065</v>
      </c>
    </row>
    <row r="25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3.20316509664256</v>
      </c>
      <c r="O25" s="114">
        <f t="shared" si="4"/>
        <v>1.5151399999999982</v>
      </c>
      <c r="P25" s="109">
        <f t="shared" si="5"/>
        <v>1.0100933333333324</v>
      </c>
    </row>
    <row r="26" s="127" customFormat="true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0.17396935643774544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1.411766082160673</v>
      </c>
      <c r="N26" s="120">
        <f t="shared" si="3"/>
        <v>3.7647095524284619</v>
      </c>
      <c r="O26" s="117">
        <f t="shared" si="4"/>
        <v>0.48212999999999728</v>
      </c>
      <c r="P26" s="118">
        <f t="shared" si="5"/>
        <v>1.2856799999999931</v>
      </c>
    </row>
    <row r="27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0.18735663943311578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2.7504943816977074</v>
      </c>
      <c r="N27" s="120">
        <f t="shared" si="3"/>
        <v>3.6673258422636117</v>
      </c>
      <c r="O27" s="117">
        <f t="shared" si="4"/>
        <v>0.97027999999999559</v>
      </c>
      <c r="P27" s="118">
        <f t="shared" si="5"/>
        <v>1.2937066666666615</v>
      </c>
    </row>
    <row r="28" ht="14.95" thickBot="true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0.16627656742719332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0.6424871811054611</v>
      </c>
      <c r="N28" s="125">
        <f t="shared" si="3"/>
        <v>1.7132991496145631</v>
      </c>
      <c r="O28" s="123">
        <f t="shared" si="4"/>
        <v>0.10647999999999769</v>
      </c>
      <c r="P28" s="126">
        <f t="shared" si="5"/>
        <v>0.28394666666666052</v>
      </c>
    </row>
    <row r="29" x14ac:dyDescent="0.3">
      <c r="A29" t="str">
        <v>other_ben</v>
      </c>
      <c r="B29">
        <v>144.46552085758907</v>
      </c>
    </row>
    <row r="30" x14ac:dyDescent="0.3">
      <c r="A30" t="str">
        <v>VAT_dir</v>
      </c>
      <c r="B30">
        <v>-3301.1215805508518</v>
      </c>
    </row>
    <row r="31" x14ac:dyDescent="0.3">
      <c r="A31" t="str">
        <v>VAT_ind</v>
      </c>
      <c r="B31">
        <v>-59.036164258691223</v>
      </c>
    </row>
    <row r="32" x14ac:dyDescent="0.3">
      <c r="A32" t="str">
        <v>electr_subs</v>
      </c>
      <c r="B32">
        <v>872.35519157940223</v>
      </c>
    </row>
    <row r="33" x14ac:dyDescent="0.3">
      <c r="A33" t="str">
        <v>health_in</v>
      </c>
      <c r="B33">
        <v>825</v>
      </c>
    </row>
    <row r="34" x14ac:dyDescent="0.3">
      <c r="A34" t="str">
        <v>health_out</v>
      </c>
      <c r="B34">
        <v>487.5</v>
      </c>
    </row>
    <row r="35" x14ac:dyDescent="0.3">
      <c r="A35" t="str">
        <v>educ_prim</v>
      </c>
      <c r="B35">
        <v>374.99999999999994</v>
      </c>
    </row>
    <row r="36" x14ac:dyDescent="0.3">
      <c r="A36" t="str">
        <v>educ_sec</v>
      </c>
      <c r="B36">
        <v>749.99999999999966</v>
      </c>
    </row>
    <row r="37" x14ac:dyDescent="0.3">
      <c r="A37" t="str">
        <v>educ_tert</v>
      </c>
      <c r="B37">
        <v>374.99999999999994</v>
      </c>
    </row>
    <row r="38" x14ac:dyDescent="0.3">
      <c r="A38" t="str">
        <v>educ_tert</v>
      </c>
      <c r="B38">
        <v>374.99999999999994</v>
      </c>
    </row>
    <row r="39" x14ac:dyDescent="0.3">
      <c r="A39">
        <v>0</v>
      </c>
      <c r="B39">
        <v>0</v>
      </c>
    </row>
    <row r="40" x14ac:dyDescent="0.3">
      <c r="A40">
        <v>0</v>
      </c>
      <c r="B40">
        <v>0</v>
      </c>
    </row>
    <row r="41" x14ac:dyDescent="0.3">
      <c r="A41">
        <v>0</v>
      </c>
      <c r="B41">
        <v>0</v>
      </c>
    </row>
    <row r="42" x14ac:dyDescent="0.3">
      <c r="A42">
        <v>0</v>
      </c>
      <c r="B42">
        <v>0</v>
      </c>
    </row>
    <row r="43" x14ac:dyDescent="0.3">
      <c r="A43">
        <v>0</v>
      </c>
      <c r="B43">
        <v>0</v>
      </c>
    </row>
    <row r="44" x14ac:dyDescent="0.3">
      <c r="A44">
        <v>0</v>
      </c>
      <c r="B44">
        <v>0</v>
      </c>
    </row>
    <row r="45" x14ac:dyDescent="0.3">
      <c r="A45">
        <v>0</v>
      </c>
      <c r="B45">
        <v>0</v>
      </c>
    </row>
    <row r="46" x14ac:dyDescent="0.3">
      <c r="A46">
        <v>0</v>
      </c>
      <c r="B46">
        <v>0</v>
      </c>
    </row>
    <row r="47" x14ac:dyDescent="0.3">
      <c r="A47">
        <v>0</v>
      </c>
      <c r="B47">
        <v>0</v>
      </c>
    </row>
    <row r="48" x14ac:dyDescent="0.3">
      <c r="A48">
        <v>0</v>
      </c>
      <c r="B48">
        <v>0</v>
      </c>
    </row>
    <row r="49" x14ac:dyDescent="0.3">
      <c r="A49">
        <v>0</v>
      </c>
      <c r="B49">
        <v>0</v>
      </c>
    </row>
    <row r="50" x14ac:dyDescent="0.3">
      <c r="A50">
        <v>0</v>
      </c>
      <c r="B50">
        <v>0</v>
      </c>
    </row>
    <row r="51" x14ac:dyDescent="0.3">
      <c r="A51">
        <v>0</v>
      </c>
      <c r="B51">
        <v>0</v>
      </c>
    </row>
    <row r="52" x14ac:dyDescent="0.3">
      <c r="A52">
        <v>0</v>
      </c>
      <c r="B52">
        <v>0</v>
      </c>
    </row>
    <row r="53" x14ac:dyDescent="0.3">
      <c r="A53" t="e">
        <v>#N/A</v>
      </c>
      <c r="B53" t="e">
        <v>#N/A</v>
      </c>
    </row>
    <row r="54" x14ac:dyDescent="0.3">
      <c r="A54" t="e">
        <v>#N/A</v>
      </c>
      <c r="B54" t="e">
        <v>#N/A</v>
      </c>
    </row>
    <row r="55" x14ac:dyDescent="0.3">
      <c r="A55" t="e">
        <v>#N/A</v>
      </c>
      <c r="B55" t="e">
        <v>#N/A</v>
      </c>
    </row>
    <row r="56" x14ac:dyDescent="0.3">
      <c r="A56" t="e">
        <v>#N/A</v>
      </c>
      <c r="B56" t="e">
        <v>#N/A</v>
      </c>
    </row>
    <row r="57" x14ac:dyDescent="0.3">
      <c r="A57" t="e">
        <v>#N/A</v>
      </c>
      <c r="B57" t="e">
        <v>#N/A</v>
      </c>
    </row>
    <row r="58" x14ac:dyDescent="0.3">
      <c r="A58" t="e">
        <v>#N/A</v>
      </c>
      <c r="B58" t="e">
        <v>#N/A</v>
      </c>
    </row>
    <row r="59" x14ac:dyDescent="0.3">
      <c r="A59" t="e">
        <v>#N/A</v>
      </c>
      <c r="B59" t="e">
        <v>#N/A</v>
      </c>
    </row>
    <row r="60" x14ac:dyDescent="0.3">
      <c r="A60" t="e">
        <v>#N/A</v>
      </c>
      <c r="B60" t="e">
        <v>#N/A</v>
      </c>
    </row>
    <row r="61" x14ac:dyDescent="0.3">
      <c r="A61" t="e">
        <v>#N/A</v>
      </c>
      <c r="B61" t="e">
        <v>#N/A</v>
      </c>
    </row>
    <row r="62" x14ac:dyDescent="0.3">
      <c r="A62" t="e">
        <v>#N/A</v>
      </c>
      <c r="B62" t="e">
        <v>#N/A</v>
      </c>
    </row>
    <row r="63" x14ac:dyDescent="0.3">
      <c r="A63" t="e">
        <v>#N/A</v>
      </c>
      <c r="B63" t="e">
        <v>#N/A</v>
      </c>
    </row>
    <row r="64" x14ac:dyDescent="0.3">
      <c r="A64" t="e">
        <v>#N/A</v>
      </c>
      <c r="B64" t="e">
        <v>#N/A</v>
      </c>
    </row>
    <row r="65" x14ac:dyDescent="0.3">
      <c r="A65" t="e">
        <v>#N/A</v>
      </c>
      <c r="B65" t="e">
        <v>#N/A</v>
      </c>
    </row>
    <row r="66" x14ac:dyDescent="0.3">
      <c r="A66" t="e">
        <v>#N/A</v>
      </c>
      <c r="B66" t="e">
        <v>#N/A</v>
      </c>
    </row>
    <row r="67" x14ac:dyDescent="0.3">
      <c r="A67" t="e">
        <v>#N/A</v>
      </c>
      <c r="B67" t="e">
        <v>#N/A</v>
      </c>
    </row>
    <row r="68" x14ac:dyDescent="0.3">
      <c r="A68" t="e">
        <v>#N/A</v>
      </c>
      <c r="B68" t="e">
        <v>#N/A</v>
      </c>
    </row>
    <row r="69" x14ac:dyDescent="0.3">
      <c r="A69" t="e">
        <v>#N/A</v>
      </c>
      <c r="B69" t="e">
        <v>#N/A</v>
      </c>
    </row>
    <row r="70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true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true"/>
    <col min="5" max="5" width="17.69921875" style="21" customWidth="true"/>
    <col min="6" max="6" width="24" style="21" customWidth="true"/>
    <col min="7" max="7" width="22.69921875" style="21" customWidth="true"/>
    <col min="8" max="8" width="30.5" style="21" customWidth="true"/>
    <col min="9" max="9" width="16" style="21" customWidth="true"/>
    <col min="10" max="10" width="23" style="21" customWidth="true"/>
    <col min="11" max="12" width="9.19921875" style="21"/>
    <col min="13" max="13" width="16" style="21" customWidth="true"/>
    <col min="14" max="14" width="25" style="21" customWidth="true"/>
    <col min="15" max="15" width="26" style="21" customWidth="true"/>
    <col min="16" max="16384" width="9.19921875" style="21"/>
  </cols>
  <sheetData>
    <row r="4" ht="14.95" thickBot="true" x14ac:dyDescent="0.35"/>
    <row r="5" ht="26.35" customHeight="true" x14ac:dyDescent="0.5">
      <c r="D5" s="254" t="s">
        <v>795</v>
      </c>
      <c r="E5" s="255"/>
      <c r="F5" s="255"/>
      <c r="G5" s="255"/>
      <c r="H5" s="256"/>
    </row>
    <row r="6" ht="23.3" customHeight="true" thickBot="true" x14ac:dyDescent="0.5">
      <c r="D6" s="134" t="s">
        <v>796</v>
      </c>
      <c r="E6" s="135"/>
      <c r="F6" s="257" t="s">
        <v>797</v>
      </c>
      <c r="G6" s="257"/>
      <c r="H6" s="258"/>
    </row>
    <row r="7" ht="21.6" thickBot="true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ht="65.25" customHeight="true" thickBot="true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ht="53.35" customHeight="true" thickBot="true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ht="13.3" customHeight="true" x14ac:dyDescent="0.3"/>
    <row r="12" ht="13.3" hidden="true" customHeight="true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ht="13.3" customHeight="true" thickBot="true" x14ac:dyDescent="0.35"/>
    <row r="14" ht="14.95" thickBot="true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="23" customFormat="true" ht="30.05" customHeight="true" thickBot="true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> Incidence 1</v>
      </c>
      <c r="O15" s="132" t="str">
        <f>D9</f>
        <v> Incidence 2</v>
      </c>
    </row>
    <row r="16" ht="28.55" customHeight="true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x14ac:dyDescent="0.3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0.73786030541268821</v>
      </c>
    </row>
    <row r="18" x14ac:dyDescent="0.3">
      <c r="D18" s="157">
        <v>2</v>
      </c>
      <c r="E18" s="155">
        <f>INDEX(all!$1:$1048576, MATCH(CONCATENATE(E$12,"_","mean","_",$D18),all!$A:$A,0), MATCH("value", all!$1:$1,0))</f>
        <v>1982.8591873260045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16679.290389569767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0.1188815076069403</v>
      </c>
      <c r="O18" s="161">
        <f t="shared" si="0"/>
        <v>0.40111013172073373</v>
      </c>
    </row>
    <row r="19" x14ac:dyDescent="0.3">
      <c r="D19" s="157">
        <v>3</v>
      </c>
      <c r="E19" s="155">
        <f>INDEX(all!$1:$1048576, MATCH(CONCATENATE(E$12,"_","mean","_",$D19),all!$A:$A,0), MATCH("value", all!$1:$1,0))</f>
        <v>2053.1929273531928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17604.248582438504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0.11663053482449683</v>
      </c>
      <c r="O19" s="161">
        <f t="shared" si="0"/>
        <v>0.20583819294689745</v>
      </c>
    </row>
    <row r="20" x14ac:dyDescent="0.3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0.134193789765327</v>
      </c>
    </row>
    <row r="21" x14ac:dyDescent="0.3">
      <c r="D21" s="157">
        <v>5</v>
      </c>
      <c r="E21" s="155">
        <f>INDEX(all!$1:$1048576, MATCH(CONCATENATE(E$12,"_","mean","_",$D21),all!$A:$A,0), MATCH("value", all!$1:$1,0))</f>
        <v>2684.3809905200437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23940.210539790103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</v>
      </c>
      <c r="O21" s="161">
        <f t="shared" si="0"/>
        <v>0.10373188866954641</v>
      </c>
    </row>
    <row r="22" x14ac:dyDescent="0.3">
      <c r="D22" s="157">
        <v>6</v>
      </c>
      <c r="E22" s="155">
        <f>INDEX(all!$1:$1048576, MATCH(CONCATENATE(E$12,"_","mean","_",$D22),all!$A:$A,0), MATCH("value", all!$1:$1,0))</f>
        <v>2870.9901455614163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0.10275841822887112</v>
      </c>
      <c r="O22" s="161">
        <f t="shared" si="0"/>
        <v>8.5063447369270309E-2</v>
      </c>
    </row>
    <row r="23" x14ac:dyDescent="0.3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31071.603212597944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0.10514007881269899</v>
      </c>
      <c r="O23" s="161">
        <f t="shared" si="0"/>
        <v>4.9851458724610061E-2</v>
      </c>
    </row>
    <row r="24" x14ac:dyDescent="0.3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x14ac:dyDescent="0.3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4.2076237178943043E-2</v>
      </c>
    </row>
    <row r="26" ht="14.95" thickBot="true" x14ac:dyDescent="0.35">
      <c r="D26" s="162">
        <v>10</v>
      </c>
      <c r="E26" s="163">
        <f>INDEX(all!$1:$1048576, MATCH(CONCATENATE(E$12,"_","mean","_",$D26),all!$A:$A,0), MATCH("value", all!$1:$1,0))</f>
        <v>6992.2275344601485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8.7011833153452456E-2</v>
      </c>
      <c r="O26" s="167">
        <f t="shared" si="0"/>
        <v>2.4353256817005699E-2</v>
      </c>
    </row>
    <row r="29" s="23" customFormat="true" ht="36" customHeight="true" x14ac:dyDescent="0.3">
      <c r="D29" s="21"/>
      <c r="E29" s="21"/>
      <c r="F29" s="21"/>
      <c r="H29" s="21"/>
      <c r="I29" s="21"/>
      <c r="J29" s="21"/>
    </row>
    <row r="30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abSelected="true" topLeftCell="G1" zoomScale="70" zoomScaleNormal="70" workbookViewId="0">
      <selection activeCell="J26" sqref="J26"/>
    </sheetView>
  </sheetViews>
  <sheetFormatPr defaultColWidth="9" defaultRowHeight="14.4" x14ac:dyDescent="0.3"/>
  <cols>
    <col min="1" max="1" width="19" style="168" hidden="true" customWidth="true"/>
    <col min="2" max="6" width="8.69921875" style="168" hidden="true" customWidth="true"/>
    <col min="7" max="7" width="9" style="168" customWidth="true"/>
    <col min="8" max="8" width="41.09765625" style="168" bestFit="true" customWidth="true"/>
    <col min="9" max="9" width="16.09765625" style="168" bestFit="true" customWidth="true"/>
    <col min="10" max="10" width="14.09765625" style="179" bestFit="true" customWidth="true"/>
    <col min="11" max="11" width="14.8984375" style="179" bestFit="true" customWidth="true"/>
    <col min="12" max="12" width="10.8984375" style="179" bestFit="true" customWidth="true"/>
    <col min="13" max="13" width="9" style="168"/>
    <col min="14" max="14" width="14.69921875" style="168" bestFit="true" customWidth="true"/>
    <col min="15" max="16384" width="9" style="168"/>
  </cols>
  <sheetData>
    <row r="1" ht="14.95" thickBot="true" x14ac:dyDescent="0.35"/>
    <row r="2" x14ac:dyDescent="0.3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="174" customFormat="true" x14ac:dyDescent="0.3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x14ac:dyDescent="0.3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="174" customFormat="true" x14ac:dyDescent="0.3">
      <c r="A7" s="168" t="str">
        <v>consumable_income</v>
      </c>
      <c r="B7" s="168">
        <v>32072.252118168544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x14ac:dyDescent="0.3">
      <c r="A8" s="168" t="str">
        <v>final_income</v>
      </c>
      <c r="B8" s="168">
        <v>34884.752098017874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="174" customFormat="true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="174" customFormat="true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x14ac:dyDescent="0.3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="174" customFormat="true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="174" customFormat="true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="174" customFormat="true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424.87732813739774</v>
      </c>
      <c r="L24" s="183">
        <f t="shared" si="3"/>
        <v>1000</v>
      </c>
    </row>
    <row r="25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341.68429292345047</v>
      </c>
      <c r="L25" s="183">
        <f t="shared" si="3"/>
        <v>842.48164691729119</v>
      </c>
    </row>
    <row r="26" s="174" customFormat="true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x14ac:dyDescent="0.3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x14ac:dyDescent="0.3">
      <c r="A30" s="168" t="str">
        <v>VAT_dir</v>
      </c>
      <c r="B30" s="168">
        <v>-3301.1215805508518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x14ac:dyDescent="0.3">
      <c r="A31" s="168" t="str">
        <v>VAT_ind</v>
      </c>
      <c r="B31" s="168">
        <v>-59.036164258691223</v>
      </c>
      <c r="C31" s="176" t="str">
        <v>VAT_ind</v>
      </c>
      <c r="D31" s="176">
        <v>341.68429292345047</v>
      </c>
      <c r="E31" s="176" t="str">
        <v>VAT_ind</v>
      </c>
      <c r="F31" s="176">
        <v>842.48164691729119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ht="14.95" thickBot="true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x14ac:dyDescent="0.3">
      <c r="A53" s="168" t="e">
        <v>#N/A</v>
      </c>
      <c r="B53" s="168" t="e">
        <v>#N/A</v>
      </c>
    </row>
    <row r="54" x14ac:dyDescent="0.3">
      <c r="A54" s="168" t="e">
        <v>#N/A</v>
      </c>
      <c r="B54" s="168" t="e">
        <v>#N/A</v>
      </c>
    </row>
    <row r="55" x14ac:dyDescent="0.3">
      <c r="A55" s="168" t="e">
        <v>#N/A</v>
      </c>
      <c r="B55" s="168" t="e">
        <v>#N/A</v>
      </c>
    </row>
    <row r="56" x14ac:dyDescent="0.3">
      <c r="A56" s="168" t="e">
        <v>#N/A</v>
      </c>
      <c r="B56" s="168" t="e">
        <v>#N/A</v>
      </c>
    </row>
    <row r="57" x14ac:dyDescent="0.3">
      <c r="A57" s="168" t="e">
        <v>#N/A</v>
      </c>
      <c r="B57" s="168" t="e">
        <v>#N/A</v>
      </c>
    </row>
    <row r="58" x14ac:dyDescent="0.3">
      <c r="A58" s="168" t="e">
        <v>#N/A</v>
      </c>
      <c r="B58" s="168" t="e">
        <v>#N/A</v>
      </c>
    </row>
    <row r="59" x14ac:dyDescent="0.3">
      <c r="A59" s="168" t="e">
        <v>#N/A</v>
      </c>
      <c r="B59" s="168" t="e">
        <v>#N/A</v>
      </c>
    </row>
    <row r="60" x14ac:dyDescent="0.3">
      <c r="A60" s="168" t="e">
        <v>#N/A</v>
      </c>
      <c r="B60" s="168" t="e">
        <v>#N/A</v>
      </c>
    </row>
    <row r="61" x14ac:dyDescent="0.3">
      <c r="A61" s="168" t="e">
        <v>#N/A</v>
      </c>
      <c r="B61" s="168" t="e">
        <v>#N/A</v>
      </c>
    </row>
    <row r="62" x14ac:dyDescent="0.3">
      <c r="A62" s="168" t="e">
        <v>#N/A</v>
      </c>
      <c r="B62" s="168" t="e">
        <v>#N/A</v>
      </c>
    </row>
    <row r="63" x14ac:dyDescent="0.3">
      <c r="A63" s="168" t="e">
        <v>#N/A</v>
      </c>
      <c r="B63" s="168" t="e">
        <v>#N/A</v>
      </c>
    </row>
    <row r="64" x14ac:dyDescent="0.3">
      <c r="A64" s="168" t="e">
        <v>#N/A</v>
      </c>
      <c r="B64" s="168" t="e">
        <v>#N/A</v>
      </c>
    </row>
    <row r="65" x14ac:dyDescent="0.3">
      <c r="A65" s="168" t="e">
        <v>#N/A</v>
      </c>
      <c r="B65" s="168" t="e">
        <v>#N/A</v>
      </c>
    </row>
    <row r="66" x14ac:dyDescent="0.3">
      <c r="A66" s="168" t="e">
        <v>#N/A</v>
      </c>
      <c r="B66" s="168" t="e">
        <v>#N/A</v>
      </c>
    </row>
    <row r="67" x14ac:dyDescent="0.3">
      <c r="A67" s="168" t="e">
        <v>#N/A</v>
      </c>
      <c r="B67" s="168" t="e">
        <v>#N/A</v>
      </c>
    </row>
    <row r="68" x14ac:dyDescent="0.3">
      <c r="A68" s="168" t="e">
        <v>#N/A</v>
      </c>
      <c r="B68" s="168" t="e">
        <v>#N/A</v>
      </c>
    </row>
    <row r="69" x14ac:dyDescent="0.3">
      <c r="A69" s="168" t="e">
        <v>#N/A</v>
      </c>
      <c r="B69" s="168" t="e">
        <v>#N/A</v>
      </c>
    </row>
    <row r="70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6" right="0.69930555555556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x14ac:dyDescent="0.3">
      <c r="A1" t="s">
        <v>1448</v>
      </c>
    </row>
    <row r="2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true"/>
    <col min="2" max="2" width="19.796875" customWidth="true"/>
  </cols>
  <sheetData>
    <row r="1" x14ac:dyDescent="0.3">
      <c r="A1" t="s">
        <v>477</v>
      </c>
      <c r="B1" t="s">
        <v>478</v>
      </c>
      <c r="C1" t="s">
        <v>475</v>
      </c>
      <c r="D1" t="s">
        <v>476</v>
      </c>
    </row>
    <row r="2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x14ac:dyDescent="0.3">
      <c r="A3" s="78">
        <f>Parameters!C19</f>
        <v>0.05</v>
      </c>
      <c r="B3" s="64">
        <f>Parameters!D19</f>
        <v>20000</v>
      </c>
    </row>
    <row r="4" x14ac:dyDescent="0.3">
      <c r="A4" s="78">
        <f>Parameters!C20</f>
        <v>0.1</v>
      </c>
      <c r="B4" s="64">
        <f>Parameters!D20</f>
        <v>30000</v>
      </c>
    </row>
    <row r="5" x14ac:dyDescent="0.3">
      <c r="A5" s="78">
        <f>Parameters!C21</f>
        <v>0.15</v>
      </c>
      <c r="B5" s="64">
        <f>Parameters!D21</f>
        <v>50000</v>
      </c>
    </row>
    <row r="6" x14ac:dyDescent="0.3">
      <c r="A6" s="78">
        <f>Parameters!C22</f>
        <v>0.2</v>
      </c>
      <c r="B6" s="64">
        <f>Parameters!D22</f>
        <v>10000000</v>
      </c>
    </row>
    <row r="7" x14ac:dyDescent="0.3">
      <c r="A7" s="78">
        <f>Parameters!C23</f>
        <v>0</v>
      </c>
      <c r="B7" s="64">
        <f>Parameters!D23</f>
        <v>0</v>
      </c>
    </row>
    <row r="8" x14ac:dyDescent="0.3">
      <c r="A8" s="78"/>
      <c r="B8" s="64"/>
    </row>
    <row r="9" x14ac:dyDescent="0.3">
      <c r="A9" s="78"/>
      <c r="B9" s="64"/>
    </row>
    <row r="10" x14ac:dyDescent="0.3">
      <c r="A10" s="78"/>
      <c r="B10" s="64"/>
    </row>
    <row r="11" x14ac:dyDescent="0.3">
      <c r="A11" s="78"/>
      <c r="B11" s="64"/>
    </row>
    <row r="12" x14ac:dyDescent="0.3">
      <c r="A12" s="78"/>
      <c r="B12" s="64"/>
    </row>
    <row r="13" x14ac:dyDescent="0.3">
      <c r="A13" s="78"/>
      <c r="B13" s="64"/>
    </row>
    <row r="14" x14ac:dyDescent="0.3">
      <c r="A14" s="78"/>
      <c r="B14" s="64"/>
    </row>
    <row r="15" x14ac:dyDescent="0.3">
      <c r="A15" s="78"/>
      <c r="B15" s="64"/>
    </row>
    <row r="16" x14ac:dyDescent="0.3">
      <c r="A16" s="78"/>
      <c r="B16" s="64"/>
    </row>
    <row r="17" x14ac:dyDescent="0.3">
      <c r="A17" s="78"/>
      <c r="B17" s="64"/>
    </row>
    <row r="18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x14ac:dyDescent="0.3">
      <c r="A1" t="s">
        <v>482</v>
      </c>
      <c r="B1" t="s">
        <v>483</v>
      </c>
      <c r="C1" t="s">
        <v>487</v>
      </c>
      <c r="D1" t="s">
        <v>489</v>
      </c>
    </row>
    <row r="2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true" customWidth="true"/>
  </cols>
  <sheetData>
    <row r="1" x14ac:dyDescent="0.3">
      <c r="A1" t="s">
        <v>1411</v>
      </c>
      <c r="B1" t="s">
        <v>1412</v>
      </c>
      <c r="C1" t="s">
        <v>1413</v>
      </c>
    </row>
    <row r="2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x14ac:dyDescent="0.3">
      <c r="A3" s="64">
        <f>Parameters!C52</f>
        <v>4</v>
      </c>
      <c r="B3" s="64">
        <f>Parameters!D52</f>
        <v>200</v>
      </c>
    </row>
    <row r="4" x14ac:dyDescent="0.3">
      <c r="A4" s="64">
        <f>Parameters!C53</f>
        <v>6</v>
      </c>
      <c r="B4" s="64">
        <f>Parameters!D53</f>
        <v>300</v>
      </c>
    </row>
    <row r="5" x14ac:dyDescent="0.3">
      <c r="A5" s="64">
        <f>Parameters!C54</f>
        <v>8</v>
      </c>
      <c r="B5" s="64">
        <f>Parameters!D54</f>
        <v>10000000</v>
      </c>
    </row>
    <row r="6" x14ac:dyDescent="0.3">
      <c r="A6" s="64">
        <f>Parameters!C55</f>
        <v>0</v>
      </c>
      <c r="B6" s="64">
        <f>Parameters!D55</f>
        <v>0</v>
      </c>
    </row>
    <row r="7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true" customWidth="true"/>
    <col min="2" max="2" width="12.5" bestFit="true" customWidth="true"/>
    <col min="3" max="3" width="17.296875" bestFit="true" customWidth="true"/>
    <col min="4" max="4" width="12.8984375" bestFit="true" customWidth="true"/>
    <col min="5" max="5" width="14" bestFit="true" customWidth="true"/>
    <col min="6" max="6" width="12.59765625" bestFit="true" customWidth="true"/>
  </cols>
  <sheetData>
    <row r="1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true" customWidth="true"/>
    <col min="2" max="2" width="25.5" bestFit="true" customWidth="true"/>
    <col min="5" max="5" width="16.09765625" bestFit="true" customWidth="true"/>
    <col min="6" max="6" width="25.19921875" bestFit="true" customWidth="true"/>
  </cols>
  <sheetData>
    <row r="1" x14ac:dyDescent="0.3">
      <c r="A1" t="s">
        <v>7</v>
      </c>
      <c r="C1" t="s">
        <v>8</v>
      </c>
      <c r="E1" t="s">
        <v>379</v>
      </c>
      <c r="F1" t="s">
        <v>1091</v>
      </c>
    </row>
    <row r="2" x14ac:dyDescent="0.3">
      <c r="C2" t="s">
        <v>10</v>
      </c>
      <c r="D2" t="s">
        <v>4</v>
      </c>
    </row>
    <row r="3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x14ac:dyDescent="0.3">
      <c r="E10" t="s">
        <v>170</v>
      </c>
      <c r="F10" t="s">
        <v>1396</v>
      </c>
    </row>
    <row r="11" x14ac:dyDescent="0.3">
      <c r="E11" t="s">
        <v>182</v>
      </c>
      <c r="F11" t="s">
        <v>1388</v>
      </c>
    </row>
    <row r="12" x14ac:dyDescent="0.3">
      <c r="E12" t="s">
        <v>171</v>
      </c>
      <c r="F12" t="s">
        <v>27</v>
      </c>
    </row>
    <row r="13" x14ac:dyDescent="0.3">
      <c r="E13" t="s">
        <v>48</v>
      </c>
      <c r="F13" t="s">
        <v>1389</v>
      </c>
    </row>
    <row r="14" x14ac:dyDescent="0.3">
      <c r="E14" t="s">
        <v>465</v>
      </c>
      <c r="F14" t="s">
        <v>788</v>
      </c>
    </row>
    <row r="15" x14ac:dyDescent="0.3">
      <c r="E15" t="s">
        <v>181</v>
      </c>
      <c r="F15" t="s">
        <v>1390</v>
      </c>
    </row>
    <row r="16" x14ac:dyDescent="0.3">
      <c r="E16" t="s">
        <v>466</v>
      </c>
      <c r="F16" t="s">
        <v>789</v>
      </c>
    </row>
    <row r="17" x14ac:dyDescent="0.3">
      <c r="E17" t="s">
        <v>468</v>
      </c>
      <c r="F17" t="s">
        <v>1397</v>
      </c>
    </row>
    <row r="18" x14ac:dyDescent="0.3">
      <c r="E18" t="s">
        <v>467</v>
      </c>
      <c r="F18" t="s">
        <v>791</v>
      </c>
    </row>
    <row r="19" x14ac:dyDescent="0.3">
      <c r="E19" t="s">
        <v>490</v>
      </c>
      <c r="F19" t="s">
        <v>1407</v>
      </c>
    </row>
    <row r="20" x14ac:dyDescent="0.3">
      <c r="E20" t="s">
        <v>1096</v>
      </c>
      <c r="F20" t="s">
        <v>790</v>
      </c>
    </row>
    <row r="21" x14ac:dyDescent="0.3">
      <c r="E21" t="s">
        <v>180</v>
      </c>
      <c r="F21" t="s">
        <v>380</v>
      </c>
    </row>
    <row r="22" x14ac:dyDescent="0.3">
      <c r="E22" t="s">
        <v>1152</v>
      </c>
      <c r="F22" t="s">
        <v>1398</v>
      </c>
    </row>
    <row r="23" x14ac:dyDescent="0.3">
      <c r="E23" t="s">
        <v>1153</v>
      </c>
      <c r="F23" t="s">
        <v>1399</v>
      </c>
    </row>
    <row r="24" x14ac:dyDescent="0.3">
      <c r="E24" t="s">
        <v>179</v>
      </c>
      <c r="F24" t="s">
        <v>381</v>
      </c>
    </row>
    <row r="25" x14ac:dyDescent="0.3">
      <c r="E25" t="s">
        <v>1414</v>
      </c>
      <c r="F25" t="s">
        <v>1415</v>
      </c>
    </row>
    <row r="26" x14ac:dyDescent="0.3">
      <c r="E26" t="s">
        <v>178</v>
      </c>
      <c r="F26" t="s">
        <v>1400</v>
      </c>
    </row>
    <row r="27" x14ac:dyDescent="0.3">
      <c r="E27" t="s">
        <v>469</v>
      </c>
      <c r="F27" t="s">
        <v>1401</v>
      </c>
    </row>
    <row r="28" x14ac:dyDescent="0.3">
      <c r="E28" t="s">
        <v>470</v>
      </c>
      <c r="F28" t="s">
        <v>1402</v>
      </c>
    </row>
    <row r="29" x14ac:dyDescent="0.3">
      <c r="E29" t="s">
        <v>177</v>
      </c>
      <c r="F29" t="s">
        <v>1403</v>
      </c>
    </row>
    <row r="30" x14ac:dyDescent="0.3">
      <c r="E30" t="s">
        <v>471</v>
      </c>
      <c r="F30" t="s">
        <v>1404</v>
      </c>
    </row>
    <row r="31" x14ac:dyDescent="0.3">
      <c r="E31" t="s">
        <v>172</v>
      </c>
      <c r="F31" t="s">
        <v>1406</v>
      </c>
    </row>
    <row r="32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5" bestFit="true" customWidth="true"/>
    <col min="2" max="8" width="12.796875" bestFit="true" customWidth="true"/>
    <col min="9" max="10" width="11" bestFit="true" customWidth="true"/>
    <col min="11" max="11" width="15" customWidth="true"/>
    <col min="12" max="12" width="9.796875" customWidth="true"/>
    <col min="13" max="13" width="12" bestFit="true" customWidth="true"/>
    <col min="14" max="15" width="10.5" bestFit="true" customWidth="true"/>
    <col min="16" max="18" width="11.5" bestFit="true" customWidth="true"/>
    <col min="19" max="19" width="10.5" bestFit="true" customWidth="true"/>
    <col min="20" max="21" width="11.5" bestFit="true" customWidth="true"/>
    <col min="22" max="24" width="10.5" bestFit="true" customWidth="true"/>
    <col min="38" max="38" width="12.19921875" customWidth="true"/>
  </cols>
  <sheetData>
    <row r="1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x14ac:dyDescent="0.3">
      <c r="A2">
        <v>1</v>
      </c>
      <c r="B2" s="87">
        <v>34626.576694199313</v>
      </c>
      <c r="C2" s="87">
        <v>34742.247068984019</v>
      </c>
      <c r="D2" s="87">
        <v>28461.362606342478</v>
      </c>
      <c r="E2" s="87">
        <v>40725.268789028414</v>
      </c>
      <c r="F2" s="87">
        <v>34560.054687575735</v>
      </c>
      <c r="G2" s="87">
        <v>32072.252118168544</v>
      </c>
      <c r="H2" s="87">
        <v>34884.752098017874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-3360.1577448095431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-3301.1215805508518</v>
      </c>
      <c r="AE2" s="64">
        <v>-59.036164258691223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x14ac:dyDescent="0.3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1927.1375067061351</v>
      </c>
      <c r="F5" s="64">
        <v>1926.1667640799774</v>
      </c>
      <c r="G5" s="64">
        <v>1753.181366671861</v>
      </c>
      <c r="H5" s="64">
        <v>2046.3024947712013</v>
      </c>
      <c r="I5" s="64">
        <v>-0.94601628107910674</v>
      </c>
      <c r="J5" s="64">
        <v>-0.024726756715107448</v>
      </c>
      <c r="K5" s="64">
        <v>1421.2419968198215</v>
      </c>
      <c r="L5" s="64">
        <v>303.77058132429863</v>
      </c>
      <c r="M5" s="64">
        <v>-244.16186146292813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-0.024726756715107448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-241.99052042619692</v>
      </c>
      <c r="AE5" s="64">
        <v>-2.1713410367311874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x14ac:dyDescent="0.3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1808.4035991896617</v>
      </c>
      <c r="F6" s="64">
        <v>1793.1960187236841</v>
      </c>
      <c r="G6" s="64">
        <v>1667.7427480499211</v>
      </c>
      <c r="H6" s="64">
        <v>1960.0890615482519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-200.91087256420764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202.01969463012031</v>
      </c>
      <c r="AC6" s="64">
        <v>26.697186804669059</v>
      </c>
      <c r="AD6" s="64">
        <v>-198.26377218871619</v>
      </c>
      <c r="AE6" s="64">
        <v>-2.6471003754914588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x14ac:dyDescent="0.3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1958.1574085376237</v>
      </c>
      <c r="F7" s="64">
        <v>1882.7976980200572</v>
      </c>
      <c r="G7" s="64">
        <v>1760.4003760595197</v>
      </c>
      <c r="H7" s="64">
        <v>2016.3859967311907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-207.71731629546278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43.772284843047323</v>
      </c>
      <c r="AC7" s="64">
        <v>20.584079968696734</v>
      </c>
      <c r="AD7" s="64">
        <v>-205.31643736506709</v>
      </c>
      <c r="AE7" s="64">
        <v>-2.4008789303956903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x14ac:dyDescent="0.3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2358.5607084851331</v>
      </c>
      <c r="F8" s="64">
        <v>2180.6425908253314</v>
      </c>
      <c r="G8" s="64">
        <v>2043.1964466242337</v>
      </c>
      <c r="H8" s="64">
        <v>2370.0170993854272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-222.93210943209294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-219.94344432662987</v>
      </c>
      <c r="AE8" s="64">
        <v>-2.9886651054630589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x14ac:dyDescent="0.3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2842.7704816783898</v>
      </c>
      <c r="F9" s="64">
        <v>2578.0472191367749</v>
      </c>
      <c r="G9" s="64">
        <v>2392.5662020889558</v>
      </c>
      <c r="H9" s="64">
        <v>2667.3594002002546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-272.44733957120559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-268.27496862542802</v>
      </c>
      <c r="AE9" s="64">
        <v>-4.1723709457776028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x14ac:dyDescent="0.3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3384.5019184087455</v>
      </c>
      <c r="F10" s="64">
        <v>2993.4093403038455</v>
      </c>
      <c r="G10" s="64">
        <v>2793.4060956044527</v>
      </c>
      <c r="H10" s="64">
        <v>3071.3763104159866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-291.91293832265802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-287.04599185520027</v>
      </c>
      <c r="AE10" s="64">
        <v>-4.8669464674577281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x14ac:dyDescent="0.3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3983.1629097466994</v>
      </c>
      <c r="F11" s="64">
        <v>3349.9676177805804</v>
      </c>
      <c r="G11" s="64">
        <v>3109.7528720227501</v>
      </c>
      <c r="H11" s="64">
        <v>3398.3901421811684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-332.35618541249272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-326.95966205248897</v>
      </c>
      <c r="AE11" s="64">
        <v>-5.3965233600036768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x14ac:dyDescent="0.3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4949.6086873391068</v>
      </c>
      <c r="F12" s="64">
        <v>4135.3401592172095</v>
      </c>
      <c r="G12" s="64">
        <v>3844.3237137674346</v>
      </c>
      <c r="H12" s="64">
        <v>4109.0916951937807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-385.91603740216641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-378.23533143712194</v>
      </c>
      <c r="AE12" s="64">
        <v>-7.6807059650444671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x14ac:dyDescent="0.3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4650.8071985896086</v>
      </c>
      <c r="H13" s="64">
        <v>4914.5256520626535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-483.0663312724879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-474.04798044859916</v>
      </c>
      <c r="AE13" s="64">
        <v>-9.0183508238887047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x14ac:dyDescent="0.3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11264.053467258167</v>
      </c>
      <c r="F14" s="64">
        <v>8681.5537560373614</v>
      </c>
      <c r="G14" s="64">
        <v>8056.8750986898067</v>
      </c>
      <c r="H14" s="64">
        <v>8331.2142455279609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-718.73675307384087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-17.693281248437646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x14ac:dyDescent="0.3">
      <c r="A17">
        <v>1</v>
      </c>
      <c r="B17" s="64">
        <v>785.8827932389388</v>
      </c>
      <c r="C17" s="64">
        <v>1145.4956700163302</v>
      </c>
      <c r="D17" s="64">
        <v>742.57774004117573</v>
      </c>
      <c r="E17" s="64">
        <v>1535.1743226048523</v>
      </c>
      <c r="F17" s="64">
        <v>1491.8692664036816</v>
      </c>
      <c r="G17" s="64">
        <v>1359.1014180813472</v>
      </c>
      <c r="H17" s="64">
        <v>1442.7008084205113</v>
      </c>
      <c r="I17" s="64">
        <v>-36.129532067293894</v>
      </c>
      <c r="J17" s="64">
        <v>-7.1755210480949945</v>
      </c>
      <c r="K17" s="64">
        <v>395.93264966672427</v>
      </c>
      <c r="L17" s="64">
        <v>353.54911733329777</v>
      </c>
      <c r="M17" s="64">
        <v>-205.9201947554358</v>
      </c>
      <c r="N17" s="64">
        <v>73.152346493314383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237.22819589120564</v>
      </c>
      <c r="V17" s="64">
        <v>-36.129532067293894</v>
      </c>
      <c r="W17" s="64">
        <v>-7.1755210480949945</v>
      </c>
      <c r="X17" s="64">
        <v>395.93264966672427</v>
      </c>
      <c r="Y17" s="64">
        <v>23.789152440915846</v>
      </c>
      <c r="Z17" s="64">
        <v>1.1177532705811122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-204.18623741691835</v>
      </c>
      <c r="AE17" s="64">
        <v>-1.7339573385174434</v>
      </c>
      <c r="AF17" s="64">
        <v>73.152346493314383</v>
      </c>
      <c r="AG17" s="64">
        <v>3.2355782084791529</v>
      </c>
      <c r="AH17" s="64">
        <v>37.508903293727073</v>
      </c>
      <c r="AI17" s="64">
        <v>11.448962654226145</v>
      </c>
      <c r="AJ17" s="64">
        <v>31.405943767838906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x14ac:dyDescent="0.3">
      <c r="A18">
        <v>2</v>
      </c>
      <c r="B18" s="64">
        <v>1061.1589190688037</v>
      </c>
      <c r="C18" s="64">
        <v>1416.7366943978814</v>
      </c>
      <c r="D18" s="64">
        <v>953.57361374687162</v>
      </c>
      <c r="E18" s="64">
        <v>1791.170479909001</v>
      </c>
      <c r="F18" s="64">
        <v>1683.5851765888378</v>
      </c>
      <c r="G18" s="64">
        <v>1555.625205699168</v>
      </c>
      <c r="H18" s="64">
        <v>1774.0265391660994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-206.75069480019278</v>
      </c>
      <c r="N18" s="64">
        <v>78.790722921019437</v>
      </c>
      <c r="O18" s="64">
        <v>89.168210284756441</v>
      </c>
      <c r="P18" s="64">
        <v>128.82766300793938</v>
      </c>
      <c r="Q18" s="64">
        <v>449.06825708143276</v>
      </c>
      <c r="R18" s="64">
        <v>69.435626411741694</v>
      </c>
      <c r="S18" s="64">
        <v>0</v>
      </c>
      <c r="T18" s="64">
        <v>304.61789780210592</v>
      </c>
      <c r="U18" s="64">
        <v>239.49808574018482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14.009331704058274</v>
      </c>
      <c r="Z18" s="64">
        <v>3.7306094132460479</v>
      </c>
      <c r="AA18" s="64">
        <v>142.53700988675448</v>
      </c>
      <c r="AB18" s="64">
        <v>111.71186775261602</v>
      </c>
      <c r="AC18" s="64">
        <v>17.867044620388569</v>
      </c>
      <c r="AD18" s="64">
        <v>-204.1234947106098</v>
      </c>
      <c r="AE18" s="64">
        <v>-2.6272000895829715</v>
      </c>
      <c r="AF18" s="64">
        <v>78.790722921019437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x14ac:dyDescent="0.3">
      <c r="A19">
        <v>3</v>
      </c>
      <c r="B19" s="64">
        <v>1418.6743456117294</v>
      </c>
      <c r="C19" s="64">
        <v>1790.2405966042468</v>
      </c>
      <c r="D19" s="64">
        <v>1260.4932410798003</v>
      </c>
      <c r="E19" s="64">
        <v>2126.9812684761773</v>
      </c>
      <c r="F19" s="64">
        <v>1968.8001629736671</v>
      </c>
      <c r="G19" s="64">
        <v>1822.0079184833116</v>
      </c>
      <c r="H19" s="64">
        <v>2075.5596414704328</v>
      </c>
      <c r="I19" s="64">
        <v>-119.15878297718137</v>
      </c>
      <c r="J19" s="64">
        <v>-39.485449110267737</v>
      </c>
      <c r="K19" s="64">
        <v>489.7324362397087</v>
      </c>
      <c r="L19" s="64">
        <v>217.93104599330766</v>
      </c>
      <c r="M19" s="64">
        <v>-228.52015254676397</v>
      </c>
      <c r="N19" s="64">
        <v>81.727910751951001</v>
      </c>
      <c r="O19" s="64">
        <v>110.88489658522677</v>
      </c>
      <c r="P19" s="64">
        <v>143.06128344824481</v>
      </c>
      <c r="Q19" s="64">
        <v>718.90416113198103</v>
      </c>
      <c r="R19" s="64">
        <v>114.53220258648815</v>
      </c>
      <c r="S19" s="64">
        <v>0</v>
      </c>
      <c r="T19" s="64">
        <v>310.38554434002435</v>
      </c>
      <c r="U19" s="64">
        <v>275.13729029539752</v>
      </c>
      <c r="V19" s="64">
        <v>-119.15878297718137</v>
      </c>
      <c r="W19" s="64">
        <v>-39.485449110267737</v>
      </c>
      <c r="X19" s="64">
        <v>489.7324362397087</v>
      </c>
      <c r="Y19" s="64">
        <v>29.791774627900892</v>
      </c>
      <c r="Z19" s="64">
        <v>0</v>
      </c>
      <c r="AA19" s="64">
        <v>127.72838769138772</v>
      </c>
      <c r="AB19" s="64">
        <v>38.55433533045143</v>
      </c>
      <c r="AC19" s="64">
        <v>21.856548343567617</v>
      </c>
      <c r="AD19" s="64">
        <v>-226.36477241731575</v>
      </c>
      <c r="AE19" s="64">
        <v>-2.1553801294482131</v>
      </c>
      <c r="AF19" s="64">
        <v>81.727910751951001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x14ac:dyDescent="0.3">
      <c r="A20">
        <v>4</v>
      </c>
      <c r="B20" s="64">
        <v>1868.5291673894912</v>
      </c>
      <c r="C20" s="64">
        <v>2124.2456083889483</v>
      </c>
      <c r="D20" s="64">
        <v>1627.2560968178668</v>
      </c>
      <c r="E20" s="64">
        <v>2488.4560390199999</v>
      </c>
      <c r="F20" s="64">
        <v>2247.1829676341467</v>
      </c>
      <c r="G20" s="64">
        <v>2087.6852048045898</v>
      </c>
      <c r="H20" s="64">
        <v>2384.065402920301</v>
      </c>
      <c r="I20" s="64">
        <v>-169.50713524076116</v>
      </c>
      <c r="J20" s="64">
        <v>-71.302806167127528</v>
      </c>
      <c r="K20" s="64">
        <v>426.2161790141875</v>
      </c>
      <c r="L20" s="64">
        <v>194.35413123163232</v>
      </c>
      <c r="M20" s="64">
        <v>-243.35577789208742</v>
      </c>
      <c r="N20" s="64">
        <v>83.858018480827695</v>
      </c>
      <c r="O20" s="64">
        <v>145.25831873021318</v>
      </c>
      <c r="P20" s="64">
        <v>151.13288882874176</v>
      </c>
      <c r="Q20" s="64">
        <v>971.42297847802297</v>
      </c>
      <c r="R20" s="64">
        <v>160.86456642819064</v>
      </c>
      <c r="S20" s="64">
        <v>0</v>
      </c>
      <c r="T20" s="64">
        <v>339.67067145946027</v>
      </c>
      <c r="U20" s="64">
        <v>394.82514468765294</v>
      </c>
      <c r="V20" s="64">
        <v>-169.50713524076116</v>
      </c>
      <c r="W20" s="64">
        <v>-71.302806167127528</v>
      </c>
      <c r="X20" s="64">
        <v>426.2161790141875</v>
      </c>
      <c r="Y20" s="64">
        <v>18.221591060116182</v>
      </c>
      <c r="Z20" s="64">
        <v>0</v>
      </c>
      <c r="AA20" s="64">
        <v>142.85237474929238</v>
      </c>
      <c r="AB20" s="64">
        <v>18.35485013777771</v>
      </c>
      <c r="AC20" s="64">
        <v>14.92531528444607</v>
      </c>
      <c r="AD20" s="64">
        <v>-240.04493054757413</v>
      </c>
      <c r="AE20" s="64">
        <v>-3.3108473445133031</v>
      </c>
      <c r="AF20" s="64">
        <v>83.858018480827695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x14ac:dyDescent="0.3">
      <c r="A21">
        <v>5</v>
      </c>
      <c r="B21" s="64">
        <v>2353.8894973471606</v>
      </c>
      <c r="C21" s="64">
        <v>2548.0686270314864</v>
      </c>
      <c r="D21" s="64">
        <v>2020.560979288819</v>
      </c>
      <c r="E21" s="64">
        <v>2946.8419918047753</v>
      </c>
      <c r="F21" s="64">
        <v>2613.5134714692908</v>
      </c>
      <c r="G21" s="64">
        <v>2420.0745451103107</v>
      </c>
      <c r="H21" s="64">
        <v>2706.9091919885818</v>
      </c>
      <c r="I21" s="64">
        <v>-240.75697755592472</v>
      </c>
      <c r="J21" s="64">
        <v>-92.57154519695122</v>
      </c>
      <c r="K21" s="64">
        <v>434.93610343694553</v>
      </c>
      <c r="L21" s="64">
        <v>158.01638794954451</v>
      </c>
      <c r="M21" s="64">
        <v>-282.20922624964362</v>
      </c>
      <c r="N21" s="64">
        <v>88.770302008542927</v>
      </c>
      <c r="O21" s="64">
        <v>141.64167331180735</v>
      </c>
      <c r="P21" s="64">
        <v>145.22331029919374</v>
      </c>
      <c r="Q21" s="64">
        <v>1357.812150124063</v>
      </c>
      <c r="R21" s="64">
        <v>162.32856327306413</v>
      </c>
      <c r="S21" s="64">
        <v>0</v>
      </c>
      <c r="T21" s="64">
        <v>340.06430626946445</v>
      </c>
      <c r="U21" s="64">
        <v>497.44805532226451</v>
      </c>
      <c r="V21" s="64">
        <v>-240.75697755592472</v>
      </c>
      <c r="W21" s="64">
        <v>-92.57154519695122</v>
      </c>
      <c r="X21" s="64">
        <v>434.93610343694553</v>
      </c>
      <c r="Y21" s="64">
        <v>14.965239171979801</v>
      </c>
      <c r="Z21" s="64">
        <v>0</v>
      </c>
      <c r="AA21" s="64">
        <v>117.8236040170693</v>
      </c>
      <c r="AB21" s="64">
        <v>5.1812765767949207</v>
      </c>
      <c r="AC21" s="64">
        <v>20.046268183700498</v>
      </c>
      <c r="AD21" s="64">
        <v>-278.46305766951559</v>
      </c>
      <c r="AE21" s="64">
        <v>-3.7461685801280034</v>
      </c>
      <c r="AF21" s="64">
        <v>88.770302008542927</v>
      </c>
      <c r="AG21" s="64">
        <v>93.044234793460333</v>
      </c>
      <c r="AH21" s="64">
        <v>48.597438518347033</v>
      </c>
      <c r="AI21" s="64">
        <v>39.807526618005554</v>
      </c>
      <c r="AJ21" s="64">
        <v>88.593052116155974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x14ac:dyDescent="0.3">
      <c r="A22">
        <v>6</v>
      </c>
      <c r="B22" s="64">
        <v>2864.4380996295022</v>
      </c>
      <c r="C22" s="64">
        <v>2949.3073683871448</v>
      </c>
      <c r="D22" s="64">
        <v>2426.5007789486731</v>
      </c>
      <c r="E22" s="64">
        <v>3411.7501804694284</v>
      </c>
      <c r="F22" s="64">
        <v>2973.8128608880925</v>
      </c>
      <c r="G22" s="64">
        <v>2771.5449703256736</v>
      </c>
      <c r="H22" s="64">
        <v>3115.3034912554485</v>
      </c>
      <c r="I22" s="64">
        <v>-297.61816024008613</v>
      </c>
      <c r="J22" s="64">
        <v>-140.31916003246167</v>
      </c>
      <c r="K22" s="64">
        <v>382.48742745034315</v>
      </c>
      <c r="L22" s="64">
        <v>164.82465161931071</v>
      </c>
      <c r="M22" s="64">
        <v>-292.33435636543595</v>
      </c>
      <c r="N22" s="64">
        <v>90.06646843950881</v>
      </c>
      <c r="O22" s="64">
        <v>161.69712739633152</v>
      </c>
      <c r="P22" s="64">
        <v>182.03106665169278</v>
      </c>
      <c r="Q22" s="64">
        <v>1703.9195102834749</v>
      </c>
      <c r="R22" s="64">
        <v>296.96660020049785</v>
      </c>
      <c r="S22" s="64">
        <v>0</v>
      </c>
      <c r="T22" s="64">
        <v>327.11466664145803</v>
      </c>
      <c r="U22" s="64">
        <v>532.67374760540929</v>
      </c>
      <c r="V22" s="64">
        <v>-297.61816024008613</v>
      </c>
      <c r="W22" s="64">
        <v>-140.31916003246167</v>
      </c>
      <c r="X22" s="64">
        <v>382.48742745034315</v>
      </c>
      <c r="Y22" s="64">
        <v>16.667453429060377</v>
      </c>
      <c r="Z22" s="64">
        <v>7.0287829270233644</v>
      </c>
      <c r="AA22" s="64">
        <v>122.28208199593058</v>
      </c>
      <c r="AB22" s="64">
        <v>2.3571425229714</v>
      </c>
      <c r="AC22" s="64">
        <v>16.48919074432499</v>
      </c>
      <c r="AD22" s="64">
        <v>-287.51211729822063</v>
      </c>
      <c r="AE22" s="64">
        <v>-4.8222390672153397</v>
      </c>
      <c r="AF22" s="64">
        <v>90.06646843950881</v>
      </c>
      <c r="AG22" s="64">
        <v>111.96546757389082</v>
      </c>
      <c r="AH22" s="64">
        <v>49.731659822440704</v>
      </c>
      <c r="AI22" s="64">
        <v>42.294038256816165</v>
      </c>
      <c r="AJ22" s="64">
        <v>95.783450040038886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x14ac:dyDescent="0.3">
      <c r="A23">
        <v>7</v>
      </c>
      <c r="B23" s="64">
        <v>3573.3343063210036</v>
      </c>
      <c r="C23" s="64">
        <v>3501.0868955659307</v>
      </c>
      <c r="D23" s="64">
        <v>2971.8896654777568</v>
      </c>
      <c r="E23" s="64">
        <v>4052.289566558381</v>
      </c>
      <c r="F23" s="64">
        <v>3450.844929506789</v>
      </c>
      <c r="G23" s="64">
        <v>3204.353770499943</v>
      </c>
      <c r="H23" s="64">
        <v>3540.1926659415717</v>
      </c>
      <c r="I23" s="64">
        <v>-406.25656012065264</v>
      </c>
      <c r="J23" s="64">
        <v>-195.18807416620012</v>
      </c>
      <c r="K23" s="64">
        <v>334.00915551121346</v>
      </c>
      <c r="L23" s="64">
        <v>144.94611071743299</v>
      </c>
      <c r="M23" s="64">
        <v>-338.9402569978734</v>
      </c>
      <c r="N23" s="64">
        <v>92.449092231782004</v>
      </c>
      <c r="O23" s="64">
        <v>160.86919232441272</v>
      </c>
      <c r="P23" s="64">
        <v>174.96969986797734</v>
      </c>
      <c r="Q23" s="64">
        <v>2273.1610204383278</v>
      </c>
      <c r="R23" s="64">
        <v>333.74739994580244</v>
      </c>
      <c r="S23" s="64">
        <v>0</v>
      </c>
      <c r="T23" s="64">
        <v>366.94485642804494</v>
      </c>
      <c r="U23" s="64">
        <v>599.48102004238262</v>
      </c>
      <c r="V23" s="64">
        <v>-406.25656012065264</v>
      </c>
      <c r="W23" s="64">
        <v>-195.18807416620012</v>
      </c>
      <c r="X23" s="64">
        <v>334.00915551121346</v>
      </c>
      <c r="Y23" s="64">
        <v>5.5568249985582376</v>
      </c>
      <c r="Z23" s="64">
        <v>14.329421673210007</v>
      </c>
      <c r="AA23" s="64">
        <v>111.64397493028716</v>
      </c>
      <c r="AB23" s="64">
        <v>1.0158448455457865</v>
      </c>
      <c r="AC23" s="64">
        <v>12.400044269831797</v>
      </c>
      <c r="AD23" s="64">
        <v>-333.4818149241753</v>
      </c>
      <c r="AE23" s="64">
        <v>-5.4584420736981105</v>
      </c>
      <c r="AF23" s="64">
        <v>92.449092231782004</v>
      </c>
      <c r="AG23" s="64">
        <v>112.13492564944744</v>
      </c>
      <c r="AH23" s="64">
        <v>48.734266674965291</v>
      </c>
      <c r="AI23" s="64">
        <v>47.520219982325195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x14ac:dyDescent="0.3">
      <c r="A24">
        <v>8</v>
      </c>
      <c r="B24" s="64">
        <v>4462.5614045133761</v>
      </c>
      <c r="C24" s="64">
        <v>4269.6926527559453</v>
      </c>
      <c r="D24" s="64">
        <v>3641.6421684049747</v>
      </c>
      <c r="E24" s="64">
        <v>4955.3946264061215</v>
      </c>
      <c r="F24" s="64">
        <v>4134.4753925682744</v>
      </c>
      <c r="G24" s="64">
        <v>3826.5501767142027</v>
      </c>
      <c r="H24" s="64">
        <v>4139.9814588603585</v>
      </c>
      <c r="I24" s="64">
        <v>-547.18664926276813</v>
      </c>
      <c r="J24" s="64">
        <v>-275.97689285413605</v>
      </c>
      <c r="K24" s="64">
        <v>352.85197760016177</v>
      </c>
      <c r="L24" s="64">
        <v>139.98124534197319</v>
      </c>
      <c r="M24" s="64">
        <v>-402.76742652978959</v>
      </c>
      <c r="N24" s="64">
        <v>94.842226106416419</v>
      </c>
      <c r="O24" s="64">
        <v>151.48494499812023</v>
      </c>
      <c r="P24" s="64">
        <v>162.03467761047787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-275.97689285413605</v>
      </c>
      <c r="X24" s="64">
        <v>352.85197760016177</v>
      </c>
      <c r="Y24" s="64">
        <v>9.9950433144785951</v>
      </c>
      <c r="Z24" s="64">
        <v>16.568753286913154</v>
      </c>
      <c r="AA24" s="64">
        <v>101.69578102964537</v>
      </c>
      <c r="AB24" s="64">
        <v>0</v>
      </c>
      <c r="AC24" s="64">
        <v>11.721667710936069</v>
      </c>
      <c r="AD24" s="64">
        <v>-394.71928296201395</v>
      </c>
      <c r="AE24" s="64">
        <v>-8.0481435677756306</v>
      </c>
      <c r="AF24" s="64">
        <v>94.842226106416419</v>
      </c>
      <c r="AG24" s="64">
        <v>100.34264660010086</v>
      </c>
      <c r="AH24" s="64">
        <v>51.142298398019349</v>
      </c>
      <c r="AI24" s="64">
        <v>38.765294154198045</v>
      </c>
      <c r="AJ24" s="64">
        <v>84.515329343947002</v>
      </c>
      <c r="AK24" s="64">
        <v>38.754054112332796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x14ac:dyDescent="0.3">
      <c r="A25">
        <v>9</v>
      </c>
      <c r="B25" s="64">
        <v>5780.8996130640999</v>
      </c>
      <c r="C25" s="64">
        <v>5370.4217174053547</v>
      </c>
      <c r="D25" s="64">
        <v>4595.7718390208674</v>
      </c>
      <c r="E25" s="64">
        <v>6272.9289643102429</v>
      </c>
      <c r="F25" s="64">
        <v>5087.8011876150349</v>
      </c>
      <c r="G25" s="64">
        <v>4706.3329633294134</v>
      </c>
      <c r="H25" s="64">
        <v>5035.7196735747939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126.75955876808307</v>
      </c>
      <c r="M25" s="64">
        <v>-477.09338586824231</v>
      </c>
      <c r="N25" s="64">
        <v>95.625175798835301</v>
      </c>
      <c r="O25" s="64">
        <v>140.92430495854995</v>
      </c>
      <c r="P25" s="64">
        <v>188.37405024178165</v>
      </c>
      <c r="Q25" s="64">
        <v>4356.4841545180661</v>
      </c>
      <c r="R25" s="64">
        <v>368.26105412011185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95.625175798835301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x14ac:dyDescent="0.3">
      <c r="A26">
        <v>10</v>
      </c>
      <c r="B26" s="64">
        <v>10457.208548015204</v>
      </c>
      <c r="C26" s="64">
        <v>9626.9512384307491</v>
      </c>
      <c r="D26" s="64">
        <v>8221.0964835156756</v>
      </c>
      <c r="E26" s="64">
        <v>11144.281349469435</v>
      </c>
      <c r="F26" s="64">
        <v>8908.1692719279199</v>
      </c>
      <c r="G26" s="64">
        <v>8318.9759451205828</v>
      </c>
      <c r="H26" s="64">
        <v>8670.2932244197782</v>
      </c>
      <c r="I26" s="64">
        <v>-1386.1144909630011</v>
      </c>
      <c r="J26" s="64">
        <v>-849.99754778399006</v>
      </c>
      <c r="K26" s="64">
        <v>555.85720665858366</v>
      </c>
      <c r="L26" s="64">
        <v>131.21558958022555</v>
      </c>
      <c r="M26" s="64">
        <v>-682.26627280407808</v>
      </c>
      <c r="N26" s="64">
        <v>93.072928347204254</v>
      </c>
      <c r="O26" s="64">
        <v>169.82684990837561</v>
      </c>
      <c r="P26" s="64">
        <v>181.49045362188525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1171.6813402096311</v>
      </c>
      <c r="V26" s="64">
        <v>-1386.1144909630011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41.693646622753086</v>
      </c>
      <c r="AB26" s="64">
        <v>0</v>
      </c>
      <c r="AC26" s="64">
        <v>10.988556624549295</v>
      </c>
      <c r="AD26" s="64">
        <v>-663.73247084133448</v>
      </c>
      <c r="AE26" s="64">
        <v>-18.533801962743656</v>
      </c>
      <c r="AF26" s="64">
        <v>93.072928347204254</v>
      </c>
      <c r="AG26" s="64">
        <v>116.69260981539175</v>
      </c>
      <c r="AH26" s="64">
        <v>53.13424009298388</v>
      </c>
      <c r="AI26" s="64">
        <v>21.543990690791496</v>
      </c>
      <c r="AJ26" s="64">
        <v>36.993175820421079</v>
      </c>
      <c r="AK26" s="64">
        <v>122.95328711067265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x14ac:dyDescent="0.3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5435.472576094071</v>
      </c>
      <c r="H29" s="64">
        <v>5917.62269425048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-606.48761172308673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-596.12814371527361</v>
      </c>
      <c r="AE29" s="64">
        <v>-10.359468007813129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x14ac:dyDescent="0.3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5082.9851000943008</v>
      </c>
      <c r="H30" s="64">
        <v>5688.6002882228613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-540.61897440868847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-530.87334585433359</v>
      </c>
      <c r="AE30" s="64">
        <v>-9.7456285543548535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x14ac:dyDescent="0.3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2339.9654405469018</v>
      </c>
      <c r="F31" s="64">
        <v>2022.5289393772946</v>
      </c>
      <c r="G31" s="64">
        <v>1912.1369969253149</v>
      </c>
      <c r="H31" s="64">
        <v>2282.7639494339364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-196.18355600074409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-192.18251908849027</v>
      </c>
      <c r="AE31" s="64">
        <v>-4.0010369122538103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x14ac:dyDescent="0.3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2114.3975059948834</v>
      </c>
      <c r="F32" s="64">
        <v>1929.4440464540155</v>
      </c>
      <c r="G32" s="64">
        <v>1795.8327847592207</v>
      </c>
      <c r="H32" s="64">
        <v>2066.8468826155326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-192.02013322874794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-188.02505041411555</v>
      </c>
      <c r="AE32" s="64">
        <v>-3.9950828146323687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x14ac:dyDescent="0.3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17543.946458435832</v>
      </c>
      <c r="F33" s="64">
        <v>14545.472406412178</v>
      </c>
      <c r="G33" s="64">
        <v>13483.908554966856</v>
      </c>
      <c r="H33" s="64">
        <v>14182.228050416894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-1339.0438919151561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-1314.2199940033206</v>
      </c>
      <c r="AE33" s="64">
        <v>-24.82389791183553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x14ac:dyDescent="0.3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3137.0206630844159</v>
      </c>
      <c r="F34" s="64">
        <v>3054.9005246897923</v>
      </c>
      <c r="G34" s="64">
        <v>2801.1596169191862</v>
      </c>
      <c r="H34" s="64">
        <v>3070.537090653233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-324.01586491330653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-320.27112188978577</v>
      </c>
      <c r="AE34" s="64">
        <v>-3.744743023520793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x14ac:dyDescent="0.3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1880.0927557818648</v>
      </c>
      <c r="F35" s="64">
        <v>1676.9474233345204</v>
      </c>
      <c r="G35" s="64">
        <v>1560.7564884095941</v>
      </c>
      <c r="H35" s="64">
        <v>1676.1531424249395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-161.78771261981308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-159.42140558553237</v>
      </c>
      <c r="AE35" s="64">
        <v>-2.3663070342807355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x14ac:dyDescent="0.3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8160.9873249369548</v>
      </c>
      <c r="H38" s="64">
        <v>8967.78005743832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-799.67716690487418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-11.103390059191726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x14ac:dyDescent="0.3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11017.728527583238</v>
      </c>
      <c r="F39" s="64">
        <v>9555.9374379065066</v>
      </c>
      <c r="G39" s="64">
        <v>8851.79139629575</v>
      </c>
      <c r="H39" s="64">
        <v>9669.8019889763473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-958.13862316099539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-943.90023081128686</v>
      </c>
      <c r="AE39" s="64">
        <v>-14.238392349708533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x14ac:dyDescent="0.3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6095.9358464544985</v>
      </c>
      <c r="F40" s="64">
        <v>5381.9878326531598</v>
      </c>
      <c r="G40" s="64">
        <v>5044.0800681535038</v>
      </c>
      <c r="H40" s="64">
        <v>5551.8174875805889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-492.84148509649407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-4.9531516232953283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x14ac:dyDescent="0.3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13782.832736393853</v>
      </c>
      <c r="F41" s="64">
        <v>10907.329429303023</v>
      </c>
      <c r="G41" s="64">
        <v>10015.393328782335</v>
      </c>
      <c r="H41" s="64">
        <v>10695.35256402262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-1109.5004696471794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-1080.7592394206836</v>
      </c>
      <c r="AE41" s="64">
        <v>-28.741230226495635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x14ac:dyDescent="0.3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13276.10615078523</v>
      </c>
      <c r="F44" s="64">
        <v>10536.545313134877</v>
      </c>
      <c r="G44" s="64">
        <v>9659.2756021673449</v>
      </c>
      <c r="H44" s="64">
        <v>10329.930597429598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-1086.411174410046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-1057.3511525133345</v>
      </c>
      <c r="AE44" s="64">
        <v>-29.060021896711756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x14ac:dyDescent="0.3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6548.7767733269675</v>
      </c>
      <c r="F45" s="64">
        <v>5498.8471805419131</v>
      </c>
      <c r="G45" s="64">
        <v>5071.618906202968</v>
      </c>
      <c r="H45" s="64">
        <v>5602.4905549651412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-579.24914274689877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-571.63399909453653</v>
      </c>
      <c r="AE45" s="64">
        <v>-7.6151436523622777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x14ac:dyDescent="0.3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20900.385864916214</v>
      </c>
      <c r="F46" s="64">
        <v>18524.662193898945</v>
      </c>
      <c r="G46" s="64">
        <v>17341.357609798233</v>
      </c>
      <c r="H46" s="64">
        <v>18952.33094562314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-1694.4974276525979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-1672.1364289429807</v>
      </c>
      <c r="AE46" s="64">
        <v>-22.360998709617185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true" customWidth="true"/>
    <col min="5" max="5" width="11.796875" customWidth="true"/>
    <col min="10" max="10" width="31.69921875" bestFit="true" customWidth="true"/>
  </cols>
  <sheetData>
    <row r="1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0.20015154817594172</v>
      </c>
      <c r="M7">
        <v>167048.81454253715</v>
      </c>
      <c r="N7" t="s">
        <v>168</v>
      </c>
      <c r="O7" t="s">
        <v>415</v>
      </c>
    </row>
    <row r="8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0.12756760444378412</v>
      </c>
      <c r="M8">
        <v>167048.81454253715</v>
      </c>
      <c r="N8" t="s">
        <v>169</v>
      </c>
      <c r="O8" t="s">
        <v>415</v>
      </c>
    </row>
    <row r="9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>
      <c r="A10" t="s">
        <v>66</v>
      </c>
      <c r="B10" s="13">
        <v>1</v>
      </c>
      <c r="C10" t="s">
        <v>95</v>
      </c>
      <c r="D10" s="13">
        <v>1000000</v>
      </c>
      <c r="E10" s="13">
        <v>0.077555408065401066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>
      <c r="A11" t="s">
        <v>67</v>
      </c>
      <c r="B11" s="13">
        <v>1</v>
      </c>
      <c r="C11" t="s">
        <v>96</v>
      </c>
      <c r="D11" s="13">
        <v>1000000</v>
      </c>
      <c r="E11" s="13">
        <v>0.038805543569967751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>
      <c r="A20" t="s">
        <v>76</v>
      </c>
      <c r="B20" s="13">
        <v>1</v>
      </c>
      <c r="C20" t="s">
        <v>95</v>
      </c>
      <c r="D20" s="13">
        <v>1000000</v>
      </c>
      <c r="E20" s="13">
        <v>0.026361890364144627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>
      <c r="A21" t="s">
        <v>77</v>
      </c>
      <c r="B21" s="13">
        <v>1</v>
      </c>
      <c r="C21" t="s">
        <v>96</v>
      </c>
      <c r="D21" s="13">
        <v>1000000</v>
      </c>
      <c r="E21" s="13">
        <v>0.0046525425146296115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>
      <c r="A25" t="s">
        <v>81</v>
      </c>
      <c r="B25" s="13">
        <v>1</v>
      </c>
      <c r="C25" t="s">
        <v>95</v>
      </c>
      <c r="D25" s="13">
        <v>1000000</v>
      </c>
      <c r="E25" s="13">
        <v>0.031466143766107547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>
      <c r="A26" t="s">
        <v>82</v>
      </c>
      <c r="B26" s="13">
        <v>1</v>
      </c>
      <c r="C26" t="s">
        <v>96</v>
      </c>
      <c r="D26" s="13">
        <v>1000000</v>
      </c>
      <c r="E26" s="13">
        <v>0.0056948804505994903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0.26662662423129413</v>
      </c>
      <c r="M28">
        <v>63900.536915252065</v>
      </c>
      <c r="N28" t="s">
        <v>168</v>
      </c>
      <c r="O28" t="s">
        <v>415</v>
      </c>
    </row>
    <row r="29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0.13769422630324307</v>
      </c>
      <c r="M29">
        <v>63900.536915252065</v>
      </c>
      <c r="N29" t="s">
        <v>169</v>
      </c>
      <c r="O29" t="s">
        <v>415</v>
      </c>
    </row>
    <row r="30">
      <c r="A30" t="s">
        <v>86</v>
      </c>
      <c r="B30" s="13">
        <v>1</v>
      </c>
      <c r="C30" t="s">
        <v>95</v>
      </c>
      <c r="D30" s="13">
        <v>1000000</v>
      </c>
      <c r="E30" s="13">
        <v>0.046182869171644117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>
      <c r="A31" t="s">
        <v>87</v>
      </c>
      <c r="B31" s="13">
        <v>1</v>
      </c>
      <c r="C31" t="s">
        <v>96</v>
      </c>
      <c r="D31" s="13">
        <v>1000000</v>
      </c>
      <c r="E31" s="13">
        <v>0.010590045984474203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>
      <c r="A35" t="s">
        <v>91</v>
      </c>
      <c r="B35" s="13">
        <v>1</v>
      </c>
      <c r="C35" t="s">
        <v>95</v>
      </c>
      <c r="D35" s="13">
        <v>1000000</v>
      </c>
      <c r="E35" s="13">
        <v>0.022553174967749914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0.20710937770702512</v>
      </c>
      <c r="M35">
        <v>334441.30677796475</v>
      </c>
      <c r="N35" t="s">
        <v>168</v>
      </c>
      <c r="O35" t="s">
        <v>415</v>
      </c>
    </row>
    <row r="36">
      <c r="A36" t="s">
        <v>92</v>
      </c>
      <c r="B36" s="13">
        <v>1</v>
      </c>
      <c r="C36" t="s">
        <v>96</v>
      </c>
      <c r="D36" s="13">
        <v>1000000</v>
      </c>
      <c r="E36" s="13">
        <v>0.0045255200307917692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334441.30677796475</v>
      </c>
      <c r="N36" t="s">
        <v>169</v>
      </c>
      <c r="O36" t="s">
        <v>415</v>
      </c>
    </row>
    <row r="37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>
      <c r="I42" t="s">
        <v>138</v>
      </c>
      <c r="J42" t="s">
        <v>161</v>
      </c>
      <c r="K42" t="s">
        <v>149</v>
      </c>
      <c r="L42">
        <v>0.34251274671355297</v>
      </c>
      <c r="M42">
        <v>107677.80149337703</v>
      </c>
      <c r="N42" t="s">
        <v>168</v>
      </c>
      <c r="O42" t="s">
        <v>415</v>
      </c>
    </row>
    <row r="43">
      <c r="I43" t="s">
        <v>139</v>
      </c>
      <c r="J43" t="s">
        <v>161</v>
      </c>
      <c r="K43" t="s">
        <v>149</v>
      </c>
      <c r="L43">
        <v>0.23593721500058681</v>
      </c>
      <c r="M43">
        <v>107677.80149337703</v>
      </c>
      <c r="N43" t="s">
        <v>169</v>
      </c>
      <c r="O43" t="s">
        <v>415</v>
      </c>
    </row>
    <row r="44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>
      <c r="I49" t="s">
        <v>145</v>
      </c>
      <c r="J49" t="s">
        <v>162</v>
      </c>
      <c r="K49" t="s">
        <v>149</v>
      </c>
      <c r="L49">
        <v>0.28369019166301462</v>
      </c>
      <c r="M49">
        <v>55393.797113217515</v>
      </c>
      <c r="N49" t="s">
        <v>168</v>
      </c>
      <c r="O49" t="s">
        <v>415</v>
      </c>
    </row>
    <row r="50">
      <c r="I50" t="s">
        <v>146</v>
      </c>
      <c r="J50" t="s">
        <v>162</v>
      </c>
      <c r="K50" t="s">
        <v>149</v>
      </c>
      <c r="L50">
        <v>0.19240383932025171</v>
      </c>
      <c r="M50">
        <v>55393.797113217515</v>
      </c>
      <c r="N50" t="s">
        <v>169</v>
      </c>
      <c r="O50" t="s">
        <v>415</v>
      </c>
    </row>
    <row r="101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>
      <c r="I107" t="s">
        <v>446</v>
      </c>
      <c r="J107" t="s">
        <v>462</v>
      </c>
      <c r="K107" t="s">
        <v>149</v>
      </c>
      <c r="L107">
        <v>0.29769526073700137</v>
      </c>
      <c r="M107">
        <v>285033.96149917261</v>
      </c>
      <c r="N107" t="s">
        <v>168</v>
      </c>
      <c r="O107" t="s">
        <v>415</v>
      </c>
    </row>
    <row r="108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>
      <c r="I121" t="s">
        <v>460</v>
      </c>
      <c r="J121" t="s">
        <v>464</v>
      </c>
      <c r="K121" t="s">
        <v>149</v>
      </c>
      <c r="L121">
        <v>0.33207805797106626</v>
      </c>
      <c r="M121">
        <v>189917.89991517513</v>
      </c>
      <c r="N121" t="s">
        <v>168</v>
      </c>
      <c r="O121" t="s">
        <v>415</v>
      </c>
    </row>
    <row r="122">
      <c r="I122" t="s">
        <v>461</v>
      </c>
      <c r="J122" t="s">
        <v>464</v>
      </c>
      <c r="K122" t="s">
        <v>149</v>
      </c>
      <c r="L122">
        <v>0.19511938198643256</v>
      </c>
      <c r="M122">
        <v>189917.89991517513</v>
      </c>
      <c r="N122" t="s">
        <v>169</v>
      </c>
      <c r="O122" t="s">
        <v>415</v>
      </c>
    </row>
    <row r="12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>
      <c r="I124" t="s">
        <v>1240</v>
      </c>
      <c r="J124" t="s">
        <v>1238</v>
      </c>
      <c r="K124" t="s">
        <v>149</v>
      </c>
      <c r="L124">
        <v>0.076029110995438368</v>
      </c>
      <c r="M124">
        <v>221843.24614694589</v>
      </c>
      <c r="N124" t="s">
        <v>164</v>
      </c>
      <c r="O124" t="s">
        <v>415</v>
      </c>
    </row>
    <row r="125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>
      <c r="I126" t="s">
        <v>1242</v>
      </c>
      <c r="J126" t="s">
        <v>1238</v>
      </c>
      <c r="K126" t="s">
        <v>149</v>
      </c>
      <c r="L126">
        <v>0.033478587590362131</v>
      </c>
      <c r="M126">
        <v>221843.24614694589</v>
      </c>
      <c r="N126" t="s">
        <v>166</v>
      </c>
      <c r="O126" t="s">
        <v>415</v>
      </c>
    </row>
    <row r="127">
      <c r="I127" t="s">
        <v>1243</v>
      </c>
      <c r="J127" t="s">
        <v>1238</v>
      </c>
      <c r="K127" t="s">
        <v>149</v>
      </c>
      <c r="L127">
        <v>0.046240571808880311</v>
      </c>
      <c r="M127">
        <v>221843.24614694589</v>
      </c>
      <c r="N127" t="s">
        <v>167</v>
      </c>
      <c r="O127" t="s">
        <v>415</v>
      </c>
    </row>
    <row r="128">
      <c r="I128" t="s">
        <v>1244</v>
      </c>
      <c r="J128" t="s">
        <v>1238</v>
      </c>
      <c r="K128" t="s">
        <v>149</v>
      </c>
      <c r="L128">
        <v>0.072938381793182086</v>
      </c>
      <c r="M128">
        <v>221843.24614694589</v>
      </c>
      <c r="N128" t="s">
        <v>168</v>
      </c>
      <c r="O128" t="s">
        <v>415</v>
      </c>
    </row>
    <row r="129">
      <c r="I129" t="s">
        <v>1245</v>
      </c>
      <c r="J129" t="s">
        <v>1238</v>
      </c>
      <c r="K129" t="s">
        <v>149</v>
      </c>
      <c r="L129">
        <v>0.032007845713111577</v>
      </c>
      <c r="M129">
        <v>221843.24614694589</v>
      </c>
      <c r="N129" t="s">
        <v>169</v>
      </c>
      <c r="O129" t="s">
        <v>415</v>
      </c>
    </row>
    <row r="201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>
      <c r="I203" t="s">
        <v>417</v>
      </c>
      <c r="J203" t="s">
        <v>438</v>
      </c>
      <c r="K203" t="s">
        <v>149</v>
      </c>
      <c r="L203">
        <v>0.085799906585382668</v>
      </c>
      <c r="M203">
        <v>214389.5387161618</v>
      </c>
      <c r="N203" t="s">
        <v>164</v>
      </c>
      <c r="O203" t="s">
        <v>415</v>
      </c>
    </row>
    <row r="204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>
      <c r="I205" t="s">
        <v>419</v>
      </c>
      <c r="J205" t="s">
        <v>438</v>
      </c>
      <c r="K205" t="s">
        <v>149</v>
      </c>
      <c r="L205">
        <v>0.039338759583171137</v>
      </c>
      <c r="M205">
        <v>214389.5387161618</v>
      </c>
      <c r="N205" t="s">
        <v>166</v>
      </c>
      <c r="O205" t="s">
        <v>415</v>
      </c>
    </row>
    <row r="206">
      <c r="I206" t="s">
        <v>420</v>
      </c>
      <c r="J206" t="s">
        <v>438</v>
      </c>
      <c r="K206" t="s">
        <v>149</v>
      </c>
      <c r="L206">
        <v>0.053776222388808741</v>
      </c>
      <c r="M206">
        <v>214389.5387161618</v>
      </c>
      <c r="N206" t="s">
        <v>167</v>
      </c>
      <c r="O206" t="s">
        <v>415</v>
      </c>
    </row>
    <row r="207">
      <c r="I207" t="s">
        <v>421</v>
      </c>
      <c r="J207" t="s">
        <v>438</v>
      </c>
      <c r="K207" t="s">
        <v>149</v>
      </c>
      <c r="L207">
        <v>0.083919640451337943</v>
      </c>
      <c r="M207">
        <v>214389.5387161618</v>
      </c>
      <c r="N207" t="s">
        <v>168</v>
      </c>
      <c r="O207" t="s">
        <v>415</v>
      </c>
    </row>
    <row r="208">
      <c r="I208" t="s">
        <v>422</v>
      </c>
      <c r="J208" t="s">
        <v>438</v>
      </c>
      <c r="K208" t="s">
        <v>149</v>
      </c>
      <c r="L208">
        <v>0.035628396157213284</v>
      </c>
      <c r="M208">
        <v>214389.5387161618</v>
      </c>
      <c r="N208" t="s">
        <v>169</v>
      </c>
      <c r="O208" t="s">
        <v>415</v>
      </c>
    </row>
    <row r="209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>
      <c r="I214" t="s">
        <v>428</v>
      </c>
      <c r="J214" t="s">
        <v>439</v>
      </c>
      <c r="K214" t="s">
        <v>149</v>
      </c>
      <c r="L214">
        <v>0.24153333987561074</v>
      </c>
      <c r="M214">
        <v>171808.69253016336</v>
      </c>
      <c r="N214" t="s">
        <v>168</v>
      </c>
      <c r="O214" t="s">
        <v>415</v>
      </c>
    </row>
    <row r="215">
      <c r="I215" t="s">
        <v>429</v>
      </c>
      <c r="J215" t="s">
        <v>439</v>
      </c>
      <c r="K215" t="s">
        <v>149</v>
      </c>
      <c r="L215">
        <v>0.1529141020545966</v>
      </c>
      <c r="M215">
        <v>171808.69253016336</v>
      </c>
      <c r="N215" t="s">
        <v>169</v>
      </c>
      <c r="O215" t="s">
        <v>415</v>
      </c>
    </row>
    <row r="216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true" customWidth="true"/>
    <col min="3" max="5" width="12.5" bestFit="true" customWidth="true"/>
    <col min="6" max="6" width="11.19921875" bestFit="true" customWidth="true"/>
    <col min="7" max="7" width="12.5" bestFit="true" customWidth="true"/>
    <col min="8" max="8" width="12.5" customWidth="true"/>
    <col min="9" max="9" width="13.5" bestFit="true" customWidth="true"/>
    <col min="10" max="10" width="12.5" bestFit="true" customWidth="true"/>
    <col min="11" max="20" width="13.5" bestFit="true" customWidth="true"/>
  </cols>
  <sheetData>
    <row r="1">
      <c r="A1" t="s">
        <v>479</v>
      </c>
    </row>
    <row r="2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42.98450095129013</v>
      </c>
      <c r="M3">
        <v>44.946022023200989</v>
      </c>
      <c r="N3">
        <v>424.87732813739774</v>
      </c>
      <c r="O3">
        <v>341.42592822885513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>
      <c r="A5" t="s">
        <v>480</v>
      </c>
    </row>
    <row r="6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842.41474038752642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>
      <c r="A8" t="s">
        <v>1155</v>
      </c>
      <c r="B8" s="13">
        <v>1</v>
      </c>
      <c r="C8" t="s">
        <v>378</v>
      </c>
      <c r="D8" s="13">
        <v>21.716913200795183</v>
      </c>
      <c r="E8" s="13">
        <v>99983.870481725811</v>
      </c>
      <c r="F8" t="s">
        <v>1153</v>
      </c>
    </row>
    <row r="9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>
      <c r="A13" t="s">
        <v>1451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1450</v>
      </c>
    </row>
    <row r="14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>
      <c r="A28" t="s">
        <v>195</v>
      </c>
      <c r="B28" s="13">
        <v>1</v>
      </c>
      <c r="C28" t="s">
        <v>378</v>
      </c>
      <c r="D28" s="13">
        <v>19274.483948472076</v>
      </c>
      <c r="E28" s="13">
        <v>99983.870481725811</v>
      </c>
      <c r="F28" t="s">
        <v>166</v>
      </c>
    </row>
    <row r="29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>
      <c r="A41" t="s">
        <v>501</v>
      </c>
      <c r="B41" s="13">
        <v>2</v>
      </c>
      <c r="C41" t="s">
        <v>378</v>
      </c>
      <c r="D41" s="13">
        <v>2020.4226071964447</v>
      </c>
      <c r="E41" s="13">
        <v>99988.831005234359</v>
      </c>
      <c r="F41" t="s">
        <v>490</v>
      </c>
    </row>
    <row r="42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>
      <c r="A43" t="s">
        <v>1156</v>
      </c>
      <c r="B43" s="13">
        <v>2</v>
      </c>
      <c r="C43" t="s">
        <v>378</v>
      </c>
      <c r="D43" s="13">
        <v>1982.8591873260045</v>
      </c>
      <c r="E43" s="13">
        <v>99988.831005234359</v>
      </c>
      <c r="F43" t="s">
        <v>1152</v>
      </c>
    </row>
    <row r="44">
      <c r="A44" t="s">
        <v>1157</v>
      </c>
      <c r="B44" s="13">
        <v>2</v>
      </c>
      <c r="C44" t="s">
        <v>378</v>
      </c>
      <c r="D44" s="13">
        <v>26.473960630191634</v>
      </c>
      <c r="E44" s="13">
        <v>99988.831005234359</v>
      </c>
      <c r="F44" t="s">
        <v>1153</v>
      </c>
    </row>
    <row r="45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>
      <c r="A49" t="s">
        <v>1452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1450</v>
      </c>
    </row>
    <row r="50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>
      <c r="A64" t="s">
        <v>214</v>
      </c>
      <c r="B64" s="13">
        <v>2</v>
      </c>
      <c r="C64" t="s">
        <v>378</v>
      </c>
      <c r="D64" s="13">
        <v>18086.056022547087</v>
      </c>
      <c r="E64" s="13">
        <v>99988.831005234359</v>
      </c>
      <c r="F64" t="s">
        <v>166</v>
      </c>
    </row>
    <row r="65">
      <c r="A65" t="s">
        <v>215</v>
      </c>
      <c r="B65" s="13">
        <v>2</v>
      </c>
      <c r="C65" t="s">
        <v>378</v>
      </c>
      <c r="D65" s="13">
        <v>17933.963230651345</v>
      </c>
      <c r="E65" s="13">
        <v>99988.831005234359</v>
      </c>
      <c r="F65" t="s">
        <v>167</v>
      </c>
    </row>
    <row r="66">
      <c r="A66" t="s">
        <v>216</v>
      </c>
      <c r="B66" s="13">
        <v>2</v>
      </c>
      <c r="C66" t="s">
        <v>378</v>
      </c>
      <c r="D66" s="13">
        <v>16679.290389569767</v>
      </c>
      <c r="E66" s="13">
        <v>99988.831005234359</v>
      </c>
      <c r="F66" t="s">
        <v>168</v>
      </c>
    </row>
    <row r="67">
      <c r="A67" t="s">
        <v>217</v>
      </c>
      <c r="B67" s="13">
        <v>2</v>
      </c>
      <c r="C67" t="s">
        <v>378</v>
      </c>
      <c r="D67" s="13">
        <v>19603.080082470835</v>
      </c>
      <c r="E67" s="13">
        <v>99988.831005234359</v>
      </c>
      <c r="F67" t="s">
        <v>169</v>
      </c>
    </row>
    <row r="68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>
      <c r="A77" t="s">
        <v>509</v>
      </c>
      <c r="B77" s="13">
        <v>3</v>
      </c>
      <c r="C77" t="s">
        <v>378</v>
      </c>
      <c r="D77" s="13">
        <v>437.72893591580146</v>
      </c>
      <c r="E77" s="13">
        <v>99998.609302509212</v>
      </c>
      <c r="F77" t="s">
        <v>490</v>
      </c>
    </row>
    <row r="78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>
      <c r="A79" t="s">
        <v>1158</v>
      </c>
      <c r="B79" s="13">
        <v>3</v>
      </c>
      <c r="C79" t="s">
        <v>378</v>
      </c>
      <c r="D79" s="13">
        <v>2053.1929273531928</v>
      </c>
      <c r="E79" s="13">
        <v>99998.609302509212</v>
      </c>
      <c r="F79" t="s">
        <v>1152</v>
      </c>
    </row>
    <row r="80">
      <c r="A80" t="s">
        <v>1159</v>
      </c>
      <c r="B80" s="13">
        <v>3</v>
      </c>
      <c r="C80" t="s">
        <v>378</v>
      </c>
      <c r="D80" s="13">
        <v>24.009123198230782</v>
      </c>
      <c r="E80" s="13">
        <v>99998.609302509212</v>
      </c>
      <c r="F80" t="s">
        <v>1153</v>
      </c>
    </row>
    <row r="81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>
      <c r="A92" t="s">
        <v>241</v>
      </c>
      <c r="B92" s="13">
        <v>3</v>
      </c>
      <c r="C92" t="s">
        <v>378</v>
      </c>
      <c r="D92" s="13">
        <v>2077.2020505514233</v>
      </c>
      <c r="E92" s="13">
        <v>99998.609302509212</v>
      </c>
      <c r="F92" t="s">
        <v>180</v>
      </c>
    </row>
    <row r="93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>
      <c r="A100" t="s">
        <v>233</v>
      </c>
      <c r="B100" s="13">
        <v>3</v>
      </c>
      <c r="C100" t="s">
        <v>378</v>
      </c>
      <c r="D100" s="13">
        <v>19581.846409622904</v>
      </c>
      <c r="E100" s="13">
        <v>99998.609302509212</v>
      </c>
      <c r="F100" t="s">
        <v>166</v>
      </c>
    </row>
    <row r="101">
      <c r="A101" t="s">
        <v>234</v>
      </c>
      <c r="B101" s="13">
        <v>3</v>
      </c>
      <c r="C101" t="s">
        <v>378</v>
      </c>
      <c r="D101" s="13">
        <v>18828.238824045457</v>
      </c>
      <c r="E101" s="13">
        <v>99998.609302509212</v>
      </c>
      <c r="F101" t="s">
        <v>167</v>
      </c>
    </row>
    <row r="102">
      <c r="A102" t="s">
        <v>235</v>
      </c>
      <c r="B102" s="13">
        <v>3</v>
      </c>
      <c r="C102" t="s">
        <v>378</v>
      </c>
      <c r="D102" s="13">
        <v>17604.248582438504</v>
      </c>
      <c r="E102" s="13">
        <v>99998.609302509212</v>
      </c>
      <c r="F102" t="s">
        <v>168</v>
      </c>
    </row>
    <row r="103">
      <c r="A103" t="s">
        <v>236</v>
      </c>
      <c r="B103" s="13">
        <v>3</v>
      </c>
      <c r="C103" t="s">
        <v>378</v>
      </c>
      <c r="D103" s="13">
        <v>20164.140389506341</v>
      </c>
      <c r="E103" s="13">
        <v>99998.609302509212</v>
      </c>
      <c r="F103" t="s">
        <v>169</v>
      </c>
    </row>
    <row r="104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>
      <c r="A116" t="s">
        <v>1161</v>
      </c>
      <c r="B116" s="13">
        <v>4</v>
      </c>
      <c r="C116" t="s">
        <v>378</v>
      </c>
      <c r="D116" s="13">
        <v>29.888966764581458</v>
      </c>
      <c r="E116" s="13">
        <v>99992.252291726545</v>
      </c>
      <c r="F116" t="s">
        <v>1153</v>
      </c>
    </row>
    <row r="117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>
      <c r="A121" t="s">
        <v>1454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1450</v>
      </c>
    </row>
    <row r="122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>
      <c r="A136" t="s">
        <v>252</v>
      </c>
      <c r="B136" s="13">
        <v>4</v>
      </c>
      <c r="C136" t="s">
        <v>378</v>
      </c>
      <c r="D136" s="13">
        <v>23587.434570471043</v>
      </c>
      <c r="E136" s="13">
        <v>99992.252291726545</v>
      </c>
      <c r="F136" t="s">
        <v>166</v>
      </c>
    </row>
    <row r="137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>
      <c r="A138" t="s">
        <v>254</v>
      </c>
      <c r="B138" s="13">
        <v>4</v>
      </c>
      <c r="C138" t="s">
        <v>378</v>
      </c>
      <c r="D138" s="13">
        <v>20433.547597900138</v>
      </c>
      <c r="E138" s="13">
        <v>99992.252291726545</v>
      </c>
      <c r="F138" t="s">
        <v>168</v>
      </c>
    </row>
    <row r="139">
      <c r="A139" t="s">
        <v>255</v>
      </c>
      <c r="B139" s="13">
        <v>4</v>
      </c>
      <c r="C139" t="s">
        <v>378</v>
      </c>
      <c r="D139" s="13">
        <v>23702.007356239184</v>
      </c>
      <c r="E139" s="13">
        <v>99992.252291726545</v>
      </c>
      <c r="F139" t="s">
        <v>169</v>
      </c>
    </row>
    <row r="140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>
      <c r="A151" t="s">
        <v>1162</v>
      </c>
      <c r="B151" s="13">
        <v>5</v>
      </c>
      <c r="C151" t="s">
        <v>378</v>
      </c>
      <c r="D151" s="13">
        <v>2684.3809905200437</v>
      </c>
      <c r="E151" s="13">
        <v>99939.229778800975</v>
      </c>
      <c r="F151" t="s">
        <v>1152</v>
      </c>
    </row>
    <row r="152">
      <c r="A152" t="s">
        <v>1163</v>
      </c>
      <c r="B152" s="13">
        <v>5</v>
      </c>
      <c r="C152" t="s">
        <v>378</v>
      </c>
      <c r="D152" s="13">
        <v>41.749080466323967</v>
      </c>
      <c r="E152" s="13">
        <v>99939.229778800975</v>
      </c>
      <c r="F152" t="s">
        <v>1153</v>
      </c>
    </row>
    <row r="153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>
      <c r="A157" t="s">
        <v>1455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1450</v>
      </c>
    </row>
    <row r="158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>
      <c r="A164" t="s">
        <v>279</v>
      </c>
      <c r="B164" s="13">
        <v>5</v>
      </c>
      <c r="C164" t="s">
        <v>378</v>
      </c>
      <c r="D164" s="13">
        <v>2726.1300709863676</v>
      </c>
      <c r="E164" s="13">
        <v>99939.229778800975</v>
      </c>
      <c r="F164" t="s">
        <v>180</v>
      </c>
    </row>
    <row r="165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>
      <c r="A174" t="s">
        <v>273</v>
      </c>
      <c r="B174" s="13">
        <v>5</v>
      </c>
      <c r="C174" t="s">
        <v>378</v>
      </c>
      <c r="D174" s="13">
        <v>23940.210539790103</v>
      </c>
      <c r="E174" s="13">
        <v>99939.229778800975</v>
      </c>
      <c r="F174" t="s">
        <v>168</v>
      </c>
    </row>
    <row r="175">
      <c r="A175" t="s">
        <v>274</v>
      </c>
      <c r="B175" s="13">
        <v>5</v>
      </c>
      <c r="C175" t="s">
        <v>378</v>
      </c>
      <c r="D175" s="13">
        <v>26689.813460680209</v>
      </c>
      <c r="E175" s="13">
        <v>99939.229778800975</v>
      </c>
      <c r="F175" t="s">
        <v>169</v>
      </c>
    </row>
    <row r="176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>
      <c r="A187" t="s">
        <v>1164</v>
      </c>
      <c r="B187" s="13">
        <v>6</v>
      </c>
      <c r="C187" t="s">
        <v>378</v>
      </c>
      <c r="D187" s="13">
        <v>2870.9901455614163</v>
      </c>
      <c r="E187" s="13">
        <v>99981.531562891876</v>
      </c>
      <c r="F187" t="s">
        <v>1152</v>
      </c>
    </row>
    <row r="188">
      <c r="A188" t="s">
        <v>1165</v>
      </c>
      <c r="B188" s="13">
        <v>6</v>
      </c>
      <c r="C188" t="s">
        <v>378</v>
      </c>
      <c r="D188" s="13">
        <v>48.678454824391736</v>
      </c>
      <c r="E188" s="13">
        <v>99981.531562891876</v>
      </c>
      <c r="F188" t="s">
        <v>1153</v>
      </c>
    </row>
    <row r="189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>
      <c r="A209" t="s">
        <v>291</v>
      </c>
      <c r="B209" s="13">
        <v>6</v>
      </c>
      <c r="C209" t="s">
        <v>378</v>
      </c>
      <c r="D209" s="13">
        <v>29939.622783442624</v>
      </c>
      <c r="E209" s="13">
        <v>99981.531562891876</v>
      </c>
      <c r="F209" t="s">
        <v>167</v>
      </c>
    </row>
    <row r="210">
      <c r="A210" t="s">
        <v>292</v>
      </c>
      <c r="B210" s="13">
        <v>6</v>
      </c>
      <c r="C210" t="s">
        <v>378</v>
      </c>
      <c r="D210" s="13">
        <v>27939.22089348374</v>
      </c>
      <c r="E210" s="13">
        <v>99981.531562891876</v>
      </c>
      <c r="F210" t="s">
        <v>168</v>
      </c>
    </row>
    <row r="211">
      <c r="A211" t="s">
        <v>293</v>
      </c>
      <c r="B211" s="13">
        <v>6</v>
      </c>
      <c r="C211" t="s">
        <v>378</v>
      </c>
      <c r="D211" s="13">
        <v>30719.43650397057</v>
      </c>
      <c r="E211" s="13">
        <v>99981.531562891876</v>
      </c>
      <c r="F211" t="s">
        <v>169</v>
      </c>
    </row>
    <row r="212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100083.43794638522</v>
      </c>
      <c r="F223" t="s">
        <v>1152</v>
      </c>
    </row>
    <row r="224">
      <c r="A224" t="s">
        <v>1167</v>
      </c>
      <c r="B224" s="13">
        <v>7</v>
      </c>
      <c r="C224" t="s">
        <v>378</v>
      </c>
      <c r="D224" s="13">
        <v>53.920243656044256</v>
      </c>
      <c r="E224" s="13">
        <v>100083.43794638522</v>
      </c>
      <c r="F224" t="s">
        <v>1153</v>
      </c>
    </row>
    <row r="225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1450</v>
      </c>
    </row>
    <row r="230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>
      <c r="A236" t="s">
        <v>317</v>
      </c>
      <c r="B236" s="13">
        <v>7</v>
      </c>
      <c r="C236" t="s">
        <v>378</v>
      </c>
      <c r="D236" s="13">
        <v>3320.7910542655036</v>
      </c>
      <c r="E236" s="13">
        <v>100083.43794638522</v>
      </c>
      <c r="F236" t="s">
        <v>180</v>
      </c>
    </row>
    <row r="237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100083.43794638522</v>
      </c>
      <c r="F245" t="s">
        <v>167</v>
      </c>
    </row>
    <row r="246">
      <c r="A246" t="s">
        <v>311</v>
      </c>
      <c r="B246" s="13">
        <v>7</v>
      </c>
      <c r="C246" t="s">
        <v>378</v>
      </c>
      <c r="D246" s="13">
        <v>31071.603212597944</v>
      </c>
      <c r="E246" s="13">
        <v>100083.43794638522</v>
      </c>
      <c r="F246" t="s">
        <v>168</v>
      </c>
    </row>
    <row r="247">
      <c r="A247" t="s">
        <v>312</v>
      </c>
      <c r="B247" s="13">
        <v>7</v>
      </c>
      <c r="C247" t="s">
        <v>378</v>
      </c>
      <c r="D247" s="13">
        <v>33955.569591860833</v>
      </c>
      <c r="E247" s="13">
        <v>100083.43794638522</v>
      </c>
      <c r="F247" t="s">
        <v>169</v>
      </c>
    </row>
    <row r="248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>
      <c r="A282" t="s">
        <v>330</v>
      </c>
      <c r="B282" s="13">
        <v>8</v>
      </c>
      <c r="C282" t="s">
        <v>378</v>
      </c>
      <c r="D282" s="13">
        <v>38463.310713455059</v>
      </c>
      <c r="E282" s="13">
        <v>99947.811107758622</v>
      </c>
      <c r="F282" t="s">
        <v>168</v>
      </c>
    </row>
    <row r="283">
      <c r="A283" t="s">
        <v>331</v>
      </c>
      <c r="B283" s="13">
        <v>8</v>
      </c>
      <c r="C283" t="s">
        <v>378</v>
      </c>
      <c r="D283" s="13">
        <v>41112.373044003616</v>
      </c>
      <c r="E283" s="13">
        <v>99947.811107758622</v>
      </c>
      <c r="F283" t="s">
        <v>169</v>
      </c>
    </row>
    <row r="284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>
      <c r="A301" t="s">
        <v>1459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1450</v>
      </c>
    </row>
    <row r="302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>
      <c r="A318" t="s">
        <v>349</v>
      </c>
      <c r="B318" s="13">
        <v>9</v>
      </c>
      <c r="C318" t="s">
        <v>378</v>
      </c>
      <c r="D318" s="13">
        <v>46590.054281706471</v>
      </c>
      <c r="E318" s="13">
        <v>99824.034770780301</v>
      </c>
      <c r="F318" t="s">
        <v>168</v>
      </c>
    </row>
    <row r="319">
      <c r="A319" t="s">
        <v>350</v>
      </c>
      <c r="B319" s="13">
        <v>9</v>
      </c>
      <c r="C319" t="s">
        <v>378</v>
      </c>
      <c r="D319" s="13">
        <v>49231.887524357953</v>
      </c>
      <c r="E319" s="13">
        <v>99824.034770780301</v>
      </c>
      <c r="F319" t="s">
        <v>169</v>
      </c>
    </row>
    <row r="320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>
      <c r="A331" t="s">
        <v>1172</v>
      </c>
      <c r="B331" s="13">
        <v>10</v>
      </c>
      <c r="C331" t="s">
        <v>378</v>
      </c>
      <c r="D331" s="13">
        <v>6992.2275344601485</v>
      </c>
      <c r="E331" s="13">
        <v>100260.39175218702</v>
      </c>
      <c r="F331" t="s">
        <v>1152</v>
      </c>
    </row>
    <row r="332">
      <c r="A332" t="s">
        <v>1173</v>
      </c>
      <c r="B332" s="13">
        <v>10</v>
      </c>
      <c r="C332" t="s">
        <v>378</v>
      </c>
      <c r="D332" s="13">
        <v>176.47329059086482</v>
      </c>
      <c r="E332" s="13">
        <v>100260.39175218702</v>
      </c>
      <c r="F332" t="s">
        <v>1153</v>
      </c>
    </row>
    <row r="333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1450</v>
      </c>
    </row>
    <row r="338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100260.39175218702</v>
      </c>
      <c r="F344" t="s">
        <v>180</v>
      </c>
    </row>
    <row r="345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100260.39175218702</v>
      </c>
      <c r="F353" t="s">
        <v>167</v>
      </c>
    </row>
    <row r="354">
      <c r="A354" t="s">
        <v>368</v>
      </c>
      <c r="B354" s="13">
        <v>10</v>
      </c>
      <c r="C354" t="s">
        <v>378</v>
      </c>
      <c r="D354" s="13">
        <v>80359.501472963864</v>
      </c>
      <c r="E354" s="13">
        <v>100260.39175218702</v>
      </c>
      <c r="F354" t="s">
        <v>168</v>
      </c>
    </row>
    <row r="355">
      <c r="A355" t="s">
        <v>369</v>
      </c>
      <c r="B355" s="13">
        <v>10</v>
      </c>
      <c r="C355" t="s">
        <v>378</v>
      </c>
      <c r="D355" s="13">
        <v>83095.767929175578</v>
      </c>
      <c r="E355" s="13">
        <v>100260.39175218702</v>
      </c>
      <c r="F355" t="s">
        <v>169</v>
      </c>
    </row>
    <row r="356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>
      <c r="A1" t="s">
        <v>147</v>
      </c>
      <c r="B1" t="s">
        <v>152</v>
      </c>
      <c r="C1" t="s">
        <v>148</v>
      </c>
      <c r="D1" t="s">
        <v>150</v>
      </c>
    </row>
    <row r="2">
      <c r="A2" t="s">
        <v>571</v>
      </c>
      <c r="B2" t="s">
        <v>709</v>
      </c>
      <c r="C2" t="s">
        <v>149</v>
      </c>
      <c r="D2" s="13">
        <v>0.255077258670381</v>
      </c>
    </row>
    <row r="3">
      <c r="A3" t="s">
        <v>572</v>
      </c>
      <c r="B3" t="s">
        <v>709</v>
      </c>
      <c r="C3" t="s">
        <v>93</v>
      </c>
      <c r="D3" s="13">
        <v>0.3382425</v>
      </c>
    </row>
    <row r="4">
      <c r="A4" t="s">
        <v>573</v>
      </c>
      <c r="B4" t="s">
        <v>710</v>
      </c>
      <c r="C4" t="s">
        <v>149</v>
      </c>
      <c r="D4" s="13">
        <v>0.24621338991915764</v>
      </c>
    </row>
    <row r="5">
      <c r="A5" t="s">
        <v>574</v>
      </c>
      <c r="B5" t="s">
        <v>710</v>
      </c>
      <c r="C5" t="s">
        <v>93</v>
      </c>
      <c r="D5" s="13">
        <v>0.34151189999999998</v>
      </c>
    </row>
    <row r="6">
      <c r="A6" t="s">
        <v>575</v>
      </c>
      <c r="B6" t="s">
        <v>711</v>
      </c>
      <c r="C6" t="s">
        <v>149</v>
      </c>
      <c r="D6" s="13">
        <v>0.234872156831302</v>
      </c>
    </row>
    <row r="7">
      <c r="A7" t="s">
        <v>576</v>
      </c>
      <c r="B7" t="s">
        <v>711</v>
      </c>
      <c r="C7" t="s">
        <v>93</v>
      </c>
      <c r="D7" s="13">
        <v>0.35442960000000001</v>
      </c>
    </row>
    <row r="8">
      <c r="A8" t="s">
        <v>577</v>
      </c>
      <c r="B8" t="s">
        <v>712</v>
      </c>
      <c r="C8" t="s">
        <v>149</v>
      </c>
      <c r="D8" s="13">
        <v>0.234872156831302</v>
      </c>
    </row>
    <row r="9">
      <c r="A9" t="s">
        <v>578</v>
      </c>
      <c r="B9" t="s">
        <v>712</v>
      </c>
      <c r="C9" t="s">
        <v>93</v>
      </c>
      <c r="D9" s="13">
        <v>0.35442960000000001</v>
      </c>
    </row>
    <row r="10">
      <c r="A10" t="s">
        <v>1174</v>
      </c>
      <c r="B10" t="s">
        <v>1202</v>
      </c>
      <c r="C10" t="s">
        <v>149</v>
      </c>
      <c r="D10" s="13">
        <v>0.18268333773518858</v>
      </c>
    </row>
    <row r="11">
      <c r="A11" t="s">
        <v>1175</v>
      </c>
      <c r="B11" t="s">
        <v>1202</v>
      </c>
      <c r="C11" t="s">
        <v>93</v>
      </c>
      <c r="D11" s="13">
        <v>0.3133592</v>
      </c>
    </row>
    <row r="12">
      <c r="A12" t="s">
        <v>1176</v>
      </c>
      <c r="B12" t="s">
        <v>1203</v>
      </c>
      <c r="C12" t="s">
        <v>149</v>
      </c>
      <c r="D12" s="13">
        <v>0.25415432060363258</v>
      </c>
    </row>
    <row r="13">
      <c r="A13" t="s">
        <v>1177</v>
      </c>
      <c r="B13" t="s">
        <v>1203</v>
      </c>
      <c r="C13" t="s">
        <v>93</v>
      </c>
      <c r="D13" s="13">
        <v>0.32137710000000003</v>
      </c>
    </row>
    <row r="14">
      <c r="A14" t="s">
        <v>579</v>
      </c>
      <c r="B14" t="s">
        <v>713</v>
      </c>
      <c r="C14" t="s">
        <v>149</v>
      </c>
      <c r="D14" s="13">
        <v>0.37211763111127366</v>
      </c>
    </row>
    <row r="15">
      <c r="A15" t="s">
        <v>580</v>
      </c>
      <c r="B15" t="s">
        <v>713</v>
      </c>
      <c r="C15" t="s">
        <v>93</v>
      </c>
      <c r="D15" s="13">
        <v>0.3776737</v>
      </c>
    </row>
    <row r="16">
      <c r="A16" t="s">
        <v>1366</v>
      </c>
      <c r="B16" t="s">
        <v>1380</v>
      </c>
      <c r="C16" t="s">
        <v>149</v>
      </c>
      <c r="D16" s="13">
        <v>0.25643409946559903</v>
      </c>
    </row>
    <row r="17">
      <c r="A17" t="s">
        <v>1367</v>
      </c>
      <c r="B17" t="s">
        <v>1380</v>
      </c>
      <c r="C17" t="s">
        <v>93</v>
      </c>
      <c r="D17" s="13">
        <v>0.3019268</v>
      </c>
    </row>
    <row r="18">
      <c r="A18" t="s">
        <v>581</v>
      </c>
      <c r="B18" t="s">
        <v>714</v>
      </c>
      <c r="C18" t="s">
        <v>149</v>
      </c>
      <c r="D18" s="13">
        <v>0.3010635150316795</v>
      </c>
    </row>
    <row r="19">
      <c r="A19" t="s">
        <v>582</v>
      </c>
      <c r="B19" t="s">
        <v>714</v>
      </c>
      <c r="C19" t="s">
        <v>93</v>
      </c>
      <c r="D19" s="13">
        <v>0.3377735</v>
      </c>
    </row>
    <row r="20">
      <c r="A20" t="s">
        <v>583</v>
      </c>
      <c r="B20" t="s">
        <v>715</v>
      </c>
      <c r="C20" t="s">
        <v>149</v>
      </c>
      <c r="D20" s="13">
        <v>0.24621338991915764</v>
      </c>
    </row>
    <row r="21">
      <c r="A21" t="s">
        <v>584</v>
      </c>
      <c r="B21" t="s">
        <v>715</v>
      </c>
      <c r="C21" t="s">
        <v>93</v>
      </c>
      <c r="D21" s="13">
        <v>0.34151189999999998</v>
      </c>
    </row>
    <row r="22">
      <c r="A22" t="s">
        <v>585</v>
      </c>
      <c r="B22" t="s">
        <v>716</v>
      </c>
      <c r="C22" t="s">
        <v>149</v>
      </c>
      <c r="D22" s="13">
        <v>0.31248137616787586</v>
      </c>
    </row>
    <row r="23">
      <c r="A23" t="s">
        <v>586</v>
      </c>
      <c r="B23" t="s">
        <v>716</v>
      </c>
      <c r="C23" t="s">
        <v>93</v>
      </c>
      <c r="D23" s="13">
        <v>0.36585689999999998</v>
      </c>
    </row>
    <row r="24">
      <c r="A24" t="s">
        <v>587</v>
      </c>
      <c r="B24" t="s">
        <v>717</v>
      </c>
      <c r="C24" t="s">
        <v>149</v>
      </c>
      <c r="D24" s="13">
        <v>0.26705971718260929</v>
      </c>
    </row>
    <row r="25">
      <c r="A25" t="s">
        <v>588</v>
      </c>
      <c r="B25" t="s">
        <v>717</v>
      </c>
      <c r="C25" t="s">
        <v>93</v>
      </c>
      <c r="D25" s="13">
        <v>0.3276329</v>
      </c>
    </row>
    <row r="26">
      <c r="A26" t="s">
        <v>589</v>
      </c>
      <c r="B26" t="s">
        <v>718</v>
      </c>
      <c r="C26" t="s">
        <v>149</v>
      </c>
      <c r="D26" s="13">
        <v>0.28273824892514365</v>
      </c>
    </row>
    <row r="27">
      <c r="A27" t="s">
        <v>590</v>
      </c>
      <c r="B27" t="s">
        <v>718</v>
      </c>
      <c r="C27" t="s">
        <v>93</v>
      </c>
      <c r="D27" s="13">
        <v>0.33383279999999999</v>
      </c>
    </row>
    <row r="28">
      <c r="A28" t="s">
        <v>591</v>
      </c>
      <c r="B28" t="s">
        <v>719</v>
      </c>
      <c r="C28" t="s">
        <v>149</v>
      </c>
      <c r="D28" s="13">
        <v>0.26251472906249779</v>
      </c>
    </row>
    <row r="29">
      <c r="A29" t="s">
        <v>592</v>
      </c>
      <c r="B29" t="s">
        <v>719</v>
      </c>
      <c r="C29" t="s">
        <v>93</v>
      </c>
      <c r="D29" s="13">
        <v>0.3252506</v>
      </c>
    </row>
    <row r="30">
      <c r="A30" t="s">
        <v>593</v>
      </c>
      <c r="B30" t="s">
        <v>720</v>
      </c>
      <c r="C30" t="s">
        <v>149</v>
      </c>
      <c r="D30" s="13">
        <v>0.30215817782948873</v>
      </c>
    </row>
    <row r="31">
      <c r="A31" t="s">
        <v>594</v>
      </c>
      <c r="B31" t="s">
        <v>720</v>
      </c>
      <c r="C31" t="s">
        <v>93</v>
      </c>
      <c r="D31" s="13">
        <v>0.34393220000000002</v>
      </c>
    </row>
    <row r="32">
      <c r="A32" t="s">
        <v>1426</v>
      </c>
      <c r="B32" t="s">
        <v>1440</v>
      </c>
      <c r="C32" t="s">
        <v>149</v>
      </c>
      <c r="D32" s="13">
        <v>0.28358669868169795</v>
      </c>
    </row>
    <row r="33">
      <c r="A33" t="s">
        <v>1427</v>
      </c>
      <c r="B33" t="s">
        <v>1440</v>
      </c>
      <c r="C33" t="s">
        <v>93</v>
      </c>
      <c r="D33" s="13">
        <v>0.3290922</v>
      </c>
    </row>
    <row r="34">
      <c r="A34" t="s">
        <v>595</v>
      </c>
      <c r="B34" t="s">
        <v>721</v>
      </c>
      <c r="C34" t="s">
        <v>149</v>
      </c>
      <c r="D34" s="13">
        <v>0.29352348207324525</v>
      </c>
    </row>
    <row r="35">
      <c r="A35" t="s">
        <v>596</v>
      </c>
      <c r="B35" t="s">
        <v>721</v>
      </c>
      <c r="C35" t="s">
        <v>93</v>
      </c>
      <c r="D35" s="13">
        <v>0.34556559999999997</v>
      </c>
    </row>
    <row r="36">
      <c r="A36" t="s">
        <v>597</v>
      </c>
      <c r="B36" t="s">
        <v>722</v>
      </c>
      <c r="C36" t="s">
        <v>149</v>
      </c>
      <c r="D36" s="13">
        <v>0.27508192335941734</v>
      </c>
    </row>
    <row r="37">
      <c r="A37" t="s">
        <v>598</v>
      </c>
      <c r="B37" t="s">
        <v>722</v>
      </c>
      <c r="C37" t="s">
        <v>93</v>
      </c>
      <c r="D37" s="13">
        <v>0.34041090000000002</v>
      </c>
    </row>
    <row r="38">
      <c r="A38" t="s">
        <v>599</v>
      </c>
      <c r="B38" t="s">
        <v>723</v>
      </c>
      <c r="C38" t="s">
        <v>149</v>
      </c>
      <c r="D38" s="13">
        <v>0.27471362677359923</v>
      </c>
    </row>
    <row r="39">
      <c r="A39" t="s">
        <v>600</v>
      </c>
      <c r="B39" t="s">
        <v>723</v>
      </c>
      <c r="C39" t="s">
        <v>93</v>
      </c>
      <c r="D39" s="13">
        <v>0.3258355</v>
      </c>
    </row>
    <row r="40">
      <c r="A40" t="s">
        <v>601</v>
      </c>
      <c r="B40" t="s">
        <v>724</v>
      </c>
      <c r="C40" t="s">
        <v>149</v>
      </c>
      <c r="D40" s="13">
        <v>0.28358669868169795</v>
      </c>
    </row>
    <row r="41">
      <c r="A41" t="s">
        <v>602</v>
      </c>
      <c r="B41" t="s">
        <v>724</v>
      </c>
      <c r="C41" t="s">
        <v>93</v>
      </c>
      <c r="D41" s="13">
        <v>0.3290922</v>
      </c>
    </row>
    <row r="42">
      <c r="A42" t="s">
        <v>603</v>
      </c>
      <c r="B42" t="s">
        <v>725</v>
      </c>
      <c r="C42" t="s">
        <v>149</v>
      </c>
      <c r="D42" s="13">
        <v>0.18268333773518858</v>
      </c>
    </row>
    <row r="43">
      <c r="A43" t="s">
        <v>604</v>
      </c>
      <c r="B43" t="s">
        <v>725</v>
      </c>
      <c r="C43" t="s">
        <v>93</v>
      </c>
      <c r="D43" s="13">
        <v>0.31349139999999998</v>
      </c>
    </row>
    <row r="44">
      <c r="A44" t="s">
        <v>605</v>
      </c>
      <c r="B44" t="s">
        <v>726</v>
      </c>
      <c r="C44" t="s">
        <v>149</v>
      </c>
      <c r="D44" s="13">
        <v>0.36936804238080506</v>
      </c>
    </row>
    <row r="45">
      <c r="A45" t="s">
        <v>606</v>
      </c>
      <c r="B45" t="s">
        <v>726</v>
      </c>
      <c r="C45" t="s">
        <v>93</v>
      </c>
      <c r="D45" s="13">
        <v>0.41738769999999997</v>
      </c>
    </row>
    <row r="46">
      <c r="A46" t="s">
        <v>1131</v>
      </c>
      <c r="B46" t="s">
        <v>1145</v>
      </c>
      <c r="C46" t="s">
        <v>149</v>
      </c>
      <c r="D46" s="13">
        <v>0.26273565691469031</v>
      </c>
    </row>
    <row r="47">
      <c r="A47" t="s">
        <v>1132</v>
      </c>
      <c r="B47" t="s">
        <v>1145</v>
      </c>
      <c r="C47" t="s">
        <v>93</v>
      </c>
      <c r="D47" s="13">
        <v>0.32358340000000002</v>
      </c>
    </row>
    <row r="48">
      <c r="A48" t="s">
        <v>607</v>
      </c>
      <c r="B48" t="s">
        <v>727</v>
      </c>
      <c r="C48" t="s">
        <v>149</v>
      </c>
      <c r="D48" s="13">
        <v>0.36936804238080506</v>
      </c>
    </row>
    <row r="49">
      <c r="A49" t="s">
        <v>608</v>
      </c>
      <c r="B49" t="s">
        <v>727</v>
      </c>
      <c r="C49" t="s">
        <v>93</v>
      </c>
      <c r="D49" s="13">
        <v>0.41738769999999997</v>
      </c>
    </row>
    <row r="50">
      <c r="A50" t="s">
        <v>609</v>
      </c>
      <c r="B50" t="s">
        <v>728</v>
      </c>
      <c r="C50" t="s">
        <v>149</v>
      </c>
      <c r="D50" s="13">
        <v>0.41455575153110014</v>
      </c>
    </row>
    <row r="51">
      <c r="A51" t="s">
        <v>610</v>
      </c>
      <c r="B51" t="s">
        <v>728</v>
      </c>
      <c r="C51" t="s">
        <v>93</v>
      </c>
      <c r="D51" s="13">
        <v>0.39766299999999999</v>
      </c>
    </row>
    <row r="52">
      <c r="A52" t="s">
        <v>1461</v>
      </c>
      <c r="B52" t="s">
        <v>1475</v>
      </c>
      <c r="C52" t="s">
        <v>149</v>
      </c>
      <c r="D52" s="13">
        <v>0.28885866823123613</v>
      </c>
    </row>
    <row r="53">
      <c r="A53" t="s">
        <v>1462</v>
      </c>
      <c r="B53" t="s">
        <v>1475</v>
      </c>
      <c r="C53" t="s">
        <v>93</v>
      </c>
      <c r="D53" s="13">
        <v>0.39206940000000001</v>
      </c>
    </row>
    <row r="54">
      <c r="A54" t="s">
        <v>611</v>
      </c>
      <c r="B54" t="s">
        <v>729</v>
      </c>
      <c r="C54" t="s">
        <v>149</v>
      </c>
      <c r="D54" s="13">
        <v>0.26026975522365542</v>
      </c>
    </row>
    <row r="55">
      <c r="A55" t="s">
        <v>612</v>
      </c>
      <c r="B55" t="s">
        <v>729</v>
      </c>
      <c r="C55" t="s">
        <v>93</v>
      </c>
      <c r="D55" s="13">
        <v>0.32493260000000002</v>
      </c>
    </row>
    <row r="56">
      <c r="A56" t="s">
        <v>613</v>
      </c>
      <c r="B56" t="s">
        <v>730</v>
      </c>
      <c r="C56" t="s">
        <v>149</v>
      </c>
      <c r="D56" s="13">
        <v>0.25660819033828752</v>
      </c>
    </row>
    <row r="57">
      <c r="A57" t="s">
        <v>614</v>
      </c>
      <c r="B57" t="s">
        <v>730</v>
      </c>
      <c r="C57" t="s">
        <v>93</v>
      </c>
      <c r="D57" s="13">
        <v>0.32479669999999999</v>
      </c>
    </row>
    <row r="58">
      <c r="A58" t="s">
        <v>615</v>
      </c>
      <c r="B58" t="s">
        <v>731</v>
      </c>
      <c r="C58" t="s">
        <v>149</v>
      </c>
      <c r="D58" s="13">
        <v>0.52277690845863523</v>
      </c>
    </row>
    <row r="59">
      <c r="A59" t="s">
        <v>616</v>
      </c>
      <c r="B59" t="s">
        <v>731</v>
      </c>
      <c r="C59" t="s">
        <v>93</v>
      </c>
      <c r="D59" s="13">
        <v>2.0000369999999998</v>
      </c>
    </row>
    <row r="60">
      <c r="A60" t="s">
        <v>617</v>
      </c>
      <c r="B60" t="s">
        <v>732</v>
      </c>
      <c r="C60" t="s">
        <v>149</v>
      </c>
      <c r="D60" s="13">
        <v>0.20590136474251095</v>
      </c>
    </row>
    <row r="61">
      <c r="A61" t="s">
        <v>618</v>
      </c>
      <c r="B61" t="s">
        <v>732</v>
      </c>
      <c r="C61" t="s">
        <v>93</v>
      </c>
      <c r="D61" s="13">
        <v>0.3362598</v>
      </c>
    </row>
    <row r="62">
      <c r="A62" t="s">
        <v>619</v>
      </c>
      <c r="B62" t="s">
        <v>733</v>
      </c>
      <c r="C62" t="s">
        <v>149</v>
      </c>
      <c r="D62" s="13">
        <v>0.20005775361950884</v>
      </c>
    </row>
    <row r="63">
      <c r="A63" t="s">
        <v>620</v>
      </c>
      <c r="B63" t="s">
        <v>733</v>
      </c>
      <c r="C63" t="s">
        <v>93</v>
      </c>
      <c r="D63" s="13">
        <v>0.33913450000000001</v>
      </c>
    </row>
    <row r="64">
      <c r="A64" t="s">
        <v>621</v>
      </c>
      <c r="B64" t="s">
        <v>734</v>
      </c>
      <c r="C64" t="s">
        <v>149</v>
      </c>
      <c r="D64" s="13">
        <v>0.19151853737225291</v>
      </c>
    </row>
    <row r="65">
      <c r="A65" t="s">
        <v>622</v>
      </c>
      <c r="B65" t="s">
        <v>734</v>
      </c>
      <c r="C65" t="s">
        <v>93</v>
      </c>
      <c r="D65" s="13">
        <v>0.35091660000000002</v>
      </c>
    </row>
    <row r="66">
      <c r="A66" t="s">
        <v>623</v>
      </c>
      <c r="B66" t="s">
        <v>735</v>
      </c>
      <c r="C66" t="s">
        <v>149</v>
      </c>
      <c r="D66" s="13">
        <v>0.19151853737225291</v>
      </c>
    </row>
    <row r="67">
      <c r="A67" t="s">
        <v>624</v>
      </c>
      <c r="B67" t="s">
        <v>735</v>
      </c>
      <c r="C67" t="s">
        <v>93</v>
      </c>
      <c r="D67" s="13">
        <v>0.35091660000000002</v>
      </c>
    </row>
    <row r="68">
      <c r="A68" t="s">
        <v>1178</v>
      </c>
      <c r="B68" t="s">
        <v>1204</v>
      </c>
      <c r="C68" t="s">
        <v>149</v>
      </c>
      <c r="D68" s="13">
        <v>0.15325383696511088</v>
      </c>
    </row>
    <row r="69">
      <c r="A69" t="s">
        <v>1179</v>
      </c>
      <c r="B69" t="s">
        <v>1204</v>
      </c>
      <c r="C69" t="s">
        <v>93</v>
      </c>
      <c r="D69" s="13">
        <v>0.31517000000000001</v>
      </c>
    </row>
    <row r="70">
      <c r="A70" t="s">
        <v>1180</v>
      </c>
      <c r="B70" t="s">
        <v>1205</v>
      </c>
      <c r="C70" t="s">
        <v>149</v>
      </c>
      <c r="D70" s="13">
        <v>0.20574890620951078</v>
      </c>
    </row>
    <row r="71">
      <c r="A71" t="s">
        <v>1181</v>
      </c>
      <c r="B71" t="s">
        <v>1205</v>
      </c>
      <c r="C71" t="s">
        <v>93</v>
      </c>
      <c r="D71" s="13">
        <v>0.32043939999999999</v>
      </c>
    </row>
    <row r="72">
      <c r="A72" t="s">
        <v>625</v>
      </c>
      <c r="B72" t="s">
        <v>736</v>
      </c>
      <c r="C72" t="s">
        <v>149</v>
      </c>
      <c r="D72" s="13">
        <v>0.32635525530948556</v>
      </c>
    </row>
    <row r="73">
      <c r="A73" t="s">
        <v>626</v>
      </c>
      <c r="B73" t="s">
        <v>736</v>
      </c>
      <c r="C73" t="s">
        <v>93</v>
      </c>
      <c r="D73" s="13">
        <v>0.37256309999999998</v>
      </c>
    </row>
    <row r="74">
      <c r="A74" t="s">
        <v>1368</v>
      </c>
      <c r="B74" t="s">
        <v>1381</v>
      </c>
      <c r="C74" t="s">
        <v>149</v>
      </c>
      <c r="D74" s="13">
        <v>0.207258205537729</v>
      </c>
    </row>
    <row r="75">
      <c r="A75" t="s">
        <v>1369</v>
      </c>
      <c r="B75" t="s">
        <v>1381</v>
      </c>
      <c r="C75" t="s">
        <v>93</v>
      </c>
      <c r="D75" s="13">
        <v>0.30223660000000002</v>
      </c>
    </row>
    <row r="76">
      <c r="A76" t="s">
        <v>627</v>
      </c>
      <c r="B76" t="s">
        <v>737</v>
      </c>
      <c r="C76" t="s">
        <v>149</v>
      </c>
      <c r="D76" s="13">
        <v>0.24496343659899356</v>
      </c>
    </row>
    <row r="77">
      <c r="A77" t="s">
        <v>628</v>
      </c>
      <c r="B77" t="s">
        <v>737</v>
      </c>
      <c r="C77" t="s">
        <v>93</v>
      </c>
      <c r="D77" s="13">
        <v>0.33596569999999998</v>
      </c>
    </row>
    <row r="78">
      <c r="A78" t="s">
        <v>629</v>
      </c>
      <c r="B78" t="s">
        <v>738</v>
      </c>
      <c r="C78" t="s">
        <v>149</v>
      </c>
      <c r="D78" s="13">
        <v>0.20005775361950884</v>
      </c>
    </row>
    <row r="79">
      <c r="A79" t="s">
        <v>630</v>
      </c>
      <c r="B79" t="s">
        <v>738</v>
      </c>
      <c r="C79" t="s">
        <v>93</v>
      </c>
      <c r="D79" s="13">
        <v>0.33913450000000001</v>
      </c>
    </row>
    <row r="80">
      <c r="A80" t="s">
        <v>631</v>
      </c>
      <c r="B80" t="s">
        <v>739</v>
      </c>
      <c r="C80" t="s">
        <v>149</v>
      </c>
      <c r="D80" s="13">
        <v>0.2572570655700408</v>
      </c>
    </row>
    <row r="81">
      <c r="A81" t="s">
        <v>632</v>
      </c>
      <c r="B81" t="s">
        <v>739</v>
      </c>
      <c r="C81" t="s">
        <v>93</v>
      </c>
      <c r="D81" s="13">
        <v>0.36182959999999997</v>
      </c>
    </row>
    <row r="82">
      <c r="A82" t="s">
        <v>633</v>
      </c>
      <c r="B82" t="s">
        <v>740</v>
      </c>
      <c r="C82" t="s">
        <v>149</v>
      </c>
      <c r="D82" s="13">
        <v>0.21816522884638392</v>
      </c>
    </row>
    <row r="83">
      <c r="A83" t="s">
        <v>634</v>
      </c>
      <c r="B83" t="s">
        <v>740</v>
      </c>
      <c r="C83" t="s">
        <v>93</v>
      </c>
      <c r="D83" s="13">
        <v>0.32619310000000001</v>
      </c>
    </row>
    <row r="84">
      <c r="A84" t="s">
        <v>635</v>
      </c>
      <c r="B84" t="s">
        <v>741</v>
      </c>
      <c r="C84" t="s">
        <v>149</v>
      </c>
      <c r="D84" s="13">
        <v>0.23390569108851986</v>
      </c>
    </row>
    <row r="85">
      <c r="A85" t="s">
        <v>636</v>
      </c>
      <c r="B85" t="s">
        <v>741</v>
      </c>
      <c r="C85" t="s">
        <v>93</v>
      </c>
      <c r="D85" s="13">
        <v>0.3320322</v>
      </c>
    </row>
    <row r="86">
      <c r="A86" t="s">
        <v>637</v>
      </c>
      <c r="B86" t="s">
        <v>742</v>
      </c>
      <c r="C86" t="s">
        <v>149</v>
      </c>
      <c r="D86" s="13">
        <v>0.21263078409013625</v>
      </c>
    </row>
    <row r="87">
      <c r="A87" t="s">
        <v>638</v>
      </c>
      <c r="B87" t="s">
        <v>742</v>
      </c>
      <c r="C87" t="s">
        <v>93</v>
      </c>
      <c r="D87" s="13">
        <v>0.32367560000000001</v>
      </c>
    </row>
    <row r="88">
      <c r="A88" t="s">
        <v>639</v>
      </c>
      <c r="B88" t="s">
        <v>743</v>
      </c>
      <c r="C88" t="s">
        <v>149</v>
      </c>
      <c r="D88" s="13">
        <v>0.25289897454001808</v>
      </c>
    </row>
    <row r="89">
      <c r="A89" t="s">
        <v>640</v>
      </c>
      <c r="B89" t="s">
        <v>743</v>
      </c>
      <c r="C89" t="s">
        <v>93</v>
      </c>
      <c r="D89" s="13">
        <v>0.34103519999999998</v>
      </c>
    </row>
    <row r="90">
      <c r="A90" t="s">
        <v>1428</v>
      </c>
      <c r="B90" t="s">
        <v>1441</v>
      </c>
      <c r="C90" t="s">
        <v>149</v>
      </c>
      <c r="D90" s="13">
        <v>0.23034446566843253</v>
      </c>
    </row>
    <row r="91">
      <c r="A91" t="s">
        <v>1429</v>
      </c>
      <c r="B91" t="s">
        <v>1441</v>
      </c>
      <c r="C91" t="s">
        <v>93</v>
      </c>
      <c r="D91" s="13">
        <v>0.32768750000000002</v>
      </c>
    </row>
    <row r="92">
      <c r="A92" t="s">
        <v>641</v>
      </c>
      <c r="B92" t="s">
        <v>744</v>
      </c>
      <c r="C92" t="s">
        <v>149</v>
      </c>
      <c r="D92" s="13">
        <v>0.24275848842340789</v>
      </c>
    </row>
    <row r="93">
      <c r="A93" t="s">
        <v>642</v>
      </c>
      <c r="B93" t="s">
        <v>744</v>
      </c>
      <c r="C93" t="s">
        <v>93</v>
      </c>
      <c r="D93" s="13">
        <v>0.34234619999999999</v>
      </c>
    </row>
    <row r="94">
      <c r="A94" t="s">
        <v>643</v>
      </c>
      <c r="B94" t="s">
        <v>745</v>
      </c>
      <c r="C94" t="s">
        <v>149</v>
      </c>
      <c r="D94" s="13">
        <v>0.22799602791091184</v>
      </c>
    </row>
    <row r="95">
      <c r="A95" t="s">
        <v>644</v>
      </c>
      <c r="B95" t="s">
        <v>745</v>
      </c>
      <c r="C95" t="s">
        <v>93</v>
      </c>
      <c r="D95" s="13">
        <v>0.33760960000000001</v>
      </c>
    </row>
    <row r="96">
      <c r="A96" t="s">
        <v>645</v>
      </c>
      <c r="B96" t="s">
        <v>746</v>
      </c>
      <c r="C96" t="s">
        <v>149</v>
      </c>
      <c r="D96" s="13">
        <v>0.22195727898731291</v>
      </c>
    </row>
    <row r="97">
      <c r="A97" t="s">
        <v>646</v>
      </c>
      <c r="B97" t="s">
        <v>746</v>
      </c>
      <c r="C97" t="s">
        <v>93</v>
      </c>
      <c r="D97" s="13">
        <v>0.32456119999999999</v>
      </c>
    </row>
    <row r="98">
      <c r="A98" t="s">
        <v>647</v>
      </c>
      <c r="B98" t="s">
        <v>747</v>
      </c>
      <c r="C98" t="s">
        <v>149</v>
      </c>
      <c r="D98" s="13">
        <v>0.23034446566843253</v>
      </c>
    </row>
    <row r="99">
      <c r="A99" t="s">
        <v>648</v>
      </c>
      <c r="B99" t="s">
        <v>747</v>
      </c>
      <c r="C99" t="s">
        <v>93</v>
      </c>
      <c r="D99" s="13">
        <v>0.32768750000000002</v>
      </c>
    </row>
    <row r="100">
      <c r="A100" t="s">
        <v>649</v>
      </c>
      <c r="B100" t="s">
        <v>748</v>
      </c>
      <c r="C100" t="s">
        <v>149</v>
      </c>
      <c r="D100" s="13">
        <v>0.15267528812698572</v>
      </c>
    </row>
    <row r="101">
      <c r="A101" t="s">
        <v>650</v>
      </c>
      <c r="B101" t="s">
        <v>748</v>
      </c>
      <c r="C101" t="s">
        <v>93</v>
      </c>
      <c r="D101" s="13">
        <v>0.31529390000000002</v>
      </c>
    </row>
    <row r="102">
      <c r="A102" t="s">
        <v>651</v>
      </c>
      <c r="B102" t="s">
        <v>749</v>
      </c>
      <c r="C102" t="s">
        <v>149</v>
      </c>
      <c r="D102" s="13">
        <v>0.33206234025214904</v>
      </c>
    </row>
    <row r="103">
      <c r="A103" t="s">
        <v>652</v>
      </c>
      <c r="B103" t="s">
        <v>749</v>
      </c>
      <c r="C103" t="s">
        <v>93</v>
      </c>
      <c r="D103" s="13">
        <v>0.40471610000000002</v>
      </c>
    </row>
    <row r="104">
      <c r="A104" t="s">
        <v>1133</v>
      </c>
      <c r="B104" t="s">
        <v>1146</v>
      </c>
      <c r="C104" t="s">
        <v>149</v>
      </c>
      <c r="D104" s="13">
        <v>0.21330019018643312</v>
      </c>
    </row>
    <row r="105">
      <c r="A105" t="s">
        <v>1134</v>
      </c>
      <c r="B105" t="s">
        <v>1146</v>
      </c>
      <c r="C105" t="s">
        <v>93</v>
      </c>
      <c r="D105" s="13">
        <v>0.32243850000000002</v>
      </c>
    </row>
    <row r="106">
      <c r="A106" t="s">
        <v>653</v>
      </c>
      <c r="B106" t="s">
        <v>750</v>
      </c>
      <c r="C106" t="s">
        <v>149</v>
      </c>
      <c r="D106" s="13">
        <v>0.33206234025214904</v>
      </c>
    </row>
    <row r="107">
      <c r="A107" t="s">
        <v>654</v>
      </c>
      <c r="B107" t="s">
        <v>750</v>
      </c>
      <c r="C107" t="s">
        <v>93</v>
      </c>
      <c r="D107" s="13">
        <v>0.40471610000000002</v>
      </c>
    </row>
    <row r="108">
      <c r="A108" t="s">
        <v>655</v>
      </c>
      <c r="B108" t="s">
        <v>751</v>
      </c>
      <c r="C108" t="s">
        <v>149</v>
      </c>
      <c r="D108" s="13">
        <v>0.35396611307761244</v>
      </c>
    </row>
    <row r="109">
      <c r="A109" t="s">
        <v>656</v>
      </c>
      <c r="B109" t="s">
        <v>751</v>
      </c>
      <c r="C109" t="s">
        <v>93</v>
      </c>
      <c r="D109" s="13">
        <v>0.38361600000000001</v>
      </c>
    </row>
    <row r="110">
      <c r="A110" t="s">
        <v>1463</v>
      </c>
      <c r="B110" t="s">
        <v>1476</v>
      </c>
      <c r="C110" t="s">
        <v>149</v>
      </c>
      <c r="D110" s="13">
        <v>0.23974067238672683</v>
      </c>
    </row>
    <row r="111">
      <c r="A111" t="s">
        <v>1464</v>
      </c>
      <c r="B111" t="s">
        <v>1476</v>
      </c>
      <c r="C111" t="s">
        <v>93</v>
      </c>
      <c r="D111" s="13">
        <v>0.38333159999999999</v>
      </c>
    </row>
    <row r="112">
      <c r="A112" t="s">
        <v>657</v>
      </c>
      <c r="B112" t="s">
        <v>752</v>
      </c>
      <c r="C112" t="s">
        <v>149</v>
      </c>
      <c r="D112" s="13">
        <v>0.21106508138096716</v>
      </c>
    </row>
    <row r="113">
      <c r="A113" t="s">
        <v>658</v>
      </c>
      <c r="B113" t="s">
        <v>752</v>
      </c>
      <c r="C113" t="s">
        <v>93</v>
      </c>
      <c r="D113" s="13">
        <v>0.32371319999999998</v>
      </c>
    </row>
    <row r="114">
      <c r="A114" t="s">
        <v>659</v>
      </c>
      <c r="B114" t="s">
        <v>753</v>
      </c>
      <c r="C114" t="s">
        <v>149</v>
      </c>
      <c r="D114" s="13">
        <v>0.20743229641041747</v>
      </c>
    </row>
    <row r="115">
      <c r="A115" t="s">
        <v>660</v>
      </c>
      <c r="B115" t="s">
        <v>753</v>
      </c>
      <c r="C115" t="s">
        <v>93</v>
      </c>
      <c r="D115" s="13">
        <v>0.3235806</v>
      </c>
    </row>
    <row r="116">
      <c r="A116" t="s">
        <v>661</v>
      </c>
      <c r="B116" t="s">
        <v>754</v>
      </c>
      <c r="C116" t="s">
        <v>149</v>
      </c>
      <c r="D116" s="13">
        <v>0.47873257383546258</v>
      </c>
    </row>
    <row r="117">
      <c r="A117" t="s">
        <v>662</v>
      </c>
      <c r="B117" t="s">
        <v>754</v>
      </c>
      <c r="C117" t="s">
        <v>93</v>
      </c>
      <c r="D117" s="13">
        <v>1.585358</v>
      </c>
    </row>
    <row r="118">
      <c r="A118" t="s">
        <v>663</v>
      </c>
      <c r="B118" t="s">
        <v>755</v>
      </c>
      <c r="C118" t="s">
        <v>149</v>
      </c>
      <c r="D118" s="13">
        <v>0.17312344430966428</v>
      </c>
    </row>
    <row r="119">
      <c r="A119" t="s">
        <v>664</v>
      </c>
      <c r="B119" t="s">
        <v>755</v>
      </c>
      <c r="C119" t="s">
        <v>93</v>
      </c>
      <c r="D119" s="13">
        <v>0.31504900000000002</v>
      </c>
    </row>
    <row r="120">
      <c r="A120" t="s">
        <v>665</v>
      </c>
      <c r="B120" t="s">
        <v>756</v>
      </c>
      <c r="C120" t="s">
        <v>149</v>
      </c>
      <c r="D120" s="13">
        <v>0.1552400115311422</v>
      </c>
    </row>
    <row r="121">
      <c r="A121" t="s">
        <v>666</v>
      </c>
      <c r="B121" t="s">
        <v>756</v>
      </c>
      <c r="C121" t="s">
        <v>93</v>
      </c>
      <c r="D121" s="13">
        <v>0.3202064</v>
      </c>
    </row>
    <row r="122">
      <c r="A122" t="s">
        <v>667</v>
      </c>
      <c r="B122" t="s">
        <v>757</v>
      </c>
      <c r="C122" t="s">
        <v>149</v>
      </c>
      <c r="D122" s="13">
        <v>0.14870966659104221</v>
      </c>
    </row>
    <row r="123">
      <c r="A123" t="s">
        <v>668</v>
      </c>
      <c r="B123" t="s">
        <v>757</v>
      </c>
      <c r="C123" t="s">
        <v>93</v>
      </c>
      <c r="D123" s="13">
        <v>0.33281539999999998</v>
      </c>
    </row>
    <row r="124">
      <c r="A124" t="s">
        <v>669</v>
      </c>
      <c r="B124" t="s">
        <v>758</v>
      </c>
      <c r="C124" t="s">
        <v>149</v>
      </c>
      <c r="D124" s="13">
        <v>0.14870966659104221</v>
      </c>
    </row>
    <row r="125">
      <c r="A125" t="s">
        <v>670</v>
      </c>
      <c r="B125" t="s">
        <v>758</v>
      </c>
      <c r="C125" t="s">
        <v>93</v>
      </c>
      <c r="D125" s="13">
        <v>0.33281539999999998</v>
      </c>
    </row>
    <row r="126">
      <c r="A126" t="s">
        <v>1182</v>
      </c>
      <c r="B126" t="s">
        <v>1206</v>
      </c>
      <c r="C126" t="s">
        <v>149</v>
      </c>
      <c r="D126" s="13">
        <v>0.096002387335712355</v>
      </c>
    </row>
    <row r="127">
      <c r="A127" t="s">
        <v>1183</v>
      </c>
      <c r="B127" t="s">
        <v>1206</v>
      </c>
      <c r="C127" t="s">
        <v>93</v>
      </c>
      <c r="D127" s="13">
        <v>0.29460609999999998</v>
      </c>
    </row>
    <row r="128">
      <c r="A128" t="s">
        <v>1184</v>
      </c>
      <c r="B128" t="s">
        <v>1207</v>
      </c>
      <c r="C128" t="s">
        <v>149</v>
      </c>
      <c r="D128" s="13">
        <v>0.15759743728714792</v>
      </c>
    </row>
    <row r="129">
      <c r="A129" t="s">
        <v>1185</v>
      </c>
      <c r="B129" t="s">
        <v>1207</v>
      </c>
      <c r="C129" t="s">
        <v>93</v>
      </c>
      <c r="D129" s="13">
        <v>0.3006355</v>
      </c>
    </row>
    <row r="130">
      <c r="A130" t="s">
        <v>671</v>
      </c>
      <c r="B130" t="s">
        <v>759</v>
      </c>
      <c r="C130" t="s">
        <v>149</v>
      </c>
      <c r="D130" s="13">
        <v>0.27115130224941536</v>
      </c>
    </row>
    <row r="131">
      <c r="A131" t="s">
        <v>672</v>
      </c>
      <c r="B131" t="s">
        <v>759</v>
      </c>
      <c r="C131" t="s">
        <v>93</v>
      </c>
      <c r="D131" s="13">
        <v>0.35120180000000001</v>
      </c>
    </row>
    <row r="132">
      <c r="A132" t="s">
        <v>1370</v>
      </c>
      <c r="B132" t="s">
        <v>1382</v>
      </c>
      <c r="C132" t="s">
        <v>149</v>
      </c>
      <c r="D132" s="13">
        <v>0.16072205591219893</v>
      </c>
    </row>
    <row r="133">
      <c r="A133" t="s">
        <v>1371</v>
      </c>
      <c r="B133" t="s">
        <v>1382</v>
      </c>
      <c r="C133" t="s">
        <v>93</v>
      </c>
      <c r="D133" s="13">
        <v>0.28217720000000002</v>
      </c>
    </row>
    <row r="134">
      <c r="A134" t="s">
        <v>673</v>
      </c>
      <c r="B134" t="s">
        <v>760</v>
      </c>
      <c r="C134" t="s">
        <v>149</v>
      </c>
      <c r="D134" s="13">
        <v>0.19924812399999101</v>
      </c>
    </row>
    <row r="135">
      <c r="A135" t="s">
        <v>674</v>
      </c>
      <c r="B135" t="s">
        <v>760</v>
      </c>
      <c r="C135" t="s">
        <v>93</v>
      </c>
      <c r="D135" s="13">
        <v>0.31344450000000001</v>
      </c>
    </row>
    <row r="136">
      <c r="A136" t="s">
        <v>675</v>
      </c>
      <c r="B136" t="s">
        <v>761</v>
      </c>
      <c r="C136" t="s">
        <v>149</v>
      </c>
      <c r="D136" s="13">
        <v>0.1552400115311422</v>
      </c>
    </row>
    <row r="137">
      <c r="A137" t="s">
        <v>676</v>
      </c>
      <c r="B137" t="s">
        <v>761</v>
      </c>
      <c r="C137" t="s">
        <v>93</v>
      </c>
      <c r="D137" s="13">
        <v>0.3202064</v>
      </c>
    </row>
    <row r="138">
      <c r="A138" t="s">
        <v>677</v>
      </c>
      <c r="B138" t="s">
        <v>762</v>
      </c>
      <c r="C138" t="s">
        <v>149</v>
      </c>
      <c r="D138" s="13">
        <v>0.21974424642600227</v>
      </c>
    </row>
    <row r="139">
      <c r="A139" t="s">
        <v>678</v>
      </c>
      <c r="B139" t="s">
        <v>762</v>
      </c>
      <c r="C139" t="s">
        <v>93</v>
      </c>
      <c r="D139" s="13">
        <v>0.33773110000000001</v>
      </c>
    </row>
    <row r="140">
      <c r="A140" t="s">
        <v>679</v>
      </c>
      <c r="B140" t="s">
        <v>763</v>
      </c>
      <c r="C140" t="s">
        <v>149</v>
      </c>
      <c r="D140" s="13">
        <v>0.17396935643774544</v>
      </c>
    </row>
    <row r="141">
      <c r="A141" t="s">
        <v>680</v>
      </c>
      <c r="B141" t="s">
        <v>763</v>
      </c>
      <c r="C141" t="s">
        <v>93</v>
      </c>
      <c r="D141" s="13">
        <v>0.30529139999999999</v>
      </c>
    </row>
    <row r="142">
      <c r="A142" t="s">
        <v>681</v>
      </c>
      <c r="B142" t="s">
        <v>764</v>
      </c>
      <c r="C142" t="s">
        <v>149</v>
      </c>
      <c r="D142" s="13">
        <v>0.18735663943311578</v>
      </c>
    </row>
    <row r="143">
      <c r="A143" t="s">
        <v>682</v>
      </c>
      <c r="B143" t="s">
        <v>764</v>
      </c>
      <c r="C143" t="s">
        <v>93</v>
      </c>
      <c r="D143" s="13">
        <v>0.31017289999999997</v>
      </c>
    </row>
    <row r="144">
      <c r="A144" t="s">
        <v>683</v>
      </c>
      <c r="B144" t="s">
        <v>765</v>
      </c>
      <c r="C144" t="s">
        <v>149</v>
      </c>
      <c r="D144" s="13">
        <v>0.16627656742719332</v>
      </c>
    </row>
    <row r="145">
      <c r="A145" t="s">
        <v>684</v>
      </c>
      <c r="B145" t="s">
        <v>765</v>
      </c>
      <c r="C145" t="s">
        <v>93</v>
      </c>
      <c r="D145" s="13">
        <v>0.30153489999999999</v>
      </c>
    </row>
    <row r="146">
      <c r="A146" t="s">
        <v>685</v>
      </c>
      <c r="B146" t="s">
        <v>766</v>
      </c>
      <c r="C146" t="s">
        <v>149</v>
      </c>
      <c r="D146" s="13">
        <v>0.2078991720657771</v>
      </c>
    </row>
    <row r="147">
      <c r="A147" t="s">
        <v>686</v>
      </c>
      <c r="B147" t="s">
        <v>766</v>
      </c>
      <c r="C147" t="s">
        <v>93</v>
      </c>
      <c r="D147" s="13">
        <v>0.3156215</v>
      </c>
    </row>
    <row r="148">
      <c r="A148" t="s">
        <v>1430</v>
      </c>
      <c r="B148" t="s">
        <v>1442</v>
      </c>
      <c r="C148" t="s">
        <v>149</v>
      </c>
      <c r="D148" s="13">
        <v>0.1860000855252357</v>
      </c>
    </row>
    <row r="149">
      <c r="A149" t="s">
        <v>1431</v>
      </c>
      <c r="B149" t="s">
        <v>1442</v>
      </c>
      <c r="C149" t="s">
        <v>93</v>
      </c>
      <c r="D149" s="13">
        <v>0.3070561</v>
      </c>
    </row>
    <row r="150">
      <c r="A150" t="s">
        <v>687</v>
      </c>
      <c r="B150" t="s">
        <v>767</v>
      </c>
      <c r="C150" t="s">
        <v>149</v>
      </c>
      <c r="D150" s="13">
        <v>0.2045675585469672</v>
      </c>
    </row>
    <row r="151">
      <c r="A151" t="s">
        <v>688</v>
      </c>
      <c r="B151" t="s">
        <v>767</v>
      </c>
      <c r="C151" t="s">
        <v>93</v>
      </c>
      <c r="D151" s="13">
        <v>0.31493470000000001</v>
      </c>
    </row>
    <row r="152">
      <c r="A152" t="s">
        <v>689</v>
      </c>
      <c r="B152" t="s">
        <v>768</v>
      </c>
      <c r="C152" t="s">
        <v>149</v>
      </c>
      <c r="D152" s="13">
        <v>0.18854577075977103</v>
      </c>
    </row>
    <row r="153">
      <c r="A153" t="s">
        <v>690</v>
      </c>
      <c r="B153" t="s">
        <v>768</v>
      </c>
      <c r="C153" t="s">
        <v>93</v>
      </c>
      <c r="D153" s="13">
        <v>0.3107898</v>
      </c>
    </row>
    <row r="154">
      <c r="A154" t="s">
        <v>691</v>
      </c>
      <c r="B154" t="s">
        <v>769</v>
      </c>
      <c r="C154" t="s">
        <v>149</v>
      </c>
      <c r="D154" s="13">
        <v>0.17714815829861708</v>
      </c>
    </row>
    <row r="155">
      <c r="A155" t="s">
        <v>692</v>
      </c>
      <c r="B155" t="s">
        <v>769</v>
      </c>
      <c r="C155" t="s">
        <v>93</v>
      </c>
      <c r="D155" s="13">
        <v>0.30421969999999998</v>
      </c>
    </row>
    <row r="156">
      <c r="A156" t="s">
        <v>693</v>
      </c>
      <c r="B156" t="s">
        <v>770</v>
      </c>
      <c r="C156" t="s">
        <v>149</v>
      </c>
      <c r="D156" s="13">
        <v>0.1860000855252357</v>
      </c>
    </row>
    <row r="157">
      <c r="A157" t="s">
        <v>694</v>
      </c>
      <c r="B157" t="s">
        <v>770</v>
      </c>
      <c r="C157" t="s">
        <v>93</v>
      </c>
      <c r="D157" s="13">
        <v>0.3070561</v>
      </c>
    </row>
    <row r="158">
      <c r="A158" t="s">
        <v>695</v>
      </c>
      <c r="B158" t="s">
        <v>771</v>
      </c>
      <c r="C158" t="s">
        <v>149</v>
      </c>
      <c r="D158" s="13">
        <v>0.095444187803073052</v>
      </c>
    </row>
    <row r="159">
      <c r="A159" t="s">
        <v>696</v>
      </c>
      <c r="B159" t="s">
        <v>771</v>
      </c>
      <c r="C159" t="s">
        <v>93</v>
      </c>
      <c r="D159" s="13">
        <v>0.29476989999999997</v>
      </c>
    </row>
    <row r="160">
      <c r="A160" t="s">
        <v>697</v>
      </c>
      <c r="B160" t="s">
        <v>772</v>
      </c>
      <c r="C160" t="s">
        <v>149</v>
      </c>
      <c r="D160" s="13">
        <v>0.28646595025230065</v>
      </c>
    </row>
    <row r="161">
      <c r="A161" t="s">
        <v>698</v>
      </c>
      <c r="B161" t="s">
        <v>772</v>
      </c>
      <c r="C161" t="s">
        <v>93</v>
      </c>
      <c r="D161" s="13">
        <v>0.38410240000000001</v>
      </c>
    </row>
    <row r="162">
      <c r="A162" t="s">
        <v>1135</v>
      </c>
      <c r="B162" t="s">
        <v>1147</v>
      </c>
      <c r="C162" t="s">
        <v>149</v>
      </c>
      <c r="D162" s="13">
        <v>0.16659160431307787</v>
      </c>
    </row>
    <row r="163">
      <c r="A163" t="s">
        <v>1136</v>
      </c>
      <c r="B163" t="s">
        <v>1147</v>
      </c>
      <c r="C163" t="s">
        <v>93</v>
      </c>
      <c r="D163" s="13">
        <v>0.30238809999999999</v>
      </c>
    </row>
    <row r="164">
      <c r="A164" t="s">
        <v>699</v>
      </c>
      <c r="B164" t="s">
        <v>773</v>
      </c>
      <c r="C164" t="s">
        <v>149</v>
      </c>
      <c r="D164" s="13">
        <v>0.28646595025230065</v>
      </c>
    </row>
    <row r="165">
      <c r="A165" t="s">
        <v>700</v>
      </c>
      <c r="B165" t="s">
        <v>773</v>
      </c>
      <c r="C165" t="s">
        <v>93</v>
      </c>
      <c r="D165" s="13">
        <v>0.38410240000000001</v>
      </c>
    </row>
    <row r="166">
      <c r="A166" t="s">
        <v>701</v>
      </c>
      <c r="B166" t="s">
        <v>774</v>
      </c>
      <c r="C166" t="s">
        <v>149</v>
      </c>
      <c r="D166" s="13">
        <v>0.30803876921309392</v>
      </c>
    </row>
    <row r="167">
      <c r="A167" t="s">
        <v>702</v>
      </c>
      <c r="B167" t="s">
        <v>774</v>
      </c>
      <c r="C167" t="s">
        <v>93</v>
      </c>
      <c r="D167" s="13">
        <v>0.36488549999999997</v>
      </c>
    </row>
    <row r="168">
      <c r="A168" t="s">
        <v>1465</v>
      </c>
      <c r="B168" t="s">
        <v>1477</v>
      </c>
      <c r="C168" t="s">
        <v>149</v>
      </c>
      <c r="D168" s="13">
        <v>0.1951181483162569</v>
      </c>
    </row>
    <row r="169">
      <c r="A169" t="s">
        <v>1466</v>
      </c>
      <c r="B169" t="s">
        <v>1477</v>
      </c>
      <c r="C169" t="s">
        <v>93</v>
      </c>
      <c r="D169" s="13">
        <v>0.36422569999999999</v>
      </c>
    </row>
    <row r="170">
      <c r="A170" t="s">
        <v>703</v>
      </c>
      <c r="B170" t="s">
        <v>775</v>
      </c>
      <c r="C170" t="s">
        <v>149</v>
      </c>
      <c r="D170" s="13">
        <v>0.16723445540075141</v>
      </c>
    </row>
    <row r="171">
      <c r="A171" t="s">
        <v>704</v>
      </c>
      <c r="B171" t="s">
        <v>775</v>
      </c>
      <c r="C171" t="s">
        <v>93</v>
      </c>
      <c r="D171" s="13">
        <v>0.30350379999999999</v>
      </c>
    </row>
    <row r="172">
      <c r="A172" t="s">
        <v>705</v>
      </c>
      <c r="B172" t="s">
        <v>776</v>
      </c>
      <c r="C172" t="s">
        <v>149</v>
      </c>
      <c r="D172" s="13">
        <v>0.16138262728404523</v>
      </c>
    </row>
    <row r="173">
      <c r="A173" t="s">
        <v>706</v>
      </c>
      <c r="B173" t="s">
        <v>776</v>
      </c>
      <c r="C173" t="s">
        <v>93</v>
      </c>
      <c r="D173" s="13">
        <v>0.30356509999999998</v>
      </c>
    </row>
    <row r="174">
      <c r="A174" t="s">
        <v>707</v>
      </c>
      <c r="B174" t="s">
        <v>777</v>
      </c>
      <c r="C174" t="s">
        <v>149</v>
      </c>
      <c r="D174" s="13">
        <v>0.43881100278412571</v>
      </c>
    </row>
    <row r="175">
      <c r="A175" t="s">
        <v>708</v>
      </c>
      <c r="B175" t="s">
        <v>777</v>
      </c>
      <c r="C175" t="s">
        <v>93</v>
      </c>
      <c r="D175" s="13">
        <v>1.558489</v>
      </c>
    </row>
    <row r="176">
      <c r="A176" t="s">
        <v>811</v>
      </c>
      <c r="B176" t="s">
        <v>995</v>
      </c>
      <c r="C176" t="s">
        <v>149</v>
      </c>
      <c r="D176" s="13">
        <v>0.17957100711126148</v>
      </c>
    </row>
    <row r="177">
      <c r="A177" t="s">
        <v>812</v>
      </c>
      <c r="B177" t="s">
        <v>995</v>
      </c>
      <c r="C177" t="s">
        <v>93</v>
      </c>
      <c r="D177" s="13">
        <v>0.371751</v>
      </c>
    </row>
    <row r="178">
      <c r="A178" t="s">
        <v>813</v>
      </c>
      <c r="B178" t="s">
        <v>996</v>
      </c>
      <c r="C178" t="s">
        <v>149</v>
      </c>
      <c r="D178" s="13">
        <v>0.17550561948321575</v>
      </c>
    </row>
    <row r="179">
      <c r="A179" t="s">
        <v>814</v>
      </c>
      <c r="B179" t="s">
        <v>996</v>
      </c>
      <c r="C179" t="s">
        <v>93</v>
      </c>
      <c r="D179" s="13">
        <v>0.37372699999999998</v>
      </c>
    </row>
    <row r="180">
      <c r="A180" t="s">
        <v>815</v>
      </c>
      <c r="B180" t="s">
        <v>997</v>
      </c>
      <c r="C180" t="s">
        <v>149</v>
      </c>
      <c r="D180" s="13">
        <v>0.17136763155052454</v>
      </c>
    </row>
    <row r="181">
      <c r="A181" t="s">
        <v>816</v>
      </c>
      <c r="B181" t="s">
        <v>997</v>
      </c>
      <c r="C181" t="s">
        <v>93</v>
      </c>
      <c r="D181" s="13">
        <v>0.38345499999999999</v>
      </c>
    </row>
    <row r="182">
      <c r="A182" t="s">
        <v>817</v>
      </c>
      <c r="B182" t="s">
        <v>998</v>
      </c>
      <c r="C182" t="s">
        <v>149</v>
      </c>
      <c r="D182" s="13">
        <v>0.17136763155052454</v>
      </c>
    </row>
    <row r="183">
      <c r="A183" t="s">
        <v>818</v>
      </c>
      <c r="B183" t="s">
        <v>998</v>
      </c>
      <c r="C183" t="s">
        <v>93</v>
      </c>
      <c r="D183" s="13">
        <v>0.38345499999999999</v>
      </c>
    </row>
    <row r="184">
      <c r="A184" t="s">
        <v>1186</v>
      </c>
      <c r="B184" t="s">
        <v>1208</v>
      </c>
      <c r="C184" t="s">
        <v>149</v>
      </c>
      <c r="D184" s="13">
        <v>0.13007220283389959</v>
      </c>
    </row>
    <row r="185">
      <c r="A185" t="s">
        <v>1187</v>
      </c>
      <c r="B185" t="s">
        <v>1208</v>
      </c>
      <c r="C185" t="s">
        <v>93</v>
      </c>
      <c r="D185" s="13">
        <v>0.35025620000000002</v>
      </c>
    </row>
    <row r="186">
      <c r="A186" t="s">
        <v>1188</v>
      </c>
      <c r="B186" t="s">
        <v>1209</v>
      </c>
      <c r="C186" t="s">
        <v>149</v>
      </c>
      <c r="D186" s="13">
        <v>0.1776741962359337</v>
      </c>
    </row>
    <row r="187">
      <c r="A187" t="s">
        <v>1189</v>
      </c>
      <c r="B187" t="s">
        <v>1209</v>
      </c>
      <c r="C187" t="s">
        <v>93</v>
      </c>
      <c r="D187" s="13">
        <v>0.35796410000000001</v>
      </c>
    </row>
    <row r="188">
      <c r="A188" t="s">
        <v>819</v>
      </c>
      <c r="B188" t="s">
        <v>999</v>
      </c>
      <c r="C188" t="s">
        <v>149</v>
      </c>
      <c r="D188" s="13">
        <v>0.28356717160827793</v>
      </c>
    </row>
    <row r="189">
      <c r="A189" t="s">
        <v>820</v>
      </c>
      <c r="B189" t="s">
        <v>999</v>
      </c>
      <c r="C189" t="s">
        <v>93</v>
      </c>
      <c r="D189" s="13">
        <v>0.40632740000000001</v>
      </c>
    </row>
    <row r="190">
      <c r="A190" t="s">
        <v>1372</v>
      </c>
      <c r="B190" t="s">
        <v>1383</v>
      </c>
      <c r="C190" t="s">
        <v>149</v>
      </c>
      <c r="D190" s="13">
        <v>0.17987242007163964</v>
      </c>
    </row>
    <row r="191">
      <c r="A191" t="s">
        <v>1373</v>
      </c>
      <c r="B191" t="s">
        <v>1383</v>
      </c>
      <c r="C191" t="s">
        <v>93</v>
      </c>
      <c r="D191" s="13">
        <v>0.34386299999999997</v>
      </c>
    </row>
    <row r="192">
      <c r="A192" t="s">
        <v>821</v>
      </c>
      <c r="B192" t="s">
        <v>1000</v>
      </c>
      <c r="C192" t="s">
        <v>149</v>
      </c>
      <c r="D192" s="13">
        <v>0.2050169115086585</v>
      </c>
    </row>
    <row r="193">
      <c r="A193" t="s">
        <v>822</v>
      </c>
      <c r="B193" t="s">
        <v>1000</v>
      </c>
      <c r="C193" t="s">
        <v>93</v>
      </c>
      <c r="D193" s="13">
        <v>0.3712028</v>
      </c>
    </row>
    <row r="194">
      <c r="A194" t="s">
        <v>823</v>
      </c>
      <c r="B194" t="s">
        <v>1001</v>
      </c>
      <c r="C194" t="s">
        <v>149</v>
      </c>
      <c r="D194" s="13">
        <v>0.17550561948321575</v>
      </c>
    </row>
    <row r="195">
      <c r="A195" t="s">
        <v>824</v>
      </c>
      <c r="B195" t="s">
        <v>1001</v>
      </c>
      <c r="C195" t="s">
        <v>93</v>
      </c>
      <c r="D195" s="13">
        <v>0.37372699999999998</v>
      </c>
    </row>
    <row r="196">
      <c r="A196" t="s">
        <v>825</v>
      </c>
      <c r="B196" t="s">
        <v>1002</v>
      </c>
      <c r="C196" t="s">
        <v>149</v>
      </c>
      <c r="D196" s="13">
        <v>0.21788949358785756</v>
      </c>
    </row>
    <row r="197">
      <c r="A197" t="s">
        <v>826</v>
      </c>
      <c r="B197" t="s">
        <v>1002</v>
      </c>
      <c r="C197" t="s">
        <v>93</v>
      </c>
      <c r="D197" s="13">
        <v>0.39388889999999999</v>
      </c>
    </row>
    <row r="198">
      <c r="A198" t="s">
        <v>827</v>
      </c>
      <c r="B198" t="s">
        <v>1003</v>
      </c>
      <c r="C198" t="s">
        <v>149</v>
      </c>
      <c r="D198" s="13">
        <v>0.18875902206864445</v>
      </c>
    </row>
    <row r="199">
      <c r="A199" t="s">
        <v>828</v>
      </c>
      <c r="B199" t="s">
        <v>1003</v>
      </c>
      <c r="C199" t="s">
        <v>93</v>
      </c>
      <c r="D199" s="13">
        <v>0.36273420000000001</v>
      </c>
    </row>
    <row r="200">
      <c r="A200" t="s">
        <v>829</v>
      </c>
      <c r="B200" t="s">
        <v>1004</v>
      </c>
      <c r="C200" t="s">
        <v>149</v>
      </c>
      <c r="D200" s="13">
        <v>0.20008525575752864</v>
      </c>
    </row>
    <row r="201">
      <c r="A201" t="s">
        <v>830</v>
      </c>
      <c r="B201" t="s">
        <v>1004</v>
      </c>
      <c r="C201" t="s">
        <v>93</v>
      </c>
      <c r="D201" s="13">
        <v>0.3676181</v>
      </c>
    </row>
    <row r="202">
      <c r="A202" t="s">
        <v>831</v>
      </c>
      <c r="B202" t="s">
        <v>1005</v>
      </c>
      <c r="C202" t="s">
        <v>149</v>
      </c>
      <c r="D202" s="13">
        <v>0.18350706928035171</v>
      </c>
    </row>
    <row r="203">
      <c r="A203" t="s">
        <v>832</v>
      </c>
      <c r="B203" t="s">
        <v>1005</v>
      </c>
      <c r="C203" t="s">
        <v>93</v>
      </c>
      <c r="D203" s="13">
        <v>0.3599755</v>
      </c>
    </row>
    <row r="204">
      <c r="A204" t="s">
        <v>833</v>
      </c>
      <c r="B204" t="s">
        <v>1006</v>
      </c>
      <c r="C204" t="s">
        <v>149</v>
      </c>
      <c r="D204" s="13">
        <v>0.2153201885536816</v>
      </c>
    </row>
    <row r="205">
      <c r="A205" t="s">
        <v>834</v>
      </c>
      <c r="B205" t="s">
        <v>1006</v>
      </c>
      <c r="C205" t="s">
        <v>93</v>
      </c>
      <c r="D205" s="13">
        <v>0.37436849999999999</v>
      </c>
    </row>
    <row r="206">
      <c r="A206" t="s">
        <v>1432</v>
      </c>
      <c r="B206" t="s">
        <v>1443</v>
      </c>
      <c r="C206" t="s">
        <v>149</v>
      </c>
      <c r="D206" s="13">
        <v>0.19793407899515827</v>
      </c>
    </row>
    <row r="207">
      <c r="A207" t="s">
        <v>1433</v>
      </c>
      <c r="B207" t="s">
        <v>1443</v>
      </c>
      <c r="C207" t="s">
        <v>93</v>
      </c>
      <c r="D207" s="13">
        <v>0.36487269999999999</v>
      </c>
    </row>
    <row r="208">
      <c r="A208" t="s">
        <v>835</v>
      </c>
      <c r="B208" t="s">
        <v>1007</v>
      </c>
      <c r="C208" t="s">
        <v>149</v>
      </c>
      <c r="D208" s="13">
        <v>0.2126447357292677</v>
      </c>
    </row>
    <row r="209">
      <c r="A209" t="s">
        <v>836</v>
      </c>
      <c r="B209" t="s">
        <v>1007</v>
      </c>
      <c r="C209" t="s">
        <v>93</v>
      </c>
      <c r="D209" s="13">
        <v>0.37753579999999998</v>
      </c>
    </row>
    <row r="210">
      <c r="A210" t="s">
        <v>837</v>
      </c>
      <c r="B210" t="s">
        <v>1008</v>
      </c>
      <c r="C210" t="s">
        <v>149</v>
      </c>
      <c r="D210" s="13">
        <v>0.20047698883567677</v>
      </c>
    </row>
    <row r="211">
      <c r="A211" t="s">
        <v>838</v>
      </c>
      <c r="B211" t="s">
        <v>1008</v>
      </c>
      <c r="C211" t="s">
        <v>93</v>
      </c>
      <c r="D211" s="13">
        <v>0.37319790000000003</v>
      </c>
    </row>
    <row r="212">
      <c r="A212" t="s">
        <v>839</v>
      </c>
      <c r="B212" t="s">
        <v>1009</v>
      </c>
      <c r="C212" t="s">
        <v>149</v>
      </c>
      <c r="D212" s="13">
        <v>0.1914925556546116</v>
      </c>
    </row>
    <row r="213">
      <c r="A213" t="s">
        <v>840</v>
      </c>
      <c r="B213" t="s">
        <v>1009</v>
      </c>
      <c r="C213" t="s">
        <v>93</v>
      </c>
      <c r="D213" s="13">
        <v>0.36187859999999999</v>
      </c>
    </row>
    <row r="214">
      <c r="A214" t="s">
        <v>841</v>
      </c>
      <c r="B214" t="s">
        <v>1010</v>
      </c>
      <c r="C214" t="s">
        <v>149</v>
      </c>
      <c r="D214" s="13">
        <v>0.19793407899515827</v>
      </c>
    </row>
    <row r="215">
      <c r="A215" t="s">
        <v>842</v>
      </c>
      <c r="B215" t="s">
        <v>1010</v>
      </c>
      <c r="C215" t="s">
        <v>93</v>
      </c>
      <c r="D215" s="13">
        <v>0.36487269999999999</v>
      </c>
    </row>
    <row r="216">
      <c r="A216" t="s">
        <v>843</v>
      </c>
      <c r="B216" t="s">
        <v>1011</v>
      </c>
      <c r="C216" t="s">
        <v>149</v>
      </c>
      <c r="D216" s="13">
        <v>0.12848859353308095</v>
      </c>
    </row>
    <row r="217">
      <c r="A217" t="s">
        <v>844</v>
      </c>
      <c r="B217" t="s">
        <v>1011</v>
      </c>
      <c r="C217" t="s">
        <v>93</v>
      </c>
      <c r="D217" s="13">
        <v>0.3503173</v>
      </c>
    </row>
    <row r="218">
      <c r="A218" t="s">
        <v>845</v>
      </c>
      <c r="B218" t="s">
        <v>1012</v>
      </c>
      <c r="C218" t="s">
        <v>149</v>
      </c>
      <c r="D218" s="13">
        <v>0.29923146777076542</v>
      </c>
    </row>
    <row r="219">
      <c r="A219" t="s">
        <v>846</v>
      </c>
      <c r="B219" t="s">
        <v>1012</v>
      </c>
      <c r="C219" t="s">
        <v>93</v>
      </c>
      <c r="D219" s="13">
        <v>0.4339674</v>
      </c>
    </row>
    <row r="220">
      <c r="A220" t="s">
        <v>1137</v>
      </c>
      <c r="B220" t="s">
        <v>1148</v>
      </c>
      <c r="C220" t="s">
        <v>149</v>
      </c>
      <c r="D220" s="13">
        <v>0.18566696329596474</v>
      </c>
    </row>
    <row r="221">
      <c r="A221" t="s">
        <v>1138</v>
      </c>
      <c r="B221" t="s">
        <v>1148</v>
      </c>
      <c r="C221" t="s">
        <v>93</v>
      </c>
      <c r="D221" s="13">
        <v>0.35997299999999999</v>
      </c>
    </row>
    <row r="222">
      <c r="A222" t="s">
        <v>847</v>
      </c>
      <c r="B222" t="s">
        <v>1013</v>
      </c>
      <c r="C222" t="s">
        <v>149</v>
      </c>
      <c r="D222" s="13">
        <v>0.29923146777076542</v>
      </c>
    </row>
    <row r="223">
      <c r="A223" t="s">
        <v>848</v>
      </c>
      <c r="B223" t="s">
        <v>1013</v>
      </c>
      <c r="C223" t="s">
        <v>93</v>
      </c>
      <c r="D223" s="13">
        <v>0.4339674</v>
      </c>
    </row>
    <row r="224">
      <c r="A224" t="s">
        <v>849</v>
      </c>
      <c r="B224" t="s">
        <v>1014</v>
      </c>
      <c r="C224" t="s">
        <v>149</v>
      </c>
      <c r="D224" s="13">
        <v>0.31125937695808492</v>
      </c>
    </row>
    <row r="225">
      <c r="A225" t="s">
        <v>850</v>
      </c>
      <c r="B225" t="s">
        <v>1014</v>
      </c>
      <c r="C225" t="s">
        <v>93</v>
      </c>
      <c r="D225" s="13">
        <v>0.42243249999999999</v>
      </c>
    </row>
    <row r="226">
      <c r="A226" t="s">
        <v>1467</v>
      </c>
      <c r="B226" t="s">
        <v>1478</v>
      </c>
      <c r="C226" t="s">
        <v>149</v>
      </c>
      <c r="D226" s="13">
        <v>0.21248909231591814</v>
      </c>
    </row>
    <row r="227">
      <c r="A227" t="s">
        <v>1468</v>
      </c>
      <c r="B227" t="s">
        <v>1478</v>
      </c>
      <c r="C227" t="s">
        <v>93</v>
      </c>
      <c r="D227" s="13">
        <v>0.40946670000000002</v>
      </c>
    </row>
    <row r="228">
      <c r="A228" t="s">
        <v>851</v>
      </c>
      <c r="B228" t="s">
        <v>1015</v>
      </c>
      <c r="C228" t="s">
        <v>149</v>
      </c>
      <c r="D228" s="13">
        <v>0.18353968791258654</v>
      </c>
    </row>
    <row r="229">
      <c r="A229" t="s">
        <v>852</v>
      </c>
      <c r="B229" t="s">
        <v>1015</v>
      </c>
      <c r="C229" t="s">
        <v>93</v>
      </c>
      <c r="D229" s="13">
        <v>0.36086560000000001</v>
      </c>
    </row>
    <row r="230">
      <c r="A230" t="s">
        <v>853</v>
      </c>
      <c r="B230" t="s">
        <v>1016</v>
      </c>
      <c r="C230" t="s">
        <v>149</v>
      </c>
      <c r="D230" s="13">
        <v>0.18031571934283033</v>
      </c>
    </row>
    <row r="231">
      <c r="A231" t="s">
        <v>854</v>
      </c>
      <c r="B231" t="s">
        <v>1016</v>
      </c>
      <c r="C231" t="s">
        <v>93</v>
      </c>
      <c r="D231" s="13">
        <v>0.3608326</v>
      </c>
    </row>
    <row r="232">
      <c r="A232" t="s">
        <v>855</v>
      </c>
      <c r="B232" t="s">
        <v>1017</v>
      </c>
      <c r="C232" t="s">
        <v>149</v>
      </c>
      <c r="D232" s="13">
        <v>0.4406060158826095</v>
      </c>
    </row>
    <row r="233">
      <c r="A233" t="s">
        <v>856</v>
      </c>
      <c r="B233" t="s">
        <v>1017</v>
      </c>
      <c r="C233" t="s">
        <v>93</v>
      </c>
      <c r="D233" s="13">
        <v>1.003342</v>
      </c>
    </row>
    <row r="234">
      <c r="A234" t="s">
        <v>857</v>
      </c>
      <c r="B234" t="s">
        <v>1018</v>
      </c>
      <c r="C234" t="s">
        <v>149</v>
      </c>
      <c r="D234" s="13">
        <v>0.33602431617831874</v>
      </c>
    </row>
    <row r="235">
      <c r="A235" t="s">
        <v>858</v>
      </c>
      <c r="B235" t="s">
        <v>1018</v>
      </c>
      <c r="C235" t="s">
        <v>93</v>
      </c>
      <c r="D235" s="13">
        <v>0.4779178</v>
      </c>
    </row>
    <row r="236">
      <c r="A236" t="s">
        <v>859</v>
      </c>
      <c r="B236" t="s">
        <v>1019</v>
      </c>
      <c r="C236" t="s">
        <v>149</v>
      </c>
      <c r="D236" s="13">
        <v>0.33100375662181664</v>
      </c>
    </row>
    <row r="237">
      <c r="A237" t="s">
        <v>860</v>
      </c>
      <c r="B237" t="s">
        <v>1019</v>
      </c>
      <c r="C237" t="s">
        <v>93</v>
      </c>
      <c r="D237" s="13">
        <v>0.47463100000000003</v>
      </c>
    </row>
    <row r="238">
      <c r="A238" t="s">
        <v>861</v>
      </c>
      <c r="B238" t="s">
        <v>1020</v>
      </c>
      <c r="C238" t="s">
        <v>149</v>
      </c>
      <c r="D238" s="13">
        <v>0.32427640696525378</v>
      </c>
    </row>
    <row r="239">
      <c r="A239" t="s">
        <v>862</v>
      </c>
      <c r="B239" t="s">
        <v>1020</v>
      </c>
      <c r="C239" t="s">
        <v>93</v>
      </c>
      <c r="D239" s="13">
        <v>0.48102600000000001</v>
      </c>
    </row>
    <row r="240">
      <c r="A240" t="s">
        <v>863</v>
      </c>
      <c r="B240" t="s">
        <v>1021</v>
      </c>
      <c r="C240" t="s">
        <v>149</v>
      </c>
      <c r="D240" s="13">
        <v>0.32427640696525378</v>
      </c>
    </row>
    <row r="241">
      <c r="A241" t="s">
        <v>864</v>
      </c>
      <c r="B241" t="s">
        <v>1021</v>
      </c>
      <c r="C241" t="s">
        <v>93</v>
      </c>
      <c r="D241" s="13">
        <v>0.48102600000000001</v>
      </c>
    </row>
    <row r="242">
      <c r="A242" t="s">
        <v>1190</v>
      </c>
      <c r="B242" t="s">
        <v>1210</v>
      </c>
      <c r="C242" t="s">
        <v>149</v>
      </c>
      <c r="D242" s="13">
        <v>0.29701071363202841</v>
      </c>
    </row>
    <row r="243">
      <c r="A243" t="s">
        <v>1191</v>
      </c>
      <c r="B243" t="s">
        <v>1210</v>
      </c>
      <c r="C243" t="s">
        <v>93</v>
      </c>
      <c r="D243" s="13">
        <v>0.44157639999999998</v>
      </c>
    </row>
    <row r="244">
      <c r="A244" t="s">
        <v>1192</v>
      </c>
      <c r="B244" t="s">
        <v>1211</v>
      </c>
      <c r="C244" t="s">
        <v>149</v>
      </c>
      <c r="D244" s="13">
        <v>0.33602431617831874</v>
      </c>
    </row>
    <row r="245">
      <c r="A245" t="s">
        <v>1193</v>
      </c>
      <c r="B245" t="s">
        <v>1211</v>
      </c>
      <c r="C245" t="s">
        <v>93</v>
      </c>
      <c r="D245" s="13">
        <v>0.4613757</v>
      </c>
    </row>
    <row r="246">
      <c r="A246" t="s">
        <v>865</v>
      </c>
      <c r="B246" t="s">
        <v>1022</v>
      </c>
      <c r="C246" t="s">
        <v>149</v>
      </c>
      <c r="D246" s="13">
        <v>0.41156557161246443</v>
      </c>
    </row>
    <row r="247">
      <c r="A247" t="s">
        <v>866</v>
      </c>
      <c r="B247" t="s">
        <v>1022</v>
      </c>
      <c r="C247" t="s">
        <v>93</v>
      </c>
      <c r="D247" s="13">
        <v>0.52286120000000003</v>
      </c>
    </row>
    <row r="248">
      <c r="A248" t="s">
        <v>1374</v>
      </c>
      <c r="B248" t="s">
        <v>1384</v>
      </c>
      <c r="C248" t="s">
        <v>149</v>
      </c>
      <c r="D248" s="13">
        <v>0.33738115697353677</v>
      </c>
    </row>
    <row r="249">
      <c r="A249" t="s">
        <v>1375</v>
      </c>
      <c r="B249" t="s">
        <v>1384</v>
      </c>
      <c r="C249" t="s">
        <v>93</v>
      </c>
      <c r="D249" s="13">
        <v>0.44779429999999998</v>
      </c>
    </row>
    <row r="250">
      <c r="A250" t="s">
        <v>867</v>
      </c>
      <c r="B250" t="s">
        <v>1023</v>
      </c>
      <c r="C250" t="s">
        <v>149</v>
      </c>
      <c r="D250" s="13">
        <v>0.37180578142620424</v>
      </c>
    </row>
    <row r="251">
      <c r="A251" t="s">
        <v>868</v>
      </c>
      <c r="B251" t="s">
        <v>1023</v>
      </c>
      <c r="C251" t="s">
        <v>93</v>
      </c>
      <c r="D251" s="13">
        <v>0.47783720000000002</v>
      </c>
    </row>
    <row r="252">
      <c r="A252" t="s">
        <v>869</v>
      </c>
      <c r="B252" t="s">
        <v>1024</v>
      </c>
      <c r="C252" t="s">
        <v>149</v>
      </c>
      <c r="D252" s="13">
        <v>0.33100375662181664</v>
      </c>
    </row>
    <row r="253">
      <c r="A253" t="s">
        <v>870</v>
      </c>
      <c r="B253" t="s">
        <v>1024</v>
      </c>
      <c r="C253" t="s">
        <v>93</v>
      </c>
      <c r="D253" s="13">
        <v>0.47463100000000003</v>
      </c>
    </row>
    <row r="254">
      <c r="A254" t="s">
        <v>871</v>
      </c>
      <c r="B254" t="s">
        <v>1025</v>
      </c>
      <c r="C254" t="s">
        <v>149</v>
      </c>
      <c r="D254" s="13">
        <v>0.3768164016817801</v>
      </c>
    </row>
    <row r="255">
      <c r="A255" t="s">
        <v>872</v>
      </c>
      <c r="B255" t="s">
        <v>1025</v>
      </c>
      <c r="C255" t="s">
        <v>93</v>
      </c>
      <c r="D255" s="13">
        <v>0.50952989999999998</v>
      </c>
    </row>
    <row r="256">
      <c r="A256" t="s">
        <v>873</v>
      </c>
      <c r="B256" t="s">
        <v>1026</v>
      </c>
      <c r="C256" t="s">
        <v>149</v>
      </c>
      <c r="D256" s="13">
        <v>0.34609330737291538</v>
      </c>
    </row>
    <row r="257">
      <c r="A257" t="s">
        <v>874</v>
      </c>
      <c r="B257" t="s">
        <v>1026</v>
      </c>
      <c r="C257" t="s">
        <v>93</v>
      </c>
      <c r="D257" s="13">
        <v>0.46721879999999999</v>
      </c>
    </row>
    <row r="258">
      <c r="A258" t="s">
        <v>875</v>
      </c>
      <c r="B258" t="s">
        <v>1027</v>
      </c>
      <c r="C258" t="s">
        <v>149</v>
      </c>
      <c r="D258" s="13">
        <v>0.35646131979158846</v>
      </c>
    </row>
    <row r="259">
      <c r="A259" t="s">
        <v>876</v>
      </c>
      <c r="B259" t="s">
        <v>1027</v>
      </c>
      <c r="C259" t="s">
        <v>93</v>
      </c>
      <c r="D259" s="13">
        <v>0.47320820000000002</v>
      </c>
    </row>
    <row r="260">
      <c r="A260" t="s">
        <v>877</v>
      </c>
      <c r="B260" t="s">
        <v>1028</v>
      </c>
      <c r="C260" t="s">
        <v>149</v>
      </c>
      <c r="D260" s="13">
        <v>0.34119630580515131</v>
      </c>
    </row>
    <row r="261">
      <c r="A261" t="s">
        <v>878</v>
      </c>
      <c r="B261" t="s">
        <v>1028</v>
      </c>
      <c r="C261" t="s">
        <v>93</v>
      </c>
      <c r="D261" s="13">
        <v>0.46437630000000002</v>
      </c>
    </row>
    <row r="262">
      <c r="A262" t="s">
        <v>879</v>
      </c>
      <c r="B262" t="s">
        <v>1029</v>
      </c>
      <c r="C262" t="s">
        <v>149</v>
      </c>
      <c r="D262" s="13">
        <v>0.37170230061301768</v>
      </c>
    </row>
    <row r="263">
      <c r="A263" t="s">
        <v>880</v>
      </c>
      <c r="B263" t="s">
        <v>1029</v>
      </c>
      <c r="C263" t="s">
        <v>93</v>
      </c>
      <c r="D263" s="13">
        <v>0.4817611</v>
      </c>
    </row>
    <row r="264">
      <c r="A264" t="s">
        <v>1434</v>
      </c>
      <c r="B264" t="s">
        <v>1444</v>
      </c>
      <c r="C264" t="s">
        <v>149</v>
      </c>
      <c r="D264" s="13">
        <v>0.35643888754246189</v>
      </c>
    </row>
    <row r="265">
      <c r="A265" t="s">
        <v>1435</v>
      </c>
      <c r="B265" t="s">
        <v>1444</v>
      </c>
      <c r="C265" t="s">
        <v>93</v>
      </c>
      <c r="D265" s="13">
        <v>0.4722287</v>
      </c>
    </row>
    <row r="266">
      <c r="A266" t="s">
        <v>881</v>
      </c>
      <c r="B266" t="s">
        <v>1030</v>
      </c>
      <c r="C266" t="s">
        <v>149</v>
      </c>
      <c r="D266" s="13">
        <v>0.35889502810893309</v>
      </c>
    </row>
    <row r="267">
      <c r="A267" t="s">
        <v>882</v>
      </c>
      <c r="B267" t="s">
        <v>1030</v>
      </c>
      <c r="C267" t="s">
        <v>93</v>
      </c>
      <c r="D267" s="13">
        <v>0.49064659999999999</v>
      </c>
    </row>
    <row r="268">
      <c r="A268" t="s">
        <v>883</v>
      </c>
      <c r="B268" t="s">
        <v>1031</v>
      </c>
      <c r="C268" t="s">
        <v>149</v>
      </c>
      <c r="D268" s="13">
        <v>0.34859136568323329</v>
      </c>
    </row>
    <row r="269">
      <c r="A269" t="s">
        <v>884</v>
      </c>
      <c r="B269" t="s">
        <v>1031</v>
      </c>
      <c r="C269" t="s">
        <v>93</v>
      </c>
      <c r="D269" s="13">
        <v>0.4834638</v>
      </c>
    </row>
    <row r="270">
      <c r="A270" t="s">
        <v>885</v>
      </c>
      <c r="B270" t="s">
        <v>1032</v>
      </c>
      <c r="C270" t="s">
        <v>149</v>
      </c>
      <c r="D270" s="13">
        <v>0.34715387818183568</v>
      </c>
    </row>
    <row r="271">
      <c r="A271" t="s">
        <v>886</v>
      </c>
      <c r="B271" t="s">
        <v>1032</v>
      </c>
      <c r="C271" t="s">
        <v>93</v>
      </c>
      <c r="D271" s="13">
        <v>0.46814430000000001</v>
      </c>
    </row>
    <row r="272">
      <c r="A272" t="s">
        <v>887</v>
      </c>
      <c r="B272" t="s">
        <v>1033</v>
      </c>
      <c r="C272" t="s">
        <v>149</v>
      </c>
      <c r="D272" s="13">
        <v>0.35643888754246189</v>
      </c>
    </row>
    <row r="273">
      <c r="A273" t="s">
        <v>888</v>
      </c>
      <c r="B273" t="s">
        <v>1033</v>
      </c>
      <c r="C273" t="s">
        <v>93</v>
      </c>
      <c r="D273" s="13">
        <v>0.4722287</v>
      </c>
    </row>
    <row r="274">
      <c r="A274" t="s">
        <v>889</v>
      </c>
      <c r="B274" t="s">
        <v>1034</v>
      </c>
      <c r="C274" t="s">
        <v>149</v>
      </c>
      <c r="D274" s="13">
        <v>0.2968384613743757</v>
      </c>
    </row>
    <row r="275">
      <c r="A275" t="s">
        <v>890</v>
      </c>
      <c r="B275" t="s">
        <v>1034</v>
      </c>
      <c r="C275" t="s">
        <v>93</v>
      </c>
      <c r="D275" s="13">
        <v>0.44148150000000003</v>
      </c>
    </row>
    <row r="276">
      <c r="A276" t="s">
        <v>891</v>
      </c>
      <c r="B276" t="s">
        <v>1035</v>
      </c>
      <c r="C276" t="s">
        <v>149</v>
      </c>
      <c r="D276" s="13">
        <v>0.38025744986418308</v>
      </c>
    </row>
    <row r="277">
      <c r="A277" t="s">
        <v>892</v>
      </c>
      <c r="B277" t="s">
        <v>1035</v>
      </c>
      <c r="C277" t="s">
        <v>93</v>
      </c>
      <c r="D277" s="13">
        <v>0.59614020000000001</v>
      </c>
    </row>
    <row r="278">
      <c r="A278" t="s">
        <v>1139</v>
      </c>
      <c r="B278" t="s">
        <v>1149</v>
      </c>
      <c r="C278" t="s">
        <v>149</v>
      </c>
      <c r="D278" s="13">
        <v>0.33839572576596649</v>
      </c>
    </row>
    <row r="279">
      <c r="A279" t="s">
        <v>1140</v>
      </c>
      <c r="B279" t="s">
        <v>1149</v>
      </c>
      <c r="C279" t="s">
        <v>93</v>
      </c>
      <c r="D279" s="13">
        <v>0.46510849999999998</v>
      </c>
    </row>
    <row r="280">
      <c r="A280" t="s">
        <v>893</v>
      </c>
      <c r="B280" t="s">
        <v>1036</v>
      </c>
      <c r="C280" t="s">
        <v>149</v>
      </c>
      <c r="D280" s="13">
        <v>0.24963297968615511</v>
      </c>
    </row>
    <row r="281">
      <c r="A281" t="s">
        <v>894</v>
      </c>
      <c r="B281" t="s">
        <v>1036</v>
      </c>
      <c r="C281" t="s">
        <v>93</v>
      </c>
      <c r="D281" s="13">
        <v>0.38857999999999998</v>
      </c>
    </row>
    <row r="282">
      <c r="A282" t="s">
        <v>895</v>
      </c>
      <c r="B282" t="s">
        <v>1037</v>
      </c>
      <c r="C282" t="s">
        <v>149</v>
      </c>
      <c r="D282" s="13">
        <v>0.24206946639629179</v>
      </c>
    </row>
    <row r="283">
      <c r="A283" t="s">
        <v>896</v>
      </c>
      <c r="B283" t="s">
        <v>1037</v>
      </c>
      <c r="C283" t="s">
        <v>93</v>
      </c>
      <c r="D283" s="13">
        <v>0.38855630000000002</v>
      </c>
    </row>
    <row r="284">
      <c r="A284" t="s">
        <v>897</v>
      </c>
      <c r="B284" t="s">
        <v>1038</v>
      </c>
      <c r="C284" t="s">
        <v>149</v>
      </c>
      <c r="D284" s="13">
        <v>0.23303482735887793</v>
      </c>
    </row>
    <row r="285">
      <c r="A285" t="s">
        <v>898</v>
      </c>
      <c r="B285" t="s">
        <v>1038</v>
      </c>
      <c r="C285" t="s">
        <v>93</v>
      </c>
      <c r="D285" s="13">
        <v>0.3975921</v>
      </c>
    </row>
    <row r="286">
      <c r="A286" t="s">
        <v>899</v>
      </c>
      <c r="B286" t="s">
        <v>1039</v>
      </c>
      <c r="C286" t="s">
        <v>149</v>
      </c>
      <c r="D286" s="13">
        <v>0.23303482735887793</v>
      </c>
    </row>
    <row r="287">
      <c r="A287" t="s">
        <v>900</v>
      </c>
      <c r="B287" t="s">
        <v>1039</v>
      </c>
      <c r="C287" t="s">
        <v>93</v>
      </c>
      <c r="D287" s="13">
        <v>0.3975921</v>
      </c>
    </row>
    <row r="288">
      <c r="A288" t="s">
        <v>1194</v>
      </c>
      <c r="B288" t="s">
        <v>1212</v>
      </c>
      <c r="C288" t="s">
        <v>149</v>
      </c>
      <c r="D288" s="13">
        <v>0.18521437716041605</v>
      </c>
    </row>
    <row r="289">
      <c r="A289" t="s">
        <v>1195</v>
      </c>
      <c r="B289" t="s">
        <v>1212</v>
      </c>
      <c r="C289" t="s">
        <v>93</v>
      </c>
      <c r="D289" s="13">
        <v>0.3623671</v>
      </c>
    </row>
    <row r="290">
      <c r="A290" t="s">
        <v>1196</v>
      </c>
      <c r="B290" t="s">
        <v>1213</v>
      </c>
      <c r="C290" t="s">
        <v>149</v>
      </c>
      <c r="D290" s="13">
        <v>0.24919714506561688</v>
      </c>
    </row>
    <row r="291">
      <c r="A291" t="s">
        <v>1197</v>
      </c>
      <c r="B291" t="s">
        <v>1213</v>
      </c>
      <c r="C291" t="s">
        <v>93</v>
      </c>
      <c r="D291" s="13">
        <v>0.37216149999999998</v>
      </c>
    </row>
    <row r="292">
      <c r="A292" t="s">
        <v>901</v>
      </c>
      <c r="B292" t="s">
        <v>1040</v>
      </c>
      <c r="C292" t="s">
        <v>149</v>
      </c>
      <c r="D292" s="13">
        <v>0.35694970496002115</v>
      </c>
    </row>
    <row r="293">
      <c r="A293" t="s">
        <v>902</v>
      </c>
      <c r="B293" t="s">
        <v>1040</v>
      </c>
      <c r="C293" t="s">
        <v>93</v>
      </c>
      <c r="D293" s="13">
        <v>0.42734080000000002</v>
      </c>
    </row>
    <row r="294">
      <c r="A294" t="s">
        <v>1376</v>
      </c>
      <c r="B294" t="s">
        <v>1385</v>
      </c>
      <c r="C294" t="s">
        <v>149</v>
      </c>
      <c r="D294" s="13">
        <v>0.25098982048137314</v>
      </c>
    </row>
    <row r="295">
      <c r="A295" t="s">
        <v>1377</v>
      </c>
      <c r="B295" t="s">
        <v>1385</v>
      </c>
      <c r="C295" t="s">
        <v>93</v>
      </c>
      <c r="D295" s="13">
        <v>0.35583710000000002</v>
      </c>
    </row>
    <row r="296">
      <c r="A296" t="s">
        <v>903</v>
      </c>
      <c r="B296" t="s">
        <v>1041</v>
      </c>
      <c r="C296" t="s">
        <v>149</v>
      </c>
      <c r="D296" s="13">
        <v>0.28602912764130339</v>
      </c>
    </row>
    <row r="297">
      <c r="A297" t="s">
        <v>904</v>
      </c>
      <c r="B297" t="s">
        <v>1041</v>
      </c>
      <c r="C297" t="s">
        <v>93</v>
      </c>
      <c r="D297" s="13">
        <v>0.39000849999999998</v>
      </c>
    </row>
    <row r="298">
      <c r="A298" t="s">
        <v>905</v>
      </c>
      <c r="B298" t="s">
        <v>1042</v>
      </c>
      <c r="C298" t="s">
        <v>149</v>
      </c>
      <c r="D298" s="13">
        <v>0.24206946639629179</v>
      </c>
    </row>
    <row r="299">
      <c r="A299" t="s">
        <v>906</v>
      </c>
      <c r="B299" t="s">
        <v>1042</v>
      </c>
      <c r="C299" t="s">
        <v>93</v>
      </c>
      <c r="D299" s="13">
        <v>0.38855630000000002</v>
      </c>
    </row>
    <row r="300">
      <c r="A300" t="s">
        <v>907</v>
      </c>
      <c r="B300" t="s">
        <v>1043</v>
      </c>
      <c r="C300" t="s">
        <v>149</v>
      </c>
      <c r="D300" s="13">
        <v>0.29496256596340298</v>
      </c>
    </row>
    <row r="301">
      <c r="A301" t="s">
        <v>908</v>
      </c>
      <c r="B301" t="s">
        <v>1043</v>
      </c>
      <c r="C301" t="s">
        <v>93</v>
      </c>
      <c r="D301" s="13">
        <v>0.42005680000000001</v>
      </c>
    </row>
    <row r="302">
      <c r="A302" t="s">
        <v>909</v>
      </c>
      <c r="B302" t="s">
        <v>1044</v>
      </c>
      <c r="C302" t="s">
        <v>149</v>
      </c>
      <c r="D302" s="13">
        <v>0.25888118220463746</v>
      </c>
    </row>
    <row r="303">
      <c r="A303" t="s">
        <v>910</v>
      </c>
      <c r="B303" t="s">
        <v>1044</v>
      </c>
      <c r="C303" t="s">
        <v>93</v>
      </c>
      <c r="D303" s="13">
        <v>0.37849149999999998</v>
      </c>
    </row>
    <row r="304">
      <c r="A304" t="s">
        <v>911</v>
      </c>
      <c r="B304" t="s">
        <v>1045</v>
      </c>
      <c r="C304" t="s">
        <v>149</v>
      </c>
      <c r="D304" s="13">
        <v>0.2718865678427585</v>
      </c>
    </row>
    <row r="305">
      <c r="A305" t="s">
        <v>912</v>
      </c>
      <c r="B305" t="s">
        <v>1045</v>
      </c>
      <c r="C305" t="s">
        <v>93</v>
      </c>
      <c r="D305" s="13">
        <v>0.38491579999999997</v>
      </c>
    </row>
    <row r="306">
      <c r="A306" t="s">
        <v>913</v>
      </c>
      <c r="B306" t="s">
        <v>1046</v>
      </c>
      <c r="C306" t="s">
        <v>149</v>
      </c>
      <c r="D306" s="13">
        <v>0.25584128950333523</v>
      </c>
    </row>
    <row r="307">
      <c r="A307" t="s">
        <v>914</v>
      </c>
      <c r="B307" t="s">
        <v>1046</v>
      </c>
      <c r="C307" t="s">
        <v>93</v>
      </c>
      <c r="D307" s="13">
        <v>0.3751468</v>
      </c>
    </row>
    <row r="308">
      <c r="A308" t="s">
        <v>915</v>
      </c>
      <c r="B308" t="s">
        <v>1047</v>
      </c>
      <c r="C308" t="s">
        <v>149</v>
      </c>
      <c r="D308" s="13">
        <v>0.28734308017842097</v>
      </c>
    </row>
    <row r="309">
      <c r="A309" t="s">
        <v>916</v>
      </c>
      <c r="B309" t="s">
        <v>1047</v>
      </c>
      <c r="C309" t="s">
        <v>93</v>
      </c>
      <c r="D309" s="13">
        <v>0.3942544</v>
      </c>
    </row>
    <row r="310">
      <c r="A310" t="s">
        <v>1436</v>
      </c>
      <c r="B310" t="s">
        <v>1445</v>
      </c>
      <c r="C310" t="s">
        <v>149</v>
      </c>
      <c r="D310" s="13">
        <v>0.27571713419029215</v>
      </c>
    </row>
    <row r="311">
      <c r="A311" t="s">
        <v>1437</v>
      </c>
      <c r="B311" t="s">
        <v>1445</v>
      </c>
      <c r="C311" t="s">
        <v>93</v>
      </c>
      <c r="D311" s="13">
        <v>0.3807991</v>
      </c>
    </row>
    <row r="312">
      <c r="A312" t="s">
        <v>917</v>
      </c>
      <c r="B312" t="s">
        <v>1048</v>
      </c>
      <c r="C312" t="s">
        <v>149</v>
      </c>
      <c r="D312" s="13">
        <v>0.28333466456873097</v>
      </c>
    </row>
    <row r="313">
      <c r="A313" t="s">
        <v>918</v>
      </c>
      <c r="B313" t="s">
        <v>1048</v>
      </c>
      <c r="C313" t="s">
        <v>93</v>
      </c>
      <c r="D313" s="13">
        <v>0.39541520000000002</v>
      </c>
    </row>
    <row r="314">
      <c r="A314" t="s">
        <v>919</v>
      </c>
      <c r="B314" t="s">
        <v>1049</v>
      </c>
      <c r="C314" t="s">
        <v>149</v>
      </c>
      <c r="D314" s="13">
        <v>0.27019517677392568</v>
      </c>
    </row>
    <row r="315">
      <c r="A315" t="s">
        <v>920</v>
      </c>
      <c r="B315" t="s">
        <v>1049</v>
      </c>
      <c r="C315" t="s">
        <v>93</v>
      </c>
      <c r="D315" s="13">
        <v>0.38998470000000002</v>
      </c>
    </row>
    <row r="316">
      <c r="A316" t="s">
        <v>921</v>
      </c>
      <c r="B316" t="s">
        <v>1050</v>
      </c>
      <c r="C316" t="s">
        <v>149</v>
      </c>
      <c r="D316" s="13">
        <v>0.26517552791171406</v>
      </c>
    </row>
    <row r="317">
      <c r="A317" t="s">
        <v>922</v>
      </c>
      <c r="B317" t="s">
        <v>1050</v>
      </c>
      <c r="C317" t="s">
        <v>93</v>
      </c>
      <c r="D317" s="13">
        <v>0.37706099999999998</v>
      </c>
    </row>
    <row r="318">
      <c r="A318" t="s">
        <v>923</v>
      </c>
      <c r="B318" t="s">
        <v>1051</v>
      </c>
      <c r="C318" t="s">
        <v>149</v>
      </c>
      <c r="D318" s="13">
        <v>0.27571713419029215</v>
      </c>
    </row>
    <row r="319">
      <c r="A319" t="s">
        <v>924</v>
      </c>
      <c r="B319" t="s">
        <v>1051</v>
      </c>
      <c r="C319" t="s">
        <v>93</v>
      </c>
      <c r="D319" s="13">
        <v>0.3807991</v>
      </c>
    </row>
    <row r="320">
      <c r="A320" t="s">
        <v>925</v>
      </c>
      <c r="B320" t="s">
        <v>1052</v>
      </c>
      <c r="C320" t="s">
        <v>149</v>
      </c>
      <c r="D320" s="13">
        <v>0.18486770453342152</v>
      </c>
    </row>
    <row r="321">
      <c r="A321" t="s">
        <v>926</v>
      </c>
      <c r="B321" t="s">
        <v>1052</v>
      </c>
      <c r="C321" t="s">
        <v>93</v>
      </c>
      <c r="D321" s="13">
        <v>0.36241640000000003</v>
      </c>
    </row>
    <row r="322">
      <c r="A322" t="s">
        <v>927</v>
      </c>
      <c r="B322" t="s">
        <v>1053</v>
      </c>
      <c r="C322" t="s">
        <v>149</v>
      </c>
      <c r="D322" s="13">
        <v>0.36884311157437327</v>
      </c>
    </row>
    <row r="323">
      <c r="A323" t="s">
        <v>928</v>
      </c>
      <c r="B323" t="s">
        <v>1053</v>
      </c>
      <c r="C323" t="s">
        <v>93</v>
      </c>
      <c r="D323" s="13">
        <v>0.4560747</v>
      </c>
    </row>
    <row r="324">
      <c r="A324" t="s">
        <v>1141</v>
      </c>
      <c r="B324" t="s">
        <v>1150</v>
      </c>
      <c r="C324" t="s">
        <v>149</v>
      </c>
      <c r="D324" s="13">
        <v>0.25612793012579377</v>
      </c>
    </row>
    <row r="325">
      <c r="A325" t="s">
        <v>1142</v>
      </c>
      <c r="B325" t="s">
        <v>1150</v>
      </c>
      <c r="C325" t="s">
        <v>93</v>
      </c>
      <c r="D325" s="13">
        <v>0.37481579999999998</v>
      </c>
    </row>
    <row r="326">
      <c r="A326" t="s">
        <v>929</v>
      </c>
      <c r="B326" t="s">
        <v>1054</v>
      </c>
      <c r="C326" t="s">
        <v>149</v>
      </c>
      <c r="D326" s="13">
        <v>0.36884311157437327</v>
      </c>
    </row>
    <row r="327">
      <c r="A327" t="s">
        <v>930</v>
      </c>
      <c r="B327" t="s">
        <v>1054</v>
      </c>
      <c r="C327" t="s">
        <v>93</v>
      </c>
      <c r="D327" s="13">
        <v>0.4560747</v>
      </c>
    </row>
    <row r="328">
      <c r="A328" t="s">
        <v>931</v>
      </c>
      <c r="B328" t="s">
        <v>1055</v>
      </c>
      <c r="C328" t="s">
        <v>149</v>
      </c>
      <c r="D328" s="13">
        <v>0.3884342958750307</v>
      </c>
    </row>
    <row r="329">
      <c r="A329" t="s">
        <v>932</v>
      </c>
      <c r="B329" t="s">
        <v>1055</v>
      </c>
      <c r="C329" t="s">
        <v>93</v>
      </c>
      <c r="D329" s="13">
        <v>0.44434030000000002</v>
      </c>
    </row>
    <row r="330">
      <c r="A330" t="s">
        <v>1469</v>
      </c>
      <c r="B330" t="s">
        <v>1479</v>
      </c>
      <c r="C330" t="s">
        <v>149</v>
      </c>
      <c r="D330" s="13">
        <v>0.28200316168836265</v>
      </c>
    </row>
    <row r="331">
      <c r="A331" t="s">
        <v>1470</v>
      </c>
      <c r="B331" t="s">
        <v>1479</v>
      </c>
      <c r="C331" t="s">
        <v>93</v>
      </c>
      <c r="D331" s="13">
        <v>0.43231310000000001</v>
      </c>
    </row>
    <row r="332">
      <c r="A332" t="s">
        <v>933</v>
      </c>
      <c r="B332" t="s">
        <v>1056</v>
      </c>
      <c r="C332" t="s">
        <v>149</v>
      </c>
      <c r="D332" s="13">
        <v>0.25346994834413605</v>
      </c>
    </row>
    <row r="333">
      <c r="A333" t="s">
        <v>934</v>
      </c>
      <c r="B333" t="s">
        <v>1056</v>
      </c>
      <c r="C333" t="s">
        <v>93</v>
      </c>
      <c r="D333" s="13">
        <v>0.37602989999999997</v>
      </c>
    </row>
    <row r="334">
      <c r="A334" t="s">
        <v>935</v>
      </c>
      <c r="B334" t="s">
        <v>1057</v>
      </c>
      <c r="C334" t="s">
        <v>149</v>
      </c>
      <c r="D334" s="13">
        <v>0.25031537336290344</v>
      </c>
    </row>
    <row r="335">
      <c r="A335" t="s">
        <v>936</v>
      </c>
      <c r="B335" t="s">
        <v>1057</v>
      </c>
      <c r="C335" t="s">
        <v>93</v>
      </c>
      <c r="D335" s="13">
        <v>0.37755450000000002</v>
      </c>
    </row>
    <row r="336">
      <c r="A336" t="s">
        <v>937</v>
      </c>
      <c r="B336" t="s">
        <v>1058</v>
      </c>
      <c r="C336" t="s">
        <v>149</v>
      </c>
      <c r="D336" s="13">
        <v>0.51305662226179816</v>
      </c>
    </row>
    <row r="337">
      <c r="A337" t="s">
        <v>938</v>
      </c>
      <c r="B337" t="s">
        <v>1058</v>
      </c>
      <c r="C337" t="s">
        <v>93</v>
      </c>
      <c r="D337" s="13">
        <v>1.5553429999999999</v>
      </c>
    </row>
    <row r="338">
      <c r="A338" t="s">
        <v>939</v>
      </c>
      <c r="B338" t="s">
        <v>1059</v>
      </c>
      <c r="C338" t="s">
        <v>149</v>
      </c>
      <c r="D338" s="13">
        <v>0.38025744986418308</v>
      </c>
    </row>
    <row r="339">
      <c r="A339" t="s">
        <v>940</v>
      </c>
      <c r="B339" t="s">
        <v>1059</v>
      </c>
      <c r="C339" t="s">
        <v>93</v>
      </c>
      <c r="D339" s="13">
        <v>0.59614020000000001</v>
      </c>
    </row>
    <row r="340">
      <c r="A340" t="s">
        <v>941</v>
      </c>
      <c r="B340" t="s">
        <v>1060</v>
      </c>
      <c r="C340" t="s">
        <v>149</v>
      </c>
      <c r="D340" s="13">
        <v>0.4539420068824257</v>
      </c>
    </row>
    <row r="341">
      <c r="A341" t="s">
        <v>942</v>
      </c>
      <c r="B341" t="s">
        <v>1060</v>
      </c>
      <c r="C341" t="s">
        <v>93</v>
      </c>
      <c r="D341" s="13">
        <v>0.54315100000000005</v>
      </c>
    </row>
    <row r="342">
      <c r="A342" t="s">
        <v>1471</v>
      </c>
      <c r="B342" t="s">
        <v>1480</v>
      </c>
      <c r="C342" t="s">
        <v>149</v>
      </c>
      <c r="D342" s="13">
        <v>0.3677992955556712</v>
      </c>
    </row>
    <row r="343">
      <c r="A343" t="s">
        <v>1472</v>
      </c>
      <c r="B343" t="s">
        <v>1480</v>
      </c>
      <c r="C343" t="s">
        <v>93</v>
      </c>
      <c r="D343" s="13">
        <v>0.52393060000000002</v>
      </c>
    </row>
    <row r="344">
      <c r="A344" t="s">
        <v>943</v>
      </c>
      <c r="B344" t="s">
        <v>1061</v>
      </c>
      <c r="C344" t="s">
        <v>149</v>
      </c>
      <c r="D344" s="13">
        <v>0.33852543383937594</v>
      </c>
    </row>
    <row r="345">
      <c r="A345" t="s">
        <v>944</v>
      </c>
      <c r="B345" t="s">
        <v>1061</v>
      </c>
      <c r="C345" t="s">
        <v>93</v>
      </c>
      <c r="D345" s="13">
        <v>0.46545809999999999</v>
      </c>
    </row>
    <row r="346">
      <c r="A346" t="s">
        <v>945</v>
      </c>
      <c r="B346" t="s">
        <v>1062</v>
      </c>
      <c r="C346" t="s">
        <v>149</v>
      </c>
      <c r="D346" s="13">
        <v>0.33690949261662212</v>
      </c>
    </row>
    <row r="347">
      <c r="A347" t="s">
        <v>946</v>
      </c>
      <c r="B347" t="s">
        <v>1062</v>
      </c>
      <c r="C347" t="s">
        <v>93</v>
      </c>
      <c r="D347" s="13">
        <v>0.46725660000000002</v>
      </c>
    </row>
    <row r="348">
      <c r="A348" t="s">
        <v>947</v>
      </c>
      <c r="B348" t="s">
        <v>1063</v>
      </c>
      <c r="C348" t="s">
        <v>149</v>
      </c>
      <c r="D348" s="13">
        <v>0.59683610960509315</v>
      </c>
    </row>
    <row r="349">
      <c r="A349" t="s">
        <v>948</v>
      </c>
      <c r="B349" t="s">
        <v>1063</v>
      </c>
      <c r="C349" t="s">
        <v>93</v>
      </c>
      <c r="D349" s="13">
        <v>1.5279389999999999</v>
      </c>
    </row>
    <row r="350">
      <c r="A350" t="s">
        <v>949</v>
      </c>
      <c r="B350" t="s">
        <v>1064</v>
      </c>
      <c r="C350" t="s">
        <v>149</v>
      </c>
      <c r="D350" s="13">
        <v>0.38725488256096158</v>
      </c>
    </row>
    <row r="351">
      <c r="A351" t="s">
        <v>950</v>
      </c>
      <c r="B351" t="s">
        <v>1064</v>
      </c>
      <c r="C351" t="s">
        <v>93</v>
      </c>
      <c r="D351" s="13">
        <v>0.45366590000000001</v>
      </c>
    </row>
    <row r="352">
      <c r="A352" t="s">
        <v>951</v>
      </c>
      <c r="B352" t="s">
        <v>1065</v>
      </c>
      <c r="C352" t="s">
        <v>149</v>
      </c>
      <c r="D352" s="13">
        <v>0.37580018067663334</v>
      </c>
    </row>
    <row r="353">
      <c r="A353" t="s">
        <v>952</v>
      </c>
      <c r="B353" t="s">
        <v>1065</v>
      </c>
      <c r="C353" t="s">
        <v>93</v>
      </c>
      <c r="D353" s="13">
        <v>0.45008140000000002</v>
      </c>
    </row>
    <row r="354">
      <c r="A354" t="s">
        <v>953</v>
      </c>
      <c r="B354" t="s">
        <v>1066</v>
      </c>
      <c r="C354" t="s">
        <v>149</v>
      </c>
      <c r="D354" s="13">
        <v>0.36249987423549807</v>
      </c>
    </row>
    <row r="355">
      <c r="A355" t="s">
        <v>954</v>
      </c>
      <c r="B355" t="s">
        <v>1066</v>
      </c>
      <c r="C355" t="s">
        <v>93</v>
      </c>
      <c r="D355" s="13">
        <v>0.45808389999999999</v>
      </c>
    </row>
    <row r="356">
      <c r="A356" t="s">
        <v>955</v>
      </c>
      <c r="B356" t="s">
        <v>1067</v>
      </c>
      <c r="C356" t="s">
        <v>149</v>
      </c>
      <c r="D356" s="13">
        <v>0.36249987423549807</v>
      </c>
    </row>
    <row r="357">
      <c r="A357" t="s">
        <v>956</v>
      </c>
      <c r="B357" t="s">
        <v>1067</v>
      </c>
      <c r="C357" t="s">
        <v>93</v>
      </c>
      <c r="D357" s="13">
        <v>0.45808389999999999</v>
      </c>
    </row>
    <row r="358">
      <c r="A358" t="s">
        <v>1198</v>
      </c>
      <c r="B358" t="s">
        <v>1214</v>
      </c>
      <c r="C358" t="s">
        <v>149</v>
      </c>
      <c r="D358" s="13">
        <v>0.33306312249046277</v>
      </c>
    </row>
    <row r="359">
      <c r="A359" t="s">
        <v>1199</v>
      </c>
      <c r="B359" t="s">
        <v>1214</v>
      </c>
      <c r="C359" t="s">
        <v>93</v>
      </c>
      <c r="D359" s="13">
        <v>0.41336070000000003</v>
      </c>
    </row>
    <row r="360">
      <c r="A360" t="s">
        <v>1200</v>
      </c>
      <c r="B360" t="s">
        <v>1215</v>
      </c>
      <c r="C360" t="s">
        <v>149</v>
      </c>
      <c r="D360" s="13">
        <v>0.38674503445316361</v>
      </c>
    </row>
    <row r="361">
      <c r="A361" t="s">
        <v>1201</v>
      </c>
      <c r="B361" t="s">
        <v>1215</v>
      </c>
      <c r="C361" t="s">
        <v>93</v>
      </c>
      <c r="D361" s="13">
        <v>0.43391459999999998</v>
      </c>
    </row>
    <row r="362">
      <c r="A362" t="s">
        <v>957</v>
      </c>
      <c r="B362" t="s">
        <v>1068</v>
      </c>
      <c r="C362" t="s">
        <v>149</v>
      </c>
      <c r="D362" s="13">
        <v>0.46088429444393814</v>
      </c>
    </row>
    <row r="363">
      <c r="A363" t="s">
        <v>958</v>
      </c>
      <c r="B363" t="s">
        <v>1068</v>
      </c>
      <c r="C363" t="s">
        <v>93</v>
      </c>
      <c r="D363" s="13">
        <v>0.50416059999999996</v>
      </c>
    </row>
    <row r="364">
      <c r="A364" t="s">
        <v>1378</v>
      </c>
      <c r="B364" t="s">
        <v>1386</v>
      </c>
      <c r="C364" t="s">
        <v>149</v>
      </c>
      <c r="D364" s="13">
        <v>0.38861172335617961</v>
      </c>
    </row>
    <row r="365">
      <c r="A365" t="s">
        <v>1379</v>
      </c>
      <c r="B365" t="s">
        <v>1386</v>
      </c>
      <c r="C365" t="s">
        <v>93</v>
      </c>
      <c r="D365" s="13">
        <v>0.4158097</v>
      </c>
    </row>
    <row r="366">
      <c r="A366" t="s">
        <v>959</v>
      </c>
      <c r="B366" t="s">
        <v>1069</v>
      </c>
      <c r="C366" t="s">
        <v>149</v>
      </c>
      <c r="D366" s="13">
        <v>0.42345574213815068</v>
      </c>
    </row>
    <row r="367">
      <c r="A367" t="s">
        <v>960</v>
      </c>
      <c r="B367" t="s">
        <v>1069</v>
      </c>
      <c r="C367" t="s">
        <v>93</v>
      </c>
      <c r="D367" s="13">
        <v>0.45354070000000002</v>
      </c>
    </row>
    <row r="368">
      <c r="A368" t="s">
        <v>961</v>
      </c>
      <c r="B368" t="s">
        <v>1070</v>
      </c>
      <c r="C368" t="s">
        <v>149</v>
      </c>
      <c r="D368" s="13">
        <v>0.37580018067663334</v>
      </c>
    </row>
    <row r="369">
      <c r="A369" t="s">
        <v>962</v>
      </c>
      <c r="B369" t="s">
        <v>1070</v>
      </c>
      <c r="C369" t="s">
        <v>93</v>
      </c>
      <c r="D369" s="13">
        <v>0.45008140000000002</v>
      </c>
    </row>
    <row r="370">
      <c r="A370" t="s">
        <v>963</v>
      </c>
      <c r="B370" t="s">
        <v>1071</v>
      </c>
      <c r="C370" t="s">
        <v>149</v>
      </c>
      <c r="D370" s="13">
        <v>0.42694847945718312</v>
      </c>
    </row>
    <row r="371">
      <c r="A371" t="s">
        <v>964</v>
      </c>
      <c r="B371" t="s">
        <v>1071</v>
      </c>
      <c r="C371" t="s">
        <v>93</v>
      </c>
      <c r="D371" s="13">
        <v>0.49215360000000002</v>
      </c>
    </row>
    <row r="372">
      <c r="A372" t="s">
        <v>965</v>
      </c>
      <c r="B372" t="s">
        <v>1072</v>
      </c>
      <c r="C372" t="s">
        <v>149</v>
      </c>
      <c r="D372" s="13">
        <v>0.39610972651819454</v>
      </c>
    </row>
    <row r="373">
      <c r="A373" t="s">
        <v>966</v>
      </c>
      <c r="B373" t="s">
        <v>1072</v>
      </c>
      <c r="C373" t="s">
        <v>93</v>
      </c>
      <c r="D373" s="13">
        <v>0.44100850000000003</v>
      </c>
    </row>
    <row r="374">
      <c r="A374" t="s">
        <v>967</v>
      </c>
      <c r="B374" t="s">
        <v>1073</v>
      </c>
      <c r="C374" t="s">
        <v>149</v>
      </c>
      <c r="D374" s="13">
        <v>0.41089546553850398</v>
      </c>
    </row>
    <row r="375">
      <c r="A375" t="s">
        <v>968</v>
      </c>
      <c r="B375" t="s">
        <v>1073</v>
      </c>
      <c r="C375" t="s">
        <v>93</v>
      </c>
      <c r="D375" s="13">
        <v>0.44827210000000001</v>
      </c>
    </row>
    <row r="376">
      <c r="A376" t="s">
        <v>969</v>
      </c>
      <c r="B376" t="s">
        <v>1074</v>
      </c>
      <c r="C376" t="s">
        <v>149</v>
      </c>
      <c r="D376" s="13">
        <v>0.39449562169117547</v>
      </c>
    </row>
    <row r="377">
      <c r="A377" t="s">
        <v>970</v>
      </c>
      <c r="B377" t="s">
        <v>1074</v>
      </c>
      <c r="C377" t="s">
        <v>93</v>
      </c>
      <c r="D377" s="13">
        <v>0.43845659999999997</v>
      </c>
    </row>
    <row r="378">
      <c r="A378" t="s">
        <v>971</v>
      </c>
      <c r="B378" t="s">
        <v>1075</v>
      </c>
      <c r="C378" t="s">
        <v>149</v>
      </c>
      <c r="D378" s="13">
        <v>0.42699104862595083</v>
      </c>
    </row>
    <row r="379">
      <c r="A379" t="s">
        <v>972</v>
      </c>
      <c r="B379" t="s">
        <v>1075</v>
      </c>
      <c r="C379" t="s">
        <v>93</v>
      </c>
      <c r="D379" s="13">
        <v>0.4596422</v>
      </c>
    </row>
    <row r="380">
      <c r="A380" t="s">
        <v>1438</v>
      </c>
      <c r="B380" t="s">
        <v>1446</v>
      </c>
      <c r="C380" t="s">
        <v>149</v>
      </c>
      <c r="D380" s="13">
        <v>0.41299949212804382</v>
      </c>
    </row>
    <row r="381">
      <c r="A381" t="s">
        <v>1439</v>
      </c>
      <c r="B381" t="s">
        <v>1446</v>
      </c>
      <c r="C381" t="s">
        <v>93</v>
      </c>
      <c r="D381" s="13">
        <v>0.4463165</v>
      </c>
    </row>
    <row r="382">
      <c r="A382" t="s">
        <v>973</v>
      </c>
      <c r="B382" t="s">
        <v>1076</v>
      </c>
      <c r="C382" t="s">
        <v>149</v>
      </c>
      <c r="D382" s="13">
        <v>0.41306184895158093</v>
      </c>
    </row>
    <row r="383">
      <c r="A383" t="s">
        <v>974</v>
      </c>
      <c r="B383" t="s">
        <v>1076</v>
      </c>
      <c r="C383" t="s">
        <v>93</v>
      </c>
      <c r="D383" s="13">
        <v>0.46921410000000002</v>
      </c>
    </row>
    <row r="384">
      <c r="A384" t="s">
        <v>975</v>
      </c>
      <c r="B384" t="s">
        <v>1077</v>
      </c>
      <c r="C384" t="s">
        <v>149</v>
      </c>
      <c r="D384" s="13">
        <v>0.39776070736505736</v>
      </c>
    </row>
    <row r="385">
      <c r="A385" t="s">
        <v>976</v>
      </c>
      <c r="B385" t="s">
        <v>1077</v>
      </c>
      <c r="C385" t="s">
        <v>93</v>
      </c>
      <c r="D385" s="13">
        <v>0.46060719999999999</v>
      </c>
    </row>
    <row r="386">
      <c r="A386" t="s">
        <v>977</v>
      </c>
      <c r="B386" t="s">
        <v>1078</v>
      </c>
      <c r="C386" t="s">
        <v>149</v>
      </c>
      <c r="D386" s="13">
        <v>0.40351939974751649</v>
      </c>
    </row>
    <row r="387">
      <c r="A387" t="s">
        <v>978</v>
      </c>
      <c r="B387" t="s">
        <v>1078</v>
      </c>
      <c r="C387" t="s">
        <v>93</v>
      </c>
      <c r="D387" s="13">
        <v>0.44182670000000002</v>
      </c>
    </row>
    <row r="388">
      <c r="A388" t="s">
        <v>979</v>
      </c>
      <c r="B388" t="s">
        <v>1079</v>
      </c>
      <c r="C388" t="s">
        <v>149</v>
      </c>
      <c r="D388" s="13">
        <v>0.41299949212804382</v>
      </c>
    </row>
    <row r="389">
      <c r="A389" t="s">
        <v>980</v>
      </c>
      <c r="B389" t="s">
        <v>1079</v>
      </c>
      <c r="C389" t="s">
        <v>93</v>
      </c>
      <c r="D389" s="13">
        <v>0.4463165</v>
      </c>
    </row>
    <row r="390">
      <c r="A390" t="s">
        <v>981</v>
      </c>
      <c r="B390" t="s">
        <v>1080</v>
      </c>
      <c r="C390" t="s">
        <v>149</v>
      </c>
      <c r="D390" s="13">
        <v>0.33209315594255739</v>
      </c>
    </row>
    <row r="391">
      <c r="A391" t="s">
        <v>982</v>
      </c>
      <c r="B391" t="s">
        <v>1080</v>
      </c>
      <c r="C391" t="s">
        <v>93</v>
      </c>
      <c r="D391" s="13">
        <v>0.41329979999999999</v>
      </c>
    </row>
    <row r="392">
      <c r="A392" t="s">
        <v>983</v>
      </c>
      <c r="B392" t="s">
        <v>1081</v>
      </c>
      <c r="C392" t="s">
        <v>149</v>
      </c>
      <c r="D392" s="13">
        <v>0.43395196476958708</v>
      </c>
    </row>
    <row r="393">
      <c r="A393" t="s">
        <v>984</v>
      </c>
      <c r="B393" t="s">
        <v>1081</v>
      </c>
      <c r="C393" t="s">
        <v>93</v>
      </c>
      <c r="D393" s="13">
        <v>0.60310280000000005</v>
      </c>
    </row>
    <row r="394">
      <c r="A394" t="s">
        <v>1143</v>
      </c>
      <c r="B394" t="s">
        <v>1151</v>
      </c>
      <c r="C394" t="s">
        <v>149</v>
      </c>
      <c r="D394" s="13">
        <v>0.388793221165048</v>
      </c>
    </row>
    <row r="395">
      <c r="A395" t="s">
        <v>1144</v>
      </c>
      <c r="B395" t="s">
        <v>1151</v>
      </c>
      <c r="C395" t="s">
        <v>93</v>
      </c>
      <c r="D395" s="13">
        <v>0.43828630000000002</v>
      </c>
    </row>
    <row r="396">
      <c r="A396" t="s">
        <v>985</v>
      </c>
      <c r="B396" t="s">
        <v>1082</v>
      </c>
      <c r="C396" t="s">
        <v>149</v>
      </c>
      <c r="D396" s="13">
        <v>0.43395196476958708</v>
      </c>
    </row>
    <row r="397">
      <c r="A397" t="s">
        <v>986</v>
      </c>
      <c r="B397" t="s">
        <v>1082</v>
      </c>
      <c r="C397" t="s">
        <v>93</v>
      </c>
      <c r="D397" s="13">
        <v>0.60310280000000005</v>
      </c>
    </row>
    <row r="398">
      <c r="A398" t="s">
        <v>987</v>
      </c>
      <c r="B398" t="s">
        <v>1083</v>
      </c>
      <c r="C398" t="s">
        <v>149</v>
      </c>
      <c r="D398" s="13">
        <v>0.51570211258427379</v>
      </c>
    </row>
    <row r="399">
      <c r="A399" t="s">
        <v>988</v>
      </c>
      <c r="B399" t="s">
        <v>1083</v>
      </c>
      <c r="C399" t="s">
        <v>93</v>
      </c>
      <c r="D399" s="13">
        <v>0.52001350000000002</v>
      </c>
    </row>
    <row r="400">
      <c r="A400" t="s">
        <v>1473</v>
      </c>
      <c r="B400" t="s">
        <v>1481</v>
      </c>
      <c r="C400" t="s">
        <v>149</v>
      </c>
      <c r="D400" s="13">
        <v>0.41848179403970143</v>
      </c>
    </row>
    <row r="401">
      <c r="A401" t="s">
        <v>1474</v>
      </c>
      <c r="B401" t="s">
        <v>1481</v>
      </c>
      <c r="C401" t="s">
        <v>93</v>
      </c>
      <c r="D401" s="13">
        <v>0.51387430000000001</v>
      </c>
    </row>
    <row r="402">
      <c r="A402" t="s">
        <v>989</v>
      </c>
      <c r="B402" t="s">
        <v>1084</v>
      </c>
      <c r="C402" t="s">
        <v>149</v>
      </c>
      <c r="D402" s="13">
        <v>0.38937010618180457</v>
      </c>
    </row>
    <row r="403">
      <c r="A403" t="s">
        <v>990</v>
      </c>
      <c r="B403" t="s">
        <v>1084</v>
      </c>
      <c r="C403" t="s">
        <v>93</v>
      </c>
      <c r="D403" s="13">
        <v>0.43881999999999999</v>
      </c>
    </row>
    <row r="404">
      <c r="A404" t="s">
        <v>991</v>
      </c>
      <c r="B404" t="s">
        <v>1085</v>
      </c>
      <c r="C404" t="s">
        <v>149</v>
      </c>
      <c r="D404" s="13">
        <v>0.38782037691714161</v>
      </c>
    </row>
    <row r="405">
      <c r="A405" t="s">
        <v>992</v>
      </c>
      <c r="B405" t="s">
        <v>1085</v>
      </c>
      <c r="C405" t="s">
        <v>93</v>
      </c>
      <c r="D405" s="13">
        <v>0.44104090000000001</v>
      </c>
    </row>
    <row r="406">
      <c r="A406" t="s">
        <v>993</v>
      </c>
      <c r="B406" t="s">
        <v>1086</v>
      </c>
      <c r="C406" t="s">
        <v>149</v>
      </c>
      <c r="D406" s="13">
        <v>0.64444135433689054</v>
      </c>
    </row>
    <row r="407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2023-01-31T19:54:34Z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