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c1821132316a11/WB/github_repos/geoCEQapp/data-app/"/>
    </mc:Choice>
  </mc:AlternateContent>
  <xr:revisionPtr revIDLastSave="53" documentId="13_ncr:1_{271D3BA2-3C53-487E-A534-F8ED332450DF}" xr6:coauthVersionLast="47" xr6:coauthVersionMax="47" xr10:uidLastSave="{DA7BC4C3-88B6-4AAB-9515-C8AE41CDD24F}"/>
  <bookViews>
    <workbookView xWindow="-110" yWindow="-110" windowWidth="29020" windowHeight="17500" firstSheet="11" activeTab="19" xr2:uid="{4DFCB416-EF9B-48BC-9D9B-845A907FD12A}"/>
  </bookViews>
  <sheets>
    <sheet name="inputs" sheetId="1" r:id="rId1"/>
    <sheet name="tabs" sheetId="2" r:id="rId2"/>
    <sheet name="table_01" sheetId="27" r:id="rId3"/>
    <sheet name="table_01a" sheetId="28" r:id="rId4"/>
    <sheet name="table_01b" sheetId="29" r:id="rId5"/>
    <sheet name="table_02" sheetId="6" r:id="rId6"/>
    <sheet name="table_03" sheetId="10" r:id="rId7"/>
    <sheet name="table_04" sheetId="12" r:id="rId8"/>
    <sheet name="table_04a" sheetId="22" r:id="rId9"/>
    <sheet name="table_04b" sheetId="20" r:id="rId10"/>
    <sheet name="table_05a" sheetId="13" r:id="rId11"/>
    <sheet name="table_05b" sheetId="18" r:id="rId12"/>
    <sheet name="table_06" sheetId="14" r:id="rId13"/>
    <sheet name="table_06a" sheetId="23" r:id="rId14"/>
    <sheet name="table_06b" sheetId="24" r:id="rId15"/>
    <sheet name="table_07a" sheetId="15" r:id="rId16"/>
    <sheet name="table_07b" sheetId="25" r:id="rId17"/>
    <sheet name="table_07c" sheetId="26" r:id="rId18"/>
    <sheet name="table_08" sheetId="16" r:id="rId19"/>
    <sheet name="table_09a" sheetId="17" r:id="rId2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3" l="1"/>
  <c r="B2" i="24"/>
  <c r="O96" i="1"/>
  <c r="B3" i="23"/>
  <c r="O6" i="1" l="1"/>
  <c r="O2" i="1"/>
  <c r="O5" i="1" l="1"/>
  <c r="O117" i="1"/>
  <c r="O116" i="1"/>
  <c r="O115" i="1"/>
  <c r="O114" i="1"/>
  <c r="O110" i="1"/>
  <c r="O111" i="1"/>
  <c r="O112" i="1"/>
  <c r="O113" i="1"/>
  <c r="O109" i="1"/>
  <c r="O108" i="1"/>
  <c r="O107" i="1"/>
  <c r="O106" i="1"/>
  <c r="O95" i="1"/>
  <c r="O94" i="1"/>
  <c r="O88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51" i="1"/>
  <c r="O52" i="1"/>
  <c r="O53" i="1"/>
  <c r="O54" i="1"/>
  <c r="O55" i="1"/>
  <c r="O56" i="1"/>
  <c r="O57" i="1"/>
  <c r="O58" i="1"/>
  <c r="O59" i="1"/>
  <c r="O60" i="1"/>
  <c r="O61" i="1"/>
  <c r="O62" i="1"/>
  <c r="O50" i="1"/>
  <c r="O11" i="1"/>
  <c r="O10" i="1"/>
  <c r="O9" i="1"/>
  <c r="O8" i="1"/>
  <c r="O7" i="1"/>
  <c r="O4" i="1"/>
  <c r="O3" i="1"/>
  <c r="F3" i="6"/>
  <c r="F4" i="6"/>
  <c r="F5" i="6"/>
  <c r="F6" i="6"/>
  <c r="F7" i="6"/>
  <c r="F2" i="6"/>
  <c r="E3" i="6"/>
  <c r="E4" i="6"/>
  <c r="E5" i="6"/>
  <c r="E6" i="6"/>
  <c r="E2" i="6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98" i="1"/>
  <c r="O99" i="1"/>
  <c r="O100" i="1"/>
  <c r="O101" i="1"/>
  <c r="O102" i="1"/>
  <c r="O103" i="1"/>
  <c r="O104" i="1"/>
  <c r="O105" i="1"/>
  <c r="O97" i="1"/>
  <c r="O93" i="1"/>
  <c r="O92" i="1"/>
  <c r="O91" i="1"/>
  <c r="O90" i="1"/>
  <c r="O89" i="1"/>
  <c r="O87" i="1"/>
  <c r="O86" i="1"/>
  <c r="O76" i="1"/>
  <c r="O77" i="1"/>
  <c r="O78" i="1"/>
  <c r="O79" i="1"/>
  <c r="O80" i="1"/>
  <c r="O81" i="1"/>
  <c r="O82" i="1"/>
  <c r="O83" i="1"/>
  <c r="O84" i="1"/>
  <c r="O85" i="1"/>
  <c r="O49" i="1" l="1"/>
  <c r="O48" i="1"/>
  <c r="O46" i="1"/>
  <c r="O47" i="1"/>
  <c r="O44" i="1"/>
  <c r="O45" i="1"/>
  <c r="O34" i="1"/>
  <c r="O35" i="1"/>
  <c r="O39" i="1"/>
  <c r="O40" i="1"/>
  <c r="O31" i="1"/>
  <c r="O30" i="1"/>
  <c r="O33" i="1"/>
  <c r="O32" i="1"/>
  <c r="O2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 Bukin</author>
  </authors>
  <commentList>
    <comment ref="B1" authorId="0" shapeId="0" xr:uid="{0AB9BC2B-426B-45A5-928D-11EF1A5FE4B7}">
      <text>
        <r>
          <rPr>
            <b/>
            <sz val="9"/>
            <color indexed="81"/>
            <rFont val="Tahoma"/>
            <family val="2"/>
          </rPr>
          <t>Eduard Bukin:</t>
        </r>
        <r>
          <rPr>
            <sz val="9"/>
            <color indexed="81"/>
            <rFont val="Tahoma"/>
            <family val="2"/>
          </rPr>
          <t xml:space="preserve">
Numbers must be unique for each groups of inputs. 
These numbers are neede to: 
-  arrange groups of items on the same page, and 
-  arrange groups of items on different tabs (see next sheet tabs)</t>
        </r>
      </text>
    </comment>
    <comment ref="C1" authorId="0" shapeId="0" xr:uid="{2F1B6E68-A298-4353-9171-3C92E474B0AB}">
      <text>
        <r>
          <rPr>
            <b/>
            <sz val="9"/>
            <color indexed="81"/>
            <rFont val="Tahoma"/>
            <family val="2"/>
          </rPr>
          <t>Eduard Bukin:</t>
        </r>
        <r>
          <rPr>
            <sz val="9"/>
            <color indexed="81"/>
            <rFont val="Tahoma"/>
            <family val="2"/>
          </rPr>
          <t xml:space="preserve">
TRUE is users should be able to change and FALS - not able.</t>
        </r>
      </text>
    </comment>
    <comment ref="D1" authorId="0" shapeId="0" xr:uid="{D3CAB34E-D7F3-4FAE-ADA5-A0983D2FAB67}">
      <text>
        <r>
          <rPr>
            <b/>
            <sz val="9"/>
            <color indexed="81"/>
            <rFont val="Tahoma"/>
            <family val="2"/>
          </rPr>
          <t>Eduard Bukin:</t>
        </r>
        <r>
          <rPr>
            <sz val="9"/>
            <color indexed="81"/>
            <rFont val="Tahoma"/>
            <family val="2"/>
          </rPr>
          <t xml:space="preserve">
This orders parameters in each group. Incremental numbers must be supplied for each parameter in the group. </t>
        </r>
      </text>
    </comment>
    <comment ref="F1" authorId="0" shapeId="0" xr:uid="{C3BBC9F3-8EA6-47E8-9DC2-E4D40E4183CE}">
      <text>
        <r>
          <rPr>
            <b/>
            <sz val="9"/>
            <color indexed="81"/>
            <rFont val="Tahoma"/>
            <family val="2"/>
          </rPr>
          <t>Eduard Bukin: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u/>
            <sz val="9"/>
            <color indexed="81"/>
            <rFont val="Tahoma"/>
            <family val="2"/>
          </rPr>
          <t xml:space="preserve">Must be unique, no spaces, case-sensitive, start from a letter! 
</t>
        </r>
        <r>
          <rPr>
            <sz val="9"/>
            <color indexed="81"/>
            <rFont val="Tahoma"/>
            <family val="2"/>
          </rPr>
          <t>- Use only underscores "_" to separate parts of a parameter name if needed.</t>
        </r>
        <r>
          <rPr>
            <u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- "abc" is not the same as "ABC".
</t>
        </r>
        <r>
          <rPr>
            <sz val="9"/>
            <color indexed="81"/>
            <rFont val="Tahoma"/>
            <family val="2"/>
          </rPr>
          <t xml:space="preserve">These parameters are then passed as "global" variables inside the microsimulation functions. </t>
        </r>
      </text>
    </comment>
    <comment ref="H1" authorId="0" shapeId="0" xr:uid="{FFC20AC9-52D8-4FEE-AFD0-D8317A2ADA9C}">
      <text>
        <r>
          <rPr>
            <b/>
            <sz val="9"/>
            <color indexed="81"/>
            <rFont val="Tahoma"/>
            <family val="2"/>
          </rPr>
          <t>Eduard Bukin:</t>
        </r>
        <r>
          <rPr>
            <sz val="9"/>
            <color indexed="81"/>
            <rFont val="Tahoma"/>
            <family val="2"/>
          </rPr>
          <t xml:space="preserve">
This is what users see and modify. It sometimes different from what the simulation is using. For example, for users it may be convenient to specify % in 10%, but in the simulation, 10% is 0.1. 
- variable 'factor' (next Colum) is used in the app to scale down these parameters to the app-legible format. </t>
        </r>
      </text>
    </comment>
    <comment ref="K1" authorId="0" shapeId="0" xr:uid="{532CC7A5-2D34-4772-99C8-225B7F98642C}">
      <text>
        <r>
          <rPr>
            <b/>
            <sz val="9"/>
            <color indexed="81"/>
            <rFont val="Tahoma"/>
            <family val="2"/>
          </rPr>
          <t>Eduard Bukin:</t>
        </r>
        <r>
          <rPr>
            <sz val="9"/>
            <color indexed="81"/>
            <rFont val="Tahoma"/>
            <family val="2"/>
          </rPr>
          <t xml:space="preserve">
This is a degree of increase o the number in the UI.</t>
        </r>
      </text>
    </comment>
    <comment ref="O1" authorId="0" shapeId="0" xr:uid="{D8688BF8-CBC0-4514-8171-D4DDFB6B340C}">
      <text>
        <r>
          <rPr>
            <b/>
            <sz val="9"/>
            <color indexed="81"/>
            <rFont val="Tahoma"/>
            <family val="2"/>
          </rPr>
          <t>Eduard Bukin:</t>
        </r>
        <r>
          <rPr>
            <sz val="9"/>
            <color indexed="81"/>
            <rFont val="Tahoma"/>
            <family val="2"/>
          </rPr>
          <t xml:space="preserve">
These values should be the same as in the STATA code</t>
        </r>
      </text>
    </comment>
  </commentList>
</comments>
</file>

<file path=xl/sharedStrings.xml><?xml version="1.0" encoding="utf-8"?>
<sst xmlns="http://schemas.openxmlformats.org/spreadsheetml/2006/main" count="723" uniqueCount="376">
  <si>
    <t>group_name</t>
  </si>
  <si>
    <t>group_order</t>
  </si>
  <si>
    <t>para__order</t>
  </si>
  <si>
    <t>para__type</t>
  </si>
  <si>
    <t>para__inputId</t>
  </si>
  <si>
    <t>para__label</t>
  </si>
  <si>
    <t>para__value</t>
  </si>
  <si>
    <t>para__min</t>
  </si>
  <si>
    <t>para__max</t>
  </si>
  <si>
    <t>para__step</t>
  </si>
  <si>
    <t xml:space="preserve">para__width </t>
  </si>
  <si>
    <t>factor</t>
  </si>
  <si>
    <t>value_srv</t>
  </si>
  <si>
    <t>tooltip__body</t>
  </si>
  <si>
    <t>numericInput</t>
  </si>
  <si>
    <t>100%</t>
  </si>
  <si>
    <t>include</t>
  </si>
  <si>
    <t>para__allowna</t>
  </si>
  <si>
    <t>pits_rate</t>
  </si>
  <si>
    <t>personal income tax rate self-employed</t>
  </si>
  <si>
    <t>pitk_rate</t>
  </si>
  <si>
    <t>sscw_rate</t>
  </si>
  <si>
    <t>ssce_rate</t>
  </si>
  <si>
    <t>sscs_rate</t>
  </si>
  <si>
    <t>sscg1_rate</t>
  </si>
  <si>
    <t>sscg2_rate</t>
  </si>
  <si>
    <t>sscg1_limit</t>
  </si>
  <si>
    <t>sscg2_limit</t>
  </si>
  <si>
    <t>personal income tax rate capital income</t>
  </si>
  <si>
    <t>pension contributions government threshold 1</t>
  </si>
  <si>
    <t>pension contributions government threshold 2</t>
  </si>
  <si>
    <t>ptax_thr1</t>
  </si>
  <si>
    <t>ptax_thr2</t>
  </si>
  <si>
    <t>ptax_r1l</t>
  </si>
  <si>
    <t>ptax_r1u</t>
  </si>
  <si>
    <t xml:space="preserve">Rate threshold 1 upper bound </t>
  </si>
  <si>
    <t>Rate threshold 1 lower bound</t>
  </si>
  <si>
    <t>ptax_r2l</t>
  </si>
  <si>
    <t>ptax_r2u</t>
  </si>
  <si>
    <t>Rate threshold 2 lower bound</t>
  </si>
  <si>
    <t xml:space="preserve">Rate threshold 2 upper bound </t>
  </si>
  <si>
    <t>vat_rate</t>
  </si>
  <si>
    <t>exc_rate_mobile</t>
  </si>
  <si>
    <t>exc_rate_beer</t>
  </si>
  <si>
    <t>exc_rate_vodka</t>
  </si>
  <si>
    <t>exc_rate_wine</t>
  </si>
  <si>
    <t>exc_rate_brandy</t>
  </si>
  <si>
    <t>exc_rate_tobfil</t>
  </si>
  <si>
    <t>exc_rate_tobunf</t>
  </si>
  <si>
    <t>exc_rate_fuel_liquid</t>
  </si>
  <si>
    <t>exc_rate_fuel_gas</t>
  </si>
  <si>
    <t>sub_rate_elec</t>
  </si>
  <si>
    <t>sub_price_elec</t>
  </si>
  <si>
    <t>sub_rate_gas</t>
  </si>
  <si>
    <t>sub_price_gas</t>
  </si>
  <si>
    <t>sub_upbound_wat</t>
  </si>
  <si>
    <t>sub_rate_trans</t>
  </si>
  <si>
    <t>sub_price_trans</t>
  </si>
  <si>
    <t>health_ben_2022_1</t>
  </si>
  <si>
    <t>health_ben_2022_2</t>
  </si>
  <si>
    <t>health_ben_2022_3</t>
  </si>
  <si>
    <t>health_ben_2022_4</t>
  </si>
  <si>
    <t>health_ben_2022_5</t>
  </si>
  <si>
    <t>health_ben_2022_6</t>
  </si>
  <si>
    <t>health_ben_2022_7</t>
  </si>
  <si>
    <t>health_ben_2022_8</t>
  </si>
  <si>
    <t>health_ben_2022_9</t>
  </si>
  <si>
    <t>Income tax rate (%) (Bracket 0)</t>
  </si>
  <si>
    <t>Income tax rate (%) (Bracket 1)</t>
  </si>
  <si>
    <t>Set threshold to zero to apply same rate to all levels of income.</t>
  </si>
  <si>
    <t>pit1</t>
  </si>
  <si>
    <t>Income tax rate, % (Bracket 2)</t>
  </si>
  <si>
    <t>pit2</t>
  </si>
  <si>
    <t>Income tax rate, % (Bracket 3)</t>
  </si>
  <si>
    <t>pit3</t>
  </si>
  <si>
    <t>Income tax rate, % (Bracket 4)</t>
  </si>
  <si>
    <t>pit4</t>
  </si>
  <si>
    <t>Income tax rate, % (Bracket 5)</t>
  </si>
  <si>
    <t>pit5</t>
  </si>
  <si>
    <t>Income tax rate, % (Bracket 6)</t>
  </si>
  <si>
    <t>pit6</t>
  </si>
  <si>
    <t>Income tax rate, % (Bracket 7)</t>
  </si>
  <si>
    <t>pit7</t>
  </si>
  <si>
    <t>Income tax rate, % (Bracket 8)</t>
  </si>
  <si>
    <t>pit8</t>
  </si>
  <si>
    <t>Bracket___2</t>
  </si>
  <si>
    <t>Tax rate, %___4</t>
  </si>
  <si>
    <t>Above maximum bracket</t>
  </si>
  <si>
    <t>pitw_rate_0</t>
  </si>
  <si>
    <t>pitw_rate_1</t>
  </si>
  <si>
    <t>pitw_rate_2</t>
  </si>
  <si>
    <t>pitw_rate_3</t>
  </si>
  <si>
    <t>pitw_rate_4</t>
  </si>
  <si>
    <t>pitw_rate_5</t>
  </si>
  <si>
    <t>pitw_rate_6</t>
  </si>
  <si>
    <t>pitw_rate_7</t>
  </si>
  <si>
    <t>pitw_rate_8</t>
  </si>
  <si>
    <t>pension contributions rate employee</t>
  </si>
  <si>
    <t>pension contributions rate employer</t>
  </si>
  <si>
    <t>pension contributions rate self-employed</t>
  </si>
  <si>
    <t>VAT rate (%)</t>
  </si>
  <si>
    <t>Average subsidy rate gas  (GEL by unit)</t>
  </si>
  <si>
    <t>Maximum amount of subsidy that it is subsidized</t>
  </si>
  <si>
    <t>Average subsidy rate transport  (GEL by unit)</t>
  </si>
  <si>
    <t>Average gas price (GEL by unit)</t>
  </si>
  <si>
    <t>Average transport price  (GEL by unit)</t>
  </si>
  <si>
    <t>simu_tsa_value</t>
  </si>
  <si>
    <t>tsa_under_16</t>
  </si>
  <si>
    <t>tsa_over_16</t>
  </si>
  <si>
    <t>simu_tsa_benef</t>
  </si>
  <si>
    <t>benef_q_1</t>
  </si>
  <si>
    <t>benef_q_2</t>
  </si>
  <si>
    <t>benef_q_3</t>
  </si>
  <si>
    <t>benef_q_4</t>
  </si>
  <si>
    <t>benef_q_5</t>
  </si>
  <si>
    <t>sscg_max</t>
  </si>
  <si>
    <t>sscg3_rate</t>
  </si>
  <si>
    <t>sscg4_rate</t>
  </si>
  <si>
    <t>sscg5_rate</t>
  </si>
  <si>
    <t>pension contributions government threshold 5</t>
  </si>
  <si>
    <t>pension contributions government threshold 4</t>
  </si>
  <si>
    <t>pension contributions government threshold 3</t>
  </si>
  <si>
    <t>sscg5_limit</t>
  </si>
  <si>
    <t>sscg4_limit</t>
  </si>
  <si>
    <t>sscg3_limit</t>
  </si>
  <si>
    <t>larab_1</t>
  </si>
  <si>
    <t>larab_2</t>
  </si>
  <si>
    <t>larab_3</t>
  </si>
  <si>
    <t>larab_4</t>
  </si>
  <si>
    <t>larab_5</t>
  </si>
  <si>
    <t>larab_6</t>
  </si>
  <si>
    <t>larab_7</t>
  </si>
  <si>
    <t>larab_8</t>
  </si>
  <si>
    <t>larab_9</t>
  </si>
  <si>
    <t>larab_10</t>
  </si>
  <si>
    <t>larab_11</t>
  </si>
  <si>
    <t>larab_12</t>
  </si>
  <si>
    <t>larab_14</t>
  </si>
  <si>
    <t>lpast_1</t>
  </si>
  <si>
    <t>lpast_2</t>
  </si>
  <si>
    <t>lpast_3</t>
  </si>
  <si>
    <t>lpast_4</t>
  </si>
  <si>
    <t>lpast_5</t>
  </si>
  <si>
    <t>lpast_6</t>
  </si>
  <si>
    <t>lpast_7</t>
  </si>
  <si>
    <t>lpast_8</t>
  </si>
  <si>
    <t>lpast_9</t>
  </si>
  <si>
    <t>lpast_10</t>
  </si>
  <si>
    <t>lpast_11</t>
  </si>
  <si>
    <t>lpast_12</t>
  </si>
  <si>
    <t>lpast_14</t>
  </si>
  <si>
    <t>sub_limit_elec</t>
  </si>
  <si>
    <t xml:space="preserve">Maximum KwH with subsidy </t>
  </si>
  <si>
    <t>sub_simul_gas</t>
  </si>
  <si>
    <t>Activate simulation of gas subsidy (now is self-reported)</t>
  </si>
  <si>
    <t xml:space="preserve">sub_free_gas  </t>
  </si>
  <si>
    <t xml:space="preserve">Lower bound of free gas consumption </t>
  </si>
  <si>
    <t>pc_preschool</t>
  </si>
  <si>
    <t>pc_general</t>
  </si>
  <si>
    <t>pc_vocational</t>
  </si>
  <si>
    <t>pc_higher</t>
  </si>
  <si>
    <t xml:space="preserve">Per capita expenditure pre-school level </t>
  </si>
  <si>
    <t xml:space="preserve">Per capita expenditure Vocational level </t>
  </si>
  <si>
    <t xml:space="preserve">Per capita expenditure General school level </t>
  </si>
  <si>
    <t xml:space="preserve">Per capita expenditure Higher Education level </t>
  </si>
  <si>
    <t>sh_priv_preschool</t>
  </si>
  <si>
    <t>sh_priv_general</t>
  </si>
  <si>
    <t>sh_priv_vocational</t>
  </si>
  <si>
    <t>sh_priv_higher</t>
  </si>
  <si>
    <t xml:space="preserve">Share of private students in pre-school level </t>
  </si>
  <si>
    <t xml:space="preserve">Share of private students in General school level </t>
  </si>
  <si>
    <t xml:space="preserve">Share of private students in Vocational level </t>
  </si>
  <si>
    <t xml:space="preserve">Share of private students in Higher Education level </t>
  </si>
  <si>
    <t>nat_povline_monthly</t>
  </si>
  <si>
    <t>gppp_2017</t>
  </si>
  <si>
    <t>gcpi_2017</t>
  </si>
  <si>
    <t>gcpi_2022</t>
  </si>
  <si>
    <t>simu_tsa_mult</t>
  </si>
  <si>
    <t>radioButtons</t>
  </si>
  <si>
    <t>TSA multiplier (1 is the actual value 1.2 is 20% more of the actual value)</t>
  </si>
  <si>
    <t>Tax rate, %:___6</t>
  </si>
  <si>
    <t>pension contributions limit 1</t>
  </si>
  <si>
    <t>pension contributions limit 2</t>
  </si>
  <si>
    <t>pension contributions limit 3</t>
  </si>
  <si>
    <t>pension contributions limit 4</t>
  </si>
  <si>
    <t>pension contributions limit 5</t>
  </si>
  <si>
    <t>tab_name</t>
  </si>
  <si>
    <t>direct transfers</t>
  </si>
  <si>
    <t>pensions</t>
  </si>
  <si>
    <t>property taxes</t>
  </si>
  <si>
    <t>arable land tax Kakheti (region 0)</t>
  </si>
  <si>
    <t>arable land tax Tbilisi (region 1)</t>
  </si>
  <si>
    <t>arable land tax Shida Kartli (region 2)</t>
  </si>
  <si>
    <t>arable land tax Kvemo Kartli (region 3)</t>
  </si>
  <si>
    <t>arable land tax Samtskhe-Javakheti (region 5)</t>
  </si>
  <si>
    <t>arable land tax Adjara A.R. (region 7)</t>
  </si>
  <si>
    <t>arable land tax Guria (region 8)</t>
  </si>
  <si>
    <t>arable land tax Samegrelo-Zemo Svaneti  (region 9)</t>
  </si>
  <si>
    <t>arable land tax Mtskheta-Mtianeti (region 11)</t>
  </si>
  <si>
    <t>arable land tax Mtskheta-Mtianeti (region 13)</t>
  </si>
  <si>
    <t>subsidies</t>
  </si>
  <si>
    <t>health</t>
  </si>
  <si>
    <t>education</t>
  </si>
  <si>
    <t>excise and vat</t>
  </si>
  <si>
    <t>poverty lines</t>
  </si>
  <si>
    <t>Direct taxes</t>
  </si>
  <si>
    <t>direct taxes</t>
  </si>
  <si>
    <t>Upper threshold, Lari  (Bracket 1)</t>
  </si>
  <si>
    <t>Upper threshold, Lari  (Bracket 2)</t>
  </si>
  <si>
    <t>Upper threshold, Lari  (Bracket 3)</t>
  </si>
  <si>
    <t>Upper threshold, Lari  (Bracket 5)</t>
  </si>
  <si>
    <t>Upper threshold, Lari  (Bracket 6)</t>
  </si>
  <si>
    <t>Upper threshold, Lari  (Bracket 7)</t>
  </si>
  <si>
    <t>Upper threshold, Lari  (Bracket 8)</t>
  </si>
  <si>
    <t>Property Tax Threshold 1 (in Lari )</t>
  </si>
  <si>
    <t>Property Tax Threshold 2 (in Lari )</t>
  </si>
  <si>
    <t>per capita health benefits  for non-pensioner adults with income below national poverty line</t>
  </si>
  <si>
    <t>per capita health benefits for pensioners</t>
  </si>
  <si>
    <t>per capita health benefits for children under 5</t>
  </si>
  <si>
    <t>per capita health benefits for students and disabled</t>
  </si>
  <si>
    <t>per capita health benefits for veterans</t>
  </si>
  <si>
    <t>per capita health benefits for adults with high household income (&gt;40k GEL)</t>
  </si>
  <si>
    <t>per capita health benefits  for non-pensioner adults with a low income (&lt;  1K GEL monthly)</t>
  </si>
  <si>
    <t xml:space="preserve">per capita health benefits for non-pensioners adults with monthly income &gt; GEL1k and annual income &lt;GEL40k </t>
  </si>
  <si>
    <t>per capita health benefits  for non-pensioner adults with a low income (&lt; 500 GEL monthly) but above the poverty line</t>
  </si>
  <si>
    <t>Real estate taxes___title</t>
  </si>
  <si>
    <t>Land taxes___title</t>
  </si>
  <si>
    <t>Preschool</t>
  </si>
  <si>
    <t>General school</t>
  </si>
  <si>
    <t>Vocational</t>
  </si>
  <si>
    <t xml:space="preserve">Higher education </t>
  </si>
  <si>
    <t xml:space="preserve">Kakheti </t>
  </si>
  <si>
    <t xml:space="preserve">Tbilisi </t>
  </si>
  <si>
    <t xml:space="preserve">Shida Kartli </t>
  </si>
  <si>
    <t xml:space="preserve">Kvemo Kartli </t>
  </si>
  <si>
    <t xml:space="preserve">Samtskhe-Javakheti </t>
  </si>
  <si>
    <t xml:space="preserve">Adjara A.R. </t>
  </si>
  <si>
    <t xml:space="preserve">Guria </t>
  </si>
  <si>
    <t xml:space="preserve">Samegrelo-Zemo Svaneti </t>
  </si>
  <si>
    <t>Indirect taxes</t>
  </si>
  <si>
    <t>Direct transfers</t>
  </si>
  <si>
    <t>Subsidies</t>
  </si>
  <si>
    <t>Employees: Personal income tax___title</t>
  </si>
  <si>
    <t>Upper income threshold, GEL___6</t>
  </si>
  <si>
    <t>Other personal income taxes___title</t>
  </si>
  <si>
    <t>___6</t>
  </si>
  <si>
    <t>Pension contributions by govenrment (on behalf of individuals)___title</t>
  </si>
  <si>
    <t>Upper level of taxable income, GEL___6</t>
  </si>
  <si>
    <t>Contribution rate, %___4</t>
  </si>
  <si>
    <t>Individual pension contributions___title</t>
  </si>
  <si>
    <t>By___6</t>
  </si>
  <si>
    <t>Contribution rate, %___6</t>
  </si>
  <si>
    <t>Employeer (on behlaf of employee)</t>
  </si>
  <si>
    <t>Employee</t>
  </si>
  <si>
    <t>Self-employed</t>
  </si>
  <si>
    <t>Threshold 1___3</t>
  </si>
  <si>
    <t>Threshold 2___3</t>
  </si>
  <si>
    <t>Property value upper threshold, GEL</t>
  </si>
  <si>
    <t>Lower tax rate, %</t>
  </si>
  <si>
    <t>Upper tax rate, %</t>
  </si>
  <si>
    <t>Region___6</t>
  </si>
  <si>
    <t>Arable land tax rate, %___3</t>
  </si>
  <si>
    <t>Pasture tax rate, %___3</t>
  </si>
  <si>
    <t xml:space="preserve">Mtskheta-Mtianeti </t>
  </si>
  <si>
    <t xml:space="preserve">Racha-Lechkhumi &amp; Kvemo Svaneti </t>
  </si>
  <si>
    <t>Excises___title</t>
  </si>
  <si>
    <t>GEL per unit___6</t>
  </si>
  <si>
    <t>___8</t>
  </si>
  <si>
    <t>___4</t>
  </si>
  <si>
    <t>Max. taxable income for governmental contributions, GEL</t>
  </si>
  <si>
    <t>Targeted Social Assistance  program (TSA)</t>
  </si>
  <si>
    <t>Avergage monthly TSA for a children below 15 years old</t>
  </si>
  <si>
    <t>Avergage monthly TSA for a children above and including 15 years old</t>
  </si>
  <si>
    <t>TSA multiplicator (applied only with relevant selection above)___title</t>
  </si>
  <si>
    <t>___10</t>
  </si>
  <si>
    <t>___2</t>
  </si>
  <si>
    <t>GEL per person___4</t>
  </si>
  <si>
    <t>Electricity___title</t>
  </si>
  <si>
    <t>Maximum consumption subsidized, Kw/H</t>
  </si>
  <si>
    <t>Average subsidy rate, GEL per Kw/H</t>
  </si>
  <si>
    <t>Average price, GEL per Kw/H</t>
  </si>
  <si>
    <t>Average subsidy rate, GEL per 1 cubic meter</t>
  </si>
  <si>
    <t>Natural gas___title</t>
  </si>
  <si>
    <t>Average price, GEL per 1 cubic meter</t>
  </si>
  <si>
    <t>Lower bound of free gas consumption, cubic meters</t>
  </si>
  <si>
    <t>Other subsidies___title</t>
  </si>
  <si>
    <t>Pension</t>
  </si>
  <si>
    <t>Group___6</t>
  </si>
  <si>
    <t>Non-pensioner adults with income below national poverty line</t>
  </si>
  <si>
    <t>Pensioners</t>
  </si>
  <si>
    <t>Children under 5</t>
  </si>
  <si>
    <t>Students and disabled</t>
  </si>
  <si>
    <t>Veterans</t>
  </si>
  <si>
    <t>Non-pensioner adults with a low income (&lt; 500 GEL monthly) but above the poverty line</t>
  </si>
  <si>
    <t>Non-pensioner adults with a low income (&lt;  1K GEL monthly)</t>
  </si>
  <si>
    <t xml:space="preserve">Non-pensioners adults with monthly income &gt; GEL1k and annual income &lt;GEL40k </t>
  </si>
  <si>
    <t>Adults with high household income (&gt;40k GEL)</t>
  </si>
  <si>
    <t>Health care benefits in kind___title</t>
  </si>
  <si>
    <t>Level___4</t>
  </si>
  <si>
    <t>Education benefits in kind___title</t>
  </si>
  <si>
    <t>National poverty line, GEL per month per adult equivalent</t>
  </si>
  <si>
    <t>National poverty line</t>
  </si>
  <si>
    <t>Expenditure per student, GEL___4</t>
  </si>
  <si>
    <t>Students share in private schools, %___4</t>
  </si>
  <si>
    <t>Water: maximum subsidies water consumption value, GEL</t>
  </si>
  <si>
    <t>Value-added tax</t>
  </si>
  <si>
    <t>Targeted Social Assistance program (TSA)___title</t>
  </si>
  <si>
    <t>___title</t>
  </si>
  <si>
    <t>___12</t>
  </si>
  <si>
    <t>First</t>
  </si>
  <si>
    <t>Second</t>
  </si>
  <si>
    <t>Third</t>
  </si>
  <si>
    <t>Fourth</t>
  </si>
  <si>
    <t>Fifth</t>
  </si>
  <si>
    <t>Self-employed income tax, %</t>
  </si>
  <si>
    <t>Capital income tax, %</t>
  </si>
  <si>
    <t>Benefits in-kind</t>
  </si>
  <si>
    <t>Excise on mobile phone services, % of costs</t>
  </si>
  <si>
    <t>Gasoline (liter)</t>
  </si>
  <si>
    <t>Tobacco (pack of 20 filtered cigarettes)</t>
  </si>
  <si>
    <t>Tobacco (pack of 20 unfiltered cigarettes)</t>
  </si>
  <si>
    <t>Gas (cubic meter)</t>
  </si>
  <si>
    <t xml:space="preserve"> Option 1: simulated TSA values___title</t>
  </si>
  <si>
    <t>list(label =NULL, choices = c("No" = 0 , "Yes" = 1), inline = TRUE)</t>
  </si>
  <si>
    <t>list(label = NULL, choices = c("No" = 0 , "Yes" = 1), inline = TRUE, extra = "Q2")</t>
  </si>
  <si>
    <t>list(label = NULL, choices = c("No" = 0 , "Yes" = 1), inline = TRUE, extra = "Q3")</t>
  </si>
  <si>
    <t>list(label = NULL, choices = c("No" = 0 , "Yes" = 1), inline = TRUE, extra = "Q4")</t>
  </si>
  <si>
    <t>list(label =NULL, choices = c("No" = 0 , "Yes" = 1), inline = TRUE, extra = "Q5")</t>
  </si>
  <si>
    <t>Estimated health benefits, GEL per capita___6</t>
  </si>
  <si>
    <t>Quintile___4</t>
  </si>
  <si>
    <t>Should receive benefits?___8</t>
  </si>
  <si>
    <t>Poverty line</t>
  </si>
  <si>
    <t>list(label = "How to simulate the TSA programm?", choices = c("Keep the same" = 0, "Simulate option 1" = 1), inline = TRUE, extra = "TSA simulation type")</t>
  </si>
  <si>
    <t>list(label = "How to allocate TSA beneficiaries by quintile?", choices = c("Keep the same " = 0, "Include households in quintiles selected below:" = 1), inline = TRUE, extra = "NA")</t>
  </si>
  <si>
    <t>Transport (Tbilisi): average subsidy rate, GEL per trip</t>
  </si>
  <si>
    <t>Transport (Tbilisi): average price, GEL per trip</t>
  </si>
  <si>
    <t>Gov. pension contrib. upper income threshold, GEL (bracket 1)</t>
  </si>
  <si>
    <t>Gov. pension contrib. upper income threshold, GEL (bracket 2)</t>
  </si>
  <si>
    <t>Gov. pension contrib. rate, % (bracket 1)</t>
  </si>
  <si>
    <t>Gov. pension contrib. rate, % (bracket 2)</t>
  </si>
  <si>
    <t>total_health_benefits</t>
  </si>
  <si>
    <t>Beer (liter)</t>
  </si>
  <si>
    <t>Vodka (liter)</t>
  </si>
  <si>
    <t>Wine (liter)</t>
  </si>
  <si>
    <t>Brandy (liter)</t>
  </si>
  <si>
    <t>Abkhazia (no data available)</t>
  </si>
  <si>
    <t>Tskhinvali Region/South Ossetia  (no data available)</t>
  </si>
  <si>
    <t>region</t>
  </si>
  <si>
    <t>Excise rate beer (GEL per liter)</t>
  </si>
  <si>
    <t>Excise rate vodka (GEL per liter)</t>
  </si>
  <si>
    <t xml:space="preserve">Excise rate wine (GEL per liter) </t>
  </si>
  <si>
    <t>Excise rate brandy (GEL per liter)</t>
  </si>
  <si>
    <t xml:space="preserve">Excise rate tobacco filtered (GEL per pack of 20 filtered cigarettes) </t>
  </si>
  <si>
    <t xml:space="preserve">Excise rate tobacco unfiltered (GEL per pack of 20 unfiltered cigarettes) </t>
  </si>
  <si>
    <t xml:space="preserve">Excise rate gasoline (GEL per liter) </t>
  </si>
  <si>
    <t xml:space="preserve">Excise rate gas (GEL per cubic meter) </t>
  </si>
  <si>
    <t>Total health expenditure (GEL)</t>
  </si>
  <si>
    <t>arable land tax Abkhazia (no data available)</t>
  </si>
  <si>
    <t>arable land tax Tskhinvali Region/South Ossetia  (no data available)</t>
  </si>
  <si>
    <t>pasture land tax  Kakheti (region 0)</t>
  </si>
  <si>
    <t>pasture land tax  Tbilisi (region 1)</t>
  </si>
  <si>
    <t>pasture land tax  Shida Kartli (region 2)</t>
  </si>
  <si>
    <t>pasture land tax  Kvemo Kartli (region 3)</t>
  </si>
  <si>
    <t>pasture land tax  land tax Abkhazia (no data available)</t>
  </si>
  <si>
    <t>pasture land tax  Samtskhe-Javakheti (region 5)</t>
  </si>
  <si>
    <t>pasture land tax  Tskhinvali Region/South Ossetia  (no data available)</t>
  </si>
  <si>
    <t>pasture land tax  Adjara A.R. (region 7)</t>
  </si>
  <si>
    <t>pasture land tax  Guria (region 8)</t>
  </si>
  <si>
    <t>pasture land tax  Samegrelo-Zemo Svaneti  (region 9)</t>
  </si>
  <si>
    <t>pasture land tax  Mtskheta-Mtianeti (region 11)</t>
  </si>
  <si>
    <t>pasture land tax  Mtskheta-Mtianeti (region 13)</t>
  </si>
  <si>
    <t>Average electricity price  ( GEL per Kw/H)</t>
  </si>
  <si>
    <t>Average subsidy rate electricity  ( GEL per Kw/H)</t>
  </si>
  <si>
    <t>Imereti</t>
  </si>
  <si>
    <t>arable land tax Imereti (region 10)</t>
  </si>
  <si>
    <t>pasture land tax  Imereti (region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</si>
</sst>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vertical="top"/>
    </xf>
  </cellXfs>
  <cellStyles count="1"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5E539-1D4A-4619-8AEB-14C54FB03D9B}">
  <dimension ref="A1:Q117"/>
  <sheetViews>
    <sheetView topLeftCell="C1" zoomScaleNormal="100" workbookViewId="0">
      <selection activeCell="G114" sqref="G2:G114"/>
    </sheetView>
  </sheetViews>
  <sheetFormatPr defaultRowHeight="14.5" x14ac:dyDescent="0.35"/>
  <cols>
    <col min="1" max="1" width="25.54296875" style="1" customWidth="1"/>
    <col min="2" max="2" width="12" style="1" bestFit="1" customWidth="1"/>
    <col min="3" max="3" width="8.453125" style="1" bestFit="1" customWidth="1"/>
    <col min="4" max="4" width="11.54296875" style="1" bestFit="1" customWidth="1"/>
    <col min="5" max="5" width="13.1796875" style="1" bestFit="1" customWidth="1"/>
    <col min="6" max="6" width="37.453125" style="2" customWidth="1"/>
    <col min="7" max="7" width="57" style="2" customWidth="1"/>
    <col min="8" max="8" width="14.81640625" style="2" bestFit="1" customWidth="1"/>
    <col min="9" max="9" width="10.453125" style="2" bestFit="1" customWidth="1"/>
    <col min="10" max="10" width="11.81640625" style="2" bestFit="1" customWidth="1"/>
    <col min="11" max="11" width="10.54296875" style="1" bestFit="1" customWidth="1"/>
    <col min="12" max="12" width="11.453125" style="1" customWidth="1"/>
    <col min="13" max="13" width="12.453125" style="1" bestFit="1" customWidth="1"/>
    <col min="14" max="14" width="13.54296875" style="2" bestFit="1" customWidth="1"/>
    <col min="15" max="15" width="10.1796875" style="2" bestFit="1" customWidth="1"/>
    <col min="16" max="16" width="13.1796875" style="2" customWidth="1"/>
  </cols>
  <sheetData>
    <row r="1" spans="1:16" x14ac:dyDescent="0.35">
      <c r="A1" s="1" t="s">
        <v>0</v>
      </c>
      <c r="B1" s="1" t="s">
        <v>1</v>
      </c>
      <c r="C1" s="1" t="s">
        <v>16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1" t="s">
        <v>9</v>
      </c>
      <c r="L1" s="1" t="s">
        <v>17</v>
      </c>
      <c r="M1" s="1" t="s">
        <v>10</v>
      </c>
      <c r="N1" s="2" t="s">
        <v>11</v>
      </c>
      <c r="O1" s="2" t="s">
        <v>12</v>
      </c>
      <c r="P1" s="2" t="s">
        <v>13</v>
      </c>
    </row>
    <row r="2" spans="1:16" x14ac:dyDescent="0.35">
      <c r="A2" s="1" t="s">
        <v>270</v>
      </c>
      <c r="B2" s="1">
        <v>5</v>
      </c>
      <c r="C2" s="1" t="b">
        <v>1</v>
      </c>
      <c r="D2" s="1">
        <v>1</v>
      </c>
      <c r="E2" s="1" t="s">
        <v>178</v>
      </c>
      <c r="F2" s="2" t="s">
        <v>106</v>
      </c>
      <c r="G2" s="2" t="s">
        <v>332</v>
      </c>
      <c r="H2" s="2">
        <v>0</v>
      </c>
      <c r="I2" s="2">
        <v>0</v>
      </c>
      <c r="J2" s="2">
        <v>2</v>
      </c>
      <c r="K2" s="1">
        <v>0.01</v>
      </c>
      <c r="L2" s="1" t="b">
        <v>0</v>
      </c>
      <c r="M2" s="1" t="s">
        <v>15</v>
      </c>
      <c r="N2" s="1">
        <v>1</v>
      </c>
      <c r="O2" s="2">
        <f>IF(""=H2,"",H2*N2)</f>
        <v>0</v>
      </c>
    </row>
    <row r="3" spans="1:16" x14ac:dyDescent="0.35">
      <c r="C3" s="1" t="b">
        <v>1</v>
      </c>
      <c r="D3" s="1">
        <v>2</v>
      </c>
      <c r="E3" s="1" t="s">
        <v>14</v>
      </c>
      <c r="F3" s="2" t="s">
        <v>107</v>
      </c>
      <c r="G3" s="2" t="s">
        <v>271</v>
      </c>
      <c r="H3" s="2">
        <v>150</v>
      </c>
      <c r="I3" s="2">
        <v>0</v>
      </c>
      <c r="J3" s="2">
        <v>5000</v>
      </c>
      <c r="K3" s="1">
        <v>0.01</v>
      </c>
      <c r="L3" s="1" t="b">
        <v>0</v>
      </c>
      <c r="M3" s="1" t="s">
        <v>15</v>
      </c>
      <c r="N3" s="2">
        <v>1</v>
      </c>
      <c r="O3" s="2">
        <f t="shared" ref="O3:O4" si="0">H3*N3</f>
        <v>150</v>
      </c>
    </row>
    <row r="4" spans="1:16" x14ac:dyDescent="0.35">
      <c r="C4" s="1" t="b">
        <v>1</v>
      </c>
      <c r="D4" s="1">
        <v>3</v>
      </c>
      <c r="E4" s="1" t="s">
        <v>14</v>
      </c>
      <c r="F4" s="2" t="s">
        <v>108</v>
      </c>
      <c r="G4" s="2" t="s">
        <v>272</v>
      </c>
      <c r="H4" s="2">
        <v>50</v>
      </c>
      <c r="I4" s="2">
        <v>0</v>
      </c>
      <c r="J4" s="2">
        <v>1000</v>
      </c>
      <c r="K4" s="1">
        <v>0.01</v>
      </c>
      <c r="L4" s="1" t="b">
        <v>0</v>
      </c>
      <c r="M4" s="1" t="s">
        <v>15</v>
      </c>
      <c r="N4" s="2">
        <v>1</v>
      </c>
      <c r="O4" s="2">
        <f t="shared" si="0"/>
        <v>50</v>
      </c>
    </row>
    <row r="5" spans="1:16" x14ac:dyDescent="0.35">
      <c r="C5" s="1" t="b">
        <v>0</v>
      </c>
      <c r="D5" s="1">
        <v>4</v>
      </c>
      <c r="E5" s="1" t="s">
        <v>14</v>
      </c>
      <c r="F5" s="2" t="s">
        <v>177</v>
      </c>
      <c r="G5" s="2" t="s">
        <v>179</v>
      </c>
      <c r="H5" s="2">
        <v>1</v>
      </c>
      <c r="I5" s="2">
        <v>0</v>
      </c>
      <c r="J5" s="2">
        <v>10</v>
      </c>
      <c r="K5" s="1">
        <v>0.01</v>
      </c>
      <c r="L5" s="1" t="b">
        <v>0</v>
      </c>
      <c r="M5" s="1" t="s">
        <v>15</v>
      </c>
      <c r="N5" s="2">
        <v>1</v>
      </c>
      <c r="O5" s="2">
        <f t="shared" ref="O5" si="1">H5*N5</f>
        <v>1</v>
      </c>
    </row>
    <row r="6" spans="1:16" x14ac:dyDescent="0.35">
      <c r="C6" s="1" t="b">
        <v>1</v>
      </c>
      <c r="D6" s="1">
        <v>5</v>
      </c>
      <c r="E6" s="1" t="s">
        <v>178</v>
      </c>
      <c r="F6" s="2" t="s">
        <v>109</v>
      </c>
      <c r="G6" s="2" t="s">
        <v>333</v>
      </c>
      <c r="H6" s="2">
        <v>0</v>
      </c>
      <c r="I6" s="2">
        <v>0</v>
      </c>
      <c r="J6" s="2">
        <v>1</v>
      </c>
      <c r="K6" s="1">
        <v>0.01</v>
      </c>
      <c r="L6" s="1" t="b">
        <v>0</v>
      </c>
      <c r="M6" s="1" t="s">
        <v>15</v>
      </c>
      <c r="N6" s="1">
        <v>1</v>
      </c>
      <c r="O6" s="2">
        <f>IF(""=H6,"",H6*N6)</f>
        <v>0</v>
      </c>
    </row>
    <row r="7" spans="1:16" x14ac:dyDescent="0.35">
      <c r="C7" s="1" t="b">
        <v>1</v>
      </c>
      <c r="D7" s="1">
        <v>6</v>
      </c>
      <c r="E7" s="1" t="s">
        <v>178</v>
      </c>
      <c r="F7" s="2" t="s">
        <v>110</v>
      </c>
      <c r="G7" s="2" t="s">
        <v>323</v>
      </c>
      <c r="H7" s="2">
        <v>1</v>
      </c>
      <c r="I7" s="2">
        <v>0</v>
      </c>
      <c r="J7" s="2">
        <v>1</v>
      </c>
      <c r="K7" s="1">
        <v>0.01</v>
      </c>
      <c r="L7" s="1" t="b">
        <v>0</v>
      </c>
      <c r="M7" s="1" t="s">
        <v>15</v>
      </c>
      <c r="N7" s="2">
        <v>1</v>
      </c>
      <c r="O7" s="2">
        <f t="shared" ref="O7:O11" si="2">H7*N7</f>
        <v>1</v>
      </c>
    </row>
    <row r="8" spans="1:16" x14ac:dyDescent="0.35">
      <c r="C8" s="1" t="b">
        <v>1</v>
      </c>
      <c r="D8" s="1">
        <v>7</v>
      </c>
      <c r="E8" s="1" t="s">
        <v>178</v>
      </c>
      <c r="F8" s="2" t="s">
        <v>111</v>
      </c>
      <c r="G8" s="2" t="s">
        <v>324</v>
      </c>
      <c r="H8" s="2">
        <v>1</v>
      </c>
      <c r="I8" s="2">
        <v>0</v>
      </c>
      <c r="J8" s="2">
        <v>1</v>
      </c>
      <c r="K8" s="1">
        <v>0.01</v>
      </c>
      <c r="L8" s="1" t="b">
        <v>0</v>
      </c>
      <c r="M8" s="1" t="s">
        <v>15</v>
      </c>
      <c r="N8" s="2">
        <v>1</v>
      </c>
      <c r="O8" s="2">
        <f t="shared" si="2"/>
        <v>1</v>
      </c>
    </row>
    <row r="9" spans="1:16" x14ac:dyDescent="0.35">
      <c r="C9" s="1" t="b">
        <v>1</v>
      </c>
      <c r="D9" s="1">
        <v>8</v>
      </c>
      <c r="E9" s="1" t="s">
        <v>178</v>
      </c>
      <c r="F9" s="2" t="s">
        <v>112</v>
      </c>
      <c r="G9" s="2" t="s">
        <v>325</v>
      </c>
      <c r="H9" s="2">
        <v>0</v>
      </c>
      <c r="I9" s="2">
        <v>0</v>
      </c>
      <c r="J9" s="2">
        <v>1</v>
      </c>
      <c r="K9" s="1">
        <v>0.01</v>
      </c>
      <c r="L9" s="1" t="b">
        <v>0</v>
      </c>
      <c r="M9" s="1" t="s">
        <v>15</v>
      </c>
      <c r="N9" s="2">
        <v>1</v>
      </c>
      <c r="O9" s="2">
        <f t="shared" si="2"/>
        <v>0</v>
      </c>
    </row>
    <row r="10" spans="1:16" x14ac:dyDescent="0.35">
      <c r="C10" s="1" t="b">
        <v>1</v>
      </c>
      <c r="D10" s="1">
        <v>9</v>
      </c>
      <c r="E10" s="1" t="s">
        <v>178</v>
      </c>
      <c r="F10" s="2" t="s">
        <v>113</v>
      </c>
      <c r="G10" s="2" t="s">
        <v>326</v>
      </c>
      <c r="H10" s="2">
        <v>0</v>
      </c>
      <c r="I10" s="2">
        <v>0</v>
      </c>
      <c r="J10" s="2">
        <v>1</v>
      </c>
      <c r="K10" s="1">
        <v>0.01</v>
      </c>
      <c r="L10" s="1" t="b">
        <v>1</v>
      </c>
      <c r="M10" s="1" t="s">
        <v>15</v>
      </c>
      <c r="N10" s="2">
        <v>1</v>
      </c>
      <c r="O10" s="2">
        <f t="shared" si="2"/>
        <v>0</v>
      </c>
    </row>
    <row r="11" spans="1:16" x14ac:dyDescent="0.35">
      <c r="C11" s="1" t="b">
        <v>1</v>
      </c>
      <c r="D11" s="1">
        <v>10</v>
      </c>
      <c r="E11" s="1" t="s">
        <v>178</v>
      </c>
      <c r="F11" s="2" t="s">
        <v>114</v>
      </c>
      <c r="G11" s="2" t="s">
        <v>327</v>
      </c>
      <c r="H11" s="2">
        <v>0</v>
      </c>
      <c r="I11" s="2">
        <v>0</v>
      </c>
      <c r="J11" s="2">
        <v>1</v>
      </c>
      <c r="K11" s="1">
        <v>0.01</v>
      </c>
      <c r="L11" s="1" t="b">
        <v>0</v>
      </c>
      <c r="M11" s="1" t="s">
        <v>15</v>
      </c>
      <c r="N11" s="2">
        <v>1</v>
      </c>
      <c r="O11" s="2">
        <f t="shared" si="2"/>
        <v>0</v>
      </c>
    </row>
    <row r="12" spans="1:16" x14ac:dyDescent="0.35">
      <c r="A12" s="1" t="s">
        <v>205</v>
      </c>
      <c r="B12" s="1">
        <v>1</v>
      </c>
      <c r="C12" s="1" t="b">
        <v>1</v>
      </c>
      <c r="D12" s="1">
        <v>11</v>
      </c>
      <c r="E12" s="1" t="s">
        <v>14</v>
      </c>
      <c r="F12" s="2" t="s">
        <v>88</v>
      </c>
      <c r="G12" s="2" t="s">
        <v>67</v>
      </c>
      <c r="H12" s="2">
        <v>20</v>
      </c>
      <c r="I12" s="2">
        <v>0</v>
      </c>
      <c r="J12" s="2">
        <v>100</v>
      </c>
      <c r="K12" s="1">
        <v>0.01</v>
      </c>
      <c r="L12" s="1" t="b">
        <v>1</v>
      </c>
      <c r="M12" s="1" t="s">
        <v>15</v>
      </c>
      <c r="N12" s="2">
        <v>0.01</v>
      </c>
      <c r="O12" s="2">
        <f t="shared" ref="O12:O13" si="3">H12*N12</f>
        <v>0.2</v>
      </c>
    </row>
    <row r="13" spans="1:16" x14ac:dyDescent="0.35">
      <c r="C13" s="1" t="b">
        <v>1</v>
      </c>
      <c r="D13" s="1">
        <v>12</v>
      </c>
      <c r="E13" s="1" t="s">
        <v>14</v>
      </c>
      <c r="F13" s="2" t="s">
        <v>89</v>
      </c>
      <c r="G13" s="2" t="s">
        <v>68</v>
      </c>
      <c r="H13" s="2">
        <v>20</v>
      </c>
      <c r="I13" s="2">
        <v>0</v>
      </c>
      <c r="J13" s="2">
        <v>100</v>
      </c>
      <c r="K13" s="1">
        <v>0.01</v>
      </c>
      <c r="L13" s="1" t="b">
        <v>1</v>
      </c>
      <c r="M13" s="1" t="s">
        <v>15</v>
      </c>
      <c r="N13" s="2">
        <v>0.01</v>
      </c>
      <c r="O13" s="2">
        <f t="shared" si="3"/>
        <v>0.2</v>
      </c>
      <c r="P13" s="2" t="s">
        <v>69</v>
      </c>
    </row>
    <row r="14" spans="1:16" x14ac:dyDescent="0.35">
      <c r="C14" s="1" t="b">
        <v>1</v>
      </c>
      <c r="D14" s="1">
        <v>13</v>
      </c>
      <c r="E14" s="1" t="s">
        <v>14</v>
      </c>
      <c r="F14" s="2" t="s">
        <v>70</v>
      </c>
      <c r="G14" s="2" t="s">
        <v>207</v>
      </c>
      <c r="H14" s="2">
        <v>1000</v>
      </c>
      <c r="K14" s="1">
        <v>0.01</v>
      </c>
      <c r="L14" s="1" t="b">
        <v>1</v>
      </c>
      <c r="M14" s="1" t="s">
        <v>15</v>
      </c>
      <c r="N14" s="2">
        <v>1</v>
      </c>
      <c r="O14" s="2">
        <f>H14*N14</f>
        <v>1000</v>
      </c>
    </row>
    <row r="15" spans="1:16" x14ac:dyDescent="0.35">
      <c r="C15" s="1" t="b">
        <v>1</v>
      </c>
      <c r="D15" s="1">
        <v>14</v>
      </c>
      <c r="E15" s="1" t="s">
        <v>14</v>
      </c>
      <c r="F15" s="2" t="s">
        <v>90</v>
      </c>
      <c r="G15" s="2" t="s">
        <v>71</v>
      </c>
      <c r="I15" s="2">
        <v>0</v>
      </c>
      <c r="J15" s="2">
        <v>100</v>
      </c>
      <c r="K15" s="1">
        <v>0.01</v>
      </c>
      <c r="L15" s="1" t="b">
        <v>1</v>
      </c>
      <c r="M15" s="1" t="s">
        <v>15</v>
      </c>
      <c r="N15" s="2">
        <v>0.01</v>
      </c>
      <c r="O15" s="2">
        <f t="shared" ref="O15" si="4">H15*N15</f>
        <v>0</v>
      </c>
    </row>
    <row r="16" spans="1:16" x14ac:dyDescent="0.35">
      <c r="C16" s="1" t="b">
        <v>1</v>
      </c>
      <c r="D16" s="1">
        <v>15</v>
      </c>
      <c r="E16" s="1" t="s">
        <v>14</v>
      </c>
      <c r="F16" s="2" t="s">
        <v>72</v>
      </c>
      <c r="G16" s="2" t="s">
        <v>208</v>
      </c>
      <c r="K16" s="1">
        <v>0.01</v>
      </c>
      <c r="L16" s="1" t="b">
        <v>1</v>
      </c>
      <c r="M16" s="1" t="s">
        <v>15</v>
      </c>
      <c r="N16" s="2">
        <v>1</v>
      </c>
      <c r="O16" s="2">
        <f>H16*N16</f>
        <v>0</v>
      </c>
    </row>
    <row r="17" spans="1:15" x14ac:dyDescent="0.35">
      <c r="C17" s="1" t="b">
        <v>1</v>
      </c>
      <c r="D17" s="1">
        <v>16</v>
      </c>
      <c r="E17" s="1" t="s">
        <v>14</v>
      </c>
      <c r="F17" s="2" t="s">
        <v>91</v>
      </c>
      <c r="G17" s="2" t="s">
        <v>73</v>
      </c>
      <c r="I17" s="2">
        <v>0</v>
      </c>
      <c r="J17" s="2">
        <v>100</v>
      </c>
      <c r="K17" s="1">
        <v>0.01</v>
      </c>
      <c r="L17" s="1" t="b">
        <v>1</v>
      </c>
      <c r="M17" s="1" t="s">
        <v>15</v>
      </c>
      <c r="N17" s="2">
        <v>0.01</v>
      </c>
      <c r="O17" s="2">
        <f t="shared" ref="O17:O28" si="5">H17*N17</f>
        <v>0</v>
      </c>
    </row>
    <row r="18" spans="1:15" x14ac:dyDescent="0.35">
      <c r="C18" s="1" t="b">
        <v>1</v>
      </c>
      <c r="D18" s="1">
        <v>17</v>
      </c>
      <c r="E18" s="1" t="s">
        <v>14</v>
      </c>
      <c r="F18" s="2" t="s">
        <v>74</v>
      </c>
      <c r="G18" s="2" t="s">
        <v>209</v>
      </c>
      <c r="K18" s="1">
        <v>0.01</v>
      </c>
      <c r="L18" s="1" t="b">
        <v>1</v>
      </c>
      <c r="M18" s="1" t="s">
        <v>15</v>
      </c>
      <c r="N18" s="2">
        <v>1</v>
      </c>
      <c r="O18" s="2">
        <f t="shared" si="5"/>
        <v>0</v>
      </c>
    </row>
    <row r="19" spans="1:15" x14ac:dyDescent="0.35">
      <c r="C19" s="1" t="b">
        <v>1</v>
      </c>
      <c r="D19" s="1">
        <v>18</v>
      </c>
      <c r="E19" s="1" t="s">
        <v>14</v>
      </c>
      <c r="F19" s="2" t="s">
        <v>92</v>
      </c>
      <c r="G19" s="2" t="s">
        <v>75</v>
      </c>
      <c r="I19" s="2">
        <v>0</v>
      </c>
      <c r="J19" s="2">
        <v>100</v>
      </c>
      <c r="K19" s="1">
        <v>0.01</v>
      </c>
      <c r="L19" s="1" t="b">
        <v>1</v>
      </c>
      <c r="M19" s="1" t="s">
        <v>15</v>
      </c>
      <c r="N19" s="2">
        <v>0.01</v>
      </c>
      <c r="O19" s="2">
        <f t="shared" si="5"/>
        <v>0</v>
      </c>
    </row>
    <row r="20" spans="1:15" x14ac:dyDescent="0.35">
      <c r="C20" s="1" t="b">
        <v>1</v>
      </c>
      <c r="D20" s="1">
        <v>19</v>
      </c>
      <c r="E20" s="1" t="s">
        <v>14</v>
      </c>
      <c r="F20" s="2" t="s">
        <v>76</v>
      </c>
      <c r="G20" s="2" t="s">
        <v>210</v>
      </c>
      <c r="K20" s="1">
        <v>0.01</v>
      </c>
      <c r="L20" s="1" t="b">
        <v>1</v>
      </c>
      <c r="M20" s="1" t="s">
        <v>15</v>
      </c>
      <c r="N20" s="2">
        <v>1</v>
      </c>
      <c r="O20" s="2">
        <f t="shared" si="5"/>
        <v>0</v>
      </c>
    </row>
    <row r="21" spans="1:15" x14ac:dyDescent="0.35">
      <c r="C21" s="1" t="b">
        <v>0</v>
      </c>
      <c r="D21" s="1">
        <v>20</v>
      </c>
      <c r="E21" s="1" t="s">
        <v>14</v>
      </c>
      <c r="F21" s="2" t="s">
        <v>93</v>
      </c>
      <c r="G21" s="2" t="s">
        <v>77</v>
      </c>
      <c r="I21" s="2">
        <v>0</v>
      </c>
      <c r="J21" s="2">
        <v>100</v>
      </c>
      <c r="K21" s="1">
        <v>0.01</v>
      </c>
      <c r="L21" s="1" t="b">
        <v>1</v>
      </c>
      <c r="M21" s="1" t="s">
        <v>15</v>
      </c>
      <c r="N21" s="2">
        <v>0.01</v>
      </c>
      <c r="O21" s="2">
        <f t="shared" si="5"/>
        <v>0</v>
      </c>
    </row>
    <row r="22" spans="1:15" x14ac:dyDescent="0.35">
      <c r="C22" s="1" t="b">
        <v>1</v>
      </c>
      <c r="D22" s="1">
        <v>21</v>
      </c>
      <c r="E22" s="1" t="s">
        <v>14</v>
      </c>
      <c r="F22" s="2" t="s">
        <v>78</v>
      </c>
      <c r="G22" s="2" t="s">
        <v>211</v>
      </c>
      <c r="K22" s="1">
        <v>0.01</v>
      </c>
      <c r="L22" s="1" t="b">
        <v>1</v>
      </c>
      <c r="M22" s="1" t="s">
        <v>15</v>
      </c>
      <c r="N22" s="2">
        <v>1</v>
      </c>
      <c r="O22" s="2">
        <f t="shared" si="5"/>
        <v>0</v>
      </c>
    </row>
    <row r="23" spans="1:15" x14ac:dyDescent="0.35">
      <c r="C23" s="1" t="b">
        <v>0</v>
      </c>
      <c r="D23" s="1">
        <v>22</v>
      </c>
      <c r="E23" s="1" t="s">
        <v>14</v>
      </c>
      <c r="F23" s="2" t="s">
        <v>94</v>
      </c>
      <c r="G23" s="2" t="s">
        <v>79</v>
      </c>
      <c r="I23" s="2">
        <v>0</v>
      </c>
      <c r="J23" s="2">
        <v>100</v>
      </c>
      <c r="K23" s="1">
        <v>0.01</v>
      </c>
      <c r="L23" s="1" t="b">
        <v>1</v>
      </c>
      <c r="M23" s="1" t="s">
        <v>15</v>
      </c>
      <c r="N23" s="2">
        <v>0.01</v>
      </c>
      <c r="O23" s="2">
        <f t="shared" si="5"/>
        <v>0</v>
      </c>
    </row>
    <row r="24" spans="1:15" x14ac:dyDescent="0.35">
      <c r="C24" s="1" t="b">
        <v>0</v>
      </c>
      <c r="D24" s="1">
        <v>23</v>
      </c>
      <c r="E24" s="1" t="s">
        <v>14</v>
      </c>
      <c r="F24" s="2" t="s">
        <v>80</v>
      </c>
      <c r="G24" s="2" t="s">
        <v>212</v>
      </c>
      <c r="K24" s="1">
        <v>0.01</v>
      </c>
      <c r="L24" s="1" t="b">
        <v>1</v>
      </c>
      <c r="M24" s="1" t="s">
        <v>15</v>
      </c>
      <c r="N24" s="2">
        <v>1</v>
      </c>
      <c r="O24" s="2">
        <f t="shared" si="5"/>
        <v>0</v>
      </c>
    </row>
    <row r="25" spans="1:15" x14ac:dyDescent="0.35">
      <c r="C25" s="1" t="b">
        <v>0</v>
      </c>
      <c r="D25" s="1">
        <v>24</v>
      </c>
      <c r="E25" s="1" t="s">
        <v>14</v>
      </c>
      <c r="F25" s="2" t="s">
        <v>95</v>
      </c>
      <c r="G25" s="2" t="s">
        <v>81</v>
      </c>
      <c r="I25" s="2">
        <v>0</v>
      </c>
      <c r="J25" s="2">
        <v>100</v>
      </c>
      <c r="K25" s="1">
        <v>0.01</v>
      </c>
      <c r="L25" s="1" t="b">
        <v>1</v>
      </c>
      <c r="M25" s="1" t="s">
        <v>15</v>
      </c>
      <c r="N25" s="2">
        <v>0.01</v>
      </c>
      <c r="O25" s="2">
        <f t="shared" si="5"/>
        <v>0</v>
      </c>
    </row>
    <row r="26" spans="1:15" x14ac:dyDescent="0.35">
      <c r="C26" s="1" t="b">
        <v>0</v>
      </c>
      <c r="D26" s="1">
        <v>25</v>
      </c>
      <c r="E26" s="1" t="s">
        <v>14</v>
      </c>
      <c r="F26" s="2" t="s">
        <v>82</v>
      </c>
      <c r="G26" s="2" t="s">
        <v>213</v>
      </c>
      <c r="K26" s="1">
        <v>0.01</v>
      </c>
      <c r="L26" s="1" t="b">
        <v>1</v>
      </c>
      <c r="M26" s="1" t="s">
        <v>15</v>
      </c>
      <c r="N26" s="2">
        <v>1</v>
      </c>
      <c r="O26" s="2">
        <f t="shared" si="5"/>
        <v>0</v>
      </c>
    </row>
    <row r="27" spans="1:15" x14ac:dyDescent="0.35">
      <c r="C27" s="1" t="b">
        <v>1</v>
      </c>
      <c r="D27" s="1">
        <v>26</v>
      </c>
      <c r="E27" s="1" t="s">
        <v>14</v>
      </c>
      <c r="F27" s="2" t="s">
        <v>96</v>
      </c>
      <c r="G27" s="2" t="s">
        <v>83</v>
      </c>
      <c r="I27" s="2">
        <v>0</v>
      </c>
      <c r="J27" s="2">
        <v>100</v>
      </c>
      <c r="K27" s="1">
        <v>0.01</v>
      </c>
      <c r="L27" s="1" t="b">
        <v>1</v>
      </c>
      <c r="M27" s="1" t="s">
        <v>15</v>
      </c>
      <c r="N27" s="2">
        <v>0.01</v>
      </c>
      <c r="O27" s="2">
        <f t="shared" si="5"/>
        <v>0</v>
      </c>
    </row>
    <row r="28" spans="1:15" x14ac:dyDescent="0.35">
      <c r="C28" s="1" t="b">
        <v>0</v>
      </c>
      <c r="D28" s="1">
        <v>27</v>
      </c>
      <c r="E28" s="1" t="s">
        <v>14</v>
      </c>
      <c r="F28" s="2" t="s">
        <v>84</v>
      </c>
      <c r="G28" s="2" t="s">
        <v>213</v>
      </c>
      <c r="K28" s="1">
        <v>0.01</v>
      </c>
      <c r="L28" s="1" t="b">
        <v>1</v>
      </c>
      <c r="M28" s="1" t="s">
        <v>15</v>
      </c>
      <c r="N28" s="2">
        <v>1</v>
      </c>
      <c r="O28" s="2">
        <f t="shared" si="5"/>
        <v>0</v>
      </c>
    </row>
    <row r="29" spans="1:15" x14ac:dyDescent="0.35">
      <c r="C29" s="1" t="b">
        <v>1</v>
      </c>
      <c r="D29" s="1">
        <v>28</v>
      </c>
      <c r="E29" s="1" t="s">
        <v>14</v>
      </c>
      <c r="F29" s="2" t="s">
        <v>18</v>
      </c>
      <c r="G29" s="2" t="s">
        <v>19</v>
      </c>
      <c r="H29" s="2">
        <v>1</v>
      </c>
      <c r="I29" s="2">
        <v>0</v>
      </c>
      <c r="J29" s="2">
        <v>100</v>
      </c>
      <c r="K29" s="1">
        <v>0.01</v>
      </c>
      <c r="L29" s="1" t="b">
        <v>0</v>
      </c>
      <c r="M29" s="1" t="s">
        <v>15</v>
      </c>
      <c r="N29" s="2">
        <v>0.01</v>
      </c>
      <c r="O29" s="2">
        <f t="shared" ref="O29:O35" si="6">IF(""=H29,"",H29*N29)</f>
        <v>0.01</v>
      </c>
    </row>
    <row r="30" spans="1:15" x14ac:dyDescent="0.35">
      <c r="C30" s="1" t="b">
        <v>1</v>
      </c>
      <c r="D30" s="1">
        <v>29</v>
      </c>
      <c r="E30" s="1" t="s">
        <v>14</v>
      </c>
      <c r="F30" s="2" t="s">
        <v>20</v>
      </c>
      <c r="G30" s="2" t="s">
        <v>28</v>
      </c>
      <c r="H30" s="2">
        <v>5</v>
      </c>
      <c r="I30" s="2">
        <v>0</v>
      </c>
      <c r="J30" s="2">
        <v>100</v>
      </c>
      <c r="K30" s="1">
        <v>0.01</v>
      </c>
      <c r="L30" s="1" t="b">
        <v>0</v>
      </c>
      <c r="M30" s="1" t="s">
        <v>15</v>
      </c>
      <c r="N30" s="2">
        <v>0.01</v>
      </c>
      <c r="O30" s="2">
        <f t="shared" ref="O30:O31" si="7">IF(""=H30,"",H30*N30)</f>
        <v>0.05</v>
      </c>
    </row>
    <row r="31" spans="1:15" x14ac:dyDescent="0.35">
      <c r="A31" s="1" t="s">
        <v>286</v>
      </c>
      <c r="B31" s="1">
        <v>4</v>
      </c>
      <c r="C31" s="1" t="b">
        <v>0</v>
      </c>
      <c r="D31" s="1">
        <v>30</v>
      </c>
      <c r="E31" s="1" t="s">
        <v>14</v>
      </c>
      <c r="F31" s="2" t="s">
        <v>21</v>
      </c>
      <c r="G31" s="2" t="s">
        <v>97</v>
      </c>
      <c r="H31" s="2">
        <v>2</v>
      </c>
      <c r="I31" s="2">
        <v>0</v>
      </c>
      <c r="J31" s="2">
        <v>100</v>
      </c>
      <c r="K31" s="1">
        <v>0.01</v>
      </c>
      <c r="L31" s="1" t="b">
        <v>0</v>
      </c>
      <c r="M31" s="1" t="s">
        <v>15</v>
      </c>
      <c r="N31" s="2">
        <v>0.01</v>
      </c>
      <c r="O31" s="2">
        <f t="shared" si="7"/>
        <v>0.02</v>
      </c>
    </row>
    <row r="32" spans="1:15" x14ac:dyDescent="0.35">
      <c r="C32" s="1" t="b">
        <v>0</v>
      </c>
      <c r="D32" s="1">
        <v>31</v>
      </c>
      <c r="E32" s="1" t="s">
        <v>14</v>
      </c>
      <c r="F32" s="2" t="s">
        <v>22</v>
      </c>
      <c r="G32" s="2" t="s">
        <v>98</v>
      </c>
      <c r="H32" s="2">
        <v>2</v>
      </c>
      <c r="I32" s="2">
        <v>0</v>
      </c>
      <c r="J32" s="2">
        <v>100</v>
      </c>
      <c r="K32" s="1">
        <v>0.01</v>
      </c>
      <c r="L32" s="1" t="b">
        <v>0</v>
      </c>
      <c r="M32" s="1" t="s">
        <v>15</v>
      </c>
      <c r="N32" s="2">
        <v>0.01</v>
      </c>
      <c r="O32" s="2">
        <f t="shared" si="6"/>
        <v>0.02</v>
      </c>
    </row>
    <row r="33" spans="1:15" x14ac:dyDescent="0.35">
      <c r="C33" s="1" t="b">
        <v>0</v>
      </c>
      <c r="D33" s="1">
        <v>32</v>
      </c>
      <c r="E33" s="1" t="s">
        <v>14</v>
      </c>
      <c r="F33" s="2" t="s">
        <v>23</v>
      </c>
      <c r="G33" s="2" t="s">
        <v>99</v>
      </c>
      <c r="H33" s="2">
        <v>4</v>
      </c>
      <c r="I33" s="2">
        <v>0</v>
      </c>
      <c r="J33" s="2">
        <v>100</v>
      </c>
      <c r="K33" s="1">
        <v>0.01</v>
      </c>
      <c r="L33" s="1" t="b">
        <v>0</v>
      </c>
      <c r="M33" s="1" t="s">
        <v>15</v>
      </c>
      <c r="N33" s="2">
        <v>0.01</v>
      </c>
      <c r="O33" s="2">
        <f t="shared" si="6"/>
        <v>0.04</v>
      </c>
    </row>
    <row r="34" spans="1:15" x14ac:dyDescent="0.35">
      <c r="C34" s="1" t="b">
        <v>1</v>
      </c>
      <c r="D34" s="1">
        <v>33</v>
      </c>
      <c r="E34" s="1" t="s">
        <v>14</v>
      </c>
      <c r="F34" s="2" t="s">
        <v>24</v>
      </c>
      <c r="G34" s="2" t="s">
        <v>29</v>
      </c>
      <c r="H34" s="2">
        <v>2</v>
      </c>
      <c r="I34" s="2">
        <v>0</v>
      </c>
      <c r="J34" s="2">
        <v>100</v>
      </c>
      <c r="K34" s="1">
        <v>0.01</v>
      </c>
      <c r="L34" s="1" t="b">
        <v>1</v>
      </c>
      <c r="M34" s="1" t="s">
        <v>15</v>
      </c>
      <c r="N34" s="2">
        <v>0.01</v>
      </c>
      <c r="O34" s="2">
        <f t="shared" si="6"/>
        <v>0.02</v>
      </c>
    </row>
    <row r="35" spans="1:15" x14ac:dyDescent="0.35">
      <c r="C35" s="1" t="b">
        <v>1</v>
      </c>
      <c r="D35" s="1">
        <v>34</v>
      </c>
      <c r="E35" s="1" t="s">
        <v>14</v>
      </c>
      <c r="F35" s="2" t="s">
        <v>25</v>
      </c>
      <c r="G35" s="2" t="s">
        <v>30</v>
      </c>
      <c r="H35" s="2">
        <v>1</v>
      </c>
      <c r="I35" s="2">
        <v>0</v>
      </c>
      <c r="J35" s="2">
        <v>100</v>
      </c>
      <c r="K35" s="1">
        <v>0.01</v>
      </c>
      <c r="L35" s="1" t="b">
        <v>1</v>
      </c>
      <c r="M35" s="1" t="s">
        <v>15</v>
      </c>
      <c r="N35" s="2">
        <v>0.01</v>
      </c>
      <c r="O35" s="2">
        <f t="shared" si="6"/>
        <v>0.01</v>
      </c>
    </row>
    <row r="36" spans="1:15" x14ac:dyDescent="0.35">
      <c r="C36" s="1" t="b">
        <v>0</v>
      </c>
      <c r="D36" s="1">
        <v>35</v>
      </c>
      <c r="E36" s="1" t="s">
        <v>14</v>
      </c>
      <c r="F36" s="2" t="s">
        <v>116</v>
      </c>
      <c r="G36" s="2" t="s">
        <v>121</v>
      </c>
      <c r="I36" s="2">
        <v>0</v>
      </c>
      <c r="J36" s="2">
        <v>100</v>
      </c>
      <c r="K36" s="1">
        <v>0.01</v>
      </c>
      <c r="L36" s="1" t="b">
        <v>1</v>
      </c>
      <c r="M36" s="1" t="s">
        <v>15</v>
      </c>
      <c r="N36" s="2">
        <v>0.01</v>
      </c>
    </row>
    <row r="37" spans="1:15" x14ac:dyDescent="0.35">
      <c r="C37" s="1" t="b">
        <v>0</v>
      </c>
      <c r="D37" s="1">
        <v>36</v>
      </c>
      <c r="E37" s="1" t="s">
        <v>14</v>
      </c>
      <c r="F37" s="2" t="s">
        <v>117</v>
      </c>
      <c r="G37" s="2" t="s">
        <v>120</v>
      </c>
      <c r="I37" s="2">
        <v>0</v>
      </c>
      <c r="J37" s="2">
        <v>100</v>
      </c>
      <c r="K37" s="1">
        <v>0.01</v>
      </c>
      <c r="L37" s="1" t="b">
        <v>1</v>
      </c>
      <c r="M37" s="1" t="s">
        <v>15</v>
      </c>
      <c r="N37" s="2">
        <v>0.01</v>
      </c>
    </row>
    <row r="38" spans="1:15" x14ac:dyDescent="0.35">
      <c r="C38" s="1" t="b">
        <v>0</v>
      </c>
      <c r="D38" s="1">
        <v>37</v>
      </c>
      <c r="E38" s="1" t="s">
        <v>14</v>
      </c>
      <c r="F38" s="2" t="s">
        <v>118</v>
      </c>
      <c r="G38" s="2" t="s">
        <v>119</v>
      </c>
      <c r="I38" s="2">
        <v>0</v>
      </c>
      <c r="J38" s="2">
        <v>100</v>
      </c>
      <c r="K38" s="1">
        <v>0.01</v>
      </c>
      <c r="L38" s="1" t="b">
        <v>1</v>
      </c>
      <c r="M38" s="1" t="s">
        <v>15</v>
      </c>
      <c r="N38" s="2">
        <v>0.01</v>
      </c>
    </row>
    <row r="39" spans="1:15" x14ac:dyDescent="0.35">
      <c r="C39" s="1" t="b">
        <v>1</v>
      </c>
      <c r="D39" s="1">
        <v>38</v>
      </c>
      <c r="E39" s="1" t="s">
        <v>14</v>
      </c>
      <c r="F39" s="2" t="s">
        <v>26</v>
      </c>
      <c r="G39" s="2" t="s">
        <v>181</v>
      </c>
      <c r="H39" s="2">
        <v>24000</v>
      </c>
      <c r="I39" s="2">
        <v>0</v>
      </c>
      <c r="J39" s="2">
        <v>1000000</v>
      </c>
      <c r="K39" s="1">
        <v>0.01</v>
      </c>
      <c r="L39" s="1" t="b">
        <v>0</v>
      </c>
      <c r="M39" s="1" t="s">
        <v>15</v>
      </c>
      <c r="N39" s="2">
        <v>1</v>
      </c>
      <c r="O39" s="2">
        <f>IF(""=H39,"",H39*N39)</f>
        <v>24000</v>
      </c>
    </row>
    <row r="40" spans="1:15" x14ac:dyDescent="0.35">
      <c r="C40" s="1" t="b">
        <v>1</v>
      </c>
      <c r="D40" s="1">
        <v>39</v>
      </c>
      <c r="E40" s="1" t="s">
        <v>14</v>
      </c>
      <c r="F40" s="2" t="s">
        <v>27</v>
      </c>
      <c r="G40" s="2" t="s">
        <v>182</v>
      </c>
      <c r="H40" s="2">
        <v>60000</v>
      </c>
      <c r="I40" s="2">
        <v>0</v>
      </c>
      <c r="J40" s="2">
        <v>1000000</v>
      </c>
      <c r="K40" s="1">
        <v>0.01</v>
      </c>
      <c r="L40" s="1" t="b">
        <v>0</v>
      </c>
      <c r="M40" s="1" t="s">
        <v>15</v>
      </c>
      <c r="N40" s="2">
        <v>1</v>
      </c>
      <c r="O40" s="2">
        <f>IF(""=H40,"",H40*N40)</f>
        <v>60000</v>
      </c>
    </row>
    <row r="41" spans="1:15" x14ac:dyDescent="0.35">
      <c r="C41" s="1" t="b">
        <v>0</v>
      </c>
      <c r="D41" s="1">
        <v>40</v>
      </c>
      <c r="E41" s="1" t="s">
        <v>14</v>
      </c>
      <c r="F41" s="2" t="s">
        <v>124</v>
      </c>
      <c r="G41" s="2" t="s">
        <v>183</v>
      </c>
      <c r="K41" s="1">
        <v>0.01</v>
      </c>
    </row>
    <row r="42" spans="1:15" x14ac:dyDescent="0.35">
      <c r="C42" s="1" t="b">
        <v>0</v>
      </c>
      <c r="D42" s="1">
        <v>41</v>
      </c>
      <c r="E42" s="1" t="s">
        <v>14</v>
      </c>
      <c r="F42" s="2" t="s">
        <v>123</v>
      </c>
      <c r="G42" s="2" t="s">
        <v>184</v>
      </c>
      <c r="K42" s="1">
        <v>0.01</v>
      </c>
    </row>
    <row r="43" spans="1:15" x14ac:dyDescent="0.35">
      <c r="C43" s="1" t="b">
        <v>0</v>
      </c>
      <c r="D43" s="1">
        <v>42</v>
      </c>
      <c r="E43" s="1" t="s">
        <v>14</v>
      </c>
      <c r="F43" s="2" t="s">
        <v>122</v>
      </c>
      <c r="G43" s="2" t="s">
        <v>185</v>
      </c>
      <c r="K43" s="1">
        <v>0.01</v>
      </c>
    </row>
    <row r="44" spans="1:15" x14ac:dyDescent="0.35">
      <c r="A44" s="1" t="s">
        <v>189</v>
      </c>
      <c r="B44" s="1">
        <v>2</v>
      </c>
      <c r="C44" s="1" t="b">
        <v>1</v>
      </c>
      <c r="D44" s="1">
        <v>44</v>
      </c>
      <c r="E44" s="1" t="s">
        <v>14</v>
      </c>
      <c r="F44" s="2" t="s">
        <v>31</v>
      </c>
      <c r="G44" s="2" t="s">
        <v>214</v>
      </c>
      <c r="H44" s="2">
        <v>40000</v>
      </c>
      <c r="I44" s="2">
        <v>0</v>
      </c>
      <c r="J44" s="2">
        <v>1000000</v>
      </c>
      <c r="K44" s="1">
        <v>0.01</v>
      </c>
      <c r="L44" s="1" t="b">
        <v>0</v>
      </c>
      <c r="M44" s="1" t="s">
        <v>15</v>
      </c>
      <c r="N44" s="2">
        <v>1</v>
      </c>
      <c r="O44" s="2">
        <f t="shared" ref="O44" si="8">IF(""=H44,"",H44*N44)</f>
        <v>40000</v>
      </c>
    </row>
    <row r="45" spans="1:15" x14ac:dyDescent="0.35">
      <c r="C45" s="1" t="b">
        <v>1</v>
      </c>
      <c r="D45" s="1">
        <v>45</v>
      </c>
      <c r="E45" s="1" t="s">
        <v>14</v>
      </c>
      <c r="F45" s="2" t="s">
        <v>32</v>
      </c>
      <c r="G45" s="2" t="s">
        <v>215</v>
      </c>
      <c r="H45" s="2">
        <v>100000</v>
      </c>
      <c r="I45" s="2">
        <v>0</v>
      </c>
      <c r="J45" s="2">
        <v>1000000</v>
      </c>
      <c r="K45" s="1">
        <v>0.01</v>
      </c>
      <c r="L45" s="1" t="b">
        <v>0</v>
      </c>
      <c r="M45" s="1" t="s">
        <v>15</v>
      </c>
      <c r="N45" s="2">
        <v>1</v>
      </c>
      <c r="O45" s="2">
        <f t="shared" ref="O45:O47" si="9">IF(""=H45,"",H45*N45)</f>
        <v>100000</v>
      </c>
    </row>
    <row r="46" spans="1:15" x14ac:dyDescent="0.35">
      <c r="C46" s="1" t="b">
        <v>1</v>
      </c>
      <c r="D46" s="1">
        <v>46</v>
      </c>
      <c r="E46" s="1" t="s">
        <v>14</v>
      </c>
      <c r="F46" s="2" t="s">
        <v>33</v>
      </c>
      <c r="G46" s="2" t="s">
        <v>36</v>
      </c>
      <c r="H46" s="2">
        <v>0.05</v>
      </c>
      <c r="I46" s="2">
        <v>0</v>
      </c>
      <c r="J46" s="2">
        <v>1</v>
      </c>
      <c r="K46" s="1">
        <v>0.01</v>
      </c>
      <c r="L46" s="1" t="b">
        <v>0</v>
      </c>
      <c r="M46" s="1" t="s">
        <v>15</v>
      </c>
      <c r="N46" s="2">
        <v>0.01</v>
      </c>
      <c r="O46" s="2">
        <f t="shared" si="9"/>
        <v>5.0000000000000001E-4</v>
      </c>
    </row>
    <row r="47" spans="1:15" x14ac:dyDescent="0.35">
      <c r="C47" s="1" t="b">
        <v>1</v>
      </c>
      <c r="D47" s="1">
        <v>47</v>
      </c>
      <c r="E47" s="1" t="s">
        <v>14</v>
      </c>
      <c r="F47" s="2" t="s">
        <v>34</v>
      </c>
      <c r="G47" s="2" t="s">
        <v>35</v>
      </c>
      <c r="H47" s="2">
        <v>0.2</v>
      </c>
      <c r="I47" s="2">
        <v>0</v>
      </c>
      <c r="J47" s="2">
        <v>1</v>
      </c>
      <c r="K47" s="1">
        <v>0.01</v>
      </c>
      <c r="L47" s="1" t="b">
        <v>0</v>
      </c>
      <c r="M47" s="1" t="s">
        <v>15</v>
      </c>
      <c r="N47" s="2">
        <v>0.01</v>
      </c>
      <c r="O47" s="2">
        <f t="shared" si="9"/>
        <v>2E-3</v>
      </c>
    </row>
    <row r="48" spans="1:15" x14ac:dyDescent="0.35">
      <c r="C48" s="1" t="b">
        <v>1</v>
      </c>
      <c r="D48" s="1">
        <v>48</v>
      </c>
      <c r="E48" s="1" t="s">
        <v>14</v>
      </c>
      <c r="F48" s="2" t="s">
        <v>37</v>
      </c>
      <c r="G48" s="2" t="s">
        <v>39</v>
      </c>
      <c r="H48" s="2">
        <v>0.8</v>
      </c>
      <c r="I48" s="2">
        <v>0</v>
      </c>
      <c r="J48" s="2">
        <v>1</v>
      </c>
      <c r="K48" s="1">
        <v>0.01</v>
      </c>
      <c r="L48" s="1" t="b">
        <v>0</v>
      </c>
      <c r="M48" s="1" t="s">
        <v>15</v>
      </c>
      <c r="N48" s="2">
        <v>0.01</v>
      </c>
      <c r="O48" s="2">
        <f t="shared" ref="O48:O50" si="10">IF(""=H48,"",H48*N48)</f>
        <v>8.0000000000000002E-3</v>
      </c>
    </row>
    <row r="49" spans="3:15" x14ac:dyDescent="0.35">
      <c r="C49" s="1" t="b">
        <v>1</v>
      </c>
      <c r="D49" s="1">
        <v>49</v>
      </c>
      <c r="E49" s="1" t="s">
        <v>14</v>
      </c>
      <c r="F49" s="2" t="s">
        <v>38</v>
      </c>
      <c r="G49" s="2" t="s">
        <v>40</v>
      </c>
      <c r="H49" s="2">
        <v>1</v>
      </c>
      <c r="I49" s="2">
        <v>0</v>
      </c>
      <c r="J49" s="2">
        <v>1</v>
      </c>
      <c r="K49" s="1">
        <v>0.01</v>
      </c>
      <c r="L49" s="1" t="b">
        <v>0</v>
      </c>
      <c r="M49" s="1" t="s">
        <v>15</v>
      </c>
      <c r="N49" s="2">
        <v>0.01</v>
      </c>
      <c r="O49" s="2">
        <f t="shared" si="10"/>
        <v>0.01</v>
      </c>
    </row>
    <row r="50" spans="3:15" x14ac:dyDescent="0.35">
      <c r="C50" s="1" t="b">
        <v>1</v>
      </c>
      <c r="D50" s="1">
        <v>50</v>
      </c>
      <c r="E50" s="1" t="s">
        <v>14</v>
      </c>
      <c r="F50" s="2" t="s">
        <v>125</v>
      </c>
      <c r="G50" s="2" t="s">
        <v>190</v>
      </c>
      <c r="H50" s="2">
        <v>85</v>
      </c>
      <c r="I50" s="2">
        <v>0</v>
      </c>
      <c r="J50" s="2">
        <v>100</v>
      </c>
      <c r="K50" s="1">
        <v>0.01</v>
      </c>
      <c r="L50" s="1" t="b">
        <v>1</v>
      </c>
      <c r="M50" s="1" t="s">
        <v>15</v>
      </c>
      <c r="N50" s="2">
        <v>1</v>
      </c>
      <c r="O50" s="2">
        <f t="shared" si="10"/>
        <v>85</v>
      </c>
    </row>
    <row r="51" spans="3:15" x14ac:dyDescent="0.35">
      <c r="C51" s="1" t="b">
        <v>1</v>
      </c>
      <c r="D51" s="1">
        <v>51</v>
      </c>
      <c r="E51" s="1" t="s">
        <v>14</v>
      </c>
      <c r="F51" s="2" t="s">
        <v>126</v>
      </c>
      <c r="G51" s="2" t="s">
        <v>191</v>
      </c>
      <c r="I51" s="2">
        <v>0</v>
      </c>
      <c r="J51" s="2">
        <v>100</v>
      </c>
      <c r="K51" s="1">
        <v>0.01</v>
      </c>
      <c r="L51" s="1" t="b">
        <v>1</v>
      </c>
      <c r="M51" s="1" t="s">
        <v>15</v>
      </c>
      <c r="N51" s="2">
        <v>1</v>
      </c>
      <c r="O51" s="2" t="str">
        <f t="shared" ref="O51:O63" si="11">IF(""=H51,"",H51*N51)</f>
        <v/>
      </c>
    </row>
    <row r="52" spans="3:15" x14ac:dyDescent="0.35">
      <c r="C52" s="1" t="b">
        <v>1</v>
      </c>
      <c r="D52" s="1">
        <v>52</v>
      </c>
      <c r="E52" s="1" t="s">
        <v>14</v>
      </c>
      <c r="F52" s="2" t="s">
        <v>127</v>
      </c>
      <c r="G52" s="2" t="s">
        <v>192</v>
      </c>
      <c r="H52" s="2">
        <v>82</v>
      </c>
      <c r="I52" s="2">
        <v>0</v>
      </c>
      <c r="J52" s="2">
        <v>100</v>
      </c>
      <c r="K52" s="1">
        <v>0.01</v>
      </c>
      <c r="L52" s="1" t="b">
        <v>1</v>
      </c>
      <c r="M52" s="1" t="s">
        <v>15</v>
      </c>
      <c r="N52" s="2">
        <v>1</v>
      </c>
      <c r="O52" s="2">
        <f t="shared" si="11"/>
        <v>82</v>
      </c>
    </row>
    <row r="53" spans="3:15" x14ac:dyDescent="0.35">
      <c r="C53" s="1" t="b">
        <v>1</v>
      </c>
      <c r="D53" s="1">
        <v>53</v>
      </c>
      <c r="E53" s="1" t="s">
        <v>14</v>
      </c>
      <c r="F53" s="2" t="s">
        <v>128</v>
      </c>
      <c r="G53" s="2" t="s">
        <v>193</v>
      </c>
      <c r="H53" s="2">
        <v>94.5</v>
      </c>
      <c r="I53" s="2">
        <v>0</v>
      </c>
      <c r="J53" s="2">
        <v>100</v>
      </c>
      <c r="K53" s="1">
        <v>0.01</v>
      </c>
      <c r="L53" s="1" t="b">
        <v>1</v>
      </c>
      <c r="M53" s="1" t="s">
        <v>15</v>
      </c>
      <c r="N53" s="2">
        <v>1</v>
      </c>
      <c r="O53" s="2">
        <f t="shared" si="11"/>
        <v>94.5</v>
      </c>
    </row>
    <row r="54" spans="3:15" x14ac:dyDescent="0.35">
      <c r="C54" s="1" t="b">
        <v>1</v>
      </c>
      <c r="D54" s="1">
        <v>54</v>
      </c>
      <c r="E54" s="1" t="s">
        <v>14</v>
      </c>
      <c r="F54" s="2" t="s">
        <v>129</v>
      </c>
      <c r="G54" s="2" t="s">
        <v>357</v>
      </c>
      <c r="I54" s="2">
        <v>0</v>
      </c>
      <c r="J54" s="2">
        <v>100</v>
      </c>
      <c r="K54" s="1">
        <v>0.01</v>
      </c>
      <c r="L54" s="1" t="b">
        <v>1</v>
      </c>
      <c r="M54" s="1" t="s">
        <v>15</v>
      </c>
      <c r="N54" s="2">
        <v>1</v>
      </c>
      <c r="O54" s="2" t="str">
        <f t="shared" si="11"/>
        <v/>
      </c>
    </row>
    <row r="55" spans="3:15" x14ac:dyDescent="0.35">
      <c r="C55" s="1" t="b">
        <v>1</v>
      </c>
      <c r="D55" s="1">
        <v>55</v>
      </c>
      <c r="E55" s="1" t="s">
        <v>14</v>
      </c>
      <c r="F55" s="2" t="s">
        <v>130</v>
      </c>
      <c r="G55" s="2" t="s">
        <v>194</v>
      </c>
      <c r="H55" s="2">
        <v>73</v>
      </c>
      <c r="I55" s="2">
        <v>0</v>
      </c>
      <c r="J55" s="2">
        <v>100</v>
      </c>
      <c r="K55" s="1">
        <v>0.01</v>
      </c>
      <c r="L55" s="1" t="b">
        <v>1</v>
      </c>
      <c r="M55" s="1" t="s">
        <v>15</v>
      </c>
      <c r="N55" s="2">
        <v>1</v>
      </c>
      <c r="O55" s="2">
        <f t="shared" si="11"/>
        <v>73</v>
      </c>
    </row>
    <row r="56" spans="3:15" x14ac:dyDescent="0.35">
      <c r="C56" s="1" t="b">
        <v>1</v>
      </c>
      <c r="D56" s="1">
        <v>56</v>
      </c>
      <c r="E56" s="1" t="s">
        <v>14</v>
      </c>
      <c r="F56" s="2" t="s">
        <v>131</v>
      </c>
      <c r="G56" s="2" t="s">
        <v>358</v>
      </c>
      <c r="I56" s="2">
        <v>0</v>
      </c>
      <c r="J56" s="2">
        <v>100</v>
      </c>
      <c r="K56" s="1">
        <v>0.01</v>
      </c>
      <c r="L56" s="1" t="b">
        <v>1</v>
      </c>
      <c r="M56" s="1" t="s">
        <v>15</v>
      </c>
      <c r="N56" s="2">
        <v>1</v>
      </c>
      <c r="O56" s="2" t="str">
        <f t="shared" si="11"/>
        <v/>
      </c>
    </row>
    <row r="57" spans="3:15" x14ac:dyDescent="0.35">
      <c r="C57" s="1" t="b">
        <v>1</v>
      </c>
      <c r="D57" s="1">
        <v>57</v>
      </c>
      <c r="E57" s="1" t="s">
        <v>14</v>
      </c>
      <c r="F57" s="2" t="s">
        <v>132</v>
      </c>
      <c r="G57" s="2" t="s">
        <v>195</v>
      </c>
      <c r="I57" s="2">
        <v>0</v>
      </c>
      <c r="J57" s="2">
        <v>100</v>
      </c>
      <c r="K57" s="1">
        <v>0.01</v>
      </c>
      <c r="L57" s="1" t="b">
        <v>1</v>
      </c>
      <c r="M57" s="1" t="s">
        <v>15</v>
      </c>
      <c r="N57" s="2">
        <v>1</v>
      </c>
      <c r="O57" s="2" t="str">
        <f t="shared" si="11"/>
        <v/>
      </c>
    </row>
    <row r="58" spans="3:15" x14ac:dyDescent="0.35">
      <c r="C58" s="1" t="b">
        <v>1</v>
      </c>
      <c r="D58" s="1">
        <v>58</v>
      </c>
      <c r="E58" s="1" t="s">
        <v>14</v>
      </c>
      <c r="F58" s="2" t="s">
        <v>133</v>
      </c>
      <c r="G58" s="2" t="s">
        <v>196</v>
      </c>
      <c r="H58" s="2">
        <v>73</v>
      </c>
      <c r="I58" s="2">
        <v>0</v>
      </c>
      <c r="J58" s="2">
        <v>100</v>
      </c>
      <c r="K58" s="1">
        <v>0.01</v>
      </c>
      <c r="L58" s="1" t="b">
        <v>1</v>
      </c>
      <c r="M58" s="1" t="s">
        <v>15</v>
      </c>
      <c r="N58" s="2">
        <v>1</v>
      </c>
      <c r="O58" s="2">
        <f t="shared" si="11"/>
        <v>73</v>
      </c>
    </row>
    <row r="59" spans="3:15" x14ac:dyDescent="0.35">
      <c r="C59" s="1" t="b">
        <v>1</v>
      </c>
      <c r="D59" s="1">
        <v>59</v>
      </c>
      <c r="E59" s="1" t="s">
        <v>14</v>
      </c>
      <c r="F59" s="2" t="s">
        <v>134</v>
      </c>
      <c r="G59" s="2" t="s">
        <v>197</v>
      </c>
      <c r="H59" s="2">
        <v>76.5</v>
      </c>
      <c r="I59" s="2">
        <v>0</v>
      </c>
      <c r="J59" s="2">
        <v>100</v>
      </c>
      <c r="K59" s="1">
        <v>0.01</v>
      </c>
      <c r="L59" s="1" t="b">
        <v>1</v>
      </c>
      <c r="M59" s="1" t="s">
        <v>15</v>
      </c>
      <c r="N59" s="2">
        <v>1</v>
      </c>
      <c r="O59" s="2">
        <f t="shared" si="11"/>
        <v>76.5</v>
      </c>
    </row>
    <row r="60" spans="3:15" x14ac:dyDescent="0.35">
      <c r="C60" s="1" t="b">
        <v>1</v>
      </c>
      <c r="D60" s="1">
        <v>60</v>
      </c>
      <c r="E60" s="1" t="s">
        <v>14</v>
      </c>
      <c r="F60" s="2" t="s">
        <v>135</v>
      </c>
      <c r="G60" s="2" t="s">
        <v>374</v>
      </c>
      <c r="H60" s="2">
        <v>72</v>
      </c>
      <c r="I60" s="2">
        <v>0</v>
      </c>
      <c r="J60" s="2">
        <v>100</v>
      </c>
      <c r="K60" s="1">
        <v>0.01</v>
      </c>
      <c r="L60" s="1" t="b">
        <v>1</v>
      </c>
      <c r="M60" s="1" t="s">
        <v>15</v>
      </c>
      <c r="N60" s="2">
        <v>1</v>
      </c>
      <c r="O60" s="2">
        <f t="shared" si="11"/>
        <v>72</v>
      </c>
    </row>
    <row r="61" spans="3:15" x14ac:dyDescent="0.35">
      <c r="C61" s="1" t="b">
        <v>1</v>
      </c>
      <c r="D61" s="1">
        <v>61</v>
      </c>
      <c r="E61" s="1" t="s">
        <v>14</v>
      </c>
      <c r="F61" s="2" t="s">
        <v>136</v>
      </c>
      <c r="G61" s="2" t="s">
        <v>198</v>
      </c>
      <c r="H61" s="2">
        <v>82</v>
      </c>
      <c r="I61" s="2">
        <v>0</v>
      </c>
      <c r="J61" s="2">
        <v>100</v>
      </c>
      <c r="K61" s="1">
        <v>0.01</v>
      </c>
      <c r="L61" s="1" t="b">
        <v>1</v>
      </c>
      <c r="M61" s="1" t="s">
        <v>15</v>
      </c>
      <c r="N61" s="2">
        <v>1</v>
      </c>
      <c r="O61" s="2">
        <f t="shared" si="11"/>
        <v>82</v>
      </c>
    </row>
    <row r="62" spans="3:15" x14ac:dyDescent="0.35">
      <c r="C62" s="1" t="b">
        <v>1</v>
      </c>
      <c r="D62" s="1">
        <v>63</v>
      </c>
      <c r="E62" s="1" t="s">
        <v>14</v>
      </c>
      <c r="F62" s="2" t="s">
        <v>137</v>
      </c>
      <c r="G62" s="2" t="s">
        <v>199</v>
      </c>
      <c r="I62" s="2">
        <v>0</v>
      </c>
      <c r="J62" s="2">
        <v>100</v>
      </c>
      <c r="K62" s="1">
        <v>0.01</v>
      </c>
      <c r="L62" s="1" t="b">
        <v>1</v>
      </c>
      <c r="M62" s="1" t="s">
        <v>15</v>
      </c>
      <c r="N62" s="2">
        <v>1</v>
      </c>
      <c r="O62" s="2" t="str">
        <f t="shared" si="11"/>
        <v/>
      </c>
    </row>
    <row r="63" spans="3:15" x14ac:dyDescent="0.35">
      <c r="C63" s="1" t="b">
        <v>1</v>
      </c>
      <c r="D63" s="1">
        <v>64</v>
      </c>
      <c r="E63" s="1" t="s">
        <v>14</v>
      </c>
      <c r="F63" s="2" t="s">
        <v>138</v>
      </c>
      <c r="G63" s="2" t="s">
        <v>359</v>
      </c>
      <c r="H63" s="2">
        <v>31.5</v>
      </c>
      <c r="I63" s="2">
        <v>0</v>
      </c>
      <c r="J63" s="2">
        <v>100</v>
      </c>
      <c r="K63" s="1">
        <v>0.01</v>
      </c>
      <c r="L63" s="1" t="b">
        <v>1</v>
      </c>
      <c r="M63" s="1" t="s">
        <v>15</v>
      </c>
      <c r="N63" s="2">
        <v>1</v>
      </c>
      <c r="O63" s="2">
        <f t="shared" si="11"/>
        <v>31.5</v>
      </c>
    </row>
    <row r="64" spans="3:15" x14ac:dyDescent="0.35">
      <c r="C64" s="1" t="b">
        <v>1</v>
      </c>
      <c r="D64" s="1">
        <v>65</v>
      </c>
      <c r="E64" s="1" t="s">
        <v>14</v>
      </c>
      <c r="F64" s="2" t="s">
        <v>139</v>
      </c>
      <c r="G64" s="2" t="s">
        <v>360</v>
      </c>
      <c r="I64" s="2">
        <v>0</v>
      </c>
      <c r="J64" s="2">
        <v>100</v>
      </c>
      <c r="K64" s="1">
        <v>0.01</v>
      </c>
      <c r="L64" s="1" t="b">
        <v>1</v>
      </c>
      <c r="M64" s="1" t="s">
        <v>15</v>
      </c>
      <c r="N64" s="2">
        <v>1</v>
      </c>
      <c r="O64" s="2" t="str">
        <f t="shared" ref="O64:O75" si="12">IF(""=H64,"",H64*N64)</f>
        <v/>
      </c>
    </row>
    <row r="65" spans="1:15" x14ac:dyDescent="0.35">
      <c r="C65" s="1" t="b">
        <v>1</v>
      </c>
      <c r="D65" s="1">
        <v>66</v>
      </c>
      <c r="E65" s="1" t="s">
        <v>14</v>
      </c>
      <c r="F65" s="2" t="s">
        <v>140</v>
      </c>
      <c r="G65" s="2" t="s">
        <v>361</v>
      </c>
      <c r="H65" s="2">
        <v>36</v>
      </c>
      <c r="I65" s="2">
        <v>0</v>
      </c>
      <c r="J65" s="2">
        <v>100</v>
      </c>
      <c r="K65" s="1">
        <v>0.01</v>
      </c>
      <c r="L65" s="1" t="b">
        <v>1</v>
      </c>
      <c r="M65" s="1" t="s">
        <v>15</v>
      </c>
      <c r="N65" s="2">
        <v>1</v>
      </c>
      <c r="O65" s="2">
        <f t="shared" si="12"/>
        <v>36</v>
      </c>
    </row>
    <row r="66" spans="1:15" x14ac:dyDescent="0.35">
      <c r="C66" s="1" t="b">
        <v>1</v>
      </c>
      <c r="D66" s="1">
        <v>67</v>
      </c>
      <c r="E66" s="1" t="s">
        <v>14</v>
      </c>
      <c r="F66" s="2" t="s">
        <v>141</v>
      </c>
      <c r="G66" s="2" t="s">
        <v>362</v>
      </c>
      <c r="H66" s="2">
        <v>36</v>
      </c>
      <c r="I66" s="2">
        <v>0</v>
      </c>
      <c r="J66" s="2">
        <v>100</v>
      </c>
      <c r="K66" s="1">
        <v>0.01</v>
      </c>
      <c r="L66" s="1" t="b">
        <v>1</v>
      </c>
      <c r="M66" s="1" t="s">
        <v>15</v>
      </c>
      <c r="N66" s="2">
        <v>1</v>
      </c>
      <c r="O66" s="2">
        <f t="shared" si="12"/>
        <v>36</v>
      </c>
    </row>
    <row r="67" spans="1:15" x14ac:dyDescent="0.35">
      <c r="C67" s="1" t="b">
        <v>1</v>
      </c>
      <c r="D67" s="1">
        <v>68</v>
      </c>
      <c r="E67" s="1" t="s">
        <v>14</v>
      </c>
      <c r="F67" s="2" t="s">
        <v>142</v>
      </c>
      <c r="G67" s="2" t="s">
        <v>363</v>
      </c>
      <c r="I67" s="2">
        <v>0</v>
      </c>
      <c r="J67" s="2">
        <v>100</v>
      </c>
      <c r="K67" s="1">
        <v>0.01</v>
      </c>
      <c r="L67" s="1" t="b">
        <v>1</v>
      </c>
      <c r="M67" s="1" t="s">
        <v>15</v>
      </c>
      <c r="N67" s="2">
        <v>1</v>
      </c>
      <c r="O67" s="2" t="str">
        <f t="shared" si="12"/>
        <v/>
      </c>
    </row>
    <row r="68" spans="1:15" x14ac:dyDescent="0.35">
      <c r="C68" s="1" t="b">
        <v>1</v>
      </c>
      <c r="D68" s="1">
        <v>69</v>
      </c>
      <c r="E68" s="1" t="s">
        <v>14</v>
      </c>
      <c r="F68" s="2" t="s">
        <v>143</v>
      </c>
      <c r="G68" s="2" t="s">
        <v>364</v>
      </c>
      <c r="H68" s="2">
        <v>36</v>
      </c>
      <c r="I68" s="2">
        <v>0</v>
      </c>
      <c r="J68" s="2">
        <v>100</v>
      </c>
      <c r="K68" s="1">
        <v>0.01</v>
      </c>
      <c r="L68" s="1" t="b">
        <v>1</v>
      </c>
      <c r="M68" s="1" t="s">
        <v>15</v>
      </c>
      <c r="N68" s="2">
        <v>1</v>
      </c>
      <c r="O68" s="2">
        <f t="shared" si="12"/>
        <v>36</v>
      </c>
    </row>
    <row r="69" spans="1:15" x14ac:dyDescent="0.35">
      <c r="C69" s="1" t="b">
        <v>1</v>
      </c>
      <c r="D69" s="1">
        <v>70</v>
      </c>
      <c r="E69" s="1" t="s">
        <v>14</v>
      </c>
      <c r="F69" s="2" t="s">
        <v>144</v>
      </c>
      <c r="G69" s="2" t="s">
        <v>365</v>
      </c>
      <c r="I69" s="2">
        <v>0</v>
      </c>
      <c r="J69" s="2">
        <v>100</v>
      </c>
      <c r="K69" s="1">
        <v>0.01</v>
      </c>
      <c r="L69" s="1" t="b">
        <v>1</v>
      </c>
      <c r="M69" s="1" t="s">
        <v>15</v>
      </c>
      <c r="N69" s="2">
        <v>1</v>
      </c>
      <c r="O69" s="2" t="str">
        <f t="shared" si="12"/>
        <v/>
      </c>
    </row>
    <row r="70" spans="1:15" x14ac:dyDescent="0.35">
      <c r="C70" s="1" t="b">
        <v>1</v>
      </c>
      <c r="D70" s="1">
        <v>71</v>
      </c>
      <c r="E70" s="1" t="s">
        <v>14</v>
      </c>
      <c r="F70" s="2" t="s">
        <v>145</v>
      </c>
      <c r="G70" s="2" t="s">
        <v>366</v>
      </c>
      <c r="I70" s="2">
        <v>0</v>
      </c>
      <c r="J70" s="2">
        <v>100</v>
      </c>
      <c r="K70" s="1">
        <v>0.01</v>
      </c>
      <c r="L70" s="1" t="b">
        <v>1</v>
      </c>
      <c r="M70" s="1" t="s">
        <v>15</v>
      </c>
      <c r="N70" s="2">
        <v>1</v>
      </c>
      <c r="O70" s="2" t="str">
        <f t="shared" si="12"/>
        <v/>
      </c>
    </row>
    <row r="71" spans="1:15" x14ac:dyDescent="0.35">
      <c r="C71" s="1" t="b">
        <v>1</v>
      </c>
      <c r="D71" s="1">
        <v>72</v>
      </c>
      <c r="E71" s="1" t="s">
        <v>14</v>
      </c>
      <c r="F71" s="2" t="s">
        <v>146</v>
      </c>
      <c r="G71" s="2" t="s">
        <v>367</v>
      </c>
      <c r="H71" s="2">
        <v>36</v>
      </c>
      <c r="I71" s="2">
        <v>0</v>
      </c>
      <c r="J71" s="2">
        <v>100</v>
      </c>
      <c r="K71" s="1">
        <v>0.01</v>
      </c>
      <c r="L71" s="1" t="b">
        <v>1</v>
      </c>
      <c r="M71" s="1" t="s">
        <v>15</v>
      </c>
      <c r="N71" s="2">
        <v>1</v>
      </c>
      <c r="O71" s="2">
        <f t="shared" si="12"/>
        <v>36</v>
      </c>
    </row>
    <row r="72" spans="1:15" x14ac:dyDescent="0.35">
      <c r="C72" s="1" t="b">
        <v>1</v>
      </c>
      <c r="D72" s="1">
        <v>73</v>
      </c>
      <c r="E72" s="1" t="s">
        <v>14</v>
      </c>
      <c r="F72" s="2" t="s">
        <v>147</v>
      </c>
      <c r="G72" s="2" t="s">
        <v>368</v>
      </c>
      <c r="H72" s="2">
        <v>36</v>
      </c>
      <c r="I72" s="2">
        <v>0</v>
      </c>
      <c r="J72" s="2">
        <v>100</v>
      </c>
      <c r="K72" s="1">
        <v>0.01</v>
      </c>
      <c r="L72" s="1" t="b">
        <v>1</v>
      </c>
      <c r="M72" s="1" t="s">
        <v>15</v>
      </c>
      <c r="N72" s="2">
        <v>1</v>
      </c>
      <c r="O72" s="2">
        <f t="shared" si="12"/>
        <v>36</v>
      </c>
    </row>
    <row r="73" spans="1:15" x14ac:dyDescent="0.35">
      <c r="C73" s="1" t="b">
        <v>1</v>
      </c>
      <c r="D73" s="1">
        <v>74</v>
      </c>
      <c r="E73" s="1" t="s">
        <v>14</v>
      </c>
      <c r="F73" s="2" t="s">
        <v>148</v>
      </c>
      <c r="G73" s="2" t="s">
        <v>375</v>
      </c>
      <c r="H73" s="2">
        <v>35</v>
      </c>
      <c r="I73" s="2">
        <v>0</v>
      </c>
      <c r="J73" s="2">
        <v>100</v>
      </c>
      <c r="K73" s="1">
        <v>0.01</v>
      </c>
      <c r="L73" s="1" t="b">
        <v>1</v>
      </c>
      <c r="M73" s="1" t="s">
        <v>15</v>
      </c>
      <c r="N73" s="2">
        <v>1</v>
      </c>
      <c r="O73" s="2">
        <f t="shared" si="12"/>
        <v>35</v>
      </c>
    </row>
    <row r="74" spans="1:15" x14ac:dyDescent="0.35">
      <c r="C74" s="1" t="b">
        <v>1</v>
      </c>
      <c r="D74" s="1">
        <v>75</v>
      </c>
      <c r="E74" s="1" t="s">
        <v>14</v>
      </c>
      <c r="F74" s="2" t="s">
        <v>149</v>
      </c>
      <c r="G74" s="2" t="s">
        <v>369</v>
      </c>
      <c r="H74" s="2">
        <v>36</v>
      </c>
      <c r="I74" s="2">
        <v>0</v>
      </c>
      <c r="J74" s="2">
        <v>100</v>
      </c>
      <c r="K74" s="1">
        <v>0.01</v>
      </c>
      <c r="L74" s="1" t="b">
        <v>1</v>
      </c>
      <c r="M74" s="1" t="s">
        <v>15</v>
      </c>
      <c r="N74" s="2">
        <v>1</v>
      </c>
      <c r="O74" s="2">
        <f t="shared" si="12"/>
        <v>36</v>
      </c>
    </row>
    <row r="75" spans="1:15" x14ac:dyDescent="0.35">
      <c r="C75" s="1" t="b">
        <v>1</v>
      </c>
      <c r="D75" s="1">
        <v>77</v>
      </c>
      <c r="E75" s="1" t="s">
        <v>14</v>
      </c>
      <c r="F75" s="2" t="s">
        <v>150</v>
      </c>
      <c r="G75" s="2" t="s">
        <v>370</v>
      </c>
      <c r="I75" s="2">
        <v>0</v>
      </c>
      <c r="J75" s="2">
        <v>100</v>
      </c>
      <c r="K75" s="1">
        <v>0.01</v>
      </c>
      <c r="L75" s="1" t="b">
        <v>1</v>
      </c>
      <c r="M75" s="1" t="s">
        <v>15</v>
      </c>
      <c r="N75" s="2">
        <v>1</v>
      </c>
      <c r="O75" s="2" t="str">
        <f t="shared" si="12"/>
        <v/>
      </c>
    </row>
    <row r="76" spans="1:15" x14ac:dyDescent="0.35">
      <c r="A76" s="1" t="s">
        <v>305</v>
      </c>
      <c r="B76" s="1">
        <v>3</v>
      </c>
      <c r="C76" s="1" t="b">
        <v>1</v>
      </c>
      <c r="D76" s="1">
        <v>78</v>
      </c>
      <c r="E76" s="1" t="s">
        <v>14</v>
      </c>
      <c r="F76" s="2" t="s">
        <v>41</v>
      </c>
      <c r="G76" s="2" t="s">
        <v>100</v>
      </c>
      <c r="H76" s="2">
        <v>18</v>
      </c>
      <c r="I76" s="2">
        <v>0</v>
      </c>
      <c r="J76" s="2">
        <v>100</v>
      </c>
      <c r="K76" s="1">
        <v>0.01</v>
      </c>
      <c r="L76" s="1" t="b">
        <v>0</v>
      </c>
      <c r="M76" s="1" t="s">
        <v>15</v>
      </c>
      <c r="N76" s="2">
        <v>0.01</v>
      </c>
      <c r="O76" s="2">
        <f t="shared" ref="O76:O85" si="13">IF(""=H76,"",H76*N76)</f>
        <v>0.18</v>
      </c>
    </row>
    <row r="77" spans="1:15" x14ac:dyDescent="0.35">
      <c r="C77" s="1" t="b">
        <v>1</v>
      </c>
      <c r="D77" s="1">
        <v>79</v>
      </c>
      <c r="E77" s="1" t="s">
        <v>14</v>
      </c>
      <c r="F77" s="2" t="s">
        <v>42</v>
      </c>
      <c r="G77" s="2" t="s">
        <v>317</v>
      </c>
      <c r="H77" s="2">
        <v>8</v>
      </c>
      <c r="I77" s="2">
        <v>0</v>
      </c>
      <c r="J77" s="2">
        <v>100</v>
      </c>
      <c r="K77" s="1">
        <v>0.01</v>
      </c>
      <c r="L77" s="1" t="b">
        <v>0</v>
      </c>
      <c r="M77" s="1" t="s">
        <v>15</v>
      </c>
      <c r="N77" s="2">
        <v>0.01</v>
      </c>
      <c r="O77" s="2">
        <f t="shared" si="13"/>
        <v>0.08</v>
      </c>
    </row>
    <row r="78" spans="1:15" x14ac:dyDescent="0.35">
      <c r="C78" s="1" t="b">
        <v>1</v>
      </c>
      <c r="D78" s="1">
        <v>80</v>
      </c>
      <c r="E78" s="1" t="s">
        <v>14</v>
      </c>
      <c r="F78" s="2" t="s">
        <v>43</v>
      </c>
      <c r="G78" s="2" t="s">
        <v>348</v>
      </c>
      <c r="H78" s="2">
        <v>60</v>
      </c>
      <c r="I78" s="2">
        <v>0</v>
      </c>
      <c r="J78" s="2">
        <v>100</v>
      </c>
      <c r="K78" s="1">
        <v>0.01</v>
      </c>
      <c r="L78" s="1" t="b">
        <v>0</v>
      </c>
      <c r="M78" s="1" t="s">
        <v>15</v>
      </c>
      <c r="N78" s="2">
        <v>0.01</v>
      </c>
      <c r="O78" s="2">
        <f t="shared" si="13"/>
        <v>0.6</v>
      </c>
    </row>
    <row r="79" spans="1:15" x14ac:dyDescent="0.35">
      <c r="C79" s="1" t="b">
        <v>1</v>
      </c>
      <c r="D79" s="1">
        <v>81</v>
      </c>
      <c r="E79" s="1" t="s">
        <v>14</v>
      </c>
      <c r="F79" s="2" t="s">
        <v>44</v>
      </c>
      <c r="G79" s="2" t="s">
        <v>349</v>
      </c>
      <c r="H79" s="2">
        <v>300</v>
      </c>
      <c r="I79" s="2">
        <v>0</v>
      </c>
      <c r="J79" s="2">
        <v>100</v>
      </c>
      <c r="K79" s="1">
        <v>0.01</v>
      </c>
      <c r="L79" s="1" t="b">
        <v>0</v>
      </c>
      <c r="M79" s="1" t="s">
        <v>15</v>
      </c>
      <c r="N79" s="2">
        <v>0.01</v>
      </c>
      <c r="O79" s="2">
        <f t="shared" si="13"/>
        <v>3</v>
      </c>
    </row>
    <row r="80" spans="1:15" x14ac:dyDescent="0.35">
      <c r="C80" s="1" t="b">
        <v>1</v>
      </c>
      <c r="D80" s="1">
        <v>82</v>
      </c>
      <c r="E80" s="1" t="s">
        <v>14</v>
      </c>
      <c r="F80" s="2" t="s">
        <v>45</v>
      </c>
      <c r="G80" s="2" t="s">
        <v>350</v>
      </c>
      <c r="H80" s="2">
        <v>0</v>
      </c>
      <c r="I80" s="2">
        <v>0</v>
      </c>
      <c r="J80" s="2">
        <v>100</v>
      </c>
      <c r="K80" s="1">
        <v>0.01</v>
      </c>
      <c r="L80" s="1" t="b">
        <v>0</v>
      </c>
      <c r="M80" s="1" t="s">
        <v>15</v>
      </c>
      <c r="N80" s="2">
        <v>0.01</v>
      </c>
      <c r="O80" s="2">
        <f t="shared" si="13"/>
        <v>0</v>
      </c>
    </row>
    <row r="81" spans="1:17" x14ac:dyDescent="0.35">
      <c r="C81" s="1" t="b">
        <v>1</v>
      </c>
      <c r="D81" s="1">
        <v>83</v>
      </c>
      <c r="E81" s="1" t="s">
        <v>14</v>
      </c>
      <c r="F81" s="2" t="s">
        <v>46</v>
      </c>
      <c r="G81" s="2" t="s">
        <v>351</v>
      </c>
      <c r="H81" s="2">
        <v>920</v>
      </c>
      <c r="I81" s="2">
        <v>0</v>
      </c>
      <c r="J81" s="2">
        <v>100</v>
      </c>
      <c r="K81" s="1">
        <v>0.01</v>
      </c>
      <c r="L81" s="1" t="b">
        <v>0</v>
      </c>
      <c r="M81" s="1" t="s">
        <v>15</v>
      </c>
      <c r="N81" s="2">
        <v>0.01</v>
      </c>
      <c r="O81" s="2">
        <f t="shared" si="13"/>
        <v>9.2000000000000011</v>
      </c>
    </row>
    <row r="82" spans="1:17" x14ac:dyDescent="0.35">
      <c r="C82" s="1" t="b">
        <v>1</v>
      </c>
      <c r="D82" s="1">
        <v>84</v>
      </c>
      <c r="E82" s="1" t="s">
        <v>14</v>
      </c>
      <c r="F82" s="2" t="s">
        <v>47</v>
      </c>
      <c r="G82" s="2" t="s">
        <v>352</v>
      </c>
      <c r="H82" s="2">
        <v>90</v>
      </c>
      <c r="I82" s="2">
        <v>0</v>
      </c>
      <c r="J82" s="2">
        <v>100</v>
      </c>
      <c r="K82" s="1">
        <v>0.01</v>
      </c>
      <c r="L82" s="1" t="b">
        <v>0</v>
      </c>
      <c r="M82" s="1" t="s">
        <v>15</v>
      </c>
      <c r="N82" s="2">
        <v>0.01</v>
      </c>
      <c r="O82" s="2">
        <f t="shared" si="13"/>
        <v>0.9</v>
      </c>
    </row>
    <row r="83" spans="1:17" x14ac:dyDescent="0.35">
      <c r="C83" s="1" t="b">
        <v>1</v>
      </c>
      <c r="D83" s="1">
        <v>85</v>
      </c>
      <c r="E83" s="1" t="s">
        <v>14</v>
      </c>
      <c r="F83" s="2" t="s">
        <v>48</v>
      </c>
      <c r="G83" s="2" t="s">
        <v>353</v>
      </c>
      <c r="H83" s="2">
        <v>25</v>
      </c>
      <c r="I83" s="2">
        <v>0</v>
      </c>
      <c r="J83" s="2">
        <v>100</v>
      </c>
      <c r="K83" s="1">
        <v>0.01</v>
      </c>
      <c r="L83" s="1" t="b">
        <v>0</v>
      </c>
      <c r="M83" s="1" t="s">
        <v>15</v>
      </c>
      <c r="N83" s="2">
        <v>0.01</v>
      </c>
      <c r="O83" s="2">
        <f t="shared" si="13"/>
        <v>0.25</v>
      </c>
    </row>
    <row r="84" spans="1:17" x14ac:dyDescent="0.35">
      <c r="C84" s="1" t="b">
        <v>1</v>
      </c>
      <c r="D84" s="1">
        <v>86</v>
      </c>
      <c r="E84" s="1" t="s">
        <v>14</v>
      </c>
      <c r="F84" s="2" t="s">
        <v>49</v>
      </c>
      <c r="G84" s="2" t="s">
        <v>354</v>
      </c>
      <c r="H84" s="2">
        <v>37</v>
      </c>
      <c r="I84" s="2">
        <v>0</v>
      </c>
      <c r="J84" s="2">
        <v>100</v>
      </c>
      <c r="K84" s="1">
        <v>0.01</v>
      </c>
      <c r="L84" s="1" t="b">
        <v>0</v>
      </c>
      <c r="M84" s="1" t="s">
        <v>15</v>
      </c>
      <c r="N84" s="2">
        <v>0.01</v>
      </c>
      <c r="O84" s="2">
        <f t="shared" si="13"/>
        <v>0.37</v>
      </c>
    </row>
    <row r="85" spans="1:17" x14ac:dyDescent="0.35">
      <c r="C85" s="1" t="b">
        <v>1</v>
      </c>
      <c r="D85" s="1">
        <v>87</v>
      </c>
      <c r="E85" s="1" t="s">
        <v>14</v>
      </c>
      <c r="F85" s="2" t="s">
        <v>50</v>
      </c>
      <c r="G85" s="2" t="s">
        <v>355</v>
      </c>
      <c r="H85" s="2">
        <v>20</v>
      </c>
      <c r="I85" s="2">
        <v>0</v>
      </c>
      <c r="J85" s="2">
        <v>100</v>
      </c>
      <c r="K85" s="1">
        <v>0.01</v>
      </c>
      <c r="L85" s="1" t="b">
        <v>0</v>
      </c>
      <c r="M85" s="1" t="s">
        <v>15</v>
      </c>
      <c r="N85" s="2">
        <v>0.01</v>
      </c>
      <c r="O85" s="2">
        <f t="shared" si="13"/>
        <v>0.2</v>
      </c>
    </row>
    <row r="86" spans="1:17" x14ac:dyDescent="0.35">
      <c r="A86" s="1" t="s">
        <v>200</v>
      </c>
      <c r="B86" s="1">
        <v>6</v>
      </c>
      <c r="C86" s="1" t="b">
        <v>1</v>
      </c>
      <c r="D86" s="1">
        <v>88</v>
      </c>
      <c r="E86" s="1" t="s">
        <v>14</v>
      </c>
      <c r="F86" s="2" t="s">
        <v>51</v>
      </c>
      <c r="G86" s="2" t="s">
        <v>372</v>
      </c>
      <c r="H86" s="2">
        <v>0.13</v>
      </c>
      <c r="I86" s="2">
        <v>0</v>
      </c>
      <c r="J86" s="2">
        <v>100</v>
      </c>
      <c r="K86" s="1">
        <v>0.01</v>
      </c>
      <c r="L86" s="1" t="b">
        <v>0</v>
      </c>
      <c r="M86" s="1" t="s">
        <v>15</v>
      </c>
      <c r="N86" s="2">
        <v>1</v>
      </c>
      <c r="O86" s="2">
        <f t="shared" ref="O86" si="14">IF(""=H86,"",H86*N86)</f>
        <v>0.13</v>
      </c>
    </row>
    <row r="87" spans="1:17" x14ac:dyDescent="0.35">
      <c r="C87" s="1" t="b">
        <v>1</v>
      </c>
      <c r="D87" s="1">
        <v>89</v>
      </c>
      <c r="E87" s="1" t="s">
        <v>14</v>
      </c>
      <c r="F87" s="2" t="s">
        <v>52</v>
      </c>
      <c r="G87" s="2" t="s">
        <v>371</v>
      </c>
      <c r="H87" s="2">
        <v>0.25</v>
      </c>
      <c r="I87" s="2">
        <v>0</v>
      </c>
      <c r="J87" s="2">
        <v>100</v>
      </c>
      <c r="K87" s="1">
        <v>0.01</v>
      </c>
      <c r="L87" s="1" t="b">
        <v>0</v>
      </c>
      <c r="M87" s="1" t="s">
        <v>15</v>
      </c>
      <c r="N87" s="2">
        <v>1</v>
      </c>
      <c r="O87" s="2">
        <f t="shared" ref="O87:O88" si="15">IF(""=H87,"",H87*N87)</f>
        <v>0.25</v>
      </c>
    </row>
    <row r="88" spans="1:17" x14ac:dyDescent="0.35">
      <c r="C88" s="1" t="b">
        <v>1</v>
      </c>
      <c r="D88" s="1">
        <v>90</v>
      </c>
      <c r="E88" s="1" t="s">
        <v>14</v>
      </c>
      <c r="F88" s="2" t="s">
        <v>151</v>
      </c>
      <c r="G88" s="2" t="s">
        <v>152</v>
      </c>
      <c r="H88" s="2">
        <v>200</v>
      </c>
      <c r="I88" s="2">
        <v>0</v>
      </c>
      <c r="J88" s="2">
        <v>10000</v>
      </c>
      <c r="K88" s="1">
        <v>0.01</v>
      </c>
      <c r="L88" s="1" t="b">
        <v>0</v>
      </c>
      <c r="M88" s="1" t="s">
        <v>15</v>
      </c>
      <c r="N88" s="2">
        <v>1</v>
      </c>
      <c r="O88" s="2">
        <f t="shared" si="15"/>
        <v>200</v>
      </c>
    </row>
    <row r="89" spans="1:17" x14ac:dyDescent="0.35">
      <c r="C89" s="1" t="b">
        <v>1</v>
      </c>
      <c r="D89" s="1">
        <v>91</v>
      </c>
      <c r="E89" s="1" t="s">
        <v>14</v>
      </c>
      <c r="F89" s="2" t="s">
        <v>53</v>
      </c>
      <c r="G89" s="2" t="s">
        <v>101</v>
      </c>
      <c r="H89" s="2">
        <v>13.55</v>
      </c>
      <c r="I89" s="2">
        <v>0</v>
      </c>
      <c r="J89" s="2">
        <v>100</v>
      </c>
      <c r="K89" s="1">
        <v>0.01</v>
      </c>
      <c r="L89" s="1" t="b">
        <v>0</v>
      </c>
      <c r="M89" s="1" t="s">
        <v>15</v>
      </c>
      <c r="N89" s="2">
        <v>1</v>
      </c>
      <c r="O89" s="2">
        <f t="shared" ref="O89:O90" si="16">IF(""=H89,"",H89*N89)</f>
        <v>13.55</v>
      </c>
    </row>
    <row r="90" spans="1:17" x14ac:dyDescent="0.35">
      <c r="C90" s="1" t="b">
        <v>1</v>
      </c>
      <c r="D90" s="1">
        <v>92</v>
      </c>
      <c r="E90" s="1" t="s">
        <v>14</v>
      </c>
      <c r="F90" s="2" t="s">
        <v>54</v>
      </c>
      <c r="G90" s="2" t="s">
        <v>104</v>
      </c>
      <c r="H90" s="2">
        <v>65.66</v>
      </c>
      <c r="I90" s="2">
        <v>0</v>
      </c>
      <c r="J90" s="2">
        <v>100</v>
      </c>
      <c r="K90" s="1">
        <v>0.01</v>
      </c>
      <c r="L90" s="1" t="b">
        <v>0</v>
      </c>
      <c r="M90" s="1" t="s">
        <v>15</v>
      </c>
      <c r="N90" s="2">
        <v>1</v>
      </c>
      <c r="O90" s="2">
        <f t="shared" si="16"/>
        <v>65.66</v>
      </c>
    </row>
    <row r="91" spans="1:17" x14ac:dyDescent="0.35">
      <c r="C91" s="1" t="b">
        <v>1</v>
      </c>
      <c r="D91" s="1">
        <v>93</v>
      </c>
      <c r="E91" s="1" t="s">
        <v>14</v>
      </c>
      <c r="F91" s="2" t="s">
        <v>55</v>
      </c>
      <c r="G91" s="2" t="s">
        <v>102</v>
      </c>
      <c r="H91" s="2">
        <v>300</v>
      </c>
      <c r="I91" s="2">
        <v>0</v>
      </c>
      <c r="J91" s="2">
        <v>100</v>
      </c>
      <c r="K91" s="1">
        <v>0.01</v>
      </c>
      <c r="L91" s="1" t="b">
        <v>0</v>
      </c>
      <c r="M91" s="1" t="s">
        <v>15</v>
      </c>
      <c r="N91" s="2">
        <v>1</v>
      </c>
      <c r="O91" s="2">
        <f t="shared" ref="O91:O105" si="17">IF(""=H91,"",H91*N91)</f>
        <v>300</v>
      </c>
    </row>
    <row r="92" spans="1:17" x14ac:dyDescent="0.35">
      <c r="C92" s="1" t="b">
        <v>1</v>
      </c>
      <c r="D92" s="1">
        <v>94</v>
      </c>
      <c r="E92" s="1" t="s">
        <v>14</v>
      </c>
      <c r="F92" s="2" t="s">
        <v>56</v>
      </c>
      <c r="G92" s="2" t="s">
        <v>103</v>
      </c>
      <c r="H92" s="2">
        <v>0.4</v>
      </c>
      <c r="I92" s="2">
        <v>0</v>
      </c>
      <c r="J92" s="2">
        <v>100</v>
      </c>
      <c r="K92" s="1">
        <v>0.01</v>
      </c>
      <c r="L92" s="1" t="b">
        <v>0</v>
      </c>
      <c r="M92" s="1" t="s">
        <v>15</v>
      </c>
      <c r="N92" s="2">
        <v>1</v>
      </c>
      <c r="O92" s="2">
        <f t="shared" si="17"/>
        <v>0.4</v>
      </c>
      <c r="Q92" t="s">
        <v>347</v>
      </c>
    </row>
    <row r="93" spans="1:17" x14ac:dyDescent="0.35">
      <c r="C93" s="1" t="b">
        <v>1</v>
      </c>
      <c r="D93" s="1">
        <v>95</v>
      </c>
      <c r="E93" s="1" t="s">
        <v>14</v>
      </c>
      <c r="F93" s="2" t="s">
        <v>57</v>
      </c>
      <c r="G93" s="2" t="s">
        <v>105</v>
      </c>
      <c r="H93" s="2">
        <v>0.6</v>
      </c>
      <c r="I93" s="2">
        <v>0</v>
      </c>
      <c r="J93" s="2">
        <v>100</v>
      </c>
      <c r="K93" s="1">
        <v>0.01</v>
      </c>
      <c r="L93" s="1" t="b">
        <v>0</v>
      </c>
      <c r="M93" s="1" t="s">
        <v>15</v>
      </c>
      <c r="N93" s="2">
        <v>1</v>
      </c>
      <c r="O93" s="2">
        <f t="shared" si="17"/>
        <v>0.6</v>
      </c>
    </row>
    <row r="94" spans="1:17" x14ac:dyDescent="0.35">
      <c r="C94" s="1" t="b">
        <v>1</v>
      </c>
      <c r="D94" s="1">
        <v>96</v>
      </c>
      <c r="E94" s="1" t="s">
        <v>14</v>
      </c>
      <c r="F94" s="2" t="s">
        <v>153</v>
      </c>
      <c r="G94" s="2" t="s">
        <v>154</v>
      </c>
      <c r="H94" s="2">
        <v>0</v>
      </c>
      <c r="I94" s="2">
        <v>0</v>
      </c>
      <c r="J94" s="2">
        <v>100</v>
      </c>
      <c r="K94" s="1">
        <v>0.01</v>
      </c>
      <c r="L94" s="1" t="b">
        <v>0</v>
      </c>
      <c r="M94" s="1" t="s">
        <v>15</v>
      </c>
      <c r="N94" s="2">
        <v>1</v>
      </c>
      <c r="O94" s="2">
        <f t="shared" ref="O94:O96" si="18">IF(""=H94,"",H94*N94)</f>
        <v>0</v>
      </c>
    </row>
    <row r="95" spans="1:17" x14ac:dyDescent="0.35">
      <c r="C95" s="1" t="b">
        <v>1</v>
      </c>
      <c r="D95" s="1">
        <v>97</v>
      </c>
      <c r="E95" s="1" t="s">
        <v>14</v>
      </c>
      <c r="F95" s="2" t="s">
        <v>155</v>
      </c>
      <c r="G95" s="2" t="s">
        <v>156</v>
      </c>
      <c r="H95" s="2">
        <v>92.27</v>
      </c>
      <c r="I95" s="2">
        <v>0</v>
      </c>
      <c r="J95" s="2">
        <v>100</v>
      </c>
      <c r="K95" s="1">
        <v>0.01</v>
      </c>
      <c r="L95" s="1" t="b">
        <v>0</v>
      </c>
      <c r="M95" s="1" t="s">
        <v>15</v>
      </c>
      <c r="N95" s="2">
        <v>1</v>
      </c>
      <c r="O95" s="2">
        <f t="shared" ref="O95" si="19">IF(""=H95,"",H95*N95)</f>
        <v>92.27</v>
      </c>
    </row>
    <row r="96" spans="1:17" x14ac:dyDescent="0.35">
      <c r="A96" s="1" t="s">
        <v>201</v>
      </c>
      <c r="B96" s="1">
        <v>7</v>
      </c>
      <c r="C96" s="1" t="b">
        <v>1</v>
      </c>
      <c r="D96" s="1">
        <v>98</v>
      </c>
      <c r="E96" s="1" t="s">
        <v>14</v>
      </c>
      <c r="F96" s="2" t="s">
        <v>340</v>
      </c>
      <c r="G96" s="2" t="s">
        <v>356</v>
      </c>
      <c r="H96" s="2">
        <v>2045258789</v>
      </c>
      <c r="I96" s="2">
        <v>0</v>
      </c>
      <c r="J96" s="2">
        <v>10000000000000</v>
      </c>
      <c r="K96" s="1">
        <v>1</v>
      </c>
      <c r="L96" s="1" t="b">
        <v>0</v>
      </c>
      <c r="M96" s="1" t="s">
        <v>15</v>
      </c>
      <c r="N96" s="2">
        <v>1</v>
      </c>
      <c r="O96" s="2">
        <f t="shared" si="18"/>
        <v>2045258789</v>
      </c>
    </row>
    <row r="97" spans="1:15" x14ac:dyDescent="0.35">
      <c r="C97" s="1" t="b">
        <v>1</v>
      </c>
      <c r="D97" s="1">
        <v>99</v>
      </c>
      <c r="E97" s="1" t="s">
        <v>14</v>
      </c>
      <c r="F97" s="2" t="s">
        <v>58</v>
      </c>
      <c r="G97" s="2" t="s">
        <v>216</v>
      </c>
      <c r="H97" s="2">
        <v>1.2804</v>
      </c>
      <c r="I97" s="2">
        <v>0</v>
      </c>
      <c r="J97" s="2">
        <v>10</v>
      </c>
      <c r="K97" s="1">
        <v>1E-3</v>
      </c>
      <c r="L97" s="1" t="b">
        <v>0</v>
      </c>
      <c r="M97" s="1" t="s">
        <v>15</v>
      </c>
      <c r="N97" s="2">
        <v>1</v>
      </c>
      <c r="O97" s="2">
        <f t="shared" si="17"/>
        <v>1.2804</v>
      </c>
    </row>
    <row r="98" spans="1:15" x14ac:dyDescent="0.35">
      <c r="C98" s="1" t="b">
        <v>1</v>
      </c>
      <c r="D98" s="1">
        <v>100</v>
      </c>
      <c r="E98" s="1" t="s">
        <v>14</v>
      </c>
      <c r="F98" s="2" t="s">
        <v>59</v>
      </c>
      <c r="G98" s="2" t="s">
        <v>217</v>
      </c>
      <c r="H98" s="2">
        <v>1.1415999999999999</v>
      </c>
      <c r="I98" s="2">
        <v>0</v>
      </c>
      <c r="J98" s="2">
        <v>10</v>
      </c>
      <c r="K98" s="1">
        <v>1E-3</v>
      </c>
      <c r="L98" s="1" t="b">
        <v>0</v>
      </c>
      <c r="M98" s="1" t="s">
        <v>15</v>
      </c>
      <c r="N98" s="2">
        <v>1</v>
      </c>
      <c r="O98" s="2">
        <f t="shared" si="17"/>
        <v>1.1415999999999999</v>
      </c>
    </row>
    <row r="99" spans="1:15" x14ac:dyDescent="0.35">
      <c r="C99" s="1" t="b">
        <v>1</v>
      </c>
      <c r="D99" s="1">
        <v>101</v>
      </c>
      <c r="E99" s="1" t="s">
        <v>14</v>
      </c>
      <c r="F99" s="2" t="s">
        <v>60</v>
      </c>
      <c r="G99" s="2" t="s">
        <v>218</v>
      </c>
      <c r="H99" s="2">
        <v>1.0711999999999999</v>
      </c>
      <c r="I99" s="2">
        <v>0</v>
      </c>
      <c r="J99" s="2">
        <v>10</v>
      </c>
      <c r="K99" s="1">
        <v>1E-3</v>
      </c>
      <c r="L99" s="1" t="b">
        <v>0</v>
      </c>
      <c r="M99" s="1" t="s">
        <v>15</v>
      </c>
      <c r="N99" s="2">
        <v>1</v>
      </c>
      <c r="O99" s="2">
        <f t="shared" si="17"/>
        <v>1.0711999999999999</v>
      </c>
    </row>
    <row r="100" spans="1:15" x14ac:dyDescent="0.35">
      <c r="C100" s="1" t="b">
        <v>1</v>
      </c>
      <c r="D100" s="1">
        <v>102</v>
      </c>
      <c r="E100" s="1" t="s">
        <v>14</v>
      </c>
      <c r="F100" s="2" t="s">
        <v>61</v>
      </c>
      <c r="G100" s="2" t="s">
        <v>219</v>
      </c>
      <c r="H100" s="2">
        <v>1.1307</v>
      </c>
      <c r="I100" s="2">
        <v>0</v>
      </c>
      <c r="J100" s="2">
        <v>10</v>
      </c>
      <c r="K100" s="1">
        <v>1E-3</v>
      </c>
      <c r="L100" s="1" t="b">
        <v>0</v>
      </c>
      <c r="M100" s="1" t="s">
        <v>15</v>
      </c>
      <c r="N100" s="2">
        <v>1</v>
      </c>
      <c r="O100" s="2">
        <f t="shared" si="17"/>
        <v>1.1307</v>
      </c>
    </row>
    <row r="101" spans="1:15" x14ac:dyDescent="0.35">
      <c r="C101" s="1" t="b">
        <v>1</v>
      </c>
      <c r="D101" s="1">
        <v>103</v>
      </c>
      <c r="E101" s="1" t="s">
        <v>14</v>
      </c>
      <c r="F101" s="2" t="s">
        <v>62</v>
      </c>
      <c r="G101" s="2" t="s">
        <v>220</v>
      </c>
      <c r="H101" s="2">
        <v>1.2804</v>
      </c>
      <c r="I101" s="2">
        <v>0</v>
      </c>
      <c r="J101" s="2">
        <v>10</v>
      </c>
      <c r="K101" s="1">
        <v>1E-3</v>
      </c>
      <c r="L101" s="1" t="b">
        <v>0</v>
      </c>
      <c r="M101" s="1" t="s">
        <v>15</v>
      </c>
      <c r="N101" s="2">
        <v>1</v>
      </c>
      <c r="O101" s="2">
        <f t="shared" si="17"/>
        <v>1.2804</v>
      </c>
    </row>
    <row r="102" spans="1:15" x14ac:dyDescent="0.35">
      <c r="C102" s="1" t="b">
        <v>1</v>
      </c>
      <c r="D102" s="1">
        <v>104</v>
      </c>
      <c r="E102" s="1" t="s">
        <v>14</v>
      </c>
      <c r="F102" s="2" t="s">
        <v>63</v>
      </c>
      <c r="G102" s="2" t="s">
        <v>224</v>
      </c>
      <c r="H102" s="2">
        <v>0.9919</v>
      </c>
      <c r="I102" s="2">
        <v>0</v>
      </c>
      <c r="J102" s="2">
        <v>10</v>
      </c>
      <c r="K102" s="1">
        <v>1E-3</v>
      </c>
      <c r="L102" s="1" t="b">
        <v>0</v>
      </c>
      <c r="M102" s="1" t="s">
        <v>15</v>
      </c>
      <c r="N102" s="2">
        <v>1</v>
      </c>
      <c r="O102" s="2">
        <f t="shared" si="17"/>
        <v>0.9919</v>
      </c>
    </row>
    <row r="103" spans="1:15" x14ac:dyDescent="0.35">
      <c r="C103" s="1" t="b">
        <v>1</v>
      </c>
      <c r="D103" s="1">
        <v>105</v>
      </c>
      <c r="E103" s="1" t="s">
        <v>14</v>
      </c>
      <c r="F103" s="2" t="s">
        <v>64</v>
      </c>
      <c r="G103" s="2" t="s">
        <v>222</v>
      </c>
      <c r="H103" s="2">
        <v>0.96299999999999997</v>
      </c>
      <c r="I103" s="2">
        <v>0</v>
      </c>
      <c r="J103" s="2">
        <v>10</v>
      </c>
      <c r="K103" s="1">
        <v>1E-3</v>
      </c>
      <c r="L103" s="1" t="b">
        <v>0</v>
      </c>
      <c r="M103" s="1" t="s">
        <v>15</v>
      </c>
      <c r="N103" s="2">
        <v>1</v>
      </c>
      <c r="O103" s="2">
        <f t="shared" si="17"/>
        <v>0.96299999999999997</v>
      </c>
    </row>
    <row r="104" spans="1:15" x14ac:dyDescent="0.35">
      <c r="C104" s="1" t="b">
        <v>1</v>
      </c>
      <c r="D104" s="1">
        <v>106</v>
      </c>
      <c r="E104" s="1" t="s">
        <v>14</v>
      </c>
      <c r="F104" s="2" t="s">
        <v>65</v>
      </c>
      <c r="G104" s="2" t="s">
        <v>223</v>
      </c>
      <c r="H104" s="2">
        <v>0.8458</v>
      </c>
      <c r="I104" s="2">
        <v>0</v>
      </c>
      <c r="J104" s="2">
        <v>10</v>
      </c>
      <c r="K104" s="1">
        <v>1E-3</v>
      </c>
      <c r="L104" s="1" t="b">
        <v>0</v>
      </c>
      <c r="M104" s="1" t="s">
        <v>15</v>
      </c>
      <c r="N104" s="2">
        <v>1</v>
      </c>
      <c r="O104" s="2">
        <f t="shared" si="17"/>
        <v>0.8458</v>
      </c>
    </row>
    <row r="105" spans="1:15" x14ac:dyDescent="0.35">
      <c r="C105" s="1" t="b">
        <v>1</v>
      </c>
      <c r="D105" s="1">
        <v>107</v>
      </c>
      <c r="E105" s="1" t="s">
        <v>14</v>
      </c>
      <c r="F105" s="2" t="s">
        <v>66</v>
      </c>
      <c r="G105" s="2" t="s">
        <v>221</v>
      </c>
      <c r="H105" s="2">
        <v>0.1479</v>
      </c>
      <c r="I105" s="2">
        <v>0</v>
      </c>
      <c r="J105" s="2">
        <v>10</v>
      </c>
      <c r="K105" s="1">
        <v>1E-3</v>
      </c>
      <c r="L105" s="1" t="b">
        <v>0</v>
      </c>
      <c r="M105" s="1" t="s">
        <v>15</v>
      </c>
      <c r="N105" s="2">
        <v>1</v>
      </c>
      <c r="O105" s="2">
        <f t="shared" si="17"/>
        <v>0.1479</v>
      </c>
    </row>
    <row r="106" spans="1:15" x14ac:dyDescent="0.35">
      <c r="A106" s="1" t="s">
        <v>202</v>
      </c>
      <c r="B106" s="1">
        <v>8</v>
      </c>
      <c r="C106" s="1" t="b">
        <v>1</v>
      </c>
      <c r="D106" s="1">
        <v>108</v>
      </c>
      <c r="E106" s="1" t="s">
        <v>14</v>
      </c>
      <c r="F106" s="2" t="s">
        <v>157</v>
      </c>
      <c r="G106" s="2" t="s">
        <v>161</v>
      </c>
      <c r="H106" s="2">
        <v>2440</v>
      </c>
      <c r="I106" s="2">
        <v>0</v>
      </c>
      <c r="J106" s="2">
        <v>100000</v>
      </c>
      <c r="K106" s="1">
        <v>0.01</v>
      </c>
      <c r="L106" s="1" t="b">
        <v>0</v>
      </c>
      <c r="M106" s="1" t="s">
        <v>15</v>
      </c>
      <c r="N106" s="2">
        <v>1</v>
      </c>
      <c r="O106" s="2">
        <f t="shared" ref="O106:O113" si="20">IF(""=H106,"",H106*N106)</f>
        <v>2440</v>
      </c>
    </row>
    <row r="107" spans="1:15" x14ac:dyDescent="0.35">
      <c r="C107" s="1" t="b">
        <v>1</v>
      </c>
      <c r="D107" s="1">
        <v>109</v>
      </c>
      <c r="E107" s="1" t="s">
        <v>14</v>
      </c>
      <c r="F107" s="2" t="s">
        <v>158</v>
      </c>
      <c r="G107" s="2" t="s">
        <v>163</v>
      </c>
      <c r="H107" s="2">
        <v>2150</v>
      </c>
      <c r="I107" s="2">
        <v>0</v>
      </c>
      <c r="J107" s="2">
        <v>100000</v>
      </c>
      <c r="K107" s="1">
        <v>0.01</v>
      </c>
      <c r="L107" s="1" t="b">
        <v>0</v>
      </c>
      <c r="M107" s="1" t="s">
        <v>15</v>
      </c>
      <c r="N107" s="2">
        <v>1</v>
      </c>
      <c r="O107" s="2">
        <f t="shared" si="20"/>
        <v>2150</v>
      </c>
    </row>
    <row r="108" spans="1:15" x14ac:dyDescent="0.35">
      <c r="C108" s="1" t="b">
        <v>1</v>
      </c>
      <c r="D108" s="1">
        <v>110</v>
      </c>
      <c r="E108" s="1" t="s">
        <v>14</v>
      </c>
      <c r="F108" s="2" t="s">
        <v>159</v>
      </c>
      <c r="G108" s="2" t="s">
        <v>162</v>
      </c>
      <c r="H108" s="2">
        <v>2990</v>
      </c>
      <c r="I108" s="2">
        <v>0</v>
      </c>
      <c r="J108" s="2">
        <v>100000</v>
      </c>
      <c r="K108" s="1">
        <v>0.01</v>
      </c>
      <c r="L108" s="1" t="b">
        <v>0</v>
      </c>
      <c r="M108" s="1" t="s">
        <v>15</v>
      </c>
      <c r="N108" s="2">
        <v>1</v>
      </c>
      <c r="O108" s="2">
        <f t="shared" si="20"/>
        <v>2990</v>
      </c>
    </row>
    <row r="109" spans="1:15" x14ac:dyDescent="0.35">
      <c r="C109" s="1" t="b">
        <v>1</v>
      </c>
      <c r="D109" s="1">
        <v>111</v>
      </c>
      <c r="E109" s="1" t="s">
        <v>14</v>
      </c>
      <c r="F109" s="2" t="s">
        <v>160</v>
      </c>
      <c r="G109" s="2" t="s">
        <v>164</v>
      </c>
      <c r="H109" s="2">
        <v>1340</v>
      </c>
      <c r="I109" s="2">
        <v>0</v>
      </c>
      <c r="J109" s="2">
        <v>100000</v>
      </c>
      <c r="K109" s="1">
        <v>0.01</v>
      </c>
      <c r="L109" s="1" t="b">
        <v>0</v>
      </c>
      <c r="M109" s="1" t="s">
        <v>15</v>
      </c>
      <c r="N109" s="2">
        <v>1</v>
      </c>
      <c r="O109" s="2">
        <f t="shared" si="20"/>
        <v>1340</v>
      </c>
    </row>
    <row r="110" spans="1:15" x14ac:dyDescent="0.35">
      <c r="C110" s="1" t="b">
        <v>1</v>
      </c>
      <c r="D110" s="1">
        <v>112</v>
      </c>
      <c r="E110" s="1" t="s">
        <v>14</v>
      </c>
      <c r="F110" s="2" t="s">
        <v>165</v>
      </c>
      <c r="G110" s="2" t="s">
        <v>169</v>
      </c>
      <c r="H110" s="2">
        <v>9</v>
      </c>
      <c r="I110" s="2">
        <v>0</v>
      </c>
      <c r="J110" s="2">
        <v>100</v>
      </c>
      <c r="K110" s="1">
        <v>0.01</v>
      </c>
      <c r="L110" s="1" t="b">
        <v>0</v>
      </c>
      <c r="M110" s="1" t="s">
        <v>15</v>
      </c>
      <c r="N110" s="2">
        <v>0.01</v>
      </c>
      <c r="O110" s="2">
        <f t="shared" si="20"/>
        <v>0.09</v>
      </c>
    </row>
    <row r="111" spans="1:15" x14ac:dyDescent="0.35">
      <c r="C111" s="1" t="b">
        <v>1</v>
      </c>
      <c r="D111" s="1">
        <v>113</v>
      </c>
      <c r="E111" s="1" t="s">
        <v>14</v>
      </c>
      <c r="F111" s="2" t="s">
        <v>166</v>
      </c>
      <c r="G111" s="2" t="s">
        <v>170</v>
      </c>
      <c r="H111" s="2">
        <v>9.73</v>
      </c>
      <c r="I111" s="2">
        <v>0</v>
      </c>
      <c r="J111" s="2">
        <v>100</v>
      </c>
      <c r="K111" s="1">
        <v>0.01</v>
      </c>
      <c r="L111" s="1" t="b">
        <v>0</v>
      </c>
      <c r="M111" s="1" t="s">
        <v>15</v>
      </c>
      <c r="N111" s="2">
        <v>0.01</v>
      </c>
      <c r="O111" s="2">
        <f t="shared" si="20"/>
        <v>9.7300000000000011E-2</v>
      </c>
    </row>
    <row r="112" spans="1:15" x14ac:dyDescent="0.35">
      <c r="C112" s="1" t="b">
        <v>1</v>
      </c>
      <c r="D112" s="1">
        <v>114</v>
      </c>
      <c r="E112" s="1" t="s">
        <v>14</v>
      </c>
      <c r="F112" s="2" t="s">
        <v>167</v>
      </c>
      <c r="G112" s="2" t="s">
        <v>171</v>
      </c>
      <c r="H112" s="2">
        <v>56</v>
      </c>
      <c r="I112" s="2">
        <v>0</v>
      </c>
      <c r="J112" s="2">
        <v>100</v>
      </c>
      <c r="K112" s="1">
        <v>0.01</v>
      </c>
      <c r="L112" s="1" t="b">
        <v>0</v>
      </c>
      <c r="M112" s="1" t="s">
        <v>15</v>
      </c>
      <c r="N112" s="2">
        <v>0.01</v>
      </c>
      <c r="O112" s="2">
        <f t="shared" si="20"/>
        <v>0.56000000000000005</v>
      </c>
    </row>
    <row r="113" spans="1:15" x14ac:dyDescent="0.35">
      <c r="C113" s="1" t="b">
        <v>1</v>
      </c>
      <c r="D113" s="1">
        <v>115</v>
      </c>
      <c r="E113" s="1" t="s">
        <v>14</v>
      </c>
      <c r="F113" s="2" t="s">
        <v>168</v>
      </c>
      <c r="G113" s="2" t="s">
        <v>172</v>
      </c>
      <c r="H113" s="2">
        <v>36.200000000000003</v>
      </c>
      <c r="I113" s="2">
        <v>0</v>
      </c>
      <c r="J113" s="2">
        <v>100</v>
      </c>
      <c r="K113" s="1">
        <v>0.01</v>
      </c>
      <c r="L113" s="1" t="b">
        <v>0</v>
      </c>
      <c r="M113" s="1" t="s">
        <v>15</v>
      </c>
      <c r="N113" s="2">
        <v>0.01</v>
      </c>
      <c r="O113" s="2">
        <f t="shared" si="20"/>
        <v>0.36200000000000004</v>
      </c>
    </row>
    <row r="114" spans="1:15" x14ac:dyDescent="0.35">
      <c r="A114" s="1" t="s">
        <v>301</v>
      </c>
      <c r="B114" s="1">
        <v>9</v>
      </c>
      <c r="C114" s="1" t="b">
        <v>1</v>
      </c>
      <c r="D114" s="1">
        <v>116</v>
      </c>
      <c r="E114" s="1" t="s">
        <v>14</v>
      </c>
      <c r="F114" s="2" t="s">
        <v>173</v>
      </c>
      <c r="G114" s="2" t="s">
        <v>300</v>
      </c>
      <c r="H114" s="2">
        <v>194.45</v>
      </c>
      <c r="I114" s="2">
        <v>0</v>
      </c>
      <c r="J114" s="2">
        <v>100000</v>
      </c>
      <c r="K114" s="1">
        <v>0.01</v>
      </c>
      <c r="L114" s="1" t="b">
        <v>0</v>
      </c>
      <c r="M114" s="1" t="s">
        <v>15</v>
      </c>
      <c r="N114" s="2">
        <v>1</v>
      </c>
      <c r="O114" s="2">
        <f t="shared" ref="O114:O117" si="21">IF(""=H114,"",H114*N114)</f>
        <v>194.45</v>
      </c>
    </row>
    <row r="115" spans="1:15" x14ac:dyDescent="0.35">
      <c r="C115" s="1" t="b">
        <v>0</v>
      </c>
      <c r="D115" s="1">
        <v>117</v>
      </c>
      <c r="E115" s="1" t="s">
        <v>14</v>
      </c>
      <c r="F115" s="2" t="s">
        <v>174</v>
      </c>
      <c r="G115" s="2" t="s">
        <v>174</v>
      </c>
      <c r="H115" s="2">
        <v>0.92467562999999997</v>
      </c>
      <c r="I115" s="2">
        <v>0</v>
      </c>
      <c r="J115" s="2">
        <v>100000</v>
      </c>
      <c r="K115" s="1">
        <v>0.01</v>
      </c>
      <c r="L115" s="1" t="b">
        <v>0</v>
      </c>
      <c r="M115" s="1" t="s">
        <v>15</v>
      </c>
      <c r="N115" s="2">
        <v>1</v>
      </c>
      <c r="O115" s="2">
        <f t="shared" si="21"/>
        <v>0.92467562999999997</v>
      </c>
    </row>
    <row r="116" spans="1:15" x14ac:dyDescent="0.35">
      <c r="C116" s="1" t="b">
        <v>0</v>
      </c>
      <c r="D116" s="1">
        <v>118</v>
      </c>
      <c r="E116" s="1" t="s">
        <v>14</v>
      </c>
      <c r="F116" s="2" t="s">
        <v>175</v>
      </c>
      <c r="G116" s="2" t="s">
        <v>175</v>
      </c>
      <c r="H116" s="2">
        <v>124.18086</v>
      </c>
      <c r="I116" s="2">
        <v>0</v>
      </c>
      <c r="J116" s="2">
        <v>100000</v>
      </c>
      <c r="K116" s="1">
        <v>0.01</v>
      </c>
      <c r="L116" s="1" t="b">
        <v>0</v>
      </c>
      <c r="M116" s="1" t="s">
        <v>15</v>
      </c>
      <c r="N116" s="2">
        <v>1</v>
      </c>
      <c r="O116" s="2">
        <f t="shared" si="21"/>
        <v>124.18086</v>
      </c>
    </row>
    <row r="117" spans="1:15" x14ac:dyDescent="0.35">
      <c r="C117" s="1" t="b">
        <v>0</v>
      </c>
      <c r="D117" s="1">
        <v>119</v>
      </c>
      <c r="E117" s="1" t="s">
        <v>14</v>
      </c>
      <c r="F117" s="2" t="s">
        <v>176</v>
      </c>
      <c r="G117" s="2" t="s">
        <v>176</v>
      </c>
      <c r="H117" s="2">
        <v>172.33572000000001</v>
      </c>
      <c r="I117" s="2">
        <v>0</v>
      </c>
      <c r="J117" s="2">
        <v>100000</v>
      </c>
      <c r="K117" s="1">
        <v>0.01</v>
      </c>
      <c r="L117" s="1" t="b">
        <v>0</v>
      </c>
      <c r="M117" s="1" t="s">
        <v>15</v>
      </c>
      <c r="N117" s="2">
        <v>1</v>
      </c>
      <c r="O117" s="2">
        <f t="shared" si="21"/>
        <v>172.33572000000001</v>
      </c>
    </row>
  </sheetData>
  <phoneticPr fontId="1" type="noConversion"/>
  <conditionalFormatting sqref="F32">
    <cfRule type="duplicateValues" dxfId="44" priority="19"/>
  </conditionalFormatting>
  <conditionalFormatting sqref="F33">
    <cfRule type="duplicateValues" dxfId="43" priority="18"/>
  </conditionalFormatting>
  <conditionalFormatting sqref="F118:F1048576 F34:F116 F29:F31 F1 F3:F11">
    <cfRule type="duplicateValues" dxfId="42" priority="25"/>
  </conditionalFormatting>
  <conditionalFormatting sqref="G2">
    <cfRule type="duplicateValues" dxfId="41" priority="11"/>
    <cfRule type="duplicateValues" dxfId="40" priority="12"/>
  </conditionalFormatting>
  <conditionalFormatting sqref="G6">
    <cfRule type="duplicateValues" dxfId="39" priority="9"/>
    <cfRule type="duplicateValues" dxfId="38" priority="10"/>
  </conditionalFormatting>
  <conditionalFormatting sqref="G7:G11">
    <cfRule type="duplicateValues" dxfId="37" priority="1"/>
    <cfRule type="duplicateValues" dxfId="36" priority="2"/>
  </conditionalFormatting>
  <conditionalFormatting sqref="G50">
    <cfRule type="duplicateValues" dxfId="35" priority="5"/>
  </conditionalFormatting>
  <conditionalFormatting sqref="G63">
    <cfRule type="duplicateValues" dxfId="34" priority="3"/>
  </conditionalFormatting>
  <conditionalFormatting sqref="G64:G75 G51:G62">
    <cfRule type="duplicateValues" dxfId="33" priority="51"/>
  </conditionalFormatting>
  <conditionalFormatting sqref="G78:G85">
    <cfRule type="duplicateValues" dxfId="32" priority="17"/>
  </conditionalFormatting>
  <conditionalFormatting sqref="G86:G96">
    <cfRule type="duplicateValues" dxfId="31" priority="16"/>
  </conditionalFormatting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8F8DD-9030-44D3-A2F6-9D9FF578FEFC}">
  <dimension ref="A1:C4"/>
  <sheetViews>
    <sheetView workbookViewId="0">
      <selection sqref="A1:C1"/>
    </sheetView>
  </sheetViews>
  <sheetFormatPr defaultRowHeight="14.5" x14ac:dyDescent="0.35"/>
  <cols>
    <col min="1" max="1" width="18" customWidth="1"/>
    <col min="2" max="2" width="33.26953125" bestFit="1" customWidth="1"/>
    <col min="3" max="3" width="32.1796875" customWidth="1"/>
    <col min="4" max="4" width="22.1796875" customWidth="1"/>
  </cols>
  <sheetData>
    <row r="1" spans="1:3" x14ac:dyDescent="0.35">
      <c r="A1" s="3" t="s">
        <v>249</v>
      </c>
      <c r="B1" s="3" t="s">
        <v>250</v>
      </c>
      <c r="C1" s="3" t="s">
        <v>251</v>
      </c>
    </row>
    <row r="2" spans="1:3" x14ac:dyDescent="0.35">
      <c r="B2" s="2" t="s">
        <v>252</v>
      </c>
      <c r="C2" s="2" t="s">
        <v>22</v>
      </c>
    </row>
    <row r="3" spans="1:3" x14ac:dyDescent="0.35">
      <c r="B3" s="2" t="s">
        <v>253</v>
      </c>
      <c r="C3" s="2" t="s">
        <v>21</v>
      </c>
    </row>
    <row r="4" spans="1:3" x14ac:dyDescent="0.35">
      <c r="B4" s="2" t="s">
        <v>254</v>
      </c>
      <c r="C4" s="2" t="s">
        <v>23</v>
      </c>
    </row>
  </sheetData>
  <conditionalFormatting sqref="B2:B3">
    <cfRule type="duplicateValues" dxfId="15" priority="5"/>
  </conditionalFormatting>
  <conditionalFormatting sqref="B4">
    <cfRule type="duplicateValues" dxfId="14" priority="4"/>
  </conditionalFormatting>
  <conditionalFormatting sqref="C2">
    <cfRule type="duplicateValues" dxfId="13" priority="3"/>
  </conditionalFormatting>
  <conditionalFormatting sqref="C3">
    <cfRule type="duplicateValues" dxfId="12" priority="2"/>
  </conditionalFormatting>
  <conditionalFormatting sqref="C4">
    <cfRule type="duplicateValues" dxfId="11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79FE4-AA39-42C4-81A6-FA93D3244C86}">
  <dimension ref="A1:D4"/>
  <sheetViews>
    <sheetView workbookViewId="0">
      <selection activeCell="C1" sqref="C1"/>
    </sheetView>
  </sheetViews>
  <sheetFormatPr defaultRowHeight="14.5" x14ac:dyDescent="0.35"/>
  <cols>
    <col min="2" max="2" width="44.26953125" customWidth="1"/>
    <col min="3" max="3" width="35.7265625" customWidth="1"/>
    <col min="4" max="4" width="18.7265625" customWidth="1"/>
  </cols>
  <sheetData>
    <row r="1" spans="1:4" x14ac:dyDescent="0.35">
      <c r="A1" t="s">
        <v>225</v>
      </c>
      <c r="B1" t="s">
        <v>245</v>
      </c>
      <c r="C1" t="s">
        <v>255</v>
      </c>
      <c r="D1" t="s">
        <v>256</v>
      </c>
    </row>
    <row r="2" spans="1:4" x14ac:dyDescent="0.35">
      <c r="B2" t="s">
        <v>257</v>
      </c>
      <c r="C2" s="2" t="s">
        <v>31</v>
      </c>
      <c r="D2" s="2" t="s">
        <v>32</v>
      </c>
    </row>
    <row r="3" spans="1:4" x14ac:dyDescent="0.35">
      <c r="B3" t="s">
        <v>258</v>
      </c>
      <c r="C3" s="2" t="s">
        <v>33</v>
      </c>
      <c r="D3" s="2" t="s">
        <v>37</v>
      </c>
    </row>
    <row r="4" spans="1:4" x14ac:dyDescent="0.35">
      <c r="B4" t="s">
        <v>259</v>
      </c>
      <c r="C4" s="2" t="s">
        <v>34</v>
      </c>
      <c r="D4" s="2" t="s">
        <v>38</v>
      </c>
    </row>
  </sheetData>
  <conditionalFormatting sqref="C2:D4">
    <cfRule type="duplicateValues" dxfId="1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49837-F246-4C80-95AC-A0A5B7E4182D}">
  <dimension ref="A1:G14"/>
  <sheetViews>
    <sheetView workbookViewId="0">
      <selection activeCell="D1" sqref="D1"/>
    </sheetView>
  </sheetViews>
  <sheetFormatPr defaultRowHeight="14.5" x14ac:dyDescent="0.35"/>
  <cols>
    <col min="1" max="1" width="17.26953125" bestFit="1" customWidth="1"/>
    <col min="2" max="2" width="44.26953125" customWidth="1"/>
    <col min="3" max="3" width="35.7265625" customWidth="1"/>
    <col min="4" max="4" width="23.81640625" bestFit="1" customWidth="1"/>
  </cols>
  <sheetData>
    <row r="1" spans="1:7" x14ac:dyDescent="0.35">
      <c r="A1" t="s">
        <v>226</v>
      </c>
      <c r="B1" t="s">
        <v>260</v>
      </c>
      <c r="C1" t="s">
        <v>261</v>
      </c>
      <c r="D1" t="s">
        <v>262</v>
      </c>
    </row>
    <row r="2" spans="1:7" x14ac:dyDescent="0.35">
      <c r="B2" s="4" t="s">
        <v>231</v>
      </c>
      <c r="C2" s="2" t="s">
        <v>125</v>
      </c>
      <c r="D2" s="2" t="s">
        <v>138</v>
      </c>
    </row>
    <row r="3" spans="1:7" x14ac:dyDescent="0.35">
      <c r="B3" s="4" t="s">
        <v>232</v>
      </c>
      <c r="C3" s="2" t="s">
        <v>126</v>
      </c>
      <c r="D3" s="2" t="s">
        <v>139</v>
      </c>
    </row>
    <row r="4" spans="1:7" x14ac:dyDescent="0.35">
      <c r="B4" s="4" t="s">
        <v>233</v>
      </c>
      <c r="C4" s="2" t="s">
        <v>127</v>
      </c>
      <c r="D4" s="2" t="s">
        <v>140</v>
      </c>
      <c r="G4" s="4"/>
    </row>
    <row r="5" spans="1:7" x14ac:dyDescent="0.35">
      <c r="B5" s="4" t="s">
        <v>234</v>
      </c>
      <c r="C5" s="2" t="s">
        <v>128</v>
      </c>
      <c r="D5" s="2" t="s">
        <v>141</v>
      </c>
      <c r="G5" s="4"/>
    </row>
    <row r="6" spans="1:7" x14ac:dyDescent="0.35">
      <c r="B6" s="4" t="s">
        <v>345</v>
      </c>
      <c r="C6" s="2" t="s">
        <v>129</v>
      </c>
      <c r="D6" s="2" t="s">
        <v>142</v>
      </c>
      <c r="G6" s="4"/>
    </row>
    <row r="7" spans="1:7" x14ac:dyDescent="0.35">
      <c r="B7" s="4" t="s">
        <v>235</v>
      </c>
      <c r="C7" s="2" t="s">
        <v>130</v>
      </c>
      <c r="D7" s="2" t="s">
        <v>143</v>
      </c>
      <c r="G7" s="4"/>
    </row>
    <row r="8" spans="1:7" x14ac:dyDescent="0.35">
      <c r="B8" t="s">
        <v>346</v>
      </c>
      <c r="C8" s="2" t="s">
        <v>131</v>
      </c>
      <c r="D8" s="2" t="s">
        <v>144</v>
      </c>
      <c r="G8" s="4"/>
    </row>
    <row r="9" spans="1:7" x14ac:dyDescent="0.35">
      <c r="B9" s="4" t="s">
        <v>236</v>
      </c>
      <c r="C9" s="2" t="s">
        <v>132</v>
      </c>
      <c r="D9" s="2" t="s">
        <v>145</v>
      </c>
      <c r="G9" s="4"/>
    </row>
    <row r="10" spans="1:7" x14ac:dyDescent="0.35">
      <c r="B10" s="4" t="s">
        <v>237</v>
      </c>
      <c r="C10" s="2" t="s">
        <v>133</v>
      </c>
      <c r="D10" s="2" t="s">
        <v>146</v>
      </c>
      <c r="G10" s="4"/>
    </row>
    <row r="11" spans="1:7" x14ac:dyDescent="0.35">
      <c r="B11" s="4" t="s">
        <v>238</v>
      </c>
      <c r="C11" s="2" t="s">
        <v>134</v>
      </c>
      <c r="D11" s="2" t="s">
        <v>147</v>
      </c>
      <c r="G11" s="4"/>
    </row>
    <row r="12" spans="1:7" x14ac:dyDescent="0.35">
      <c r="B12" s="4" t="s">
        <v>373</v>
      </c>
      <c r="C12" s="2" t="s">
        <v>135</v>
      </c>
      <c r="D12" s="2" t="s">
        <v>148</v>
      </c>
      <c r="G12" s="4"/>
    </row>
    <row r="13" spans="1:7" x14ac:dyDescent="0.35">
      <c r="B13" s="4" t="s">
        <v>263</v>
      </c>
      <c r="C13" s="2" t="s">
        <v>136</v>
      </c>
      <c r="D13" s="2" t="s">
        <v>149</v>
      </c>
      <c r="G13" s="4"/>
    </row>
    <row r="14" spans="1:7" x14ac:dyDescent="0.35">
      <c r="B14" s="4" t="s">
        <v>264</v>
      </c>
      <c r="C14" s="2" t="s">
        <v>137</v>
      </c>
      <c r="D14" s="2" t="s">
        <v>150</v>
      </c>
    </row>
  </sheetData>
  <conditionalFormatting sqref="C2:D14">
    <cfRule type="duplicateValues" dxfId="9" priority="45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47E95-A1B9-4F44-A5CE-0EEE16305326}">
  <dimension ref="A1:C9"/>
  <sheetViews>
    <sheetView workbookViewId="0">
      <selection activeCell="B2" sqref="B2:B9"/>
    </sheetView>
  </sheetViews>
  <sheetFormatPr defaultRowHeight="14.5" x14ac:dyDescent="0.35"/>
  <cols>
    <col min="1" max="1" width="14.1796875" bestFit="1" customWidth="1"/>
    <col min="2" max="2" width="30.1796875" customWidth="1"/>
    <col min="3" max="3" width="19.54296875" bestFit="1" customWidth="1"/>
  </cols>
  <sheetData>
    <row r="1" spans="1:3" x14ac:dyDescent="0.35">
      <c r="A1" t="s">
        <v>265</v>
      </c>
      <c r="B1" t="s">
        <v>245</v>
      </c>
      <c r="C1" t="s">
        <v>266</v>
      </c>
    </row>
    <row r="2" spans="1:3" x14ac:dyDescent="0.35">
      <c r="B2" s="4" t="s">
        <v>341</v>
      </c>
      <c r="C2" s="2" t="s">
        <v>43</v>
      </c>
    </row>
    <row r="3" spans="1:3" x14ac:dyDescent="0.35">
      <c r="B3" s="4" t="s">
        <v>342</v>
      </c>
      <c r="C3" s="2" t="s">
        <v>44</v>
      </c>
    </row>
    <row r="4" spans="1:3" x14ac:dyDescent="0.35">
      <c r="B4" s="4" t="s">
        <v>343</v>
      </c>
      <c r="C4" s="2" t="s">
        <v>45</v>
      </c>
    </row>
    <row r="5" spans="1:3" x14ac:dyDescent="0.35">
      <c r="B5" s="4" t="s">
        <v>344</v>
      </c>
      <c r="C5" s="2" t="s">
        <v>46</v>
      </c>
    </row>
    <row r="6" spans="1:3" x14ac:dyDescent="0.35">
      <c r="B6" s="4" t="s">
        <v>319</v>
      </c>
      <c r="C6" s="2" t="s">
        <v>47</v>
      </c>
    </row>
    <row r="7" spans="1:3" x14ac:dyDescent="0.35">
      <c r="B7" s="4" t="s">
        <v>320</v>
      </c>
      <c r="C7" s="2" t="s">
        <v>48</v>
      </c>
    </row>
    <row r="8" spans="1:3" x14ac:dyDescent="0.35">
      <c r="B8" s="4" t="s">
        <v>318</v>
      </c>
      <c r="C8" s="2" t="s">
        <v>49</v>
      </c>
    </row>
    <row r="9" spans="1:3" x14ac:dyDescent="0.35">
      <c r="B9" s="4" t="s">
        <v>321</v>
      </c>
      <c r="C9" s="2" t="s">
        <v>50</v>
      </c>
    </row>
  </sheetData>
  <conditionalFormatting sqref="C2:C9">
    <cfRule type="duplicateValues" dxfId="8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1CD3-38B6-496C-8C34-5318C3DD3CC6}">
  <dimension ref="A1:C3"/>
  <sheetViews>
    <sheetView workbookViewId="0">
      <selection activeCell="B2" sqref="B2"/>
    </sheetView>
  </sheetViews>
  <sheetFormatPr defaultRowHeight="14.5" x14ac:dyDescent="0.35"/>
  <cols>
    <col min="1" max="1" width="80.54296875" bestFit="1" customWidth="1"/>
    <col min="2" max="2" width="52.1796875" bestFit="1" customWidth="1"/>
    <col min="3" max="3" width="19.1796875" bestFit="1" customWidth="1"/>
  </cols>
  <sheetData>
    <row r="1" spans="1:3" x14ac:dyDescent="0.35">
      <c r="A1" t="s">
        <v>322</v>
      </c>
      <c r="B1" t="s">
        <v>267</v>
      </c>
      <c r="C1" t="s">
        <v>276</v>
      </c>
    </row>
    <row r="2" spans="1:3" x14ac:dyDescent="0.35">
      <c r="B2" t="str">
        <f>VLOOKUP(C2,inputs!$F:$G,2,0)</f>
        <v>Avergage monthly TSA for a children below 15 years old</v>
      </c>
      <c r="C2" s="2" t="s">
        <v>107</v>
      </c>
    </row>
    <row r="3" spans="1:3" x14ac:dyDescent="0.35">
      <c r="B3" t="str">
        <f>VLOOKUP(C3,inputs!$F:$G,2,0)</f>
        <v>Avergage monthly TSA for a children above and including 15 years old</v>
      </c>
      <c r="C3" s="2" t="s">
        <v>108</v>
      </c>
    </row>
  </sheetData>
  <conditionalFormatting sqref="C2:C3">
    <cfRule type="duplicateValues" dxfId="7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D3BF4-EF38-4EEB-ADBB-B5022098692A}">
  <dimension ref="A1:C3"/>
  <sheetViews>
    <sheetView workbookViewId="0">
      <selection activeCell="B2" sqref="B2"/>
    </sheetView>
  </sheetViews>
  <sheetFormatPr defaultRowHeight="14.5" x14ac:dyDescent="0.35"/>
  <cols>
    <col min="1" max="1" width="64.26953125" bestFit="1" customWidth="1"/>
    <col min="2" max="2" width="65.26953125" bestFit="1" customWidth="1"/>
    <col min="3" max="3" width="19.1796875" bestFit="1" customWidth="1"/>
  </cols>
  <sheetData>
    <row r="1" spans="1:3" x14ac:dyDescent="0.35">
      <c r="A1" t="s">
        <v>273</v>
      </c>
      <c r="B1" t="s">
        <v>274</v>
      </c>
      <c r="C1" t="s">
        <v>275</v>
      </c>
    </row>
    <row r="2" spans="1:3" x14ac:dyDescent="0.35">
      <c r="B2" t="str">
        <f>VLOOKUP(C2,inputs!$F:$G,2,0)</f>
        <v>TSA multiplier (1 is the actual value 1.2 is 20% more of the actual value)</v>
      </c>
      <c r="C2" s="2" t="s">
        <v>177</v>
      </c>
    </row>
    <row r="3" spans="1:3" x14ac:dyDescent="0.35">
      <c r="C3" s="2"/>
    </row>
  </sheetData>
  <conditionalFormatting sqref="C2">
    <cfRule type="duplicateValues" dxfId="6" priority="1"/>
  </conditionalFormatting>
  <conditionalFormatting sqref="C3">
    <cfRule type="duplicateValues" dxfId="5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8DA63-EF60-4D96-91B5-A41A7C2DD3AD}">
  <dimension ref="A1:C4"/>
  <sheetViews>
    <sheetView workbookViewId="0">
      <selection activeCell="B2" sqref="B2:B4"/>
    </sheetView>
  </sheetViews>
  <sheetFormatPr defaultRowHeight="14.5" x14ac:dyDescent="0.35"/>
  <cols>
    <col min="1" max="1" width="16.1796875" bestFit="1" customWidth="1"/>
    <col min="2" max="2" width="52.1796875" bestFit="1" customWidth="1"/>
    <col min="3" max="3" width="19.1796875" bestFit="1" customWidth="1"/>
  </cols>
  <sheetData>
    <row r="1" spans="1:3" x14ac:dyDescent="0.35">
      <c r="A1" t="s">
        <v>277</v>
      </c>
      <c r="B1" t="s">
        <v>267</v>
      </c>
      <c r="C1" t="s">
        <v>268</v>
      </c>
    </row>
    <row r="2" spans="1:3" x14ac:dyDescent="0.35">
      <c r="B2" t="s">
        <v>279</v>
      </c>
      <c r="C2" s="2" t="s">
        <v>51</v>
      </c>
    </row>
    <row r="3" spans="1:3" x14ac:dyDescent="0.35">
      <c r="B3" t="s">
        <v>280</v>
      </c>
      <c r="C3" s="2" t="s">
        <v>52</v>
      </c>
    </row>
    <row r="4" spans="1:3" x14ac:dyDescent="0.35">
      <c r="B4" t="s">
        <v>278</v>
      </c>
      <c r="C4" s="2" t="s">
        <v>151</v>
      </c>
    </row>
  </sheetData>
  <conditionalFormatting sqref="C2:C4">
    <cfRule type="duplicateValues" dxfId="4" priority="37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19F8C-3BD1-461B-9D3E-D13F07A5F935}">
  <dimension ref="A1:C5"/>
  <sheetViews>
    <sheetView workbookViewId="0">
      <selection activeCell="B2" sqref="B2:B5"/>
    </sheetView>
  </sheetViews>
  <sheetFormatPr defaultRowHeight="14.5" x14ac:dyDescent="0.35"/>
  <cols>
    <col min="1" max="1" width="16.1796875" bestFit="1" customWidth="1"/>
    <col min="2" max="2" width="52.1796875" bestFit="1" customWidth="1"/>
    <col min="3" max="3" width="19.1796875" bestFit="1" customWidth="1"/>
  </cols>
  <sheetData>
    <row r="1" spans="1:3" x14ac:dyDescent="0.35">
      <c r="A1" t="s">
        <v>282</v>
      </c>
      <c r="B1" t="s">
        <v>267</v>
      </c>
      <c r="C1" t="s">
        <v>268</v>
      </c>
    </row>
    <row r="2" spans="1:3" x14ac:dyDescent="0.35">
      <c r="B2" t="s">
        <v>281</v>
      </c>
      <c r="C2" s="2" t="s">
        <v>53</v>
      </c>
    </row>
    <row r="3" spans="1:3" x14ac:dyDescent="0.35">
      <c r="B3" t="s">
        <v>283</v>
      </c>
      <c r="C3" s="2" t="s">
        <v>54</v>
      </c>
    </row>
    <row r="4" spans="1:3" x14ac:dyDescent="0.35">
      <c r="B4" t="s">
        <v>154</v>
      </c>
      <c r="C4" s="2" t="s">
        <v>153</v>
      </c>
    </row>
    <row r="5" spans="1:3" x14ac:dyDescent="0.35">
      <c r="B5" t="s">
        <v>284</v>
      </c>
      <c r="C5" s="2" t="s">
        <v>155</v>
      </c>
    </row>
  </sheetData>
  <conditionalFormatting sqref="C2:C5">
    <cfRule type="duplicateValues" dxfId="3" priority="42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C1F41-2BBA-49E6-B358-E791BA284EF9}">
  <dimension ref="A1:C4"/>
  <sheetViews>
    <sheetView workbookViewId="0">
      <selection activeCell="B2" sqref="B2:B4"/>
    </sheetView>
  </sheetViews>
  <sheetFormatPr defaultRowHeight="14.5" x14ac:dyDescent="0.35"/>
  <cols>
    <col min="1" max="1" width="22.1796875" bestFit="1" customWidth="1"/>
    <col min="2" max="2" width="52.1796875" bestFit="1" customWidth="1"/>
    <col min="3" max="3" width="19.1796875" bestFit="1" customWidth="1"/>
  </cols>
  <sheetData>
    <row r="1" spans="1:3" x14ac:dyDescent="0.35">
      <c r="A1" t="s">
        <v>285</v>
      </c>
      <c r="B1" t="s">
        <v>267</v>
      </c>
      <c r="C1" t="s">
        <v>268</v>
      </c>
    </row>
    <row r="2" spans="1:3" x14ac:dyDescent="0.35">
      <c r="B2" t="s">
        <v>334</v>
      </c>
      <c r="C2" t="s">
        <v>56</v>
      </c>
    </row>
    <row r="3" spans="1:3" x14ac:dyDescent="0.35">
      <c r="B3" t="s">
        <v>335</v>
      </c>
      <c r="C3" t="s">
        <v>57</v>
      </c>
    </row>
    <row r="4" spans="1:3" x14ac:dyDescent="0.35">
      <c r="B4" t="s">
        <v>304</v>
      </c>
      <c r="C4" t="s">
        <v>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DB0DB-FFD2-4160-9942-782F0A991AFB}">
  <dimension ref="A1:C10"/>
  <sheetViews>
    <sheetView workbookViewId="0">
      <selection activeCell="B2" sqref="B2:B10"/>
    </sheetView>
  </sheetViews>
  <sheetFormatPr defaultRowHeight="14.5" x14ac:dyDescent="0.35"/>
  <cols>
    <col min="2" max="2" width="108" bestFit="1" customWidth="1"/>
    <col min="3" max="3" width="28.26953125" bestFit="1" customWidth="1"/>
  </cols>
  <sheetData>
    <row r="1" spans="1:3" x14ac:dyDescent="0.35">
      <c r="A1" t="s">
        <v>297</v>
      </c>
      <c r="B1" t="s">
        <v>287</v>
      </c>
      <c r="C1" t="s">
        <v>328</v>
      </c>
    </row>
    <row r="2" spans="1:3" x14ac:dyDescent="0.35">
      <c r="B2" t="s">
        <v>288</v>
      </c>
      <c r="C2" s="2" t="s">
        <v>58</v>
      </c>
    </row>
    <row r="3" spans="1:3" x14ac:dyDescent="0.35">
      <c r="B3" t="s">
        <v>289</v>
      </c>
      <c r="C3" s="2" t="s">
        <v>59</v>
      </c>
    </row>
    <row r="4" spans="1:3" x14ac:dyDescent="0.35">
      <c r="B4" t="s">
        <v>290</v>
      </c>
      <c r="C4" s="2" t="s">
        <v>60</v>
      </c>
    </row>
    <row r="5" spans="1:3" x14ac:dyDescent="0.35">
      <c r="B5" t="s">
        <v>291</v>
      </c>
      <c r="C5" s="2" t="s">
        <v>61</v>
      </c>
    </row>
    <row r="6" spans="1:3" x14ac:dyDescent="0.35">
      <c r="B6" t="s">
        <v>292</v>
      </c>
      <c r="C6" s="2" t="s">
        <v>62</v>
      </c>
    </row>
    <row r="7" spans="1:3" x14ac:dyDescent="0.35">
      <c r="B7" t="s">
        <v>293</v>
      </c>
      <c r="C7" s="2" t="s">
        <v>63</v>
      </c>
    </row>
    <row r="8" spans="1:3" x14ac:dyDescent="0.35">
      <c r="B8" t="s">
        <v>294</v>
      </c>
      <c r="C8" s="2" t="s">
        <v>64</v>
      </c>
    </row>
    <row r="9" spans="1:3" x14ac:dyDescent="0.35">
      <c r="B9" t="s">
        <v>295</v>
      </c>
      <c r="C9" s="2" t="s">
        <v>65</v>
      </c>
    </row>
    <row r="10" spans="1:3" x14ac:dyDescent="0.35">
      <c r="B10" t="s">
        <v>296</v>
      </c>
      <c r="C10" s="2" t="s">
        <v>66</v>
      </c>
    </row>
  </sheetData>
  <conditionalFormatting sqref="C2:C10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CFE70-EC4D-40FE-846B-AD2C018F74A8}">
  <dimension ref="A1:C10"/>
  <sheetViews>
    <sheetView workbookViewId="0">
      <selection activeCell="A3" sqref="A3:A10"/>
    </sheetView>
  </sheetViews>
  <sheetFormatPr defaultRowHeight="14.5" x14ac:dyDescent="0.35"/>
  <cols>
    <col min="1" max="1" width="13.54296875" bestFit="1" customWidth="1"/>
    <col min="2" max="2" width="12" bestFit="1" customWidth="1"/>
  </cols>
  <sheetData>
    <row r="1" spans="1:3" x14ac:dyDescent="0.35">
      <c r="A1" s="2" t="s">
        <v>186</v>
      </c>
      <c r="B1" s="2" t="s">
        <v>1</v>
      </c>
      <c r="C1" s="1" t="s">
        <v>0</v>
      </c>
    </row>
    <row r="2" spans="1:3" x14ac:dyDescent="0.35">
      <c r="A2" t="s">
        <v>205</v>
      </c>
      <c r="B2">
        <v>1</v>
      </c>
      <c r="C2" t="s">
        <v>206</v>
      </c>
    </row>
    <row r="3" spans="1:3" x14ac:dyDescent="0.35">
      <c r="A3" s="1"/>
      <c r="B3">
        <v>2</v>
      </c>
      <c r="C3" s="1" t="s">
        <v>189</v>
      </c>
    </row>
    <row r="4" spans="1:3" x14ac:dyDescent="0.35">
      <c r="A4" s="1" t="s">
        <v>239</v>
      </c>
      <c r="B4">
        <v>3</v>
      </c>
      <c r="C4" s="1" t="s">
        <v>203</v>
      </c>
    </row>
    <row r="5" spans="1:3" x14ac:dyDescent="0.35">
      <c r="A5" t="s">
        <v>240</v>
      </c>
      <c r="B5">
        <v>5</v>
      </c>
      <c r="C5" t="s">
        <v>187</v>
      </c>
    </row>
    <row r="6" spans="1:3" x14ac:dyDescent="0.35">
      <c r="B6">
        <v>4</v>
      </c>
      <c r="C6" t="s">
        <v>188</v>
      </c>
    </row>
    <row r="7" spans="1:3" x14ac:dyDescent="0.35">
      <c r="A7" s="1" t="s">
        <v>241</v>
      </c>
      <c r="B7">
        <v>6</v>
      </c>
      <c r="C7" s="1" t="s">
        <v>200</v>
      </c>
    </row>
    <row r="8" spans="1:3" x14ac:dyDescent="0.35">
      <c r="A8" s="1" t="s">
        <v>316</v>
      </c>
      <c r="B8">
        <v>7</v>
      </c>
      <c r="C8" s="1" t="s">
        <v>201</v>
      </c>
    </row>
    <row r="9" spans="1:3" x14ac:dyDescent="0.35">
      <c r="A9" s="1"/>
      <c r="B9">
        <v>8</v>
      </c>
      <c r="C9" s="1" t="s">
        <v>202</v>
      </c>
    </row>
    <row r="10" spans="1:3" x14ac:dyDescent="0.35">
      <c r="A10" s="1" t="s">
        <v>331</v>
      </c>
      <c r="B10">
        <v>9</v>
      </c>
      <c r="C10" s="1" t="s">
        <v>204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09DBA-613E-4CE8-9C50-DE4555BC462C}">
  <dimension ref="A1:D5"/>
  <sheetViews>
    <sheetView tabSelected="1" workbookViewId="0">
      <selection activeCell="B17" sqref="B17"/>
    </sheetView>
  </sheetViews>
  <sheetFormatPr defaultRowHeight="14.5" x14ac:dyDescent="0.35"/>
  <cols>
    <col min="1" max="1" width="37" bestFit="1" customWidth="1"/>
    <col min="2" max="2" width="36.26953125" customWidth="1"/>
    <col min="3" max="4" width="41" bestFit="1" customWidth="1"/>
  </cols>
  <sheetData>
    <row r="1" spans="1:4" x14ac:dyDescent="0.35">
      <c r="A1" t="s">
        <v>299</v>
      </c>
      <c r="B1" t="s">
        <v>298</v>
      </c>
      <c r="C1" t="s">
        <v>302</v>
      </c>
      <c r="D1" t="s">
        <v>303</v>
      </c>
    </row>
    <row r="2" spans="1:4" x14ac:dyDescent="0.35">
      <c r="B2" s="5" t="s">
        <v>227</v>
      </c>
      <c r="C2" s="2" t="s">
        <v>157</v>
      </c>
      <c r="D2" s="2" t="s">
        <v>165</v>
      </c>
    </row>
    <row r="3" spans="1:4" x14ac:dyDescent="0.35">
      <c r="B3" s="5" t="s">
        <v>228</v>
      </c>
      <c r="C3" s="2" t="s">
        <v>158</v>
      </c>
      <c r="D3" s="2" t="s">
        <v>166</v>
      </c>
    </row>
    <row r="4" spans="1:4" x14ac:dyDescent="0.35">
      <c r="B4" s="5" t="s">
        <v>229</v>
      </c>
      <c r="C4" s="2" t="s">
        <v>159</v>
      </c>
      <c r="D4" s="2" t="s">
        <v>167</v>
      </c>
    </row>
    <row r="5" spans="1:4" x14ac:dyDescent="0.35">
      <c r="B5" s="5" t="s">
        <v>230</v>
      </c>
      <c r="C5" s="2" t="s">
        <v>160</v>
      </c>
      <c r="D5" s="2" t="s">
        <v>168</v>
      </c>
    </row>
  </sheetData>
  <conditionalFormatting sqref="C2:C5">
    <cfRule type="duplicateValues" dxfId="1" priority="36"/>
  </conditionalFormatting>
  <conditionalFormatting sqref="D2:D5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3DB86-304C-40B5-A6AB-7C13925C0224}">
  <dimension ref="A1:C2"/>
  <sheetViews>
    <sheetView workbookViewId="0"/>
  </sheetViews>
  <sheetFormatPr defaultRowHeight="14.5" x14ac:dyDescent="0.35"/>
  <cols>
    <col min="1" max="1" width="18" customWidth="1"/>
    <col min="2" max="2" width="32.1796875" customWidth="1"/>
    <col min="3" max="3" width="22.1796875" customWidth="1"/>
  </cols>
  <sheetData>
    <row r="1" spans="1:3" x14ac:dyDescent="0.35">
      <c r="A1" s="3" t="s">
        <v>306</v>
      </c>
      <c r="B1" s="3" t="s">
        <v>308</v>
      </c>
      <c r="C1" s="3"/>
    </row>
    <row r="2" spans="1:3" x14ac:dyDescent="0.35">
      <c r="B2" t="s">
        <v>106</v>
      </c>
    </row>
  </sheetData>
  <conditionalFormatting sqref="B2">
    <cfRule type="duplicateValues" dxfId="3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54E17-FFB9-4133-BD3F-680612ECD7D7}">
  <dimension ref="A1:C2"/>
  <sheetViews>
    <sheetView workbookViewId="0"/>
  </sheetViews>
  <sheetFormatPr defaultRowHeight="14.5" x14ac:dyDescent="0.35"/>
  <cols>
    <col min="1" max="1" width="18" customWidth="1"/>
    <col min="2" max="2" width="32.1796875" customWidth="1"/>
    <col min="3" max="3" width="22.1796875" customWidth="1"/>
  </cols>
  <sheetData>
    <row r="1" spans="1:3" x14ac:dyDescent="0.35">
      <c r="A1" s="3" t="s">
        <v>307</v>
      </c>
      <c r="B1" s="3" t="s">
        <v>308</v>
      </c>
      <c r="C1" s="3"/>
    </row>
    <row r="2" spans="1:3" x14ac:dyDescent="0.35">
      <c r="B2" t="s">
        <v>109</v>
      </c>
    </row>
  </sheetData>
  <conditionalFormatting sqref="B2">
    <cfRule type="duplicateValues" dxfId="29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A2B39-63B9-4BE4-9AD3-F02C01A6ED55}">
  <dimension ref="A1:D6"/>
  <sheetViews>
    <sheetView workbookViewId="0">
      <selection activeCell="C1" sqref="C1"/>
    </sheetView>
  </sheetViews>
  <sheetFormatPr defaultRowHeight="14.5" x14ac:dyDescent="0.35"/>
  <cols>
    <col min="2" max="2" width="18" customWidth="1"/>
    <col min="3" max="3" width="32.1796875" customWidth="1"/>
    <col min="4" max="4" width="22.1796875" customWidth="1"/>
  </cols>
  <sheetData>
    <row r="1" spans="1:4" x14ac:dyDescent="0.35">
      <c r="A1" t="s">
        <v>307</v>
      </c>
      <c r="B1" s="3" t="s">
        <v>329</v>
      </c>
      <c r="C1" s="3" t="s">
        <v>330</v>
      </c>
      <c r="D1" s="3"/>
    </row>
    <row r="2" spans="1:4" x14ac:dyDescent="0.35">
      <c r="B2" t="s">
        <v>309</v>
      </c>
      <c r="C2" s="2" t="s">
        <v>110</v>
      </c>
    </row>
    <row r="3" spans="1:4" x14ac:dyDescent="0.35">
      <c r="B3" t="s">
        <v>310</v>
      </c>
      <c r="C3" s="2" t="s">
        <v>111</v>
      </c>
    </row>
    <row r="4" spans="1:4" x14ac:dyDescent="0.35">
      <c r="B4" t="s">
        <v>311</v>
      </c>
      <c r="C4" s="2" t="s">
        <v>112</v>
      </c>
    </row>
    <row r="5" spans="1:4" x14ac:dyDescent="0.35">
      <c r="B5" t="s">
        <v>312</v>
      </c>
      <c r="C5" s="2" t="s">
        <v>113</v>
      </c>
    </row>
    <row r="6" spans="1:4" x14ac:dyDescent="0.35">
      <c r="B6" t="s">
        <v>313</v>
      </c>
      <c r="C6" s="2" t="s">
        <v>114</v>
      </c>
    </row>
  </sheetData>
  <conditionalFormatting sqref="C2:C6">
    <cfRule type="duplicateValues" dxfId="28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1BB9F-50E1-4035-87B3-ABE1804BC34F}">
  <dimension ref="A1:F7"/>
  <sheetViews>
    <sheetView workbookViewId="0">
      <selection activeCell="F3" sqref="F3"/>
    </sheetView>
  </sheetViews>
  <sheetFormatPr defaultRowHeight="14.5" x14ac:dyDescent="0.35"/>
  <cols>
    <col min="1" max="1" width="18" customWidth="1"/>
    <col min="2" max="2" width="38.453125" customWidth="1"/>
    <col min="3" max="3" width="32.1796875" customWidth="1"/>
    <col min="4" max="4" width="22.1796875" customWidth="1"/>
  </cols>
  <sheetData>
    <row r="1" spans="1:6" x14ac:dyDescent="0.35">
      <c r="A1" s="3" t="s">
        <v>242</v>
      </c>
      <c r="B1" s="3" t="s">
        <v>85</v>
      </c>
      <c r="C1" s="3" t="s">
        <v>243</v>
      </c>
      <c r="D1" s="3" t="s">
        <v>86</v>
      </c>
    </row>
    <row r="2" spans="1:6" x14ac:dyDescent="0.35">
      <c r="B2" s="3">
        <v>1</v>
      </c>
      <c r="C2" t="s">
        <v>70</v>
      </c>
      <c r="D2" t="s">
        <v>88</v>
      </c>
      <c r="E2" t="str">
        <f>VLOOKUP(C2,inputs!$F:$G,2,0)</f>
        <v>Upper threshold, Lari  (Bracket 1)</v>
      </c>
      <c r="F2" t="str">
        <f>VLOOKUP(D2,inputs!$F:$G,2,0)</f>
        <v>Income tax rate (%) (Bracket 0)</v>
      </c>
    </row>
    <row r="3" spans="1:6" x14ac:dyDescent="0.35">
      <c r="B3" s="3">
        <v>2</v>
      </c>
      <c r="C3" t="s">
        <v>72</v>
      </c>
      <c r="D3" t="s">
        <v>89</v>
      </c>
      <c r="E3" t="str">
        <f>VLOOKUP(C3,inputs!$F:$G,2,0)</f>
        <v>Upper threshold, Lari  (Bracket 2)</v>
      </c>
      <c r="F3" t="str">
        <f>VLOOKUP(D3,inputs!$F:$G,2,0)</f>
        <v>Income tax rate (%) (Bracket 1)</v>
      </c>
    </row>
    <row r="4" spans="1:6" x14ac:dyDescent="0.35">
      <c r="B4" s="3">
        <v>3</v>
      </c>
      <c r="C4" t="s">
        <v>74</v>
      </c>
      <c r="D4" t="s">
        <v>90</v>
      </c>
      <c r="E4" t="str">
        <f>VLOOKUP(C4,inputs!$F:$G,2,0)</f>
        <v>Upper threshold, Lari  (Bracket 3)</v>
      </c>
      <c r="F4" t="str">
        <f>VLOOKUP(D4,inputs!$F:$G,2,0)</f>
        <v>Income tax rate, % (Bracket 2)</v>
      </c>
    </row>
    <row r="5" spans="1:6" x14ac:dyDescent="0.35">
      <c r="B5" s="3">
        <v>4</v>
      </c>
      <c r="C5" t="s">
        <v>76</v>
      </c>
      <c r="D5" t="s">
        <v>91</v>
      </c>
      <c r="E5" t="str">
        <f>VLOOKUP(C5,inputs!$F:$G,2,0)</f>
        <v>Upper threshold, Lari  (Bracket 5)</v>
      </c>
      <c r="F5" t="str">
        <f>VLOOKUP(D5,inputs!$F:$G,2,0)</f>
        <v>Income tax rate, % (Bracket 3)</v>
      </c>
    </row>
    <row r="6" spans="1:6" x14ac:dyDescent="0.35">
      <c r="B6" s="3">
        <v>5</v>
      </c>
      <c r="C6" t="s">
        <v>78</v>
      </c>
      <c r="D6" t="s">
        <v>92</v>
      </c>
      <c r="E6" t="str">
        <f>VLOOKUP(C6,inputs!$F:$G,2,0)</f>
        <v>Upper threshold, Lari  (Bracket 6)</v>
      </c>
      <c r="F6" t="str">
        <f>VLOOKUP(D6,inputs!$F:$G,2,0)</f>
        <v>Income tax rate, % (Bracket 4)</v>
      </c>
    </row>
    <row r="7" spans="1:6" x14ac:dyDescent="0.35">
      <c r="C7" t="s">
        <v>87</v>
      </c>
      <c r="D7" t="s">
        <v>96</v>
      </c>
      <c r="F7" t="str">
        <f>VLOOKUP(D7,inputs!$F:$G,2,0)</f>
        <v>Income tax rate, % (Bracket 8)</v>
      </c>
    </row>
  </sheetData>
  <conditionalFormatting sqref="C2">
    <cfRule type="duplicateValues" dxfId="27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91919-C62B-4360-9F1B-FB4120FA222C}">
  <dimension ref="A1:C3"/>
  <sheetViews>
    <sheetView workbookViewId="0"/>
  </sheetViews>
  <sheetFormatPr defaultRowHeight="14.5" x14ac:dyDescent="0.35"/>
  <cols>
    <col min="2" max="2" width="39.453125" customWidth="1"/>
    <col min="3" max="3" width="46.54296875" customWidth="1"/>
  </cols>
  <sheetData>
    <row r="1" spans="1:3" x14ac:dyDescent="0.35">
      <c r="A1" t="s">
        <v>244</v>
      </c>
      <c r="B1" t="s">
        <v>245</v>
      </c>
      <c r="C1" t="s">
        <v>180</v>
      </c>
    </row>
    <row r="2" spans="1:3" x14ac:dyDescent="0.35">
      <c r="B2" t="s">
        <v>314</v>
      </c>
      <c r="C2" s="2" t="s">
        <v>18</v>
      </c>
    </row>
    <row r="3" spans="1:3" x14ac:dyDescent="0.35">
      <c r="B3" t="s">
        <v>315</v>
      </c>
      <c r="C3" s="2" t="s">
        <v>20</v>
      </c>
    </row>
  </sheetData>
  <conditionalFormatting sqref="C2:C3">
    <cfRule type="duplicateValues" dxfId="26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C325D-1759-4F4E-AC4B-6446AB7214E1}">
  <dimension ref="A1:F4"/>
  <sheetViews>
    <sheetView workbookViewId="0">
      <selection activeCell="D1" sqref="C1:D1"/>
    </sheetView>
  </sheetViews>
  <sheetFormatPr defaultRowHeight="14.5" x14ac:dyDescent="0.35"/>
  <cols>
    <col min="1" max="1" width="18" customWidth="1"/>
    <col min="2" max="2" width="11.54296875" bestFit="1" customWidth="1"/>
    <col min="3" max="3" width="32.1796875" customWidth="1"/>
    <col min="4" max="4" width="22.1796875" customWidth="1"/>
  </cols>
  <sheetData>
    <row r="1" spans="1:6" x14ac:dyDescent="0.35">
      <c r="A1" s="3" t="s">
        <v>246</v>
      </c>
      <c r="B1" s="3" t="s">
        <v>85</v>
      </c>
      <c r="C1" s="3" t="s">
        <v>247</v>
      </c>
      <c r="D1" s="3" t="s">
        <v>248</v>
      </c>
    </row>
    <row r="2" spans="1:6" x14ac:dyDescent="0.35">
      <c r="B2" s="3">
        <v>1</v>
      </c>
      <c r="C2" s="2" t="s">
        <v>26</v>
      </c>
      <c r="D2" s="2" t="s">
        <v>24</v>
      </c>
      <c r="E2" t="s">
        <v>336</v>
      </c>
      <c r="F2" t="s">
        <v>338</v>
      </c>
    </row>
    <row r="3" spans="1:6" x14ac:dyDescent="0.35">
      <c r="B3" s="3">
        <v>2</v>
      </c>
      <c r="C3" s="2" t="s">
        <v>27</v>
      </c>
      <c r="D3" s="2" t="s">
        <v>25</v>
      </c>
      <c r="E3" t="s">
        <v>337</v>
      </c>
      <c r="F3" t="s">
        <v>339</v>
      </c>
    </row>
    <row r="4" spans="1:6" x14ac:dyDescent="0.35">
      <c r="D4" s="2"/>
    </row>
  </sheetData>
  <conditionalFormatting sqref="C2">
    <cfRule type="duplicateValues" dxfId="25" priority="1"/>
  </conditionalFormatting>
  <conditionalFormatting sqref="C3">
    <cfRule type="duplicateValues" dxfId="24" priority="43"/>
  </conditionalFormatting>
  <conditionalFormatting sqref="D2">
    <cfRule type="duplicateValues" dxfId="23" priority="2"/>
  </conditionalFormatting>
  <conditionalFormatting sqref="D3">
    <cfRule type="duplicateValues" dxfId="22" priority="44"/>
  </conditionalFormatting>
  <conditionalFormatting sqref="D4">
    <cfRule type="duplicateValues" dxfId="21" priority="10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46699-235D-4922-A8EC-BA3B146C7B1B}">
  <dimension ref="A1:B4"/>
  <sheetViews>
    <sheetView workbookViewId="0">
      <selection activeCell="A2" sqref="A2"/>
    </sheetView>
  </sheetViews>
  <sheetFormatPr defaultRowHeight="14.5" x14ac:dyDescent="0.35"/>
  <cols>
    <col min="1" max="1" width="33.26953125" bestFit="1" customWidth="1"/>
    <col min="2" max="2" width="32.1796875" customWidth="1"/>
    <col min="3" max="3" width="22.1796875" customWidth="1"/>
  </cols>
  <sheetData>
    <row r="1" spans="1:2" x14ac:dyDescent="0.35">
      <c r="A1" s="3" t="s">
        <v>267</v>
      </c>
      <c r="B1" s="3" t="s">
        <v>268</v>
      </c>
    </row>
    <row r="2" spans="1:2" x14ac:dyDescent="0.35">
      <c r="A2" s="2" t="s">
        <v>269</v>
      </c>
      <c r="B2" s="2" t="s">
        <v>115</v>
      </c>
    </row>
    <row r="3" spans="1:2" x14ac:dyDescent="0.35">
      <c r="A3" s="2"/>
      <c r="B3" s="2"/>
    </row>
    <row r="4" spans="1:2" x14ac:dyDescent="0.35">
      <c r="A4" s="2"/>
      <c r="B4" s="2"/>
    </row>
  </sheetData>
  <conditionalFormatting sqref="A2:A3">
    <cfRule type="duplicateValues" dxfId="20" priority="5"/>
  </conditionalFormatting>
  <conditionalFormatting sqref="A4">
    <cfRule type="duplicateValues" dxfId="19" priority="4"/>
  </conditionalFormatting>
  <conditionalFormatting sqref="B2">
    <cfRule type="duplicateValues" dxfId="18" priority="3"/>
  </conditionalFormatting>
  <conditionalFormatting sqref="B3">
    <cfRule type="duplicateValues" dxfId="17" priority="2"/>
  </conditionalFormatting>
  <conditionalFormatting sqref="B4">
    <cfRule type="duplicateValues" dxfId="16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inputs</vt:lpstr>
      <vt:lpstr>tabs</vt:lpstr>
      <vt:lpstr>table_01</vt:lpstr>
      <vt:lpstr>table_01a</vt:lpstr>
      <vt:lpstr>table_01b</vt:lpstr>
      <vt:lpstr>table_02</vt:lpstr>
      <vt:lpstr>table_03</vt:lpstr>
      <vt:lpstr>table_04</vt:lpstr>
      <vt:lpstr>table_04a</vt:lpstr>
      <vt:lpstr>table_04b</vt:lpstr>
      <vt:lpstr>table_05a</vt:lpstr>
      <vt:lpstr>table_05b</vt:lpstr>
      <vt:lpstr>table_06</vt:lpstr>
      <vt:lpstr>table_06a</vt:lpstr>
      <vt:lpstr>table_06b</vt:lpstr>
      <vt:lpstr>table_07a</vt:lpstr>
      <vt:lpstr>table_07b</vt:lpstr>
      <vt:lpstr>table_07c</vt:lpstr>
      <vt:lpstr>table_08</vt:lpstr>
      <vt:lpstr>table_09a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 Bukin</dc:creator>
  <cp:keywords/>
  <dc:description/>
  <cp:lastModifiedBy>Laurent Smeets</cp:lastModifiedBy>
  <cp:revision/>
  <dcterms:created xsi:type="dcterms:W3CDTF">2021-02-05T12:06:37Z</dcterms:created>
  <dcterms:modified xsi:type="dcterms:W3CDTF">2024-07-26T10:44:18Z</dcterms:modified>
  <cp:category/>
  <cp:contentStatus/>
</cp:coreProperties>
</file>