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3/Homework/HW4/"/>
    </mc:Choice>
  </mc:AlternateContent>
  <bookViews>
    <workbookView xWindow="18300" yWindow="1420" windowWidth="28800" windowHeight="176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2" i="2" l="1"/>
  <c r="N51" i="2"/>
  <c r="M51" i="2"/>
  <c r="L51" i="2"/>
  <c r="N50" i="2"/>
  <c r="M50" i="2"/>
  <c r="L50" i="2"/>
  <c r="K50" i="2"/>
  <c r="N49" i="2"/>
  <c r="M49" i="2"/>
  <c r="L49" i="2"/>
  <c r="K49" i="2"/>
  <c r="J49" i="2"/>
  <c r="N48" i="2"/>
  <c r="M48" i="2"/>
  <c r="L48" i="2"/>
  <c r="K48" i="2"/>
  <c r="J48" i="2"/>
  <c r="I48" i="2"/>
  <c r="N47" i="2"/>
  <c r="M47" i="2"/>
  <c r="L47" i="2"/>
  <c r="K47" i="2"/>
  <c r="J47" i="2"/>
  <c r="I47" i="2"/>
  <c r="H47" i="2"/>
  <c r="N46" i="2"/>
  <c r="M46" i="2"/>
  <c r="L46" i="2"/>
  <c r="K46" i="2"/>
  <c r="J46" i="2"/>
  <c r="I46" i="2"/>
  <c r="H46" i="2"/>
  <c r="G46" i="2"/>
  <c r="N45" i="2"/>
  <c r="M45" i="2"/>
  <c r="L45" i="2"/>
  <c r="K45" i="2"/>
  <c r="J45" i="2"/>
  <c r="I45" i="2"/>
  <c r="H45" i="2"/>
  <c r="G45" i="2"/>
  <c r="F45" i="2"/>
  <c r="N44" i="2"/>
  <c r="M44" i="2"/>
  <c r="L44" i="2"/>
  <c r="K44" i="2"/>
  <c r="J44" i="2"/>
  <c r="I44" i="2"/>
  <c r="H44" i="2"/>
  <c r="G44" i="2"/>
  <c r="F44" i="2"/>
  <c r="E44" i="2"/>
  <c r="N43" i="2"/>
  <c r="M43" i="2"/>
  <c r="L43" i="2"/>
  <c r="K43" i="2"/>
  <c r="J43" i="2"/>
  <c r="I43" i="2"/>
  <c r="H43" i="2"/>
  <c r="G43" i="2"/>
  <c r="F43" i="2"/>
  <c r="E43" i="2"/>
  <c r="D43" i="2"/>
  <c r="N42" i="2"/>
  <c r="M42" i="2"/>
  <c r="L42" i="2"/>
  <c r="K42" i="2"/>
  <c r="J42" i="2"/>
  <c r="I42" i="2"/>
  <c r="H42" i="2"/>
  <c r="G42" i="2"/>
  <c r="F42" i="2"/>
  <c r="E42" i="2"/>
  <c r="D42" i="2"/>
  <c r="C42" i="2"/>
  <c r="N41" i="2"/>
  <c r="M41" i="2"/>
  <c r="L41" i="2"/>
  <c r="K41" i="2"/>
  <c r="J41" i="2"/>
  <c r="I41" i="2"/>
  <c r="H41" i="2"/>
  <c r="G41" i="2"/>
  <c r="F41" i="2"/>
  <c r="E41" i="2"/>
  <c r="D41" i="2"/>
  <c r="C41" i="2"/>
  <c r="N52" i="2"/>
  <c r="N53" i="2"/>
  <c r="B41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E23" i="2"/>
  <c r="E24" i="2"/>
  <c r="F23" i="2"/>
  <c r="F24" i="2"/>
  <c r="F25" i="2"/>
  <c r="G23" i="2"/>
  <c r="G24" i="2"/>
  <c r="G25" i="2"/>
  <c r="G26" i="2"/>
  <c r="H23" i="2"/>
  <c r="H24" i="2"/>
  <c r="H25" i="2"/>
  <c r="H26" i="2"/>
  <c r="H27" i="2"/>
  <c r="I23" i="2"/>
  <c r="I24" i="2"/>
  <c r="I25" i="2"/>
  <c r="I26" i="2"/>
  <c r="I27" i="2"/>
  <c r="I28" i="2"/>
  <c r="D23" i="2"/>
  <c r="I22" i="2"/>
  <c r="H22" i="2"/>
  <c r="G22" i="2"/>
  <c r="F22" i="2"/>
  <c r="E22" i="2"/>
  <c r="D22" i="2"/>
  <c r="C22" i="2"/>
  <c r="H28" i="2"/>
  <c r="G27" i="2"/>
  <c r="F26" i="2"/>
  <c r="E25" i="2"/>
  <c r="D24" i="2"/>
  <c r="C23" i="2"/>
  <c r="B22" i="2"/>
  <c r="I29" i="2"/>
  <c r="J23" i="2"/>
  <c r="J24" i="2"/>
  <c r="J25" i="2"/>
  <c r="J26" i="2"/>
  <c r="J27" i="2"/>
  <c r="J28" i="2"/>
  <c r="J29" i="2"/>
  <c r="J30" i="2"/>
  <c r="J22" i="2"/>
  <c r="K23" i="2"/>
  <c r="K24" i="2"/>
  <c r="K25" i="2"/>
  <c r="K26" i="2"/>
  <c r="K27" i="2"/>
  <c r="K28" i="2"/>
  <c r="K29" i="2"/>
  <c r="K30" i="2"/>
  <c r="K31" i="2"/>
  <c r="K22" i="2"/>
  <c r="L23" i="2"/>
  <c r="L24" i="2"/>
  <c r="L25" i="2"/>
  <c r="L26" i="2"/>
  <c r="L27" i="2"/>
  <c r="L28" i="2"/>
  <c r="L29" i="2"/>
  <c r="L30" i="2"/>
  <c r="L31" i="2"/>
  <c r="L32" i="2"/>
  <c r="L22" i="2"/>
  <c r="M23" i="2"/>
  <c r="M24" i="2"/>
  <c r="M25" i="2"/>
  <c r="M26" i="2"/>
  <c r="M27" i="2"/>
  <c r="M28" i="2"/>
  <c r="M29" i="2"/>
  <c r="M30" i="2"/>
  <c r="M31" i="2"/>
  <c r="M32" i="2"/>
  <c r="M33" i="2"/>
  <c r="M22" i="2"/>
  <c r="N34" i="2"/>
  <c r="N23" i="2"/>
  <c r="N24" i="2"/>
  <c r="N25" i="2"/>
  <c r="N26" i="2"/>
  <c r="N27" i="2"/>
  <c r="N28" i="2"/>
  <c r="N29" i="2"/>
  <c r="N30" i="2"/>
  <c r="N31" i="2"/>
  <c r="N32" i="2"/>
  <c r="N33" i="2"/>
  <c r="N22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4" i="2"/>
  <c r="C5" i="2"/>
  <c r="D5" i="2"/>
  <c r="D6" i="2"/>
  <c r="E5" i="2"/>
  <c r="E6" i="2"/>
  <c r="E7" i="2"/>
  <c r="F5" i="2"/>
  <c r="F6" i="2"/>
  <c r="F7" i="2"/>
  <c r="F8" i="2"/>
  <c r="G5" i="2"/>
  <c r="G6" i="2"/>
  <c r="G7" i="2"/>
  <c r="G8" i="2"/>
  <c r="G9" i="2"/>
  <c r="H5" i="2"/>
  <c r="H6" i="2"/>
  <c r="H7" i="2"/>
  <c r="H8" i="2"/>
  <c r="H9" i="2"/>
  <c r="H10" i="2"/>
  <c r="I5" i="2"/>
  <c r="I6" i="2"/>
  <c r="I7" i="2"/>
  <c r="I8" i="2"/>
  <c r="I9" i="2"/>
  <c r="I10" i="2"/>
  <c r="I11" i="2"/>
  <c r="J5" i="2"/>
  <c r="J6" i="2"/>
  <c r="J7" i="2"/>
  <c r="J8" i="2"/>
  <c r="J9" i="2"/>
  <c r="J10" i="2"/>
  <c r="J11" i="2"/>
  <c r="J12" i="2"/>
  <c r="K5" i="2"/>
  <c r="K6" i="2"/>
  <c r="K7" i="2"/>
  <c r="K8" i="2"/>
  <c r="K9" i="2"/>
  <c r="K10" i="2"/>
  <c r="K11" i="2"/>
  <c r="K12" i="2"/>
  <c r="K13" i="2"/>
  <c r="L5" i="2"/>
  <c r="L6" i="2"/>
  <c r="L7" i="2"/>
  <c r="L8" i="2"/>
  <c r="L9" i="2"/>
  <c r="L10" i="2"/>
  <c r="L11" i="2"/>
  <c r="L12" i="2"/>
  <c r="L13" i="2"/>
  <c r="L14" i="2"/>
  <c r="L4" i="2"/>
  <c r="M12" i="2"/>
  <c r="M13" i="2"/>
  <c r="M14" i="2"/>
  <c r="M15" i="2"/>
  <c r="M11" i="2"/>
  <c r="M10" i="2"/>
  <c r="M9" i="2"/>
  <c r="M8" i="2"/>
  <c r="M7" i="2"/>
  <c r="M6" i="2"/>
  <c r="M5" i="2"/>
  <c r="M4" i="2"/>
  <c r="N5" i="2"/>
  <c r="N6" i="2"/>
  <c r="N7" i="2"/>
  <c r="N8" i="2"/>
  <c r="N9" i="2"/>
  <c r="N10" i="2"/>
  <c r="N11" i="2"/>
  <c r="N12" i="2"/>
  <c r="N13" i="2"/>
  <c r="N14" i="2"/>
  <c r="N15" i="2"/>
  <c r="N16" i="2"/>
  <c r="N4" i="2"/>
  <c r="C2" i="2"/>
  <c r="D2" i="2"/>
  <c r="E2" i="2"/>
  <c r="F2" i="2"/>
  <c r="G2" i="2"/>
  <c r="H2" i="2"/>
  <c r="I2" i="2"/>
  <c r="J2" i="2"/>
  <c r="K2" i="2"/>
  <c r="L2" i="2"/>
  <c r="M2" i="2"/>
  <c r="N2" i="2"/>
  <c r="B2" i="2"/>
  <c r="M24" i="1"/>
  <c r="N24" i="1"/>
  <c r="L23" i="1"/>
  <c r="M23" i="1"/>
  <c r="N23" i="1"/>
  <c r="K22" i="1"/>
  <c r="L22" i="1"/>
  <c r="M22" i="1"/>
  <c r="N22" i="1"/>
  <c r="J21" i="1"/>
  <c r="K21" i="1"/>
  <c r="L21" i="1"/>
  <c r="M21" i="1"/>
  <c r="N21" i="1"/>
  <c r="I20" i="1"/>
  <c r="J20" i="1"/>
  <c r="K20" i="1"/>
  <c r="L20" i="1"/>
  <c r="M20" i="1"/>
  <c r="N20" i="1"/>
  <c r="H19" i="1"/>
  <c r="I19" i="1"/>
  <c r="J19" i="1"/>
  <c r="K19" i="1"/>
  <c r="L19" i="1"/>
  <c r="M19" i="1"/>
  <c r="N19" i="1"/>
  <c r="G18" i="1"/>
  <c r="H18" i="1"/>
  <c r="I18" i="1"/>
  <c r="J18" i="1"/>
  <c r="K18" i="1"/>
  <c r="L18" i="1"/>
  <c r="M18" i="1"/>
  <c r="N18" i="1"/>
  <c r="F17" i="1"/>
  <c r="G17" i="1"/>
  <c r="H17" i="1"/>
  <c r="I17" i="1"/>
  <c r="J17" i="1"/>
  <c r="K17" i="1"/>
  <c r="L17" i="1"/>
  <c r="M17" i="1"/>
  <c r="N17" i="1"/>
  <c r="E16" i="1"/>
  <c r="F16" i="1"/>
  <c r="G16" i="1"/>
  <c r="H16" i="1"/>
  <c r="I16" i="1"/>
  <c r="J16" i="1"/>
  <c r="K16" i="1"/>
  <c r="L16" i="1"/>
  <c r="M16" i="1"/>
  <c r="N16" i="1"/>
  <c r="N25" i="1"/>
  <c r="N26" i="1"/>
  <c r="D15" i="1"/>
  <c r="E15" i="1"/>
  <c r="F15" i="1"/>
  <c r="G15" i="1"/>
  <c r="H15" i="1"/>
  <c r="I15" i="1"/>
  <c r="J15" i="1"/>
  <c r="K15" i="1"/>
  <c r="L15" i="1"/>
  <c r="M15" i="1"/>
  <c r="N15" i="1"/>
  <c r="B14" i="1"/>
  <c r="D5" i="1"/>
  <c r="A8" i="1"/>
  <c r="B8" i="1"/>
  <c r="C15" i="1"/>
  <c r="D16" i="1"/>
  <c r="E17" i="1"/>
  <c r="F18" i="1"/>
  <c r="G19" i="1"/>
  <c r="H20" i="1"/>
  <c r="I21" i="1"/>
  <c r="J22" i="1"/>
  <c r="K23" i="1"/>
  <c r="L24" i="1"/>
  <c r="M25" i="1"/>
  <c r="C14" i="1"/>
  <c r="D14" i="1"/>
  <c r="E14" i="1"/>
  <c r="F14" i="1"/>
  <c r="G14" i="1"/>
  <c r="H14" i="1"/>
  <c r="I14" i="1"/>
  <c r="J14" i="1"/>
  <c r="K14" i="1"/>
  <c r="L14" i="1"/>
  <c r="M14" i="1"/>
  <c r="N14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8" i="1"/>
  <c r="K4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<sst xmlns="http://schemas.openxmlformats.org/spreadsheetml/2006/main" count="15" uniqueCount="15">
  <si>
    <t>S</t>
  </si>
  <si>
    <t>K</t>
  </si>
  <si>
    <t>T</t>
  </si>
  <si>
    <t>r</t>
  </si>
  <si>
    <t>d</t>
  </si>
  <si>
    <t>div</t>
  </si>
  <si>
    <t>sigma</t>
  </si>
  <si>
    <t>STEPS</t>
  </si>
  <si>
    <t>dt</t>
  </si>
  <si>
    <t>u</t>
  </si>
  <si>
    <t>q</t>
  </si>
  <si>
    <t>SPOT</t>
  </si>
  <si>
    <t>CALL</t>
  </si>
  <si>
    <t>PUT</t>
  </si>
  <si>
    <t>STRADDLE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</si>
</sst>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Ruler="0" workbookViewId="0">
      <selection activeCell="N20" sqref="N20"/>
    </sheetView>
  </sheetViews>
  <sheetFormatPr baseColWidth="10" defaultRowHeight="16" x14ac:dyDescent="0.2"/>
  <sheetData>
    <row r="1" spans="1:14" x14ac:dyDescent="0.2">
      <c r="A1" t="s">
        <v>0</v>
      </c>
      <c r="B1" t="s">
        <v>3</v>
      </c>
      <c r="C1" t="s">
        <v>5</v>
      </c>
      <c r="D1" t="s">
        <v>6</v>
      </c>
    </row>
    <row r="2" spans="1:14" x14ac:dyDescent="0.2">
      <c r="A2">
        <v>1</v>
      </c>
      <c r="B2">
        <v>0.02</v>
      </c>
      <c r="C2">
        <v>0.03</v>
      </c>
      <c r="D2">
        <v>0.16</v>
      </c>
    </row>
    <row r="4" spans="1:14" x14ac:dyDescent="0.2">
      <c r="A4" t="s">
        <v>1</v>
      </c>
      <c r="B4" t="s">
        <v>2</v>
      </c>
      <c r="C4" t="s">
        <v>7</v>
      </c>
      <c r="D4" t="s">
        <v>8</v>
      </c>
    </row>
    <row r="5" spans="1:14" x14ac:dyDescent="0.2">
      <c r="A5">
        <v>1</v>
      </c>
      <c r="B5">
        <v>1</v>
      </c>
      <c r="C5">
        <v>12</v>
      </c>
      <c r="D5">
        <f>B5/C5</f>
        <v>8.3333333333333329E-2</v>
      </c>
    </row>
    <row r="7" spans="1:14" x14ac:dyDescent="0.2">
      <c r="A7" t="s">
        <v>9</v>
      </c>
      <c r="B7" t="s">
        <v>4</v>
      </c>
      <c r="C7" t="s">
        <v>10</v>
      </c>
    </row>
    <row r="8" spans="1:14" x14ac:dyDescent="0.2">
      <c r="A8">
        <f>EXP($D$2 * SQRT($D$5))</f>
        <v>1.0472713020044211</v>
      </c>
      <c r="B8">
        <f>1 / $A$8</f>
        <v>0.9548624106151421</v>
      </c>
      <c r="C8">
        <f>(EXP(($B$2 - $C$2) * $D$5) - $B$8) / ($A$8 - $B$8)</f>
        <v>0.4794409121377719</v>
      </c>
    </row>
    <row r="11" spans="1:14" x14ac:dyDescent="0.2">
      <c r="A11" t="s">
        <v>11</v>
      </c>
    </row>
    <row r="12" spans="1:14" x14ac:dyDescent="0.2">
      <c r="B12">
        <f>B13 * $D$5</f>
        <v>0</v>
      </c>
      <c r="C12">
        <f t="shared" ref="C12:N12" si="0">C13 * $D$5</f>
        <v>8.3333333333333329E-2</v>
      </c>
      <c r="D12">
        <f t="shared" si="0"/>
        <v>0.16666666666666666</v>
      </c>
      <c r="E12">
        <f t="shared" si="0"/>
        <v>0.25</v>
      </c>
      <c r="F12">
        <f t="shared" si="0"/>
        <v>0.33333333333333331</v>
      </c>
      <c r="G12">
        <f t="shared" si="0"/>
        <v>0.41666666666666663</v>
      </c>
      <c r="H12">
        <f t="shared" si="0"/>
        <v>0.5</v>
      </c>
      <c r="I12">
        <f t="shared" si="0"/>
        <v>0.58333333333333326</v>
      </c>
      <c r="J12">
        <f t="shared" si="0"/>
        <v>0.66666666666666663</v>
      </c>
      <c r="K12">
        <f t="shared" si="0"/>
        <v>0.75</v>
      </c>
      <c r="L12">
        <f t="shared" si="0"/>
        <v>0.83333333333333326</v>
      </c>
      <c r="M12">
        <f t="shared" si="0"/>
        <v>0.91666666666666663</v>
      </c>
      <c r="N12">
        <f t="shared" si="0"/>
        <v>1</v>
      </c>
    </row>
    <row r="13" spans="1:14" x14ac:dyDescent="0.2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1:14" x14ac:dyDescent="0.2">
      <c r="A14">
        <v>0</v>
      </c>
      <c r="B14">
        <f>A2</f>
        <v>1</v>
      </c>
      <c r="C14">
        <f>B14 * $A$8</f>
        <v>1.0472713020044211</v>
      </c>
      <c r="D14">
        <f t="shared" ref="D14:N14" si="1">C14 * $A$8</f>
        <v>1.0967771800020354</v>
      </c>
      <c r="E14">
        <f t="shared" si="1"/>
        <v>1.148623265309469</v>
      </c>
      <c r="F14">
        <f t="shared" si="1"/>
        <v>1.2029201825732172</v>
      </c>
      <c r="G14">
        <f t="shared" si="1"/>
        <v>1.2597837858108492</v>
      </c>
      <c r="H14">
        <f t="shared" si="1"/>
        <v>1.3193354056101867</v>
      </c>
      <c r="I14">
        <f t="shared" si="1"/>
        <v>1.3817021080139111</v>
      </c>
      <c r="J14">
        <f t="shared" si="1"/>
        <v>1.447016965641982</v>
      </c>
      <c r="K14">
        <f t="shared" si="1"/>
        <v>1.5154193416303652</v>
      </c>
      <c r="L14">
        <f t="shared" si="1"/>
        <v>1.5870551869919152</v>
      </c>
      <c r="M14">
        <f t="shared" si="1"/>
        <v>1.662077352033893</v>
      </c>
      <c r="N14">
        <f t="shared" si="1"/>
        <v>1.7406459124965956</v>
      </c>
    </row>
    <row r="15" spans="1:14" x14ac:dyDescent="0.2">
      <c r="A15">
        <v>1</v>
      </c>
      <c r="C15">
        <f>B14 * $B$8</f>
        <v>0.9548624106151421</v>
      </c>
      <c r="D15">
        <f t="shared" ref="D15:N15" si="2">C15 * $A$8</f>
        <v>1</v>
      </c>
      <c r="E15">
        <f t="shared" si="2"/>
        <v>1.0472713020044211</v>
      </c>
      <c r="F15">
        <f t="shared" si="2"/>
        <v>1.0967771800020354</v>
      </c>
      <c r="G15">
        <f t="shared" si="2"/>
        <v>1.148623265309469</v>
      </c>
      <c r="H15">
        <f t="shared" si="2"/>
        <v>1.2029201825732172</v>
      </c>
      <c r="I15">
        <f t="shared" si="2"/>
        <v>1.2597837858108492</v>
      </c>
      <c r="J15">
        <f t="shared" si="2"/>
        <v>1.3193354056101867</v>
      </c>
      <c r="K15">
        <f t="shared" si="2"/>
        <v>1.3817021080139111</v>
      </c>
      <c r="L15">
        <f t="shared" si="2"/>
        <v>1.447016965641982</v>
      </c>
      <c r="M15">
        <f t="shared" si="2"/>
        <v>1.5154193416303652</v>
      </c>
      <c r="N15">
        <f t="shared" si="2"/>
        <v>1.5870551869919152</v>
      </c>
    </row>
    <row r="16" spans="1:14" x14ac:dyDescent="0.2">
      <c r="A16">
        <v>2</v>
      </c>
      <c r="D16">
        <f>C15 * $B$8</f>
        <v>0.91176222320576028</v>
      </c>
      <c r="E16">
        <f t="shared" ref="E16:N16" si="3">D16 * $A$8</f>
        <v>0.95486241061514221</v>
      </c>
      <c r="F16">
        <f t="shared" si="3"/>
        <v>1.0000000000000002</v>
      </c>
      <c r="G16">
        <f t="shared" si="3"/>
        <v>1.0472713020044213</v>
      </c>
      <c r="H16">
        <f t="shared" si="3"/>
        <v>1.0967771800020356</v>
      </c>
      <c r="I16">
        <f t="shared" si="3"/>
        <v>1.1486232653094692</v>
      </c>
      <c r="J16">
        <f t="shared" si="3"/>
        <v>1.2029201825732174</v>
      </c>
      <c r="K16">
        <f t="shared" si="3"/>
        <v>1.2597837858108494</v>
      </c>
      <c r="L16">
        <f t="shared" si="3"/>
        <v>1.3193354056101869</v>
      </c>
      <c r="M16">
        <f t="shared" si="3"/>
        <v>1.3817021080139114</v>
      </c>
      <c r="N16">
        <f t="shared" si="3"/>
        <v>1.4470169656419822</v>
      </c>
    </row>
    <row r="17" spans="1:14" x14ac:dyDescent="0.2">
      <c r="A17">
        <v>3</v>
      </c>
      <c r="E17">
        <f>D16 * $B$8</f>
        <v>0.87060747435807351</v>
      </c>
      <c r="F17">
        <f t="shared" ref="F17:N17" si="4">E17 * $A$8</f>
        <v>0.91176222320576028</v>
      </c>
      <c r="G17">
        <f t="shared" si="4"/>
        <v>0.95486241061514221</v>
      </c>
      <c r="H17">
        <f t="shared" si="4"/>
        <v>1.0000000000000002</v>
      </c>
      <c r="I17">
        <f t="shared" si="4"/>
        <v>1.0472713020044213</v>
      </c>
      <c r="J17">
        <f t="shared" si="4"/>
        <v>1.0967771800020356</v>
      </c>
      <c r="K17">
        <f t="shared" si="4"/>
        <v>1.1486232653094692</v>
      </c>
      <c r="L17">
        <f t="shared" si="4"/>
        <v>1.2029201825732174</v>
      </c>
      <c r="M17">
        <f t="shared" si="4"/>
        <v>1.2597837858108494</v>
      </c>
      <c r="N17">
        <f t="shared" si="4"/>
        <v>1.3193354056101869</v>
      </c>
    </row>
    <row r="18" spans="1:14" x14ac:dyDescent="0.2">
      <c r="A18">
        <v>4</v>
      </c>
      <c r="F18">
        <f>E17 * $B$8</f>
        <v>0.83131035166511058</v>
      </c>
      <c r="G18">
        <f t="shared" ref="G18:N18" si="5">F18 * $A$8</f>
        <v>0.87060747435807351</v>
      </c>
      <c r="H18">
        <f t="shared" si="5"/>
        <v>0.91176222320576028</v>
      </c>
      <c r="I18">
        <f t="shared" si="5"/>
        <v>0.95486241061514221</v>
      </c>
      <c r="J18">
        <f t="shared" si="5"/>
        <v>1.0000000000000002</v>
      </c>
      <c r="K18">
        <f t="shared" si="5"/>
        <v>1.0472713020044213</v>
      </c>
      <c r="L18">
        <f t="shared" si="5"/>
        <v>1.0967771800020356</v>
      </c>
      <c r="M18">
        <f t="shared" si="5"/>
        <v>1.1486232653094692</v>
      </c>
      <c r="N18">
        <f t="shared" si="5"/>
        <v>1.2029201825732174</v>
      </c>
    </row>
    <row r="19" spans="1:14" x14ac:dyDescent="0.2">
      <c r="A19">
        <v>5</v>
      </c>
      <c r="G19">
        <f>F18 * $B$8</f>
        <v>0.793787006360269</v>
      </c>
      <c r="H19">
        <f t="shared" ref="H19:N19" si="6">G19 * $A$8</f>
        <v>0.83131035166511058</v>
      </c>
      <c r="I19">
        <f t="shared" si="6"/>
        <v>0.87060747435807351</v>
      </c>
      <c r="J19">
        <f t="shared" si="6"/>
        <v>0.91176222320576028</v>
      </c>
      <c r="K19">
        <f t="shared" si="6"/>
        <v>0.95486241061514221</v>
      </c>
      <c r="L19">
        <f t="shared" si="6"/>
        <v>1.0000000000000002</v>
      </c>
      <c r="M19">
        <f t="shared" si="6"/>
        <v>1.0472713020044213</v>
      </c>
      <c r="N19">
        <f t="shared" si="6"/>
        <v>1.0967771800020356</v>
      </c>
    </row>
    <row r="20" spans="1:14" x14ac:dyDescent="0.2">
      <c r="A20">
        <v>6</v>
      </c>
      <c r="H20">
        <f>G19 * $B$8</f>
        <v>0.75795737440814359</v>
      </c>
      <c r="I20">
        <f t="shared" ref="I20:N20" si="7">H20 * $A$8</f>
        <v>0.793787006360269</v>
      </c>
      <c r="J20">
        <f t="shared" si="7"/>
        <v>0.83131035166511058</v>
      </c>
      <c r="K20">
        <f t="shared" si="7"/>
        <v>0.87060747435807351</v>
      </c>
      <c r="L20">
        <f t="shared" si="7"/>
        <v>0.91176222320576028</v>
      </c>
      <c r="M20">
        <f t="shared" si="7"/>
        <v>0.95486241061514221</v>
      </c>
      <c r="N20">
        <f t="shared" si="7"/>
        <v>1.0000000000000002</v>
      </c>
    </row>
    <row r="21" spans="1:14" x14ac:dyDescent="0.2">
      <c r="A21">
        <v>7</v>
      </c>
      <c r="I21">
        <f>H20 * $B$8</f>
        <v>0.72374500567088385</v>
      </c>
      <c r="J21">
        <f t="shared" ref="J21:N21" si="8">I21 * $A$8</f>
        <v>0.7579573744081437</v>
      </c>
      <c r="K21">
        <f t="shared" si="8"/>
        <v>0.79378700636026911</v>
      </c>
      <c r="L21">
        <f t="shared" si="8"/>
        <v>0.83131035166511069</v>
      </c>
      <c r="M21">
        <f t="shared" si="8"/>
        <v>0.87060747435807362</v>
      </c>
      <c r="N21">
        <f t="shared" si="8"/>
        <v>0.91176222320576039</v>
      </c>
    </row>
    <row r="22" spans="1:14" x14ac:dyDescent="0.2">
      <c r="A22">
        <v>8</v>
      </c>
      <c r="J22">
        <f>I21 * $B$8</f>
        <v>0.69107690078556983</v>
      </c>
      <c r="K22">
        <f t="shared" ref="K22:N22" si="9">J22 * $A$8</f>
        <v>0.72374500567088385</v>
      </c>
      <c r="L22">
        <f t="shared" si="9"/>
        <v>0.7579573744081437</v>
      </c>
      <c r="M22">
        <f t="shared" si="9"/>
        <v>0.79378700636026911</v>
      </c>
      <c r="N22">
        <f t="shared" si="9"/>
        <v>0.83131035166511069</v>
      </c>
    </row>
    <row r="23" spans="1:14" x14ac:dyDescent="0.2">
      <c r="A23">
        <v>9</v>
      </c>
      <c r="K23">
        <f>J22 * $B$8</f>
        <v>0.65988335540455056</v>
      </c>
      <c r="L23">
        <f t="shared" ref="L23:N23" si="10">K23 * $A$8</f>
        <v>0.69107690078556983</v>
      </c>
      <c r="M23">
        <f t="shared" si="10"/>
        <v>0.72374500567088385</v>
      </c>
      <c r="N23">
        <f t="shared" si="10"/>
        <v>0.7579573744081437</v>
      </c>
    </row>
    <row r="24" spans="1:14" x14ac:dyDescent="0.2">
      <c r="A24">
        <v>10</v>
      </c>
      <c r="L24">
        <f>K23 * $B$8</f>
        <v>0.63009781146639776</v>
      </c>
      <c r="M24">
        <f t="shared" ref="M24:N24" si="11">L24 * $A$8</f>
        <v>0.65988335540455068</v>
      </c>
      <c r="N24">
        <f t="shared" si="11"/>
        <v>0.69107690078556994</v>
      </c>
    </row>
    <row r="25" spans="1:14" x14ac:dyDescent="0.2">
      <c r="A25">
        <v>11</v>
      </c>
      <c r="M25">
        <f>L24 * $B$8</f>
        <v>0.60165671518012986</v>
      </c>
      <c r="N25">
        <f>M25 * $A$8</f>
        <v>0.63009781146639776</v>
      </c>
    </row>
    <row r="26" spans="1:14" x14ac:dyDescent="0.2">
      <c r="A26">
        <v>12</v>
      </c>
      <c r="N26">
        <f>M25 * $B$8</f>
        <v>0.57449938141968671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showRuler="0" topLeftCell="A13" workbookViewId="0">
      <selection activeCell="A16" sqref="A16"/>
    </sheetView>
  </sheetViews>
  <sheetFormatPr baseColWidth="10" defaultRowHeight="16" x14ac:dyDescent="0.2"/>
  <sheetData>
    <row r="1" spans="1:14" x14ac:dyDescent="0.2">
      <c r="A1" t="s">
        <v>12</v>
      </c>
    </row>
    <row r="2" spans="1:14" x14ac:dyDescent="0.2">
      <c r="B2">
        <f>B3 * Sheet1!$D$5</f>
        <v>0</v>
      </c>
      <c r="C2">
        <f>C3 * Sheet1!$D$5</f>
        <v>8.3333333333333329E-2</v>
      </c>
      <c r="D2">
        <f>D3 * Sheet1!$D$5</f>
        <v>0.16666666666666666</v>
      </c>
      <c r="E2">
        <f>E3 * Sheet1!$D$5</f>
        <v>0.25</v>
      </c>
      <c r="F2">
        <f>F3 * Sheet1!$D$5</f>
        <v>0.33333333333333331</v>
      </c>
      <c r="G2">
        <f>G3 * Sheet1!$D$5</f>
        <v>0.41666666666666663</v>
      </c>
      <c r="H2">
        <f>H3 * Sheet1!$D$5</f>
        <v>0.5</v>
      </c>
      <c r="I2">
        <f>I3 * Sheet1!$D$5</f>
        <v>0.58333333333333326</v>
      </c>
      <c r="J2">
        <f>J3 * Sheet1!$D$5</f>
        <v>0.66666666666666663</v>
      </c>
      <c r="K2">
        <f>K3 * Sheet1!$D$5</f>
        <v>0.75</v>
      </c>
      <c r="L2">
        <f>L3 * Sheet1!$D$5</f>
        <v>0.83333333333333326</v>
      </c>
      <c r="M2">
        <f>M3 * Sheet1!$D$5</f>
        <v>0.91666666666666663</v>
      </c>
      <c r="N2">
        <f>N3 * Sheet1!$D$5</f>
        <v>1</v>
      </c>
    </row>
    <row r="3" spans="1:14" x14ac:dyDescent="0.2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2">
      <c r="A4">
        <v>0</v>
      </c>
      <c r="B4">
        <f>EXP(-Sheet1!$B$2 * Sheet1!$D$5) * (Sheet1!$C$8 * Sheet2!C4 + (1 - Sheet1!$C$8) *Sheet2!C5)</f>
        <v>5.6150593916899978E-2</v>
      </c>
      <c r="C4">
        <f>EXP(-Sheet1!$B$2 * Sheet1!$D$5) * (Sheet1!$C$8 * Sheet2!D4 + (1 - Sheet1!$C$8) *Sheet2!D5)</f>
        <v>7.9963635892114415E-2</v>
      </c>
      <c r="D4">
        <f>EXP(-Sheet1!$B$2 * Sheet1!$D$5) * (Sheet1!$C$8 * Sheet2!E4 + (1 - Sheet1!$C$8) *Sheet2!E5)</f>
        <v>0.11101438172049913</v>
      </c>
      <c r="E4">
        <f>EXP(-Sheet1!$B$2 * Sheet1!$D$5) * (Sheet1!$C$8 * Sheet2!F4 + (1 - Sheet1!$C$8) *Sheet2!F5)</f>
        <v>0.14994240681731918</v>
      </c>
      <c r="F4">
        <f>EXP(-Sheet1!$B$2 * Sheet1!$D$5) * (Sheet1!$C$8 * Sheet2!G4 + (1 - Sheet1!$C$8) *Sheet2!G5)</f>
        <v>0.19670238277595584</v>
      </c>
      <c r="G4">
        <f>EXP(-Sheet1!$B$2 * Sheet1!$D$5) * (Sheet1!$C$8 * Sheet2!H4 + (1 - Sheet1!$C$8) *Sheet2!H5)</f>
        <v>0.25043162427985977</v>
      </c>
      <c r="H4">
        <f>EXP(-Sheet1!$B$2 * Sheet1!$D$5) * (Sheet1!$C$8 * Sheet2!I4 + (1 - Sheet1!$C$8) *Sheet2!I5)</f>
        <v>0.30964322665847621</v>
      </c>
      <c r="I4">
        <f>EXP(-Sheet1!$B$2 * Sheet1!$D$5) * (Sheet1!$C$8 * Sheet2!J4 + (1 - Sheet1!$C$8) *Sheet2!J5)</f>
        <v>0.37283703613126179</v>
      </c>
      <c r="J4">
        <f>EXP(-Sheet1!$B$2 * Sheet1!$D$5) * (Sheet1!$C$8 * Sheet2!K4 + (1 - Sheet1!$C$8) *Sheet2!K5)</f>
        <v>0.43926340001103553</v>
      </c>
      <c r="K4">
        <f>EXP(-Sheet1!$B$2 * Sheet1!$D$5) * (Sheet1!$C$8 * Sheet2!L4 + (1 - Sheet1!$C$8) *Sheet2!L5)</f>
        <v>0.50908373219100345</v>
      </c>
      <c r="L4">
        <f>EXP(-Sheet1!$B$2 * Sheet1!$D$5) * (Sheet1!$C$8 * Sheet2!M4 + (1 - Sheet1!$C$8) *Sheet2!M5)</f>
        <v>0.58246750016990811</v>
      </c>
      <c r="M4">
        <f>EXP(-Sheet1!$B$2 * Sheet1!$D$5) * (Sheet1!$C$8 * Sheet2!N4 + (1 - Sheet1!$C$8) *Sheet2!N5)</f>
        <v>0.65959262686897202</v>
      </c>
      <c r="N4">
        <f>MAX(Sheet1!N14 - Sheet1!$A$5,0)</f>
        <v>0.74064591249659562</v>
      </c>
    </row>
    <row r="5" spans="1:14" x14ac:dyDescent="0.2">
      <c r="A5">
        <v>1</v>
      </c>
      <c r="C5">
        <f>EXP(-Sheet1!$B$2 * Sheet1!$D$5) * (Sheet1!$C$8 * Sheet2!D5 + (1 - Sheet1!$C$8) *Sheet2!D6)</f>
        <v>3.4398434602194598E-2</v>
      </c>
      <c r="D5">
        <f>EXP(-Sheet1!$B$2 * Sheet1!$D$5) * (Sheet1!$C$8 * Sheet2!E5 + (1 - Sheet1!$C$8) *Sheet2!E6)</f>
        <v>5.1621773464375409E-2</v>
      </c>
      <c r="E5">
        <f>EXP(-Sheet1!$B$2 * Sheet1!$D$5) * (Sheet1!$C$8 * Sheet2!F5 + (1 - Sheet1!$C$8) *Sheet2!F6)</f>
        <v>7.5516952035510815E-2</v>
      </c>
      <c r="F5">
        <f>EXP(-Sheet1!$B$2 * Sheet1!$D$5) * (Sheet1!$C$8 * Sheet2!G5 + (1 - Sheet1!$C$8) *Sheet2!G6)</f>
        <v>0.10735639946176866</v>
      </c>
      <c r="G5">
        <f>EXP(-Sheet1!$B$2 * Sheet1!$D$5) * (Sheet1!$C$8 * Sheet2!H5 + (1 - Sheet1!$C$8) *Sheet2!H6)</f>
        <v>0.14784743721094257</v>
      </c>
      <c r="H5">
        <f>EXP(-Sheet1!$B$2 * Sheet1!$D$5) * (Sheet1!$C$8 * Sheet2!I5 + (1 - Sheet1!$C$8) *Sheet2!I6)</f>
        <v>0.1966995288266265</v>
      </c>
      <c r="I5">
        <f>EXP(-Sheet1!$B$2 * Sheet1!$D$5) * (Sheet1!$C$8 * Sheet2!J5 + (1 - Sheet1!$C$8) *Sheet2!J6)</f>
        <v>0.25243320765005739</v>
      </c>
      <c r="J5">
        <f>EXP(-Sheet1!$B$2 * Sheet1!$D$5) * (Sheet1!$C$8 * Sheet2!K5 + (1 - Sheet1!$C$8) *Sheet2!K6)</f>
        <v>0.31285229272872211</v>
      </c>
      <c r="K5">
        <f>EXP(-Sheet1!$B$2 * Sheet1!$D$5) * (Sheet1!$C$8 * Sheet2!L5 + (1 - Sheet1!$C$8) *Sheet2!L6)</f>
        <v>0.37636562641386812</v>
      </c>
      <c r="L5">
        <f>EXP(-Sheet1!$B$2 * Sheet1!$D$5) * (Sheet1!$C$8 * Sheet2!M5 + (1 - Sheet1!$C$8) *Sheet2!M6)</f>
        <v>0.4431277223627777</v>
      </c>
      <c r="M5">
        <f>EXP(-Sheet1!$B$2 * Sheet1!$D$5) * (Sheet1!$C$8 * Sheet2!N5 + (1 - Sheet1!$C$8) *Sheet2!N6)</f>
        <v>0.51330080356685404</v>
      </c>
      <c r="N5">
        <f>MAX(Sheet1!N15 - Sheet1!$A$5,0)</f>
        <v>0.58705518699191517</v>
      </c>
    </row>
    <row r="6" spans="1:14" x14ac:dyDescent="0.2">
      <c r="A6">
        <v>2</v>
      </c>
      <c r="D6">
        <f>EXP(-Sheet1!$B$2 * Sheet1!$D$5) * (Sheet1!$C$8 * Sheet2!E6 + (1 - Sheet1!$C$8) *Sheet2!E7)</f>
        <v>1.8645766060139464E-2</v>
      </c>
      <c r="E6">
        <f>EXP(-Sheet1!$B$2 * Sheet1!$D$5) * (Sheet1!$C$8 * Sheet2!F6 + (1 - Sheet1!$C$8) *Sheet2!F7)</f>
        <v>2.9779453449041701E-2</v>
      </c>
      <c r="F6">
        <f>EXP(-Sheet1!$B$2 * Sheet1!$D$5) * (Sheet1!$C$8 * Sheet2!G6 + (1 - Sheet1!$C$8) *Sheet2!G7)</f>
        <v>4.6434437601838185E-2</v>
      </c>
      <c r="G6">
        <f>EXP(-Sheet1!$B$2 * Sheet1!$D$5) * (Sheet1!$C$8 * Sheet2!H6 + (1 - Sheet1!$C$8) *Sheet2!H7)</f>
        <v>7.0407695656713787E-2</v>
      </c>
      <c r="H6">
        <f>EXP(-Sheet1!$B$2 * Sheet1!$D$5) * (Sheet1!$C$8 * Sheet2!I6 + (1 - Sheet1!$C$8) *Sheet2!I7)</f>
        <v>0.10332785422547881</v>
      </c>
      <c r="I6">
        <f>EXP(-Sheet1!$B$2 * Sheet1!$D$5) * (Sheet1!$C$8 * Sheet2!J6 + (1 - Sheet1!$C$8) *Sheet2!J7)</f>
        <v>0.14599846427194813</v>
      </c>
      <c r="J6">
        <f>EXP(-Sheet1!$B$2 * Sheet1!$D$5) * (Sheet1!$C$8 * Sheet2!K6 + (1 - Sheet1!$C$8) *Sheet2!K7)</f>
        <v>0.19759542051509818</v>
      </c>
      <c r="K6">
        <f>EXP(-Sheet1!$B$2 * Sheet1!$D$5) * (Sheet1!$C$8 * Sheet2!L6 + (1 - Sheet1!$C$8) *Sheet2!L7)</f>
        <v>0.25535827123084998</v>
      </c>
      <c r="L6">
        <f>EXP(-Sheet1!$B$2 * Sheet1!$D$5) * (Sheet1!$C$8 * Sheet2!M6 + (1 - Sheet1!$C$8) *Sheet2!M7)</f>
        <v>0.31608297676835179</v>
      </c>
      <c r="M6">
        <f>EXP(-Sheet1!$B$2 * Sheet1!$D$5) * (Sheet1!$C$8 * Sheet2!N6 + (1 - Sheet1!$C$8) *Sheet2!N7)</f>
        <v>0.37991744551609058</v>
      </c>
      <c r="N6">
        <f>MAX(Sheet1!N16 - Sheet1!$A$5,0)</f>
        <v>0.44701696564198223</v>
      </c>
    </row>
    <row r="7" spans="1:14" x14ac:dyDescent="0.2">
      <c r="A7">
        <v>3</v>
      </c>
      <c r="E7">
        <f>EXP(-Sheet1!$B$2 * Sheet1!$D$5) * (Sheet1!$C$8 * Sheet2!F7 + (1 - Sheet1!$C$8) *Sheet2!F8)</f>
        <v>8.4512594750594527E-3</v>
      </c>
      <c r="F7">
        <f>EXP(-Sheet1!$B$2 * Sheet1!$D$5) * (Sheet1!$C$8 * Sheet2!G7 + (1 - Sheet1!$C$8) *Sheet2!G8)</f>
        <v>1.453544527949756E-2</v>
      </c>
      <c r="G7">
        <f>EXP(-Sheet1!$B$2 * Sheet1!$D$5) * (Sheet1!$C$8 * Sheet2!H7 + (1 - Sheet1!$C$8) *Sheet2!H8)</f>
        <v>2.4503583415482338E-2</v>
      </c>
      <c r="H7">
        <f>EXP(-Sheet1!$B$2 * Sheet1!$D$5) * (Sheet1!$C$8 * Sheet2!I7 + (1 - Sheet1!$C$8) *Sheet2!I8)</f>
        <v>4.0313461947299949E-2</v>
      </c>
      <c r="I7">
        <f>EXP(-Sheet1!$B$2 * Sheet1!$D$5) * (Sheet1!$C$8 * Sheet2!J7 + (1 - Sheet1!$C$8) *Sheet2!J8)</f>
        <v>6.4358830354595387E-2</v>
      </c>
      <c r="J7">
        <f>EXP(-Sheet1!$B$2 * Sheet1!$D$5) * (Sheet1!$C$8 * Sheet2!K7 + (1 - Sheet1!$C$8) *Sheet2!K8)</f>
        <v>9.894490460169654E-2</v>
      </c>
      <c r="K7">
        <f>EXP(-Sheet1!$B$2 * Sheet1!$D$5) * (Sheet1!$C$8 * Sheet2!L7 + (1 - Sheet1!$C$8) *Sheet2!L8)</f>
        <v>0.14502833604493215</v>
      </c>
      <c r="L7">
        <f>EXP(-Sheet1!$B$2 * Sheet1!$D$5) * (Sheet1!$C$8 * Sheet2!M7 + (1 - Sheet1!$C$8) *Sheet2!M8)</f>
        <v>0.20024837707856766</v>
      </c>
      <c r="M7">
        <f>EXP(-Sheet1!$B$2 * Sheet1!$D$5) * (Sheet1!$C$8 * Sheet2!N7 + (1 - Sheet1!$C$8) *Sheet2!N8)</f>
        <v>0.25830353844107662</v>
      </c>
      <c r="N7">
        <f>MAX(Sheet1!N17 - Sheet1!$A$5,0)</f>
        <v>0.31933540561018692</v>
      </c>
    </row>
    <row r="8" spans="1:14" x14ac:dyDescent="0.2">
      <c r="A8">
        <v>4</v>
      </c>
      <c r="F8">
        <f>EXP(-Sheet1!$B$2 * Sheet1!$D$5) * (Sheet1!$C$8 * Sheet2!G8 + (1 - Sheet1!$C$8) *Sheet2!G9)</f>
        <v>2.8747351523850371E-3</v>
      </c>
      <c r="G8">
        <f>EXP(-Sheet1!$B$2 * Sheet1!$D$5) * (Sheet1!$C$8 * Sheet2!H8 + (1 - Sheet1!$C$8) *Sheet2!H9)</f>
        <v>5.40125204451354E-3</v>
      </c>
      <c r="H8">
        <f>EXP(-Sheet1!$B$2 * Sheet1!$D$5) * (Sheet1!$C$8 * Sheet2!I8 + (1 - Sheet1!$C$8) *Sheet2!I9)</f>
        <v>1.0021021488304676E-2</v>
      </c>
      <c r="I8">
        <f>EXP(-Sheet1!$B$2 * Sheet1!$D$5) * (Sheet1!$C$8 * Sheet2!J8 + (1 - Sheet1!$C$8) *Sheet2!J9)</f>
        <v>1.8296579514864353E-2</v>
      </c>
      <c r="J8">
        <f>EXP(-Sheet1!$B$2 * Sheet1!$D$5) * (Sheet1!$C$8 * Sheet2!K8 + (1 - Sheet1!$C$8) *Sheet2!K9)</f>
        <v>3.2710886414650649E-2</v>
      </c>
      <c r="K8">
        <f>EXP(-Sheet1!$B$2 * Sheet1!$D$5) * (Sheet1!$C$8 * Sheet2!L8 + (1 - Sheet1!$C$8) *Sheet2!L9)</f>
        <v>5.6818588410681894E-2</v>
      </c>
      <c r="L8">
        <f>EXP(-Sheet1!$B$2 * Sheet1!$D$5) * (Sheet1!$C$8 * Sheet2!M8 + (1 - Sheet1!$C$8) *Sheet2!M9)</f>
        <v>9.4634764941260829E-2</v>
      </c>
      <c r="M8">
        <f>EXP(-Sheet1!$B$2 * Sheet1!$D$5) * (Sheet1!$C$8 * Sheet2!N8 + (1 - Sheet1!$C$8) *Sheet2!N9)</f>
        <v>0.14742057215362303</v>
      </c>
      <c r="N8">
        <f>MAX(Sheet1!N18 - Sheet1!$A$5,0)</f>
        <v>0.20292018257321742</v>
      </c>
    </row>
    <row r="9" spans="1:14" x14ac:dyDescent="0.2">
      <c r="A9">
        <v>5</v>
      </c>
      <c r="G9">
        <f>EXP(-Sheet1!$B$2 * Sheet1!$D$5) * (Sheet1!$C$8 * Sheet2!H9 + (1 - Sheet1!$C$8) *Sheet2!H10)</f>
        <v>5.5699568482986373E-4</v>
      </c>
      <c r="H9">
        <f>EXP(-Sheet1!$B$2 * Sheet1!$D$5) * (Sheet1!$C$8 * Sheet2!I9 + (1 - Sheet1!$C$8) *Sheet2!I10)</f>
        <v>1.1636987392640325E-3</v>
      </c>
      <c r="I9">
        <f>EXP(-Sheet1!$B$2 * Sheet1!$D$5) * (Sheet1!$C$8 * Sheet2!J9 + (1 - Sheet1!$C$8) *Sheet2!J10)</f>
        <v>2.4312481993075809E-3</v>
      </c>
      <c r="J9">
        <f>EXP(-Sheet1!$B$2 * Sheet1!$D$5) * (Sheet1!$C$8 * Sheet2!K9 + (1 - Sheet1!$C$8) *Sheet2!K10)</f>
        <v>5.0794656788703541E-3</v>
      </c>
      <c r="K9">
        <f>EXP(-Sheet1!$B$2 * Sheet1!$D$5) * (Sheet1!$C$8 * Sheet2!L9 + (1 - Sheet1!$C$8) *Sheet2!L10)</f>
        <v>1.0612232675450403E-2</v>
      </c>
      <c r="L9">
        <f>EXP(-Sheet1!$B$2 * Sheet1!$D$5) * (Sheet1!$C$8 * Sheet2!M9 + (1 - Sheet1!$C$8) *Sheet2!M10)</f>
        <v>2.2171521470530576E-2</v>
      </c>
      <c r="M9">
        <f>EXP(-Sheet1!$B$2 * Sheet1!$D$5) * (Sheet1!$C$8 * Sheet2!N9 + (1 - Sheet1!$C$8) *Sheet2!N10)</f>
        <v>4.632167229572498E-2</v>
      </c>
      <c r="N9">
        <f>MAX(Sheet1!N19 - Sheet1!$A$5,0)</f>
        <v>9.6777180002035612E-2</v>
      </c>
    </row>
    <row r="10" spans="1:14" x14ac:dyDescent="0.2">
      <c r="A10">
        <v>6</v>
      </c>
      <c r="H10">
        <f>EXP(-Sheet1!$B$2 * Sheet1!$D$5) * (Sheet1!$C$8 * Sheet2!I10 + (1 - Sheet1!$C$8) *Sheet2!I11)</f>
        <v>2.6699788814491202E-18</v>
      </c>
      <c r="I10">
        <f>EXP(-Sheet1!$B$2 * Sheet1!$D$5) * (Sheet1!$C$8 * Sheet2!J10 + (1 - Sheet1!$C$8) *Sheet2!J11)</f>
        <v>5.5782318298444283E-18</v>
      </c>
      <c r="J10">
        <f>EXP(-Sheet1!$B$2 * Sheet1!$D$5) * (Sheet1!$C$8 * Sheet2!K10 + (1 - Sheet1!$C$8) *Sheet2!K11)</f>
        <v>1.165427583105117E-17</v>
      </c>
      <c r="K10">
        <f>EXP(-Sheet1!$B$2 * Sheet1!$D$5) * (Sheet1!$C$8 * Sheet2!L10 + (1 - Sheet1!$C$8) *Sheet2!L11)</f>
        <v>2.4348601723498354E-17</v>
      </c>
      <c r="L10">
        <f>EXP(-Sheet1!$B$2 * Sheet1!$D$5) * (Sheet1!$C$8 * Sheet2!M10 + (1 - Sheet1!$C$8) *Sheet2!M11)</f>
        <v>5.0870119643982536E-17</v>
      </c>
      <c r="M10">
        <f>EXP(-Sheet1!$B$2 * Sheet1!$D$5) * (Sheet1!$C$8 * Sheet2!N10 + (1 - Sheet1!$C$8) *Sheet2!N11)</f>
        <v>1.0627998691586848E-16</v>
      </c>
      <c r="N10">
        <f>MAX(Sheet1!N20 - Sheet1!$A$5,0)</f>
        <v>2.2204460492503131E-16</v>
      </c>
    </row>
    <row r="11" spans="1:14" x14ac:dyDescent="0.2">
      <c r="A11">
        <v>7</v>
      </c>
      <c r="I11">
        <f>EXP(-Sheet1!$B$2 * Sheet1!$D$5) * (Sheet1!$C$8 * Sheet2!J11 + (1 - Sheet1!$C$8) *Sheet2!J12)</f>
        <v>0</v>
      </c>
      <c r="J11">
        <f>EXP(-Sheet1!$B$2 * Sheet1!$D$5) * (Sheet1!$C$8 * Sheet2!K11 + (1 - Sheet1!$C$8) *Sheet2!K12)</f>
        <v>0</v>
      </c>
      <c r="K11">
        <f>EXP(-Sheet1!$B$2 * Sheet1!$D$5) * (Sheet1!$C$8 * Sheet2!L11 + (1 - Sheet1!$C$8) *Sheet2!L12)</f>
        <v>0</v>
      </c>
      <c r="L11">
        <f>EXP(-Sheet1!$B$2 * Sheet1!$D$5) * (Sheet1!$C$8 * Sheet2!M11 + (1 - Sheet1!$C$8) *Sheet2!M12)</f>
        <v>0</v>
      </c>
      <c r="M11">
        <f>EXP(-Sheet1!$B$2 * Sheet1!$D$5) * (Sheet1!$C$8 * Sheet2!N11 + (1 - Sheet1!$C$8) *Sheet2!N12)</f>
        <v>0</v>
      </c>
      <c r="N11">
        <f>MAX(Sheet1!N21 - Sheet1!$A$5,0)</f>
        <v>0</v>
      </c>
    </row>
    <row r="12" spans="1:14" x14ac:dyDescent="0.2">
      <c r="A12">
        <v>8</v>
      </c>
      <c r="J12">
        <f>EXP(-Sheet1!$B$2 * Sheet1!$D$5) * (Sheet1!$C$8 * Sheet2!K12 + (1 - Sheet1!$C$8) *Sheet2!K13)</f>
        <v>0</v>
      </c>
      <c r="K12">
        <f>EXP(-Sheet1!$B$2 * Sheet1!$D$5) * (Sheet1!$C$8 * Sheet2!L12 + (1 - Sheet1!$C$8) *Sheet2!L13)</f>
        <v>0</v>
      </c>
      <c r="L12">
        <f>EXP(-Sheet1!$B$2 * Sheet1!$D$5) * (Sheet1!$C$8 * Sheet2!M12 + (1 - Sheet1!$C$8) *Sheet2!M13)</f>
        <v>0</v>
      </c>
      <c r="M12">
        <f>EXP(-Sheet1!$B$2 * Sheet1!$D$5) * (Sheet1!$C$8 * Sheet2!N12 + (1 - Sheet1!$C$8) *Sheet2!N13)</f>
        <v>0</v>
      </c>
      <c r="N12">
        <f>MAX(Sheet1!N22 - Sheet1!$A$5,0)</f>
        <v>0</v>
      </c>
    </row>
    <row r="13" spans="1:14" x14ac:dyDescent="0.2">
      <c r="A13">
        <v>9</v>
      </c>
      <c r="K13">
        <f>EXP(-Sheet1!$B$2 * Sheet1!$D$5) * (Sheet1!$C$8 * Sheet2!L13 + (1 - Sheet1!$C$8) *Sheet2!L14)</f>
        <v>0</v>
      </c>
      <c r="L13">
        <f>EXP(-Sheet1!$B$2 * Sheet1!$D$5) * (Sheet1!$C$8 * Sheet2!M13 + (1 - Sheet1!$C$8) *Sheet2!M14)</f>
        <v>0</v>
      </c>
      <c r="M13">
        <f>EXP(-Sheet1!$B$2 * Sheet1!$D$5) * (Sheet1!$C$8 * Sheet2!N13 + (1 - Sheet1!$C$8) *Sheet2!N14)</f>
        <v>0</v>
      </c>
      <c r="N13">
        <f>MAX(Sheet1!N23 - Sheet1!$A$5,0)</f>
        <v>0</v>
      </c>
    </row>
    <row r="14" spans="1:14" x14ac:dyDescent="0.2">
      <c r="A14">
        <v>10</v>
      </c>
      <c r="L14">
        <f>EXP(-Sheet1!$B$2 * Sheet1!$D$5) * (Sheet1!$C$8 * Sheet2!M14 + (1 - Sheet1!$C$8) *Sheet2!M15)</f>
        <v>0</v>
      </c>
      <c r="M14">
        <f>EXP(-Sheet1!$B$2 * Sheet1!$D$5) * (Sheet1!$C$8 * Sheet2!N14 + (1 - Sheet1!$C$8) *Sheet2!N15)</f>
        <v>0</v>
      </c>
      <c r="N14">
        <f>MAX(Sheet1!N24 - Sheet1!$A$5,0)</f>
        <v>0</v>
      </c>
    </row>
    <row r="15" spans="1:14" x14ac:dyDescent="0.2">
      <c r="A15">
        <v>11</v>
      </c>
      <c r="M15">
        <f>EXP(-Sheet1!$B$2 * Sheet1!$D$5) * (Sheet1!$C$8 * Sheet2!N15 + (1 - Sheet1!$C$8) *Sheet2!N16)</f>
        <v>0</v>
      </c>
      <c r="N15">
        <f>MAX(Sheet1!N25 - Sheet1!$A$5,0)</f>
        <v>0</v>
      </c>
    </row>
    <row r="16" spans="1:14" x14ac:dyDescent="0.2">
      <c r="A16">
        <v>12</v>
      </c>
      <c r="N16">
        <f>MAX(Sheet1!N26 - Sheet1!$A$5,0)</f>
        <v>0</v>
      </c>
    </row>
    <row r="19" spans="1:14" x14ac:dyDescent="0.2">
      <c r="A19" t="s">
        <v>13</v>
      </c>
    </row>
    <row r="20" spans="1:14" x14ac:dyDescent="0.2">
      <c r="B20">
        <f>B21 * Sheet1!$D$5</f>
        <v>0</v>
      </c>
      <c r="C20">
        <f>C21 * Sheet1!$D$5</f>
        <v>8.3333333333333329E-2</v>
      </c>
      <c r="D20">
        <f>D21 * Sheet1!$D$5</f>
        <v>0.16666666666666666</v>
      </c>
      <c r="E20">
        <f>E21 * Sheet1!$D$5</f>
        <v>0.25</v>
      </c>
      <c r="F20">
        <f>F21 * Sheet1!$D$5</f>
        <v>0.33333333333333331</v>
      </c>
      <c r="G20">
        <f>G21 * Sheet1!$D$5</f>
        <v>0.41666666666666663</v>
      </c>
      <c r="H20">
        <f>H21 * Sheet1!$D$5</f>
        <v>0.5</v>
      </c>
      <c r="I20">
        <f>I21 * Sheet1!$D$5</f>
        <v>0.58333333333333326</v>
      </c>
      <c r="J20">
        <f>J21 * Sheet1!$D$5</f>
        <v>0.66666666666666663</v>
      </c>
      <c r="K20">
        <f>K21 * Sheet1!$D$5</f>
        <v>0.75</v>
      </c>
      <c r="L20">
        <f>L21 * Sheet1!$D$5</f>
        <v>0.83333333333333326</v>
      </c>
      <c r="M20">
        <f>M21 * Sheet1!$D$5</f>
        <v>0.91666666666666663</v>
      </c>
      <c r="N20">
        <f>N21 * Sheet1!$D$5</f>
        <v>1</v>
      </c>
    </row>
    <row r="21" spans="1:14" x14ac:dyDescent="0.2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</row>
    <row r="22" spans="1:14" x14ac:dyDescent="0.2">
      <c r="A22">
        <v>0</v>
      </c>
      <c r="B22">
        <f>EXP(-Sheet1!$B$2 * Sheet1!$D$5) * (Sheet1!$C$8 * Sheet2!C22 + (1 - Sheet1!$C$8) *Sheet2!C23)</f>
        <v>6.5903733675147583E-2</v>
      </c>
      <c r="C22">
        <f>EXP(-Sheet1!$B$2 * Sheet1!$D$5) * (Sheet1!$C$8 * Sheet2!D22 + (1 - Sheet1!$C$8) *Sheet2!D23)</f>
        <v>4.2933600313175405E-2</v>
      </c>
      <c r="D22">
        <f>EXP(-Sheet1!$B$2 * Sheet1!$D$5) * (Sheet1!$C$8 * Sheet2!E22 + (1 - Sheet1!$C$8) *Sheet2!E23)</f>
        <v>2.4788180599649032E-2</v>
      </c>
      <c r="E22">
        <f>EXP(-Sheet1!$B$2 * Sheet1!$D$5) * (Sheet1!$C$8 * Sheet2!F22 + (1 - Sheet1!$C$8) *Sheet2!F23)</f>
        <v>1.1986527694999034E-2</v>
      </c>
      <c r="F22">
        <f>EXP(-Sheet1!$B$2 * Sheet1!$D$5) * (Sheet1!$C$8 * Sheet2!G22 + (1 - Sheet1!$C$8) *Sheet2!G23)</f>
        <v>4.3567775309644443E-3</v>
      </c>
      <c r="G22">
        <f>EXP(-Sheet1!$B$2 * Sheet1!$D$5) * (Sheet1!$C$8 * Sheet2!H22 + (1 - Sheet1!$C$8) *Sheet2!H23)</f>
        <v>9.0339569674327688E-4</v>
      </c>
      <c r="H22">
        <f>EXP(-Sheet1!$B$2 * Sheet1!$D$5) * (Sheet1!$C$8 * Sheet2!I22 + (1 - Sheet1!$C$8) *Sheet2!I23)</f>
        <v>0</v>
      </c>
      <c r="I22">
        <f>EXP(-Sheet1!$B$2 * Sheet1!$D$5) * (Sheet1!$C$8 * Sheet2!J22 + (1 - Sheet1!$C$8) *Sheet2!J23)</f>
        <v>0</v>
      </c>
      <c r="J22">
        <f>EXP(-Sheet1!$B$2 * Sheet1!$D$5) * (Sheet1!$C$8 * Sheet2!K22 + (1 - Sheet1!$C$8) *Sheet2!K23)</f>
        <v>0</v>
      </c>
      <c r="K22">
        <f>EXP(-Sheet1!$B$2 * Sheet1!$D$5) * (Sheet1!$C$8 * Sheet2!L22 + (1 - Sheet1!$C$8) *Sheet2!L23)</f>
        <v>0</v>
      </c>
      <c r="L22">
        <f>EXP(-Sheet1!$B$2 * Sheet1!$D$5) * (Sheet1!$C$8 * Sheet2!M22 + (1 - Sheet1!$C$8) *Sheet2!M23)</f>
        <v>0</v>
      </c>
      <c r="M22">
        <f>EXP(-Sheet1!$B$2 * Sheet1!$D$5) * (Sheet1!$C$8 * Sheet2!N22 + (1 - Sheet1!$C$8) *Sheet2!N23)</f>
        <v>0</v>
      </c>
      <c r="N22">
        <f>MAX(Sheet1!$A$5 - Sheet1!N14, 0)</f>
        <v>0</v>
      </c>
    </row>
    <row r="23" spans="1:14" x14ac:dyDescent="0.2">
      <c r="A23">
        <v>1</v>
      </c>
      <c r="C23">
        <f>EXP(-Sheet1!$B$2 * Sheet1!$D$5) * (Sheet1!$C$8 * Sheet2!D23 + (1 - Sheet1!$C$8) *Sheet2!D24)</f>
        <v>8.7270669898717054E-2</v>
      </c>
      <c r="D23">
        <f>EXP(-Sheet1!$B$2 * Sheet1!$D$5) * (Sheet1!$C$8 * Sheet2!E23 + (1 - Sheet1!$C$8) *Sheet2!E24)</f>
        <v>5.9783315257660591E-2</v>
      </c>
      <c r="E23">
        <f>EXP(-Sheet1!$B$2 * Sheet1!$D$5) * (Sheet1!$C$8 * Sheet2!F23 + (1 - Sheet1!$C$8) *Sheet2!F24)</f>
        <v>3.6658080426674816E-2</v>
      </c>
      <c r="F23">
        <f>EXP(-Sheet1!$B$2 * Sheet1!$D$5) * (Sheet1!$C$8 * Sheet2!G23 + (1 - Sheet1!$C$8) *Sheet2!G24)</f>
        <v>1.9052024517845139E-2</v>
      </c>
      <c r="G23">
        <f>EXP(-Sheet1!$B$2 * Sheet1!$D$5) * (Sheet1!$C$8 * Sheet2!H23 + (1 - Sheet1!$C$8) *Sheet2!H24)</f>
        <v>7.5513426162004292E-3</v>
      </c>
      <c r="H23">
        <f>EXP(-Sheet1!$B$2 * Sheet1!$D$5) * (Sheet1!$C$8 * Sheet2!I23 + (1 - Sheet1!$C$8) *Sheet2!I24)</f>
        <v>1.7383283334224343E-3</v>
      </c>
      <c r="I23">
        <f>EXP(-Sheet1!$B$2 * Sheet1!$D$5) * (Sheet1!$C$8 * Sheet2!J23 + (1 - Sheet1!$C$8) *Sheet2!J24)</f>
        <v>0</v>
      </c>
      <c r="J23">
        <f>EXP(-Sheet1!$B$2 * Sheet1!$D$5) * (Sheet1!$C$8 * Sheet2!K23 + (1 - Sheet1!$C$8) *Sheet2!K24)</f>
        <v>0</v>
      </c>
      <c r="K23">
        <f>EXP(-Sheet1!$B$2 * Sheet1!$D$5) * (Sheet1!$C$8 * Sheet2!L23 + (1 - Sheet1!$C$8) *Sheet2!L24)</f>
        <v>0</v>
      </c>
      <c r="L23">
        <f>EXP(-Sheet1!$B$2 * Sheet1!$D$5) * (Sheet1!$C$8 * Sheet2!M23 + (1 - Sheet1!$C$8) *Sheet2!M24)</f>
        <v>0</v>
      </c>
      <c r="M23">
        <f>EXP(-Sheet1!$B$2 * Sheet1!$D$5) * (Sheet1!$C$8 * Sheet2!N23 + (1 - Sheet1!$C$8) *Sheet2!N24)</f>
        <v>0</v>
      </c>
      <c r="N23">
        <f>MAX(Sheet1!$A$5 - Sheet1!N15, 0)</f>
        <v>0</v>
      </c>
    </row>
    <row r="24" spans="1:14" x14ac:dyDescent="0.2">
      <c r="A24">
        <v>2</v>
      </c>
      <c r="D24">
        <f>EXP(-Sheet1!$B$2 * Sheet1!$D$5) * (Sheet1!$C$8 * Sheet2!E24 + (1 - Sheet1!$C$8) *Sheet2!E25)</f>
        <v>0.11286648617619037</v>
      </c>
      <c r="E24">
        <f>EXP(-Sheet1!$B$2 * Sheet1!$D$5) * (Sheet1!$C$8 * Sheet2!F24 + (1 - Sheet1!$C$8) *Sheet2!F25)</f>
        <v>8.1273489723737963E-2</v>
      </c>
      <c r="F24">
        <f>EXP(-Sheet1!$B$2 * Sheet1!$D$5) * (Sheet1!$C$8 * Sheet2!G24 + (1 - Sheet1!$C$8) *Sheet2!G25)</f>
        <v>5.2990926102278839E-2</v>
      </c>
      <c r="G24">
        <f>EXP(-Sheet1!$B$2 * Sheet1!$D$5) * (Sheet1!$C$8 * Sheet2!H24 + (1 - Sheet1!$C$8) *Sheet2!H25)</f>
        <v>2.9705334392721376E-2</v>
      </c>
      <c r="H24">
        <f>EXP(-Sheet1!$B$2 * Sheet1!$D$5) * (Sheet1!$C$8 * Sheet2!I24 + (1 - Sheet1!$C$8) *Sheet2!I25)</f>
        <v>1.2929392870464476E-2</v>
      </c>
      <c r="I24">
        <f>EXP(-Sheet1!$B$2 * Sheet1!$D$5) * (Sheet1!$C$8 * Sheet2!J24 + (1 - Sheet1!$C$8) *Sheet2!J25)</f>
        <v>3.3449189603987407E-3</v>
      </c>
      <c r="J24">
        <f>EXP(-Sheet1!$B$2 * Sheet1!$D$5) * (Sheet1!$C$8 * Sheet2!K24 + (1 - Sheet1!$C$8) *Sheet2!K25)</f>
        <v>0</v>
      </c>
      <c r="K24">
        <f>EXP(-Sheet1!$B$2 * Sheet1!$D$5) * (Sheet1!$C$8 * Sheet2!L24 + (1 - Sheet1!$C$8) *Sheet2!L25)</f>
        <v>0</v>
      </c>
      <c r="L24">
        <f>EXP(-Sheet1!$B$2 * Sheet1!$D$5) * (Sheet1!$C$8 * Sheet2!M24 + (1 - Sheet1!$C$8) *Sheet2!M25)</f>
        <v>0</v>
      </c>
      <c r="M24">
        <f>EXP(-Sheet1!$B$2 * Sheet1!$D$5) * (Sheet1!$C$8 * Sheet2!N24 + (1 - Sheet1!$C$8) *Sheet2!N25)</f>
        <v>0</v>
      </c>
      <c r="N24">
        <f>MAX(Sheet1!$A$5 - Sheet1!N16, 0)</f>
        <v>0</v>
      </c>
    </row>
    <row r="25" spans="1:14" x14ac:dyDescent="0.2">
      <c r="A25">
        <v>3</v>
      </c>
      <c r="E25">
        <f>EXP(-Sheet1!$B$2 * Sheet1!$D$5) * (Sheet1!$C$8 * Sheet2!F25 + (1 - Sheet1!$C$8) *Sheet2!F26)</f>
        <v>0.14232566391475032</v>
      </c>
      <c r="F25">
        <f>EXP(-Sheet1!$B$2 * Sheet1!$D$5) * (Sheet1!$C$8 * Sheet2!G25 + (1 - Sheet1!$C$8) *Sheet2!G26)</f>
        <v>0.10758248552918971</v>
      </c>
      <c r="G25">
        <f>EXP(-Sheet1!$B$2 * Sheet1!$D$5) * (Sheet1!$C$8 * Sheet2!H25 + (1 - Sheet1!$C$8) *Sheet2!H26)</f>
        <v>7.4607025870495933E-2</v>
      </c>
      <c r="H25">
        <f>EXP(-Sheet1!$B$2 * Sheet1!$D$5) * (Sheet1!$C$8 * Sheet2!I25 + (1 - Sheet1!$C$8) *Sheet2!I26)</f>
        <v>4.525135609340547E-2</v>
      </c>
      <c r="I25">
        <f>EXP(-Sheet1!$B$2 * Sheet1!$D$5) * (Sheet1!$C$8 * Sheet2!J25 + (1 - Sheet1!$C$8) *Sheet2!J26)</f>
        <v>2.1798234039581765E-2</v>
      </c>
      <c r="J25">
        <f>EXP(-Sheet1!$B$2 * Sheet1!$D$5) * (Sheet1!$C$8 * Sheet2!K25 + (1 - Sheet1!$C$8) *Sheet2!K26)</f>
        <v>6.4363461358344322E-3</v>
      </c>
      <c r="K25">
        <f>EXP(-Sheet1!$B$2 * Sheet1!$D$5) * (Sheet1!$C$8 * Sheet2!L25 + (1 - Sheet1!$C$8) *Sheet2!L26)</f>
        <v>0</v>
      </c>
      <c r="L25">
        <f>EXP(-Sheet1!$B$2 * Sheet1!$D$5) * (Sheet1!$C$8 * Sheet2!M25 + (1 - Sheet1!$C$8) *Sheet2!M26)</f>
        <v>0</v>
      </c>
      <c r="M25">
        <f>EXP(-Sheet1!$B$2 * Sheet1!$D$5) * (Sheet1!$C$8 * Sheet2!N25 + (1 - Sheet1!$C$8) *Sheet2!N26)</f>
        <v>0</v>
      </c>
      <c r="N25">
        <f>MAX(Sheet1!$A$5 - Sheet1!N17, 0)</f>
        <v>0</v>
      </c>
    </row>
    <row r="26" spans="1:14" x14ac:dyDescent="0.2">
      <c r="A26">
        <v>4</v>
      </c>
      <c r="F26">
        <f>EXP(-Sheet1!$B$2 * Sheet1!$D$5) * (Sheet1!$C$8 * Sheet2!G26 + (1 - Sheet1!$C$8) *Sheet2!G27)</f>
        <v>0.17478059315126757</v>
      </c>
      <c r="G26">
        <f>EXP(-Sheet1!$B$2 * Sheet1!$D$5) * (Sheet1!$C$8 * Sheet2!H26 + (1 - Sheet1!$C$8) *Sheet2!H27)</f>
        <v>0.1382979959783539</v>
      </c>
      <c r="H26">
        <f>EXP(-Sheet1!$B$2 * Sheet1!$D$5) * (Sheet1!$C$8 * Sheet2!I26 + (1 - Sheet1!$C$8) *Sheet2!I27)</f>
        <v>0.10188300307844592</v>
      </c>
      <c r="I26">
        <f>EXP(-Sheet1!$B$2 * Sheet1!$D$5) * (Sheet1!$C$8 * Sheet2!J26 + (1 - Sheet1!$C$8) *Sheet2!J27)</f>
        <v>6.6996952904152932E-2</v>
      </c>
      <c r="J26">
        <f>EXP(-Sheet1!$B$2 * Sheet1!$D$5) * (Sheet1!$C$8 * Sheet2!K26 + (1 - Sheet1!$C$8) *Sheet2!K27)</f>
        <v>3.6016558920517028E-2</v>
      </c>
      <c r="K26">
        <f>EXP(-Sheet1!$B$2 * Sheet1!$D$5) * (Sheet1!$C$8 * Sheet2!L26 + (1 - Sheet1!$C$8) *Sheet2!L27)</f>
        <v>1.2384919357009609E-2</v>
      </c>
      <c r="L26">
        <f>EXP(-Sheet1!$B$2 * Sheet1!$D$5) * (Sheet1!$C$8 * Sheet2!M26 + (1 - Sheet1!$C$8) *Sheet2!M27)</f>
        <v>0</v>
      </c>
      <c r="M26">
        <f>EXP(-Sheet1!$B$2 * Sheet1!$D$5) * (Sheet1!$C$8 * Sheet2!N26 + (1 - Sheet1!$C$8) *Sheet2!N27)</f>
        <v>0</v>
      </c>
      <c r="N26">
        <f>MAX(Sheet1!$A$5 - Sheet1!N18, 0)</f>
        <v>0</v>
      </c>
    </row>
    <row r="27" spans="1:14" x14ac:dyDescent="0.2">
      <c r="A27">
        <v>5</v>
      </c>
      <c r="G27">
        <f>EXP(-Sheet1!$B$2 * Sheet1!$D$5) * (Sheet1!$C$8 * Sheet2!H27 + (1 - Sheet1!$C$8) *Sheet2!H28)</f>
        <v>0.20894154424155006</v>
      </c>
      <c r="H27">
        <f>EXP(-Sheet1!$B$2 * Sheet1!$D$5) * (Sheet1!$C$8 * Sheet2!I27 + (1 - Sheet1!$C$8) *Sheet2!I28)</f>
        <v>0.17227977954751117</v>
      </c>
      <c r="I27">
        <f>EXP(-Sheet1!$B$2 * Sheet1!$D$5) * (Sheet1!$C$8 * Sheet2!J27 + (1 - Sheet1!$C$8) *Sheet2!J28)</f>
        <v>0.13433992621810423</v>
      </c>
      <c r="J27">
        <f>EXP(-Sheet1!$B$2 * Sheet1!$D$5) * (Sheet1!$C$8 * Sheet2!K27 + (1 - Sheet1!$C$8) *Sheet2!K28)</f>
        <v>9.5744934430270059E-2</v>
      </c>
      <c r="K27">
        <f>EXP(-Sheet1!$B$2 * Sheet1!$D$5) * (Sheet1!$C$8 * Sheet2!L27 + (1 - Sheet1!$C$8) *Sheet2!L28)</f>
        <v>5.7896980840372272E-2</v>
      </c>
      <c r="L27">
        <f>EXP(-Sheet1!$B$2 * Sheet1!$D$5) * (Sheet1!$C$8 * Sheet2!M27 + (1 - Sheet1!$C$8) *Sheet2!M28)</f>
        <v>2.3831258332371482E-2</v>
      </c>
      <c r="M27">
        <f>EXP(-Sheet1!$B$2 * Sheet1!$D$5) * (Sheet1!$C$8 * Sheet2!N27 + (1 - Sheet1!$C$8) *Sheet2!N28)</f>
        <v>0</v>
      </c>
      <c r="N27">
        <f>MAX(Sheet1!$A$5 - Sheet1!N19, 0)</f>
        <v>0</v>
      </c>
    </row>
    <row r="28" spans="1:14" x14ac:dyDescent="0.2">
      <c r="A28">
        <v>6</v>
      </c>
      <c r="H28">
        <f>EXP(-Sheet1!$B$2 * Sheet1!$D$5) * (Sheet1!$C$8 * Sheet2!I28 + (1 - Sheet1!$C$8) *Sheet2!I29)</f>
        <v>0.24337697450951723</v>
      </c>
      <c r="I28">
        <f>EXP(-Sheet1!$B$2 * Sheet1!$D$5) * (Sheet1!$C$8 * Sheet2!J28 + (1 - Sheet1!$C$8) *Sheet2!J29)</f>
        <v>0.20777486683697904</v>
      </c>
      <c r="J28">
        <f>EXP(-Sheet1!$B$2 * Sheet1!$D$5) * (Sheet1!$C$8 * Sheet2!K28 + (1 - Sheet1!$C$8) *Sheet2!K29)</f>
        <v>0.17031683079502941</v>
      </c>
      <c r="K28">
        <f>EXP(-Sheet1!$B$2 * Sheet1!$D$5) * (Sheet1!$C$8 * Sheet2!L28 + (1 - Sheet1!$C$8) *Sheet2!L29)</f>
        <v>0.13091013615706076</v>
      </c>
      <c r="L28">
        <f>EXP(-Sheet1!$B$2 * Sheet1!$D$5) * (Sheet1!$C$8 * Sheet2!M28 + (1 - Sheet1!$C$8) *Sheet2!M29)</f>
        <v>8.9457425908328045E-2</v>
      </c>
      <c r="M28">
        <f>EXP(-Sheet1!$B$2 * Sheet1!$D$5) * (Sheet1!$C$8 * Sheet2!N28 + (1 - Sheet1!$C$8) *Sheet2!N29)</f>
        <v>4.5856485402368745E-2</v>
      </c>
      <c r="N28">
        <f>MAX(Sheet1!$A$5 - Sheet1!N20, 0)</f>
        <v>0</v>
      </c>
    </row>
    <row r="29" spans="1:14" x14ac:dyDescent="0.2">
      <c r="A29">
        <v>7</v>
      </c>
      <c r="I29">
        <f>EXP(-Sheet1!$B$2 * Sheet1!$D$5) * (Sheet1!$C$8 * Sheet2!J29 + (1 - Sheet1!$C$8) *Sheet2!J30)</f>
        <v>0.27694679181999299</v>
      </c>
      <c r="J29">
        <f>EXP(-Sheet1!$B$2 * Sheet1!$D$5) * (Sheet1!$C$8 * Sheet2!K29 + (1 - Sheet1!$C$8) *Sheet2!K30)</f>
        <v>0.24293993373329609</v>
      </c>
      <c r="K29">
        <f>EXP(-Sheet1!$B$2 * Sheet1!$D$5) * (Sheet1!$C$8 * Sheet2!L29 + (1 - Sheet1!$C$8) *Sheet2!L30)</f>
        <v>0.20715660582921755</v>
      </c>
      <c r="L29">
        <f>EXP(-Sheet1!$B$2 * Sheet1!$D$5) * (Sheet1!$C$8 * Sheet2!M29 + (1 - Sheet1!$C$8) *Sheet2!M30)</f>
        <v>0.16950804206568107</v>
      </c>
      <c r="M29">
        <f>EXP(-Sheet1!$B$2 * Sheet1!$D$5) * (Sheet1!$C$8 * Sheet2!N29 + (1 - Sheet1!$C$8) *Sheet2!N30)</f>
        <v>0.1299010473961936</v>
      </c>
      <c r="N29">
        <f>MAX(Sheet1!$A$5 - Sheet1!N21, 0)</f>
        <v>8.8237776794239609E-2</v>
      </c>
    </row>
    <row r="30" spans="1:14" x14ac:dyDescent="0.2">
      <c r="A30">
        <v>8</v>
      </c>
      <c r="J30">
        <f>EXP(-Sheet1!$B$2 * Sheet1!$D$5) * (Sheet1!$C$8 * Sheet2!K30 + (1 - Sheet1!$C$8) *Sheet2!K31)</f>
        <v>0.30915493552439088</v>
      </c>
      <c r="K30">
        <f>EXP(-Sheet1!$B$2 * Sheet1!$D$5) * (Sheet1!$C$8 * Sheet2!L30 + (1 - Sheet1!$C$8) *Sheet2!L31)</f>
        <v>0.2766752565290938</v>
      </c>
      <c r="L30">
        <f>EXP(-Sheet1!$B$2 * Sheet1!$D$5) * (Sheet1!$C$8 * Sheet2!M30 + (1 - Sheet1!$C$8) *Sheet2!M31)</f>
        <v>0.24249516982230027</v>
      </c>
      <c r="M30">
        <f>EXP(-Sheet1!$B$2 * Sheet1!$D$5) * (Sheet1!$C$8 * Sheet2!N30 + (1 - Sheet1!$C$8) *Sheet2!N31)</f>
        <v>0.20652970408803778</v>
      </c>
      <c r="N30">
        <f>MAX(Sheet1!$A$5 - Sheet1!N22, 0)</f>
        <v>0.16868964833488931</v>
      </c>
    </row>
    <row r="31" spans="1:14" x14ac:dyDescent="0.2">
      <c r="A31">
        <v>9</v>
      </c>
      <c r="K31">
        <f>EXP(-Sheet1!$B$2 * Sheet1!$D$5) * (Sheet1!$C$8 * Sheet2!L31 + (1 - Sheet1!$C$8) *Sheet2!L32)</f>
        <v>0.34005973604547768</v>
      </c>
      <c r="L31">
        <f>EXP(-Sheet1!$B$2 * Sheet1!$D$5) * (Sheet1!$C$8 * Sheet2!M31 + (1 - Sheet1!$C$8) *Sheet2!M32)</f>
        <v>0.30904207569107822</v>
      </c>
      <c r="M31">
        <f>EXP(-Sheet1!$B$2 * Sheet1!$D$5) * (Sheet1!$C$8 * Sheet2!N31 + (1 - Sheet1!$C$8) *Sheet2!N32)</f>
        <v>0.27639681847466457</v>
      </c>
      <c r="N31">
        <f>MAX(Sheet1!$A$5 - Sheet1!N23, 0)</f>
        <v>0.2420426255918563</v>
      </c>
    </row>
    <row r="32" spans="1:14" x14ac:dyDescent="0.2">
      <c r="A32">
        <v>10</v>
      </c>
      <c r="L32">
        <f>EXP(-Sheet1!$B$2 * Sheet1!$D$5) * (Sheet1!$C$8 * Sheet2!M32 + (1 - Sheet1!$C$8) *Sheet2!M33)</f>
        <v>0.36971703053345972</v>
      </c>
      <c r="M32">
        <f>EXP(-Sheet1!$B$2 * Sheet1!$D$5) * (Sheet1!$C$8 * Sheet2!N32 + (1 - Sheet1!$C$8) *Sheet2!N33)</f>
        <v>0.34009901401678655</v>
      </c>
      <c r="N32">
        <f>MAX(Sheet1!$A$5 - Sheet1!N24, 0)</f>
        <v>0.30892309921443006</v>
      </c>
    </row>
    <row r="33" spans="1:14" x14ac:dyDescent="0.2">
      <c r="A33">
        <v>11</v>
      </c>
      <c r="M33">
        <f>EXP(-Sheet1!$B$2 * Sheet1!$D$5) * (Sheet1!$C$8 * Sheet2!N33 + (1 - Sheet1!$C$8) *Sheet2!N34)</f>
        <v>0.3981802694473599</v>
      </c>
      <c r="N33">
        <f>MAX(Sheet1!$A$5 - Sheet1!N25, 0)</f>
        <v>0.36990218853360224</v>
      </c>
    </row>
    <row r="34" spans="1:14" x14ac:dyDescent="0.2">
      <c r="A34">
        <v>12</v>
      </c>
      <c r="N34">
        <f>MAX(Sheet1!$A$5 - Sheet1!N26, 0)</f>
        <v>0.42550061858031329</v>
      </c>
    </row>
    <row r="38" spans="1:14" x14ac:dyDescent="0.2">
      <c r="A38" t="s">
        <v>14</v>
      </c>
    </row>
    <row r="39" spans="1:14" x14ac:dyDescent="0.2">
      <c r="B39">
        <f>B40 * Sheet1!$D$5</f>
        <v>0</v>
      </c>
      <c r="C39">
        <f>C40 * Sheet1!$D$5</f>
        <v>8.3333333333333329E-2</v>
      </c>
      <c r="D39">
        <f>D40 * Sheet1!$D$5</f>
        <v>0.16666666666666666</v>
      </c>
      <c r="E39">
        <f>E40 * Sheet1!$D$5</f>
        <v>0.25</v>
      </c>
      <c r="F39">
        <f>F40 * Sheet1!$D$5</f>
        <v>0.33333333333333331</v>
      </c>
      <c r="G39">
        <f>G40 * Sheet1!$D$5</f>
        <v>0.41666666666666663</v>
      </c>
      <c r="H39">
        <f>H40 * Sheet1!$D$5</f>
        <v>0.5</v>
      </c>
      <c r="I39">
        <f>I40 * Sheet1!$D$5</f>
        <v>0.58333333333333326</v>
      </c>
      <c r="J39">
        <f>J40 * Sheet1!$D$5</f>
        <v>0.66666666666666663</v>
      </c>
      <c r="K39">
        <f>K40 * Sheet1!$D$5</f>
        <v>0.75</v>
      </c>
      <c r="L39">
        <f>L40 * Sheet1!$D$5</f>
        <v>0.83333333333333326</v>
      </c>
      <c r="M39">
        <f>M40 * Sheet1!$D$5</f>
        <v>0.91666666666666663</v>
      </c>
      <c r="N39">
        <f>N40 * Sheet1!$D$5</f>
        <v>1</v>
      </c>
    </row>
    <row r="40" spans="1:14" x14ac:dyDescent="0.2">
      <c r="B40">
        <v>0</v>
      </c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10</v>
      </c>
      <c r="M40">
        <v>11</v>
      </c>
      <c r="N40">
        <v>12</v>
      </c>
    </row>
    <row r="41" spans="1:14" x14ac:dyDescent="0.2">
      <c r="A41" s="1">
        <v>0</v>
      </c>
      <c r="B41" s="2">
        <f>B4 + B22</f>
        <v>0.12205432759204757</v>
      </c>
      <c r="C41">
        <f t="shared" ref="C41:N41" si="0">C4 + C22</f>
        <v>0.12289723620528982</v>
      </c>
      <c r="D41">
        <f t="shared" si="0"/>
        <v>0.13580256232014815</v>
      </c>
      <c r="E41">
        <f t="shared" si="0"/>
        <v>0.16192893451231821</v>
      </c>
      <c r="F41">
        <f t="shared" si="0"/>
        <v>0.20105916030692028</v>
      </c>
      <c r="G41">
        <f t="shared" si="0"/>
        <v>0.25133501997660307</v>
      </c>
      <c r="H41">
        <f t="shared" si="0"/>
        <v>0.30964322665847621</v>
      </c>
      <c r="I41">
        <f t="shared" si="0"/>
        <v>0.37283703613126179</v>
      </c>
      <c r="J41">
        <f t="shared" si="0"/>
        <v>0.43926340001103553</v>
      </c>
      <c r="K41">
        <f t="shared" si="0"/>
        <v>0.50908373219100345</v>
      </c>
      <c r="L41">
        <f t="shared" si="0"/>
        <v>0.58246750016990811</v>
      </c>
      <c r="M41">
        <f t="shared" si="0"/>
        <v>0.65959262686897202</v>
      </c>
      <c r="N41">
        <f t="shared" si="0"/>
        <v>0.74064591249659562</v>
      </c>
    </row>
    <row r="42" spans="1:14" x14ac:dyDescent="0.2">
      <c r="A42" s="1">
        <v>1</v>
      </c>
      <c r="C42">
        <f t="shared" ref="C42:N42" si="1">C5 + C23</f>
        <v>0.12166910450091165</v>
      </c>
      <c r="D42" s="2">
        <f t="shared" si="1"/>
        <v>0.111405088722036</v>
      </c>
      <c r="E42">
        <f t="shared" si="1"/>
        <v>0.11217503246218563</v>
      </c>
      <c r="F42">
        <f t="shared" si="1"/>
        <v>0.1264084239796138</v>
      </c>
      <c r="G42">
        <f t="shared" si="1"/>
        <v>0.15539877982714301</v>
      </c>
      <c r="H42">
        <f t="shared" si="1"/>
        <v>0.19843785716004894</v>
      </c>
      <c r="I42">
        <f t="shared" si="1"/>
        <v>0.25243320765005739</v>
      </c>
      <c r="J42">
        <f t="shared" si="1"/>
        <v>0.31285229272872211</v>
      </c>
      <c r="K42">
        <f t="shared" si="1"/>
        <v>0.37636562641386812</v>
      </c>
      <c r="L42">
        <f t="shared" si="1"/>
        <v>0.4431277223627777</v>
      </c>
      <c r="M42">
        <f t="shared" si="1"/>
        <v>0.51330080356685404</v>
      </c>
      <c r="N42">
        <f t="shared" si="1"/>
        <v>0.58705518699191517</v>
      </c>
    </row>
    <row r="43" spans="1:14" x14ac:dyDescent="0.2">
      <c r="A43" s="1">
        <v>2</v>
      </c>
      <c r="D43">
        <f t="shared" ref="D43:N43" si="2">D6 + D24</f>
        <v>0.13151225223632984</v>
      </c>
      <c r="E43">
        <f t="shared" si="2"/>
        <v>0.11105294317277967</v>
      </c>
      <c r="F43" s="2">
        <f t="shared" si="2"/>
        <v>9.9425363704117031E-2</v>
      </c>
      <c r="G43">
        <f t="shared" si="2"/>
        <v>0.10011303004943517</v>
      </c>
      <c r="H43">
        <f t="shared" si="2"/>
        <v>0.11625724709594329</v>
      </c>
      <c r="I43">
        <f t="shared" si="2"/>
        <v>0.14934338323234686</v>
      </c>
      <c r="J43">
        <f t="shared" si="2"/>
        <v>0.19759542051509818</v>
      </c>
      <c r="K43">
        <f t="shared" si="2"/>
        <v>0.25535827123084998</v>
      </c>
      <c r="L43">
        <f t="shared" si="2"/>
        <v>0.31608297676835179</v>
      </c>
      <c r="M43">
        <f t="shared" si="2"/>
        <v>0.37991744551609058</v>
      </c>
      <c r="N43">
        <f t="shared" si="2"/>
        <v>0.44701696564198223</v>
      </c>
    </row>
    <row r="44" spans="1:14" x14ac:dyDescent="0.2">
      <c r="A44" s="1">
        <v>3</v>
      </c>
      <c r="E44">
        <f t="shared" ref="E44:N44" si="3">E7 + E25</f>
        <v>0.15077692338980977</v>
      </c>
      <c r="F44">
        <f t="shared" si="3"/>
        <v>0.12211793080868727</v>
      </c>
      <c r="G44">
        <f t="shared" si="3"/>
        <v>9.9110609285978271E-2</v>
      </c>
      <c r="H44" s="2">
        <f t="shared" si="3"/>
        <v>8.5564818040705426E-2</v>
      </c>
      <c r="I44">
        <f t="shared" si="3"/>
        <v>8.6157064394177155E-2</v>
      </c>
      <c r="J44">
        <f t="shared" si="3"/>
        <v>0.10538125073753098</v>
      </c>
      <c r="K44">
        <f t="shared" si="3"/>
        <v>0.14502833604493215</v>
      </c>
      <c r="L44">
        <f t="shared" si="3"/>
        <v>0.20024837707856766</v>
      </c>
      <c r="M44">
        <f t="shared" si="3"/>
        <v>0.25830353844107662</v>
      </c>
      <c r="N44">
        <f t="shared" si="3"/>
        <v>0.31933540561018692</v>
      </c>
    </row>
    <row r="45" spans="1:14" x14ac:dyDescent="0.2">
      <c r="A45" s="1">
        <v>4</v>
      </c>
      <c r="F45">
        <f t="shared" ref="F45:N45" si="4">F8 + F26</f>
        <v>0.1776553283036526</v>
      </c>
      <c r="G45">
        <f t="shared" si="4"/>
        <v>0.14369924802286743</v>
      </c>
      <c r="H45">
        <f t="shared" si="4"/>
        <v>0.1119040245667506</v>
      </c>
      <c r="I45">
        <f t="shared" si="4"/>
        <v>8.5293532419017284E-2</v>
      </c>
      <c r="J45" s="2">
        <f t="shared" si="4"/>
        <v>6.872744533516767E-2</v>
      </c>
      <c r="K45">
        <f t="shared" si="4"/>
        <v>6.9203507767691505E-2</v>
      </c>
      <c r="L45">
        <f t="shared" si="4"/>
        <v>9.4634764941260829E-2</v>
      </c>
      <c r="M45">
        <f t="shared" si="4"/>
        <v>0.14742057215362303</v>
      </c>
      <c r="N45">
        <f t="shared" si="4"/>
        <v>0.20292018257321742</v>
      </c>
    </row>
    <row r="46" spans="1:14" x14ac:dyDescent="0.2">
      <c r="A46" s="1">
        <v>5</v>
      </c>
      <c r="G46">
        <f t="shared" ref="G46:N46" si="5">G9 + G27</f>
        <v>0.20949853992637993</v>
      </c>
      <c r="H46">
        <f t="shared" si="5"/>
        <v>0.1734434782867752</v>
      </c>
      <c r="I46">
        <f t="shared" si="5"/>
        <v>0.13677117441741179</v>
      </c>
      <c r="J46">
        <f t="shared" si="5"/>
        <v>0.10082440010914041</v>
      </c>
      <c r="K46">
        <f t="shared" si="5"/>
        <v>6.8509213515822676E-2</v>
      </c>
      <c r="L46" s="2">
        <f t="shared" si="5"/>
        <v>4.6002779802902058E-2</v>
      </c>
      <c r="M46">
        <f t="shared" si="5"/>
        <v>4.632167229572498E-2</v>
      </c>
      <c r="N46">
        <f t="shared" si="5"/>
        <v>9.6777180002035612E-2</v>
      </c>
    </row>
    <row r="47" spans="1:14" x14ac:dyDescent="0.2">
      <c r="A47" s="1">
        <v>6</v>
      </c>
      <c r="H47">
        <f t="shared" ref="H47:N47" si="6">H10 + H28</f>
        <v>0.24337697450951723</v>
      </c>
      <c r="I47">
        <f t="shared" si="6"/>
        <v>0.20777486683697904</v>
      </c>
      <c r="J47">
        <f t="shared" si="6"/>
        <v>0.17031683079502941</v>
      </c>
      <c r="K47">
        <f t="shared" si="6"/>
        <v>0.13091013615706079</v>
      </c>
      <c r="L47">
        <f t="shared" si="6"/>
        <v>8.94574259083281E-2</v>
      </c>
      <c r="M47">
        <f t="shared" si="6"/>
        <v>4.5856485402368849E-2</v>
      </c>
      <c r="N47" s="2">
        <f t="shared" si="6"/>
        <v>2.2204460492503131E-16</v>
      </c>
    </row>
    <row r="48" spans="1:14" x14ac:dyDescent="0.2">
      <c r="A48" s="1">
        <v>7</v>
      </c>
      <c r="I48">
        <f t="shared" ref="I48:N48" si="7">I11 + I29</f>
        <v>0.27694679181999299</v>
      </c>
      <c r="J48">
        <f t="shared" si="7"/>
        <v>0.24293993373329609</v>
      </c>
      <c r="K48">
        <f t="shared" si="7"/>
        <v>0.20715660582921755</v>
      </c>
      <c r="L48">
        <f t="shared" si="7"/>
        <v>0.16950804206568107</v>
      </c>
      <c r="M48">
        <f t="shared" si="7"/>
        <v>0.1299010473961936</v>
      </c>
      <c r="N48">
        <f t="shared" si="7"/>
        <v>8.8237776794239609E-2</v>
      </c>
    </row>
    <row r="49" spans="1:14" x14ac:dyDescent="0.2">
      <c r="A49" s="1">
        <v>8</v>
      </c>
      <c r="J49">
        <f t="shared" ref="J49:N49" si="8">J12 + J30</f>
        <v>0.30915493552439088</v>
      </c>
      <c r="K49">
        <f t="shared" si="8"/>
        <v>0.2766752565290938</v>
      </c>
      <c r="L49">
        <f t="shared" si="8"/>
        <v>0.24249516982230027</v>
      </c>
      <c r="M49">
        <f t="shared" si="8"/>
        <v>0.20652970408803778</v>
      </c>
      <c r="N49">
        <f t="shared" si="8"/>
        <v>0.16868964833488931</v>
      </c>
    </row>
    <row r="50" spans="1:14" x14ac:dyDescent="0.2">
      <c r="A50" s="1">
        <v>9</v>
      </c>
      <c r="K50">
        <f t="shared" ref="K50:N50" si="9">K13 + K31</f>
        <v>0.34005973604547768</v>
      </c>
      <c r="L50">
        <f t="shared" si="9"/>
        <v>0.30904207569107822</v>
      </c>
      <c r="M50">
        <f t="shared" si="9"/>
        <v>0.27639681847466457</v>
      </c>
      <c r="N50">
        <f t="shared" si="9"/>
        <v>0.2420426255918563</v>
      </c>
    </row>
    <row r="51" spans="1:14" x14ac:dyDescent="0.2">
      <c r="A51" s="1">
        <v>10</v>
      </c>
      <c r="L51">
        <f t="shared" ref="L51:N51" si="10">L14 + L32</f>
        <v>0.36971703053345972</v>
      </c>
      <c r="M51">
        <f t="shared" si="10"/>
        <v>0.34009901401678655</v>
      </c>
      <c r="N51">
        <f t="shared" si="10"/>
        <v>0.30892309921443006</v>
      </c>
    </row>
    <row r="52" spans="1:14" x14ac:dyDescent="0.2">
      <c r="A52" s="1">
        <v>11</v>
      </c>
      <c r="M52">
        <f>M15 + M33</f>
        <v>0.3981802694473599</v>
      </c>
      <c r="N52">
        <f>N15 + N33</f>
        <v>0.36990218853360224</v>
      </c>
    </row>
    <row r="53" spans="1:14" x14ac:dyDescent="0.2">
      <c r="A53" s="1">
        <v>12</v>
      </c>
      <c r="N53">
        <f>N16 + N34</f>
        <v>0.42550061858031329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2018-02-20T01:29:56Z</dcterms:created>
  <dcterms:modified xsi:type="dcterms:W3CDTF">2018-02-20T01:41:07Z</dcterms:modified>
</cp:coreProperties>
</file>