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wanbaep2/Desktop/FIN513/Homework/HW2/"/>
    </mc:Choice>
  </mc:AlternateContent>
  <bookViews>
    <workbookView xWindow="0" yWindow="460" windowWidth="28800" windowHeight="17600" tabRatio="500"/>
  </bookViews>
  <sheets>
    <sheet name="Sheet1" sheetId="1" r:id="rId1"/>
  </sheets>
  <calcPr calcId="150000" iterate="1" iterateCount="30000" iterateDelta="1E-8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G6" i="1"/>
  <c r="H6" i="1"/>
  <c r="I6" i="1"/>
  <c r="J6" i="1"/>
  <c r="K6" i="1"/>
  <c r="L6" i="1"/>
  <c r="M6" i="1"/>
  <c r="E6" i="1"/>
  <c r="E30" i="1"/>
  <c r="F30" i="1"/>
  <c r="G30" i="1"/>
  <c r="H30" i="1"/>
  <c r="I30" i="1"/>
  <c r="J30" i="1"/>
  <c r="K30" i="1"/>
  <c r="L30" i="1"/>
  <c r="M30" i="1"/>
  <c r="C30" i="1"/>
  <c r="E31" i="1"/>
  <c r="F31" i="1"/>
  <c r="G31" i="1"/>
  <c r="H31" i="1"/>
  <c r="I31" i="1"/>
  <c r="J31" i="1"/>
  <c r="K31" i="1"/>
  <c r="L31" i="1"/>
  <c r="M31" i="1"/>
  <c r="C31" i="1"/>
  <c r="E32" i="1"/>
  <c r="F32" i="1"/>
  <c r="G32" i="1"/>
  <c r="H32" i="1"/>
  <c r="I32" i="1"/>
  <c r="J32" i="1"/>
  <c r="K32" i="1"/>
  <c r="L32" i="1"/>
  <c r="M32" i="1"/>
  <c r="C32" i="1"/>
  <c r="E33" i="1"/>
  <c r="F33" i="1"/>
  <c r="G33" i="1"/>
  <c r="H33" i="1"/>
  <c r="I33" i="1"/>
  <c r="J33" i="1"/>
  <c r="K33" i="1"/>
  <c r="L33" i="1"/>
  <c r="M33" i="1"/>
  <c r="C33" i="1"/>
  <c r="E34" i="1"/>
  <c r="F34" i="1"/>
  <c r="G34" i="1"/>
  <c r="H34" i="1"/>
  <c r="I34" i="1"/>
  <c r="J34" i="1"/>
  <c r="K34" i="1"/>
  <c r="L34" i="1"/>
  <c r="M34" i="1"/>
  <c r="C34" i="1"/>
  <c r="E35" i="1"/>
  <c r="F35" i="1"/>
  <c r="G35" i="1"/>
  <c r="H35" i="1"/>
  <c r="I35" i="1"/>
  <c r="J35" i="1"/>
  <c r="K35" i="1"/>
  <c r="L35" i="1"/>
  <c r="M35" i="1"/>
  <c r="C35" i="1"/>
  <c r="E36" i="1"/>
  <c r="F36" i="1"/>
  <c r="G36" i="1"/>
  <c r="H36" i="1"/>
  <c r="I36" i="1"/>
  <c r="J36" i="1"/>
  <c r="K36" i="1"/>
  <c r="L36" i="1"/>
  <c r="M36" i="1"/>
  <c r="C36" i="1"/>
  <c r="E37" i="1"/>
  <c r="F37" i="1"/>
  <c r="G37" i="1"/>
  <c r="H37" i="1"/>
  <c r="I37" i="1"/>
  <c r="J37" i="1"/>
  <c r="K37" i="1"/>
  <c r="L37" i="1"/>
  <c r="M37" i="1"/>
  <c r="C37" i="1"/>
  <c r="E38" i="1"/>
  <c r="F38" i="1"/>
  <c r="G38" i="1"/>
  <c r="H38" i="1"/>
  <c r="I38" i="1"/>
  <c r="J38" i="1"/>
  <c r="K38" i="1"/>
  <c r="L38" i="1"/>
  <c r="M38" i="1"/>
  <c r="C38" i="1"/>
  <c r="E29" i="1"/>
  <c r="F29" i="1"/>
  <c r="G29" i="1"/>
  <c r="H29" i="1"/>
  <c r="I29" i="1"/>
  <c r="J29" i="1"/>
  <c r="K29" i="1"/>
  <c r="L29" i="1"/>
  <c r="M29" i="1"/>
  <c r="C29" i="1"/>
  <c r="D30" i="1"/>
  <c r="D31" i="1"/>
  <c r="D32" i="1"/>
  <c r="D33" i="1"/>
  <c r="D34" i="1"/>
  <c r="D35" i="1"/>
  <c r="D36" i="1"/>
  <c r="D37" i="1"/>
  <c r="D38" i="1"/>
  <c r="D29" i="1"/>
  <c r="R3" i="1"/>
  <c r="E5" i="1"/>
  <c r="F5" i="1"/>
  <c r="G5" i="1"/>
  <c r="H5" i="1"/>
  <c r="I5" i="1"/>
  <c r="J5" i="1"/>
  <c r="K5" i="1"/>
  <c r="L5" i="1"/>
  <c r="M5" i="1"/>
  <c r="D5" i="1"/>
  <c r="M26" i="1"/>
  <c r="L25" i="1"/>
  <c r="K24" i="1"/>
  <c r="J23" i="1"/>
  <c r="I22" i="1"/>
  <c r="H21" i="1"/>
  <c r="G20" i="1"/>
  <c r="F19" i="1"/>
  <c r="E18" i="1"/>
  <c r="E19" i="1"/>
  <c r="E20" i="1"/>
  <c r="F20" i="1"/>
  <c r="E21" i="1"/>
  <c r="F21" i="1"/>
  <c r="G21" i="1"/>
  <c r="E22" i="1"/>
  <c r="F22" i="1"/>
  <c r="G22" i="1"/>
  <c r="H22" i="1"/>
  <c r="E23" i="1"/>
  <c r="F23" i="1"/>
  <c r="G23" i="1"/>
  <c r="H23" i="1"/>
  <c r="I23" i="1"/>
  <c r="E24" i="1"/>
  <c r="F24" i="1"/>
  <c r="G24" i="1"/>
  <c r="H24" i="1"/>
  <c r="I24" i="1"/>
  <c r="J24" i="1"/>
  <c r="E25" i="1"/>
  <c r="F25" i="1"/>
  <c r="G25" i="1"/>
  <c r="H25" i="1"/>
  <c r="I25" i="1"/>
  <c r="J25" i="1"/>
  <c r="K25" i="1"/>
  <c r="E26" i="1"/>
  <c r="F26" i="1"/>
  <c r="G26" i="1"/>
  <c r="H26" i="1"/>
  <c r="I26" i="1"/>
  <c r="J26" i="1"/>
  <c r="K26" i="1"/>
  <c r="L26" i="1"/>
  <c r="D19" i="1"/>
  <c r="D20" i="1"/>
  <c r="D21" i="1"/>
  <c r="D22" i="1"/>
  <c r="D23" i="1"/>
  <c r="D24" i="1"/>
  <c r="D25" i="1"/>
  <c r="D26" i="1"/>
  <c r="D18" i="1"/>
  <c r="D17" i="1"/>
</calcChain>
</file>

<file path=xl/sharedStrings.xml><?xml version="1.0" encoding="utf-8"?>
<sst xmlns="http://schemas.openxmlformats.org/spreadsheetml/2006/main" count="10" uniqueCount="8">
  <si>
    <t>Term</t>
  </si>
  <si>
    <t>r</t>
  </si>
  <si>
    <t>DF</t>
  </si>
  <si>
    <t>coupon</t>
  </si>
  <si>
    <t>Coupon</t>
  </si>
  <si>
    <t xml:space="preserve"> DF</t>
  </si>
  <si>
    <t>Discounted</t>
  </si>
  <si>
    <t>1-year fwd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</si>
</sst>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8"/>
  <sheetViews>
    <sheetView tabSelected="1" showRuler="0" workbookViewId="0"/>
  </sheetViews>
  <sheetFormatPr baseColWidth="10" defaultRowHeight="16" x14ac:dyDescent="0.2"/>
  <sheetData>
    <row r="2" spans="3:18" x14ac:dyDescent="0.2">
      <c r="C2" t="s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O2" t="s">
        <v>0</v>
      </c>
      <c r="P2" t="s">
        <v>3</v>
      </c>
      <c r="Q2" t="s">
        <v>1</v>
      </c>
      <c r="R2" t="s">
        <v>2</v>
      </c>
    </row>
    <row r="3" spans="3:18" x14ac:dyDescent="0.2">
      <c r="C3" t="s">
        <v>4</v>
      </c>
      <c r="D3" s="2">
        <v>1.3299999999999999E-2</v>
      </c>
      <c r="E3" s="2">
        <v>1.7299999999999999E-2</v>
      </c>
      <c r="F3" s="2">
        <v>2.1499999999999998E-2</v>
      </c>
      <c r="G3" s="2">
        <v>2.5499999999999998E-2</v>
      </c>
      <c r="H3" s="2">
        <v>2.7199999999999998E-2</v>
      </c>
      <c r="I3" s="2">
        <v>3.1300000000000001E-2</v>
      </c>
      <c r="J3" s="2">
        <v>3.3500000000000002E-2</v>
      </c>
      <c r="K3" s="2">
        <v>3.3799999999999997E-2</v>
      </c>
      <c r="L3" s="2">
        <v>3.4000000000000002E-2</v>
      </c>
      <c r="M3" s="2">
        <v>3.4799999999999998E-2</v>
      </c>
      <c r="O3">
        <v>1</v>
      </c>
      <c r="P3" s="1">
        <v>1.3299999999999999E-2</v>
      </c>
      <c r="Q3" s="1">
        <v>1.3299999999999999E-2</v>
      </c>
      <c r="R3">
        <f>1/(1+Q3)^O3</f>
        <v>0.98687456824237629</v>
      </c>
    </row>
    <row r="4" spans="3:18" x14ac:dyDescent="0.2">
      <c r="C4" t="s">
        <v>1</v>
      </c>
      <c r="D4" s="2">
        <v>1.3299999999999999E-2</v>
      </c>
      <c r="E4" s="2">
        <v>1.7334738362705573E-2</v>
      </c>
      <c r="F4" s="2">
        <v>2.1620613653538324E-2</v>
      </c>
      <c r="G4" s="2">
        <v>2.576575768427574E-2</v>
      </c>
      <c r="H4" s="2">
        <v>2.7524167621759028E-2</v>
      </c>
      <c r="I4" s="2">
        <v>3.1957168370872188E-2</v>
      </c>
      <c r="J4" s="2">
        <v>3.434853902293393E-2</v>
      </c>
      <c r="K4" s="2">
        <v>3.4589131745379212E-2</v>
      </c>
      <c r="L4" s="2">
        <v>3.4736515383839116E-2</v>
      </c>
      <c r="M4" s="2">
        <v>3.5622913691605404E-2</v>
      </c>
      <c r="O4">
        <v>2</v>
      </c>
      <c r="P4" s="1">
        <v>1.7299999999999999E-2</v>
      </c>
    </row>
    <row r="5" spans="3:18" x14ac:dyDescent="0.2">
      <c r="C5" t="s">
        <v>5</v>
      </c>
      <c r="D5">
        <f>1/(1+D4)^2</f>
        <v>0.97392141344357652</v>
      </c>
      <c r="E5">
        <f t="shared" ref="E5:M5" si="0">1/(1+E4)^2</f>
        <v>0.96621160913143622</v>
      </c>
      <c r="F5">
        <f t="shared" si="0"/>
        <v>0.95812176409660477</v>
      </c>
      <c r="G5">
        <f t="shared" si="0"/>
        <v>0.95039382404481565</v>
      </c>
      <c r="H5">
        <f t="shared" si="0"/>
        <v>0.94714377495762037</v>
      </c>
      <c r="I5">
        <f t="shared" si="0"/>
        <v>0.93902392077653207</v>
      </c>
      <c r="J5">
        <f t="shared" si="0"/>
        <v>0.93468697177479521</v>
      </c>
      <c r="K5">
        <f t="shared" si="0"/>
        <v>0.93425230118221203</v>
      </c>
      <c r="L5">
        <f t="shared" si="0"/>
        <v>0.93398617798062233</v>
      </c>
      <c r="M5">
        <f t="shared" si="0"/>
        <v>0.93238804904704908</v>
      </c>
      <c r="O5">
        <v>3</v>
      </c>
      <c r="P5" s="1">
        <v>2.1499999999999998E-2</v>
      </c>
    </row>
    <row r="6" spans="3:18" x14ac:dyDescent="0.2">
      <c r="C6" t="s">
        <v>7</v>
      </c>
      <c r="D6" s="2"/>
      <c r="E6" s="2">
        <f>((1 + E4)^E2) / ((1+D4)^D2) -1</f>
        <v>2.1385542168671279E-2</v>
      </c>
      <c r="F6" s="2">
        <f t="shared" ref="F6:M6" si="1">((1 + F4)^F2) / ((1+E4)^E2) -1</f>
        <v>3.0246607507920187E-2</v>
      </c>
      <c r="G6" s="2">
        <f t="shared" si="1"/>
        <v>3.8302374558413455E-2</v>
      </c>
      <c r="H6" s="2">
        <f t="shared" si="1"/>
        <v>3.4588002476889868E-2</v>
      </c>
      <c r="I6" s="2">
        <f t="shared" si="1"/>
        <v>5.4410704076117034E-2</v>
      </c>
      <c r="J6" s="2">
        <f t="shared" si="1"/>
        <v>4.8813586213372506E-2</v>
      </c>
      <c r="K6" s="2">
        <f t="shared" si="1"/>
        <v>3.6274848485130073E-2</v>
      </c>
      <c r="L6" s="2">
        <f t="shared" si="1"/>
        <v>3.5916340588494355E-2</v>
      </c>
      <c r="M6" s="2">
        <f t="shared" si="1"/>
        <v>4.3634746288532256E-2</v>
      </c>
      <c r="O6">
        <v>4</v>
      </c>
      <c r="P6" s="1">
        <v>2.5499999999999998E-2</v>
      </c>
    </row>
    <row r="7" spans="3:18" x14ac:dyDescent="0.2">
      <c r="O7">
        <v>5</v>
      </c>
      <c r="P7" s="1">
        <v>2.7199999999999998E-2</v>
      </c>
    </row>
    <row r="8" spans="3:18" x14ac:dyDescent="0.2">
      <c r="O8">
        <v>6</v>
      </c>
      <c r="P8" s="1">
        <v>3.1300000000000001E-2</v>
      </c>
    </row>
    <row r="9" spans="3:18" x14ac:dyDescent="0.2">
      <c r="O9">
        <v>7</v>
      </c>
      <c r="P9" s="1">
        <v>3.3500000000000002E-2</v>
      </c>
    </row>
    <row r="10" spans="3:18" x14ac:dyDescent="0.2">
      <c r="O10">
        <v>8</v>
      </c>
      <c r="P10" s="1">
        <v>3.3799999999999997E-2</v>
      </c>
    </row>
    <row r="11" spans="3:18" x14ac:dyDescent="0.2">
      <c r="O11">
        <v>9</v>
      </c>
      <c r="P11" s="1">
        <v>3.4000000000000002E-2</v>
      </c>
    </row>
    <row r="12" spans="3:18" x14ac:dyDescent="0.2">
      <c r="O12">
        <v>10</v>
      </c>
      <c r="P12" s="1">
        <v>3.4799999999999998E-2</v>
      </c>
    </row>
    <row r="13" spans="3:18" x14ac:dyDescent="0.2">
      <c r="C13" s="1"/>
    </row>
    <row r="16" spans="3:18" x14ac:dyDescent="0.2">
      <c r="C16">
        <v>0</v>
      </c>
      <c r="D16">
        <v>1</v>
      </c>
      <c r="E16">
        <v>2</v>
      </c>
      <c r="F16">
        <v>3</v>
      </c>
      <c r="G16">
        <v>4</v>
      </c>
      <c r="H16">
        <v>5</v>
      </c>
      <c r="I16">
        <v>6</v>
      </c>
      <c r="J16">
        <v>7</v>
      </c>
      <c r="K16">
        <v>8</v>
      </c>
      <c r="L16">
        <v>9</v>
      </c>
      <c r="M16">
        <v>10</v>
      </c>
    </row>
    <row r="17" spans="2:13" x14ac:dyDescent="0.2">
      <c r="B17">
        <v>1</v>
      </c>
      <c r="D17">
        <f>100 + 100*P3</f>
        <v>101.33</v>
      </c>
    </row>
    <row r="18" spans="2:13" x14ac:dyDescent="0.2">
      <c r="B18">
        <v>2</v>
      </c>
      <c r="D18">
        <f>100 *$P4</f>
        <v>1.73</v>
      </c>
      <c r="E18">
        <f>100 + 100 *$P4</f>
        <v>101.73</v>
      </c>
    </row>
    <row r="19" spans="2:13" x14ac:dyDescent="0.2">
      <c r="B19">
        <v>3</v>
      </c>
      <c r="D19">
        <f>100 *$P5</f>
        <v>2.15</v>
      </c>
      <c r="E19">
        <f>100 *$P5</f>
        <v>2.15</v>
      </c>
      <c r="F19">
        <f>100 *$P5 + 100</f>
        <v>102.15</v>
      </c>
    </row>
    <row r="20" spans="2:13" x14ac:dyDescent="0.2">
      <c r="B20">
        <v>4</v>
      </c>
      <c r="D20">
        <f>100 *$P6</f>
        <v>2.5499999999999998</v>
      </c>
      <c r="E20">
        <f>100 *$P6</f>
        <v>2.5499999999999998</v>
      </c>
      <c r="F20">
        <f>100 *$P6</f>
        <v>2.5499999999999998</v>
      </c>
      <c r="G20">
        <f>100 *$P6 + 100</f>
        <v>102.55</v>
      </c>
    </row>
    <row r="21" spans="2:13" x14ac:dyDescent="0.2">
      <c r="B21">
        <v>5</v>
      </c>
      <c r="D21">
        <f>100 *$P7</f>
        <v>2.7199999999999998</v>
      </c>
      <c r="E21">
        <f>100 *$P7</f>
        <v>2.7199999999999998</v>
      </c>
      <c r="F21">
        <f>100 *$P7</f>
        <v>2.7199999999999998</v>
      </c>
      <c r="G21">
        <f>100 *$P7</f>
        <v>2.7199999999999998</v>
      </c>
      <c r="H21">
        <f>100 *$P7 + 100</f>
        <v>102.72</v>
      </c>
    </row>
    <row r="22" spans="2:13" x14ac:dyDescent="0.2">
      <c r="B22">
        <v>6</v>
      </c>
      <c r="D22">
        <f>100 *$P8</f>
        <v>3.1300000000000003</v>
      </c>
      <c r="E22">
        <f>100 *$P8</f>
        <v>3.1300000000000003</v>
      </c>
      <c r="F22">
        <f>100 *$P8</f>
        <v>3.1300000000000003</v>
      </c>
      <c r="G22">
        <f>100 *$P8</f>
        <v>3.1300000000000003</v>
      </c>
      <c r="H22">
        <f>100 *$P8</f>
        <v>3.1300000000000003</v>
      </c>
      <c r="I22">
        <f>100 *$P8 + 100</f>
        <v>103.13</v>
      </c>
    </row>
    <row r="23" spans="2:13" x14ac:dyDescent="0.2">
      <c r="B23">
        <v>7</v>
      </c>
      <c r="D23">
        <f>100 *$P9</f>
        <v>3.35</v>
      </c>
      <c r="E23">
        <f>100 *$P9</f>
        <v>3.35</v>
      </c>
      <c r="F23">
        <f>100 *$P9</f>
        <v>3.35</v>
      </c>
      <c r="G23">
        <f>100 *$P9</f>
        <v>3.35</v>
      </c>
      <c r="H23">
        <f>100 *$P9</f>
        <v>3.35</v>
      </c>
      <c r="I23">
        <f>100 *$P9</f>
        <v>3.35</v>
      </c>
      <c r="J23">
        <f>100 *$P9 + 100</f>
        <v>103.35</v>
      </c>
    </row>
    <row r="24" spans="2:13" x14ac:dyDescent="0.2">
      <c r="B24">
        <v>8</v>
      </c>
      <c r="D24">
        <f>100 *$P10</f>
        <v>3.38</v>
      </c>
      <c r="E24">
        <f>100 *$P10</f>
        <v>3.38</v>
      </c>
      <c r="F24">
        <f>100 *$P10</f>
        <v>3.38</v>
      </c>
      <c r="G24">
        <f>100 *$P10</f>
        <v>3.38</v>
      </c>
      <c r="H24">
        <f>100 *$P10</f>
        <v>3.38</v>
      </c>
      <c r="I24">
        <f>100 *$P10</f>
        <v>3.38</v>
      </c>
      <c r="J24">
        <f>100 *$P10</f>
        <v>3.38</v>
      </c>
      <c r="K24">
        <f>100 *$P10 + 100</f>
        <v>103.38</v>
      </c>
    </row>
    <row r="25" spans="2:13" x14ac:dyDescent="0.2">
      <c r="B25">
        <v>9</v>
      </c>
      <c r="D25">
        <f>100 *$P11</f>
        <v>3.4000000000000004</v>
      </c>
      <c r="E25">
        <f>100 *$P11</f>
        <v>3.4000000000000004</v>
      </c>
      <c r="F25">
        <f>100 *$P11</f>
        <v>3.4000000000000004</v>
      </c>
      <c r="G25">
        <f>100 *$P11</f>
        <v>3.4000000000000004</v>
      </c>
      <c r="H25">
        <f>100 *$P11</f>
        <v>3.4000000000000004</v>
      </c>
      <c r="I25">
        <f>100 *$P11</f>
        <v>3.4000000000000004</v>
      </c>
      <c r="J25">
        <f>100 *$P11</f>
        <v>3.4000000000000004</v>
      </c>
      <c r="K25">
        <f>100 *$P11</f>
        <v>3.4000000000000004</v>
      </c>
      <c r="L25">
        <f>100 *$P11 + 100</f>
        <v>103.4</v>
      </c>
    </row>
    <row r="26" spans="2:13" x14ac:dyDescent="0.2">
      <c r="B26">
        <v>10</v>
      </c>
      <c r="D26">
        <f>100 *$P12</f>
        <v>3.4799999999999995</v>
      </c>
      <c r="E26">
        <f>100 *$P12</f>
        <v>3.4799999999999995</v>
      </c>
      <c r="F26">
        <f>100 *$P12</f>
        <v>3.4799999999999995</v>
      </c>
      <c r="G26">
        <f>100 *$P12</f>
        <v>3.4799999999999995</v>
      </c>
      <c r="H26">
        <f>100 *$P12</f>
        <v>3.4799999999999995</v>
      </c>
      <c r="I26">
        <f>100 *$P12</f>
        <v>3.4799999999999995</v>
      </c>
      <c r="J26">
        <f>100 *$P12</f>
        <v>3.4799999999999995</v>
      </c>
      <c r="K26">
        <f>100 *$P12</f>
        <v>3.4799999999999995</v>
      </c>
      <c r="L26">
        <f>100 *$P12</f>
        <v>3.4799999999999995</v>
      </c>
      <c r="M26">
        <f>100 *$P12 + 100</f>
        <v>103.48</v>
      </c>
    </row>
    <row r="28" spans="2:13" x14ac:dyDescent="0.2">
      <c r="B28" t="s">
        <v>6</v>
      </c>
    </row>
    <row r="29" spans="2:13" x14ac:dyDescent="0.2">
      <c r="B29">
        <v>1</v>
      </c>
      <c r="C29">
        <f>SUM(D29:M29)</f>
        <v>99.999999999999986</v>
      </c>
      <c r="D29">
        <f>D17 / (1 +D$4)^D$16</f>
        <v>99.999999999999986</v>
      </c>
      <c r="E29">
        <f t="shared" ref="E29:M29" si="2">E17 / (1 +E$4)^E$16</f>
        <v>0</v>
      </c>
      <c r="F29">
        <f t="shared" si="2"/>
        <v>0</v>
      </c>
      <c r="G29">
        <f t="shared" si="2"/>
        <v>0</v>
      </c>
      <c r="H29">
        <f t="shared" si="2"/>
        <v>0</v>
      </c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0</v>
      </c>
      <c r="M29">
        <f t="shared" si="2"/>
        <v>0</v>
      </c>
    </row>
    <row r="30" spans="2:13" x14ac:dyDescent="0.2">
      <c r="B30">
        <v>2</v>
      </c>
      <c r="C30">
        <f t="shared" ref="C30:C38" si="3">SUM(D30:M30)</f>
        <v>100.00000000000031</v>
      </c>
      <c r="D30">
        <f t="shared" ref="D30:M30" si="4">D18 / (1 +D$4)^D$16</f>
        <v>1.707293003059311</v>
      </c>
      <c r="E30">
        <f t="shared" si="4"/>
        <v>98.292706996941007</v>
      </c>
      <c r="F30">
        <f t="shared" si="4"/>
        <v>0</v>
      </c>
      <c r="G30">
        <f t="shared" si="4"/>
        <v>0</v>
      </c>
      <c r="H30">
        <f t="shared" si="4"/>
        <v>0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0</v>
      </c>
    </row>
    <row r="31" spans="2:13" x14ac:dyDescent="0.2">
      <c r="B31">
        <v>3</v>
      </c>
      <c r="C31">
        <f t="shared" si="3"/>
        <v>100.00000000006374</v>
      </c>
      <c r="D31">
        <f t="shared" ref="D31:M31" si="5">D19 / (1 +D$4)^D$16</f>
        <v>2.1217803217211091</v>
      </c>
      <c r="E31">
        <f t="shared" si="5"/>
        <v>2.0773549596325878</v>
      </c>
      <c r="F31">
        <f t="shared" si="5"/>
        <v>95.800864718710045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</row>
    <row r="32" spans="2:13" x14ac:dyDescent="0.2">
      <c r="B32">
        <v>4</v>
      </c>
      <c r="C32">
        <f t="shared" si="3"/>
        <v>100.00000000284378</v>
      </c>
      <c r="D32">
        <f t="shared" ref="D32:M32" si="6">D20 / (1 +D$4)^D$16</f>
        <v>2.5165301490180596</v>
      </c>
      <c r="E32">
        <f t="shared" si="6"/>
        <v>2.4638396032851624</v>
      </c>
      <c r="F32">
        <f t="shared" si="6"/>
        <v>2.3915046992923208</v>
      </c>
      <c r="G32">
        <f t="shared" si="6"/>
        <v>92.628125551248232</v>
      </c>
      <c r="H32">
        <f t="shared" si="6"/>
        <v>0</v>
      </c>
      <c r="I32">
        <f t="shared" si="6"/>
        <v>0</v>
      </c>
      <c r="J32">
        <f t="shared" si="6"/>
        <v>0</v>
      </c>
      <c r="K32">
        <f t="shared" si="6"/>
        <v>0</v>
      </c>
      <c r="L32">
        <f t="shared" si="6"/>
        <v>0</v>
      </c>
      <c r="M32">
        <f t="shared" si="6"/>
        <v>0</v>
      </c>
    </row>
    <row r="33" spans="2:13" x14ac:dyDescent="0.2">
      <c r="B33">
        <v>5</v>
      </c>
      <c r="C33">
        <f t="shared" si="3"/>
        <v>100.00000000000006</v>
      </c>
      <c r="D33">
        <f t="shared" ref="D33:M33" si="7">D21 / (1 +D$4)^D$16</f>
        <v>2.6842988256192633</v>
      </c>
      <c r="E33">
        <f t="shared" si="7"/>
        <v>2.6280955768375063</v>
      </c>
      <c r="F33">
        <f t="shared" si="7"/>
        <v>2.5509383459118089</v>
      </c>
      <c r="G33">
        <f t="shared" si="7"/>
        <v>2.4568357045284754</v>
      </c>
      <c r="H33">
        <f t="shared" si="7"/>
        <v>89.679831547103007</v>
      </c>
      <c r="I33">
        <f t="shared" si="7"/>
        <v>0</v>
      </c>
      <c r="J33">
        <f t="shared" si="7"/>
        <v>0</v>
      </c>
      <c r="K33">
        <f t="shared" si="7"/>
        <v>0</v>
      </c>
      <c r="L33">
        <f t="shared" si="7"/>
        <v>0</v>
      </c>
      <c r="M33">
        <f t="shared" si="7"/>
        <v>0</v>
      </c>
    </row>
    <row r="34" spans="2:13" x14ac:dyDescent="0.2">
      <c r="B34">
        <v>6</v>
      </c>
      <c r="C34">
        <f t="shared" si="3"/>
        <v>100.00000000000153</v>
      </c>
      <c r="D34">
        <f t="shared" ref="D34:M34" si="8">D22 / (1 +D$4)^D$16</f>
        <v>3.088917398598638</v>
      </c>
      <c r="E34">
        <f t="shared" si="8"/>
        <v>3.0242423365813957</v>
      </c>
      <c r="F34">
        <f t="shared" si="8"/>
        <v>2.9354547877588102</v>
      </c>
      <c r="G34">
        <f t="shared" si="8"/>
        <v>2.8271675570493127</v>
      </c>
      <c r="H34">
        <f t="shared" si="8"/>
        <v>2.7326506302806894</v>
      </c>
      <c r="I34">
        <f t="shared" si="8"/>
        <v>85.391567289732691</v>
      </c>
      <c r="J34">
        <f t="shared" si="8"/>
        <v>0</v>
      </c>
      <c r="K34">
        <f t="shared" si="8"/>
        <v>0</v>
      </c>
      <c r="L34">
        <f t="shared" si="8"/>
        <v>0</v>
      </c>
      <c r="M34">
        <f t="shared" si="8"/>
        <v>0</v>
      </c>
    </row>
    <row r="35" spans="2:13" x14ac:dyDescent="0.2">
      <c r="B35">
        <v>7</v>
      </c>
      <c r="C35">
        <f t="shared" si="3"/>
        <v>100.00000000002528</v>
      </c>
      <c r="D35">
        <f t="shared" ref="D35:M35" si="9">D23 / (1 +D$4)^D$16</f>
        <v>3.3060298036119606</v>
      </c>
      <c r="E35">
        <f t="shared" si="9"/>
        <v>3.2368088905903116</v>
      </c>
      <c r="F35">
        <f t="shared" si="9"/>
        <v>3.1417806833840296</v>
      </c>
      <c r="G35">
        <f t="shared" si="9"/>
        <v>3.0258822096214684</v>
      </c>
      <c r="H35">
        <f t="shared" si="9"/>
        <v>2.9247219205879582</v>
      </c>
      <c r="I35">
        <f t="shared" si="9"/>
        <v>2.7737976381324985</v>
      </c>
      <c r="J35">
        <f t="shared" si="9"/>
        <v>81.59097885409706</v>
      </c>
      <c r="K35">
        <f t="shared" si="9"/>
        <v>0</v>
      </c>
      <c r="L35">
        <f t="shared" si="9"/>
        <v>0</v>
      </c>
      <c r="M35">
        <f t="shared" si="9"/>
        <v>0</v>
      </c>
    </row>
    <row r="36" spans="2:13" x14ac:dyDescent="0.2">
      <c r="B36">
        <v>8</v>
      </c>
      <c r="C36">
        <f t="shared" si="3"/>
        <v>100.00000000011931</v>
      </c>
      <c r="D36">
        <f t="shared" ref="D36:M36" si="10">D24 / (1 +D$4)^D$16</f>
        <v>3.335636040659232</v>
      </c>
      <c r="E36">
        <f t="shared" si="10"/>
        <v>3.2657952388642544</v>
      </c>
      <c r="F36">
        <f t="shared" si="10"/>
        <v>3.1699160327874685</v>
      </c>
      <c r="G36">
        <f t="shared" si="10"/>
        <v>3.0529796622449443</v>
      </c>
      <c r="H36">
        <f t="shared" si="10"/>
        <v>2.9509134601753129</v>
      </c>
      <c r="I36">
        <f t="shared" si="10"/>
        <v>2.7986376169814458</v>
      </c>
      <c r="J36">
        <f t="shared" si="10"/>
        <v>2.6683842140962559</v>
      </c>
      <c r="K36">
        <f t="shared" si="10"/>
        <v>78.757737734310396</v>
      </c>
      <c r="L36">
        <f t="shared" si="10"/>
        <v>0</v>
      </c>
      <c r="M36">
        <f t="shared" si="10"/>
        <v>0</v>
      </c>
    </row>
    <row r="37" spans="2:13" x14ac:dyDescent="0.2">
      <c r="B37">
        <v>9</v>
      </c>
      <c r="C37">
        <f t="shared" si="3"/>
        <v>100.00000000045959</v>
      </c>
      <c r="D37">
        <f t="shared" ref="D37:M37" si="11">D25 / (1 +D$4)^D$16</f>
        <v>3.3553735320240796</v>
      </c>
      <c r="E37">
        <f t="shared" si="11"/>
        <v>3.2851194710468836</v>
      </c>
      <c r="F37">
        <f t="shared" si="11"/>
        <v>3.1886729323897618</v>
      </c>
      <c r="G37">
        <f t="shared" si="11"/>
        <v>3.071044630660595</v>
      </c>
      <c r="H37">
        <f t="shared" si="11"/>
        <v>2.9683744865668831</v>
      </c>
      <c r="I37">
        <f t="shared" si="11"/>
        <v>2.8151976028807448</v>
      </c>
      <c r="J37">
        <f t="shared" si="11"/>
        <v>2.6841734698009678</v>
      </c>
      <c r="K37">
        <f t="shared" si="11"/>
        <v>2.590213854678423</v>
      </c>
      <c r="L37">
        <f t="shared" si="11"/>
        <v>76.041830020411254</v>
      </c>
      <c r="M37">
        <f t="shared" si="11"/>
        <v>0</v>
      </c>
    </row>
    <row r="38" spans="2:13" x14ac:dyDescent="0.2">
      <c r="B38">
        <v>10</v>
      </c>
      <c r="C38">
        <f t="shared" si="3"/>
        <v>100.00000000210268</v>
      </c>
      <c r="D38">
        <f t="shared" ref="D38:M38" si="12">D26 / (1 +D$4)^D$16</f>
        <v>3.4343234974834691</v>
      </c>
      <c r="E38">
        <f t="shared" si="12"/>
        <v>3.3624163997773975</v>
      </c>
      <c r="F38">
        <f t="shared" si="12"/>
        <v>3.263700530798932</v>
      </c>
      <c r="G38">
        <f t="shared" si="12"/>
        <v>3.1433045043231966</v>
      </c>
      <c r="H38">
        <f t="shared" si="12"/>
        <v>3.0382185921331621</v>
      </c>
      <c r="I38">
        <f t="shared" si="12"/>
        <v>2.881437546477938</v>
      </c>
      <c r="J38">
        <f t="shared" si="12"/>
        <v>2.7473304926198137</v>
      </c>
      <c r="K38">
        <f t="shared" si="12"/>
        <v>2.6511600630237973</v>
      </c>
      <c r="L38">
        <f t="shared" si="12"/>
        <v>2.5592414745747694</v>
      </c>
      <c r="M38">
        <f t="shared" si="12"/>
        <v>72.918866900890208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2018-01-26T22:04:36Z</dcterms:created>
  <dcterms:modified xsi:type="dcterms:W3CDTF">2018-01-26T23:03:45Z</dcterms:modified>
</cp:coreProperties>
</file>