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4/Homework/HW3/"/>
    </mc:Choice>
  </mc:AlternateContent>
  <bookViews>
    <workbookView xWindow="12820" yWindow="700" windowWidth="28800" windowHeight="17600" tabRatio="500"/>
  </bookViews>
  <sheets>
    <sheet name="Sheet1" sheetId="1" r:id="rId1"/>
  </sheets>
  <definedNames>
    <definedName name="d">Sheet1!$B$8</definedName>
    <definedName name="dt">Sheet1!$D$5</definedName>
    <definedName name="ir">Sheet1!$B$2</definedName>
    <definedName name="K">Sheet1!$A$5</definedName>
    <definedName name="q">Sheet1!$C$8</definedName>
    <definedName name="S">Sheet1!$A$2</definedName>
    <definedName name="u">Sheet1!$A$8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A8" i="1"/>
  <c r="B8" i="1"/>
  <c r="C8" i="1"/>
  <c r="B12" i="1"/>
  <c r="C13" i="1"/>
  <c r="D14" i="1"/>
  <c r="E14" i="1"/>
  <c r="E22" i="1"/>
  <c r="E15" i="1"/>
  <c r="E23" i="1"/>
  <c r="B11" i="1"/>
  <c r="C11" i="1"/>
  <c r="D11" i="1"/>
  <c r="E11" i="1"/>
  <c r="E19" i="1"/>
  <c r="C12" i="1"/>
  <c r="D12" i="1"/>
  <c r="E12" i="1"/>
  <c r="E20" i="1"/>
  <c r="D19" i="1"/>
  <c r="D13" i="1"/>
  <c r="E13" i="1"/>
  <c r="E21" i="1"/>
  <c r="D20" i="1"/>
  <c r="C19" i="1"/>
  <c r="D21" i="1"/>
  <c r="C20" i="1"/>
  <c r="B19" i="1"/>
  <c r="D22" i="1"/>
  <c r="C21" i="1"/>
  <c r="B20" i="1"/>
  <c r="A19" i="1"/>
</calcChain>
</file>

<file path=xl/sharedStrings.xml><?xml version="1.0" encoding="utf-8"?>
<sst xmlns="http://schemas.openxmlformats.org/spreadsheetml/2006/main" count="13" uniqueCount="13">
  <si>
    <t>Spot</t>
  </si>
  <si>
    <t>Interest Rate</t>
  </si>
  <si>
    <t>Dividend</t>
  </si>
  <si>
    <t>Volatilty</t>
  </si>
  <si>
    <t>Strike</t>
  </si>
  <si>
    <t>Maturity</t>
  </si>
  <si>
    <t>dt</t>
  </si>
  <si>
    <t>Steps</t>
  </si>
  <si>
    <t>u</t>
  </si>
  <si>
    <t>d</t>
  </si>
  <si>
    <t>SPOT TREE</t>
  </si>
  <si>
    <t>OPTION TREE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</si>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</sst>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100</v>
      </c>
      <c r="B2">
        <v>0.02</v>
      </c>
      <c r="C2">
        <v>0</v>
      </c>
      <c r="D2">
        <v>0.35</v>
      </c>
    </row>
    <row r="4" spans="1:5" x14ac:dyDescent="0.2">
      <c r="A4" t="s">
        <v>4</v>
      </c>
      <c r="B4" t="s">
        <v>5</v>
      </c>
      <c r="C4" t="s">
        <v>7</v>
      </c>
      <c r="D4" t="s">
        <v>6</v>
      </c>
    </row>
    <row r="5" spans="1:5" x14ac:dyDescent="0.2">
      <c r="A5">
        <v>95</v>
      </c>
      <c r="B5">
        <v>1</v>
      </c>
      <c r="C5">
        <v>4</v>
      </c>
      <c r="D5">
        <f>B5/C5</f>
        <v>0.25</v>
      </c>
    </row>
    <row r="7" spans="1:5" x14ac:dyDescent="0.2">
      <c r="A7" t="s">
        <v>8</v>
      </c>
      <c r="B7" t="s">
        <v>9</v>
      </c>
      <c r="C7" t="s">
        <v>12</v>
      </c>
    </row>
    <row r="8" spans="1:5" x14ac:dyDescent="0.2">
      <c r="A8">
        <f>EXP($D$2 * SQRT($D$5))</f>
        <v>1.1912462166123581</v>
      </c>
      <c r="B8">
        <f>1/A8</f>
        <v>0.83945702076920736</v>
      </c>
      <c r="C8">
        <f>(EXP(($B$2 - $C$2) * $D$5) - B8) / (A8 - B8)</f>
        <v>0.47060996200692995</v>
      </c>
    </row>
    <row r="10" spans="1:5" x14ac:dyDescent="0.2">
      <c r="A10" t="s">
        <v>10</v>
      </c>
    </row>
    <row r="11" spans="1:5" x14ac:dyDescent="0.2">
      <c r="A11">
        <v>100</v>
      </c>
      <c r="B11">
        <f>A11 * u</f>
        <v>119.12462166123581</v>
      </c>
      <c r="C11">
        <f>B11 * u</f>
        <v>141.9067548593257</v>
      </c>
      <c r="D11">
        <f>C11 * u</f>
        <v>169.04588483790911</v>
      </c>
      <c r="E11">
        <f>D11 * u</f>
        <v>201.37527074704761</v>
      </c>
    </row>
    <row r="12" spans="1:5" x14ac:dyDescent="0.2">
      <c r="B12">
        <f>A11 * d</f>
        <v>83.945702076920739</v>
      </c>
      <c r="C12">
        <f>B12 * u</f>
        <v>100</v>
      </c>
      <c r="D12">
        <f>C12 * u</f>
        <v>119.12462166123581</v>
      </c>
      <c r="E12">
        <f>D12 * u</f>
        <v>141.9067548593257</v>
      </c>
    </row>
    <row r="13" spans="1:5" x14ac:dyDescent="0.2">
      <c r="C13">
        <f>B12 * d</f>
        <v>70.46880897187134</v>
      </c>
      <c r="D13">
        <f>C13 * u</f>
        <v>83.945702076920725</v>
      </c>
      <c r="E13">
        <f>D13 * u</f>
        <v>99.999999999999986</v>
      </c>
    </row>
    <row r="14" spans="1:5" x14ac:dyDescent="0.2">
      <c r="D14">
        <f>C13 * d</f>
        <v>59.155536436681508</v>
      </c>
      <c r="E14">
        <f>D14 * u</f>
        <v>70.46880897187134</v>
      </c>
    </row>
    <row r="15" spans="1:5" x14ac:dyDescent="0.2">
      <c r="E15">
        <f>D14 * d</f>
        <v>49.658530379140949</v>
      </c>
    </row>
    <row r="18" spans="1:5" x14ac:dyDescent="0.2">
      <c r="A18" t="s">
        <v>11</v>
      </c>
    </row>
    <row r="19" spans="1:5" x14ac:dyDescent="0.2">
      <c r="A19">
        <f>MAX(MAX(K - A11, 0), EXP(-ir * dt) * (q * B19 + (1 - q) *B20))</f>
        <v>10.275495295927801</v>
      </c>
      <c r="B19">
        <f>MAX(MAX(K - B11, 0), EXP(-ir * dt) * (q * C19 + (1 - q) *C20))</f>
        <v>3.5853496128154978</v>
      </c>
      <c r="C19">
        <f>MAX(MAX(K - C11, 0), EXP(-ir * dt) * (q * D19 + (1 - q) *D20))</f>
        <v>0</v>
      </c>
      <c r="D19">
        <f>MAX(MAX(K - D11, 0), EXP(-ir * dt) * (q * E19 + (1 - q) *E20))</f>
        <v>0</v>
      </c>
      <c r="E19">
        <f>MAX(K - E11, 0)</f>
        <v>0</v>
      </c>
    </row>
    <row r="20" spans="1:5" x14ac:dyDescent="0.2">
      <c r="B20">
        <f>MAX(MAX(K - B12, 0), EXP(-ir * dt) * (q * C20 + (1 - q) *C21))</f>
        <v>16.320103449857047</v>
      </c>
      <c r="C20">
        <f>MAX(MAX(K - C12, 0), EXP(-ir * dt) * (q * D20 + (1 - q) *D21))</f>
        <v>6.8065528134950473</v>
      </c>
      <c r="D20">
        <f>MAX(MAX(K - D12, 0), EXP(-ir * dt) * (q * E20 + (1 - q) *E21))</f>
        <v>0</v>
      </c>
      <c r="E20">
        <f>MAX(K - E12, 0)</f>
        <v>0</v>
      </c>
    </row>
    <row r="21" spans="1:5" x14ac:dyDescent="0.2">
      <c r="C21">
        <f>MAX(MAX(K - C13, 0), EXP(-ir * dt) * (q * D21 + (1 - q) *D22))</f>
        <v>24.931857044205941</v>
      </c>
      <c r="D21">
        <f>MAX(MAX(K - D13, 0), EXP(-ir * dt) * (q * E21 + (1 - q) *E22))</f>
        <v>12.921797371530541</v>
      </c>
      <c r="E21">
        <f>MAX(K - E13, 0)</f>
        <v>0</v>
      </c>
    </row>
    <row r="22" spans="1:5" x14ac:dyDescent="0.2">
      <c r="D22">
        <f>MAX(MAX(K - D14, 0), EXP(-ir * dt) * (q * E22 + (1 - q) *E23))</f>
        <v>35.844463563318492</v>
      </c>
      <c r="E22">
        <f>MAX(K - E14, 0)</f>
        <v>24.53119102812866</v>
      </c>
    </row>
    <row r="23" spans="1:5" x14ac:dyDescent="0.2">
      <c r="E23">
        <f>MAX(K - E15, 0)</f>
        <v>45.341469620859051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2018-02-12T05:04:31Z</dcterms:created>
  <dcterms:modified xsi:type="dcterms:W3CDTF">2018-02-12T05:27:28Z</dcterms:modified>
</cp:coreProperties>
</file>