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T2" i="1"/>
  <c r="S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J10" i="1"/>
  <c r="J11" i="1"/>
  <c r="J12" i="1"/>
  <c r="J13" i="1"/>
  <c r="J15" i="1"/>
  <c r="J16" i="1"/>
  <c r="J17" i="1"/>
  <c r="J14" i="1"/>
  <c r="J3" i="1"/>
  <c r="J4" i="1"/>
  <c r="J5" i="1"/>
  <c r="J6" i="1"/>
  <c r="J7" i="1"/>
  <c r="J8" i="1"/>
  <c r="J9" i="1"/>
  <c r="J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2" i="1"/>
  <c r="D2" i="1"/>
</calcChain>
</file>

<file path=xl/sharedStrings.xml><?xml version="1.0" encoding="utf-8"?>
<sst xmlns="http://schemas.openxmlformats.org/spreadsheetml/2006/main" count="3" uniqueCount="3">
  <si>
    <t>HashSet</t>
  </si>
  <si>
    <t>SortedArraySet</t>
  </si>
  <si>
    <t>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</si>
</sst>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168" fontId="0" fillId="0" borderId="0" xfId="5" applyNumberFormat="1" applyFont="1"/>
    <xf numFmtId="169" fontId="0" fillId="0" borderId="0" xfId="0" applyNumberFormat="1"/>
    <xf numFmtId="9" fontId="0" fillId="0" borderId="0" xfId="6" applyFont="1"/>
  </cellXfs>
  <cellStyles count="9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7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GodelHash</c:v>
          </c:tx>
          <c:spPr>
            <a:ln w="38100" cmpd="sng">
              <a:solidFill>
                <a:srgbClr val="4F81BD"/>
              </a:solidFill>
            </a:ln>
          </c:spPr>
          <c:marker>
            <c:symbol val="diamond"/>
            <c:size val="9"/>
            <c:spPr>
              <a:ln w="38100" cmpd="sng">
                <a:solidFill>
                  <a:srgbClr val="4F81BD"/>
                </a:solidFill>
              </a:ln>
            </c:spPr>
          </c:marker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Sheet1!$D$2:$D$17</c:f>
              <c:numCache>
                <c:formatCode>0.0</c:formatCode>
                <c:ptCount val="16"/>
                <c:pt idx="0">
                  <c:v>8.847110662474447</c:v>
                </c:pt>
                <c:pt idx="1">
                  <c:v>8.847110662474447</c:v>
                </c:pt>
                <c:pt idx="2">
                  <c:v>8.847110662474447</c:v>
                </c:pt>
                <c:pt idx="3">
                  <c:v>8.847110662474447</c:v>
                </c:pt>
                <c:pt idx="4">
                  <c:v>12.75400125808297</c:v>
                </c:pt>
                <c:pt idx="5">
                  <c:v>12.75400125808297</c:v>
                </c:pt>
                <c:pt idx="6">
                  <c:v>12.75400125808297</c:v>
                </c:pt>
                <c:pt idx="7">
                  <c:v>12.75400125808296</c:v>
                </c:pt>
                <c:pt idx="8">
                  <c:v>16.49096685224917</c:v>
                </c:pt>
                <c:pt idx="9">
                  <c:v>16.49096685224917</c:v>
                </c:pt>
                <c:pt idx="10">
                  <c:v>16.49096685224917</c:v>
                </c:pt>
                <c:pt idx="11">
                  <c:v>16.49096685224917</c:v>
                </c:pt>
                <c:pt idx="12">
                  <c:v>20.1348230420239</c:v>
                </c:pt>
                <c:pt idx="13">
                  <c:v>20.1348230420239</c:v>
                </c:pt>
                <c:pt idx="14">
                  <c:v>20.1348230420239</c:v>
                </c:pt>
                <c:pt idx="15">
                  <c:v>20.1348230420239</c:v>
                </c:pt>
              </c:numCache>
            </c:numRef>
          </c:val>
          <c:smooth val="0"/>
        </c:ser>
        <c:ser>
          <c:idx val="1"/>
          <c:order val="1"/>
          <c:tx>
            <c:v>HashSet</c:v>
          </c:tx>
          <c:spPr>
            <a:ln w="38100" cmpd="sng"/>
          </c:spPr>
          <c:marker>
            <c:symbol val="square"/>
            <c:size val="9"/>
            <c:spPr>
              <a:ln w="38100" cmpd="sng"/>
            </c:spPr>
          </c:marker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1280.0</c:v>
                </c:pt>
                <c:pt idx="1">
                  <c:v>3840.0</c:v>
                </c:pt>
                <c:pt idx="2">
                  <c:v>6400.0</c:v>
                </c:pt>
                <c:pt idx="3">
                  <c:v>9600.0</c:v>
                </c:pt>
                <c:pt idx="4">
                  <c:v>12800.0</c:v>
                </c:pt>
                <c:pt idx="5">
                  <c:v>38400.0</c:v>
                </c:pt>
                <c:pt idx="6">
                  <c:v>64000.0</c:v>
                </c:pt>
                <c:pt idx="7">
                  <c:v>96000.0</c:v>
                </c:pt>
                <c:pt idx="8">
                  <c:v>128000.0</c:v>
                </c:pt>
                <c:pt idx="9">
                  <c:v>384000.0</c:v>
                </c:pt>
                <c:pt idx="10">
                  <c:v>640000.0</c:v>
                </c:pt>
                <c:pt idx="11">
                  <c:v>960000.0</c:v>
                </c:pt>
                <c:pt idx="12">
                  <c:v>1.28E6</c:v>
                </c:pt>
                <c:pt idx="13">
                  <c:v>3.84E6</c:v>
                </c:pt>
                <c:pt idx="14">
                  <c:v>6.4E6</c:v>
                </c:pt>
                <c:pt idx="15">
                  <c:v>9.6E6</c:v>
                </c:pt>
              </c:numCache>
            </c:numRef>
          </c:val>
          <c:smooth val="0"/>
        </c:ser>
        <c:ser>
          <c:idx val="2"/>
          <c:order val="2"/>
          <c:tx>
            <c:v>SortedArraySet</c:v>
          </c:tx>
          <c:spPr>
            <a:ln w="38100" cmpd="sng"/>
          </c:spPr>
          <c:marker>
            <c:symbol val="triangle"/>
            <c:size val="9"/>
            <c:spPr>
              <a:ln w="38100" cmpd="sng"/>
            </c:spPr>
          </c:marker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640.0</c:v>
                </c:pt>
                <c:pt idx="1">
                  <c:v>1920.0</c:v>
                </c:pt>
                <c:pt idx="2">
                  <c:v>3200.0</c:v>
                </c:pt>
                <c:pt idx="3">
                  <c:v>4800.0</c:v>
                </c:pt>
                <c:pt idx="4">
                  <c:v>6400.0</c:v>
                </c:pt>
                <c:pt idx="5">
                  <c:v>19200.0</c:v>
                </c:pt>
                <c:pt idx="6">
                  <c:v>32000.0</c:v>
                </c:pt>
                <c:pt idx="7">
                  <c:v>48000.0</c:v>
                </c:pt>
                <c:pt idx="8">
                  <c:v>64000.0</c:v>
                </c:pt>
                <c:pt idx="9">
                  <c:v>192000.0</c:v>
                </c:pt>
                <c:pt idx="10">
                  <c:v>320000.0</c:v>
                </c:pt>
                <c:pt idx="11">
                  <c:v>480000.0</c:v>
                </c:pt>
                <c:pt idx="12">
                  <c:v>640000.0</c:v>
                </c:pt>
                <c:pt idx="13">
                  <c:v>1.92E6</c:v>
                </c:pt>
                <c:pt idx="14">
                  <c:v>3.2E6</c:v>
                </c:pt>
                <c:pt idx="15">
                  <c:v>4.8E6</c:v>
                </c:pt>
              </c:numCache>
            </c:numRef>
          </c:val>
          <c:smooth val="0"/>
        </c:ser>
        <c:ser>
          <c:idx val="3"/>
          <c:order val="3"/>
          <c:tx>
            <c:v>TreeSet</c:v>
          </c:tx>
          <c:spPr>
            <a:ln w="38100" cmpd="sng">
              <a:solidFill>
                <a:srgbClr val="4F81BD"/>
              </a:solidFill>
            </a:ln>
          </c:spPr>
          <c:marker>
            <c:symbol val="x"/>
            <c:size val="10"/>
            <c:spPr>
              <a:ln w="38100" cmpd="sng">
                <a:solidFill>
                  <a:srgbClr val="4F81BD"/>
                </a:solidFill>
              </a:ln>
            </c:spPr>
          </c:marker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1920.0</c:v>
                </c:pt>
                <c:pt idx="1">
                  <c:v>5760.0</c:v>
                </c:pt>
                <c:pt idx="2">
                  <c:v>9600.0</c:v>
                </c:pt>
                <c:pt idx="3">
                  <c:v>14400.0</c:v>
                </c:pt>
                <c:pt idx="4">
                  <c:v>19200.0</c:v>
                </c:pt>
                <c:pt idx="5">
                  <c:v>57600.0</c:v>
                </c:pt>
                <c:pt idx="6">
                  <c:v>96000.0</c:v>
                </c:pt>
                <c:pt idx="7">
                  <c:v>144000.0</c:v>
                </c:pt>
                <c:pt idx="8">
                  <c:v>192000.0</c:v>
                </c:pt>
                <c:pt idx="9">
                  <c:v>576000.0</c:v>
                </c:pt>
                <c:pt idx="10">
                  <c:v>960000.0</c:v>
                </c:pt>
                <c:pt idx="11">
                  <c:v>1.44E6</c:v>
                </c:pt>
                <c:pt idx="12">
                  <c:v>1.92E6</c:v>
                </c:pt>
                <c:pt idx="13">
                  <c:v>5.76E6</c:v>
                </c:pt>
                <c:pt idx="14">
                  <c:v>9.6E6</c:v>
                </c:pt>
                <c:pt idx="15">
                  <c:v>1.44E7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31496"/>
        <c:axId val="2091436488"/>
      </c:lineChart>
      <c:catAx>
        <c:axId val="2091431496"/>
        <c:scaling>
          <c:orientation val="minMax"/>
        </c:scaling>
        <c:delete val="0"/>
        <c:axPos val="b"/>
        <c:numFmt formatCode="0E+00" sourceLinked="1"/>
        <c:majorTickMark val="none"/>
        <c:minorTickMark val="cross"/>
        <c:tickLblPos val="nextTo"/>
        <c:spPr>
          <a:ln w="3810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1600" b="1" i="0">
                <a:latin typeface="Times New Roman"/>
                <a:cs typeface="Times New Roman"/>
              </a:defRPr>
            </a:pPr>
            <a:endParaRPr lang="en-US"/>
          </a:p>
        </c:txPr>
        <c:crossAx val="2091436488"/>
        <c:crosses val="autoZero"/>
        <c:auto val="1"/>
        <c:lblAlgn val="ctr"/>
        <c:lblOffset val="100"/>
        <c:noMultiLvlLbl val="0"/>
      </c:catAx>
      <c:valAx>
        <c:axId val="2091436488"/>
        <c:scaling>
          <c:logBase val="10.0"/>
          <c:orientation val="minMax"/>
        </c:scaling>
        <c:delete val="0"/>
        <c:axPos val="l"/>
        <c:majorGridlines>
          <c:spPr>
            <a:ln w="28575" cmpd="sng">
              <a:prstDash val="solid"/>
            </a:ln>
          </c:spPr>
        </c:majorGridlines>
        <c:numFmt formatCode="0E+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1400" b="1">
                <a:latin typeface="Times New Roman"/>
                <a:cs typeface="Times New Roman"/>
              </a:defRPr>
            </a:pPr>
            <a:endParaRPr lang="en-US"/>
          </a:p>
        </c:txPr>
        <c:crossAx val="2091431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774022544346"/>
          <c:y val="0.0805348070023357"/>
          <c:w val="0.42288131893961"/>
          <c:h val="0.16932247763739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GodelHash</c:v>
          </c:tx>
          <c:spPr>
            <a:pattFill prst="wd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Sheet1!$D$2:$D$17</c:f>
              <c:numCache>
                <c:formatCode>0.0</c:formatCode>
                <c:ptCount val="16"/>
                <c:pt idx="0">
                  <c:v>8.847110662474447</c:v>
                </c:pt>
                <c:pt idx="1">
                  <c:v>8.847110662474447</c:v>
                </c:pt>
                <c:pt idx="2">
                  <c:v>8.847110662474447</c:v>
                </c:pt>
                <c:pt idx="3">
                  <c:v>8.847110662474447</c:v>
                </c:pt>
                <c:pt idx="4">
                  <c:v>12.75400125808297</c:v>
                </c:pt>
                <c:pt idx="5">
                  <c:v>12.75400125808297</c:v>
                </c:pt>
                <c:pt idx="6">
                  <c:v>12.75400125808297</c:v>
                </c:pt>
                <c:pt idx="7">
                  <c:v>12.75400125808296</c:v>
                </c:pt>
                <c:pt idx="8">
                  <c:v>16.49096685224917</c:v>
                </c:pt>
                <c:pt idx="9">
                  <c:v>16.49096685224917</c:v>
                </c:pt>
                <c:pt idx="10">
                  <c:v>16.49096685224917</c:v>
                </c:pt>
                <c:pt idx="11">
                  <c:v>16.49096685224917</c:v>
                </c:pt>
                <c:pt idx="12">
                  <c:v>20.1348230420239</c:v>
                </c:pt>
                <c:pt idx="13">
                  <c:v>20.1348230420239</c:v>
                </c:pt>
                <c:pt idx="14">
                  <c:v>20.1348230420239</c:v>
                </c:pt>
                <c:pt idx="15">
                  <c:v>20.1348230420239</c:v>
                </c:pt>
              </c:numCache>
            </c:numRef>
          </c:val>
        </c:ser>
        <c:ser>
          <c:idx val="1"/>
          <c:order val="1"/>
          <c:tx>
            <c:v>HashSet</c:v>
          </c:tx>
          <c:spPr>
            <a:pattFill prst="ltUp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1280.0</c:v>
                </c:pt>
                <c:pt idx="1">
                  <c:v>3840.0</c:v>
                </c:pt>
                <c:pt idx="2">
                  <c:v>6400.0</c:v>
                </c:pt>
                <c:pt idx="3">
                  <c:v>9600.0</c:v>
                </c:pt>
                <c:pt idx="4">
                  <c:v>12800.0</c:v>
                </c:pt>
                <c:pt idx="5">
                  <c:v>38400.0</c:v>
                </c:pt>
                <c:pt idx="6">
                  <c:v>64000.0</c:v>
                </c:pt>
                <c:pt idx="7">
                  <c:v>96000.0</c:v>
                </c:pt>
                <c:pt idx="8">
                  <c:v>128000.0</c:v>
                </c:pt>
                <c:pt idx="9">
                  <c:v>384000.0</c:v>
                </c:pt>
                <c:pt idx="10">
                  <c:v>640000.0</c:v>
                </c:pt>
                <c:pt idx="11">
                  <c:v>960000.0</c:v>
                </c:pt>
                <c:pt idx="12">
                  <c:v>1.28E6</c:v>
                </c:pt>
                <c:pt idx="13">
                  <c:v>3.84E6</c:v>
                </c:pt>
                <c:pt idx="14">
                  <c:v>6.4E6</c:v>
                </c:pt>
                <c:pt idx="15">
                  <c:v>9.6E6</c:v>
                </c:pt>
              </c:numCache>
            </c:numRef>
          </c:val>
        </c:ser>
        <c:ser>
          <c:idx val="2"/>
          <c:order val="2"/>
          <c:tx>
            <c:v>SortedArraySet</c:v>
          </c:tx>
          <c:spPr>
            <a:pattFill prst="dkDn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640.0</c:v>
                </c:pt>
                <c:pt idx="1">
                  <c:v>1920.0</c:v>
                </c:pt>
                <c:pt idx="2">
                  <c:v>3200.0</c:v>
                </c:pt>
                <c:pt idx="3">
                  <c:v>4800.0</c:v>
                </c:pt>
                <c:pt idx="4">
                  <c:v>6400.0</c:v>
                </c:pt>
                <c:pt idx="5">
                  <c:v>19200.0</c:v>
                </c:pt>
                <c:pt idx="6">
                  <c:v>32000.0</c:v>
                </c:pt>
                <c:pt idx="7">
                  <c:v>48000.0</c:v>
                </c:pt>
                <c:pt idx="8">
                  <c:v>64000.0</c:v>
                </c:pt>
                <c:pt idx="9">
                  <c:v>192000.0</c:v>
                </c:pt>
                <c:pt idx="10">
                  <c:v>320000.0</c:v>
                </c:pt>
                <c:pt idx="11">
                  <c:v>480000.0</c:v>
                </c:pt>
                <c:pt idx="12">
                  <c:v>640000.0</c:v>
                </c:pt>
                <c:pt idx="13">
                  <c:v>1.92E6</c:v>
                </c:pt>
                <c:pt idx="14">
                  <c:v>3.2E6</c:v>
                </c:pt>
                <c:pt idx="15">
                  <c:v>4.8E6</c:v>
                </c:pt>
              </c:numCache>
            </c:numRef>
          </c:val>
        </c:ser>
        <c:ser>
          <c:idx val="3"/>
          <c:order val="3"/>
          <c:tx>
            <c:v>TreeSet</c:v>
          </c:tx>
          <c:spPr>
            <a:pattFill prst="zigZ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Sheet1!$J$2:$J$17</c:f>
              <c:strCache>
                <c:ptCount val="16"/>
                <c:pt idx="0">
                  <c:v>100*0.1</c:v>
                </c:pt>
                <c:pt idx="1">
                  <c:v>100*0.3</c:v>
                </c:pt>
                <c:pt idx="2">
                  <c:v>100*0.5</c:v>
                </c:pt>
                <c:pt idx="3">
                  <c:v>100*0.75</c:v>
                </c:pt>
                <c:pt idx="4">
                  <c:v>1000*0.1</c:v>
                </c:pt>
                <c:pt idx="5">
                  <c:v>1000*0.3</c:v>
                </c:pt>
                <c:pt idx="6">
                  <c:v>1000*0.5</c:v>
                </c:pt>
                <c:pt idx="7">
                  <c:v>1000*0.75</c:v>
                </c:pt>
                <c:pt idx="8">
                  <c:v>1E+04*0.1</c:v>
                </c:pt>
                <c:pt idx="9">
                  <c:v>1E+04*0.3</c:v>
                </c:pt>
                <c:pt idx="10">
                  <c:v>1E+04*0.5</c:v>
                </c:pt>
                <c:pt idx="11">
                  <c:v>1E+04*0.75</c:v>
                </c:pt>
                <c:pt idx="12">
                  <c:v>1E+05*0.1</c:v>
                </c:pt>
                <c:pt idx="13">
                  <c:v>1E+05*0.3</c:v>
                </c:pt>
                <c:pt idx="14">
                  <c:v>1E+05*0.5</c:v>
                </c:pt>
                <c:pt idx="15">
                  <c:v>1E+05*0.75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1920.0</c:v>
                </c:pt>
                <c:pt idx="1">
                  <c:v>5760.0</c:v>
                </c:pt>
                <c:pt idx="2">
                  <c:v>9600.0</c:v>
                </c:pt>
                <c:pt idx="3">
                  <c:v>14400.0</c:v>
                </c:pt>
                <c:pt idx="4">
                  <c:v>19200.0</c:v>
                </c:pt>
                <c:pt idx="5">
                  <c:v>57600.0</c:v>
                </c:pt>
                <c:pt idx="6">
                  <c:v>96000.0</c:v>
                </c:pt>
                <c:pt idx="7">
                  <c:v>144000.0</c:v>
                </c:pt>
                <c:pt idx="8">
                  <c:v>192000.0</c:v>
                </c:pt>
                <c:pt idx="9">
                  <c:v>576000.0</c:v>
                </c:pt>
                <c:pt idx="10">
                  <c:v>960000.0</c:v>
                </c:pt>
                <c:pt idx="11">
                  <c:v>1.44E6</c:v>
                </c:pt>
                <c:pt idx="12">
                  <c:v>1.92E6</c:v>
                </c:pt>
                <c:pt idx="13">
                  <c:v>5.76E6</c:v>
                </c:pt>
                <c:pt idx="14">
                  <c:v>9.6E6</c:v>
                </c:pt>
                <c:pt idx="15">
                  <c:v>1.44E7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435448"/>
        <c:axId val="2057440728"/>
      </c:barChart>
      <c:catAx>
        <c:axId val="2057435448"/>
        <c:scaling>
          <c:orientation val="minMax"/>
        </c:scaling>
        <c:delete val="0"/>
        <c:axPos val="b"/>
        <c:numFmt formatCode="0E+00" sourceLinked="1"/>
        <c:majorTickMark val="none"/>
        <c:minorTickMark val="cross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"/>
                <a:cs typeface="Times"/>
              </a:defRPr>
            </a:pPr>
            <a:endParaRPr lang="en-US"/>
          </a:p>
        </c:txPr>
        <c:crossAx val="2057440728"/>
        <c:crosses val="autoZero"/>
        <c:auto val="1"/>
        <c:lblAlgn val="ctr"/>
        <c:lblOffset val="100"/>
        <c:noMultiLvlLbl val="0"/>
      </c:catAx>
      <c:valAx>
        <c:axId val="2057440728"/>
        <c:scaling>
          <c:logBase val="10.0"/>
          <c:orientation val="minMax"/>
        </c:scaling>
        <c:delete val="0"/>
        <c:axPos val="l"/>
        <c:majorGridlines/>
        <c:numFmt formatCode="0E+00" sourceLinked="0"/>
        <c:majorTickMark val="out"/>
        <c:minorTickMark val="none"/>
        <c:tickLblPos val="nextTo"/>
        <c:spPr>
          <a:ln w="19050" cmpd="sng">
            <a:solidFill>
              <a:schemeClr val="tx1"/>
            </a:solidFill>
          </a:ln>
        </c:spPr>
        <c:txPr>
          <a:bodyPr/>
          <a:lstStyle/>
          <a:p>
            <a:pPr>
              <a:defRPr sz="1600">
                <a:latin typeface="Times"/>
                <a:cs typeface="Times"/>
              </a:defRPr>
            </a:pPr>
            <a:endParaRPr lang="en-US"/>
          </a:p>
        </c:txPr>
        <c:crossAx val="2057435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96842046688"/>
          <c:y val="0.0805348070023357"/>
          <c:w val="0.357126030624264"/>
          <c:h val="0.1783486238532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700">
              <a:latin typeface="Times"/>
              <a:cs typeface="Time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="1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18</xdr:row>
      <xdr:rowOff>127000</xdr:rowOff>
    </xdr:from>
    <xdr:to>
      <xdr:col>9</xdr:col>
      <xdr:colOff>800100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622300</xdr:colOff>
      <xdr:row>42</xdr:row>
      <xdr:rowOff>139700</xdr:rowOff>
    </xdr:from>
    <xdr:to>
      <xdr:col>15</xdr:col>
      <xdr:colOff>647700</xdr:colOff>
      <xdr:row>61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D1" workbookViewId="0">
      <selection activeCell="N29" sqref="N29"/>
    </sheetView>
  </sheetViews>
  <sheetFormatPr baseColWidth="10" defaultRowHeight="15" x14ac:dyDescent="0"/>
  <cols>
    <col min="3" max="3" width="13.1640625" customWidth="1"/>
    <col min="4" max="4" width="12.1640625" style="1" customWidth="1"/>
    <col min="7" max="7" width="15.6640625" customWidth="1"/>
    <col min="9" max="9" width="24.1640625" customWidth="1"/>
    <col min="10" max="10" width="14" customWidth="1"/>
    <col min="12" max="12" width="11.5" bestFit="1" customWidth="1"/>
  </cols>
  <sheetData>
    <row r="1" spans="1:20">
      <c r="F1" t="s">
        <v>0</v>
      </c>
      <c r="G1" t="s">
        <v>1</v>
      </c>
      <c r="H1" t="s">
        <v>2</v>
      </c>
    </row>
    <row r="2" spans="1:20">
      <c r="A2" s="4">
        <v>100</v>
      </c>
      <c r="B2">
        <v>0.1</v>
      </c>
      <c r="C2" s="2">
        <f>B2*(LOG(A2*LN(A2),2))*A2</f>
        <v>88.471106624744479</v>
      </c>
      <c r="D2" s="1">
        <f>C2/(A2*B2)</f>
        <v>8.8471106624744476</v>
      </c>
      <c r="F2">
        <f>128*A2*B2</f>
        <v>1280</v>
      </c>
      <c r="G2">
        <f>64*A2*B2</f>
        <v>640</v>
      </c>
      <c r="H2">
        <f>192*A2*B2</f>
        <v>1920</v>
      </c>
      <c r="J2" t="str">
        <f>CONCATENATE(L2, "*", B2)</f>
        <v>100*0.1</v>
      </c>
      <c r="K2" t="str">
        <f>TEXT(A2, "0E+00")</f>
        <v>1E+02</v>
      </c>
      <c r="L2" s="3">
        <v>100</v>
      </c>
      <c r="N2" s="5">
        <f>C2/F2</f>
        <v>6.9118052050581621E-2</v>
      </c>
      <c r="O2" s="5">
        <f>C2/G2</f>
        <v>0.13823610410116324</v>
      </c>
      <c r="P2" s="5">
        <f>C2/H2</f>
        <v>4.6078701367054414E-2</v>
      </c>
      <c r="Q2">
        <v>73</v>
      </c>
      <c r="R2" s="5">
        <f>Q2/F2</f>
        <v>5.7031249999999999E-2</v>
      </c>
      <c r="S2" s="5">
        <f>Q2/G2</f>
        <v>0.1140625</v>
      </c>
      <c r="T2" s="5">
        <f>Q2/H2</f>
        <v>3.802083333333333E-2</v>
      </c>
    </row>
    <row r="3" spans="1:20">
      <c r="A3" s="4">
        <v>100</v>
      </c>
      <c r="B3">
        <v>0.3</v>
      </c>
      <c r="C3" s="2">
        <f t="shared" ref="C3:C17" si="0">B3*(LOG(A3*LN(A3),2))*A3</f>
        <v>265.41331987423342</v>
      </c>
      <c r="D3" s="1">
        <f t="shared" ref="D3:D17" si="1">C3/(A3*B3)</f>
        <v>8.8471106624744476</v>
      </c>
      <c r="F3">
        <f t="shared" ref="F3:F17" si="2">128*A3*B3</f>
        <v>3840</v>
      </c>
      <c r="G3">
        <f t="shared" ref="G3:G17" si="3">64*A3*B3</f>
        <v>1920</v>
      </c>
      <c r="H3">
        <f t="shared" ref="H3:H17" si="4">192*A3*B3</f>
        <v>5760</v>
      </c>
      <c r="J3" t="str">
        <f t="shared" ref="J3:J17" si="5">CONCATENATE(L3, "*", B3)</f>
        <v>100*0.3</v>
      </c>
      <c r="K3" t="str">
        <f t="shared" ref="K3:K17" si="6">TEXT(A3, "0E+00")</f>
        <v>1E+02</v>
      </c>
      <c r="L3" s="3">
        <v>100</v>
      </c>
      <c r="N3" s="5">
        <f t="shared" ref="N3:N17" si="7">C3/F3</f>
        <v>6.9118052050581621E-2</v>
      </c>
      <c r="O3" s="5">
        <f t="shared" ref="O3:O17" si="8">C3/G3</f>
        <v>0.13823610410116324</v>
      </c>
      <c r="P3" s="5">
        <f t="shared" ref="P3:P17" si="9">C3/H3</f>
        <v>4.6078701367054414E-2</v>
      </c>
      <c r="Q3">
        <v>218</v>
      </c>
      <c r="R3" s="5">
        <f t="shared" ref="R3:R17" si="10">Q3/F3</f>
        <v>5.6770833333333333E-2</v>
      </c>
      <c r="S3" s="5">
        <f t="shared" ref="S3:S17" si="11">Q3/G3</f>
        <v>0.11354166666666667</v>
      </c>
      <c r="T3" s="5">
        <f t="shared" ref="T3:T17" si="12">Q3/H3</f>
        <v>3.784722222222222E-2</v>
      </c>
    </row>
    <row r="4" spans="1:20">
      <c r="A4" s="4">
        <v>100</v>
      </c>
      <c r="B4">
        <v>0.5</v>
      </c>
      <c r="C4" s="2">
        <f t="shared" si="0"/>
        <v>442.35553312372235</v>
      </c>
      <c r="D4" s="1">
        <f t="shared" si="1"/>
        <v>8.8471106624744476</v>
      </c>
      <c r="F4">
        <f t="shared" si="2"/>
        <v>6400</v>
      </c>
      <c r="G4">
        <f t="shared" si="3"/>
        <v>3200</v>
      </c>
      <c r="H4">
        <f t="shared" si="4"/>
        <v>9600</v>
      </c>
      <c r="J4" t="str">
        <f t="shared" si="5"/>
        <v>100*0.5</v>
      </c>
      <c r="K4" t="str">
        <f t="shared" si="6"/>
        <v>1E+02</v>
      </c>
      <c r="L4" s="3">
        <v>100</v>
      </c>
      <c r="N4" s="5">
        <f t="shared" si="7"/>
        <v>6.9118052050581621E-2</v>
      </c>
      <c r="O4" s="5">
        <f t="shared" si="8"/>
        <v>0.13823610410116324</v>
      </c>
      <c r="P4" s="5">
        <f t="shared" si="9"/>
        <v>4.6078701367054414E-2</v>
      </c>
      <c r="Q4">
        <v>364</v>
      </c>
      <c r="R4" s="5">
        <f t="shared" si="10"/>
        <v>5.6875000000000002E-2</v>
      </c>
      <c r="S4" s="5">
        <f t="shared" si="11"/>
        <v>0.11375</v>
      </c>
      <c r="T4" s="5">
        <f t="shared" si="12"/>
        <v>3.7916666666666668E-2</v>
      </c>
    </row>
    <row r="5" spans="1:20">
      <c r="A5" s="4">
        <v>100</v>
      </c>
      <c r="B5">
        <v>0.75</v>
      </c>
      <c r="C5" s="2">
        <f t="shared" si="0"/>
        <v>663.53329968558353</v>
      </c>
      <c r="D5" s="1">
        <f t="shared" si="1"/>
        <v>8.8471106624744476</v>
      </c>
      <c r="F5">
        <f t="shared" si="2"/>
        <v>9600</v>
      </c>
      <c r="G5">
        <f t="shared" si="3"/>
        <v>4800</v>
      </c>
      <c r="H5">
        <f t="shared" si="4"/>
        <v>14400</v>
      </c>
      <c r="J5" t="str">
        <f t="shared" si="5"/>
        <v>100*0.75</v>
      </c>
      <c r="K5" t="str">
        <f t="shared" si="6"/>
        <v>1E+02</v>
      </c>
      <c r="L5" s="3">
        <v>100</v>
      </c>
      <c r="N5" s="5">
        <f t="shared" si="7"/>
        <v>6.9118052050581621E-2</v>
      </c>
      <c r="O5" s="5">
        <f t="shared" si="8"/>
        <v>0.13823610410116324</v>
      </c>
      <c r="P5" s="5">
        <f t="shared" si="9"/>
        <v>4.6078701367054414E-2</v>
      </c>
      <c r="Q5">
        <v>546</v>
      </c>
      <c r="R5" s="5">
        <f t="shared" si="10"/>
        <v>5.6875000000000002E-2</v>
      </c>
      <c r="S5" s="5">
        <f t="shared" si="11"/>
        <v>0.11375</v>
      </c>
      <c r="T5" s="5">
        <f t="shared" si="12"/>
        <v>3.7916666666666668E-2</v>
      </c>
    </row>
    <row r="6" spans="1:20">
      <c r="A6" s="4">
        <v>1000</v>
      </c>
      <c r="B6">
        <v>0.1</v>
      </c>
      <c r="C6" s="2">
        <f t="shared" si="0"/>
        <v>1275.4001258082965</v>
      </c>
      <c r="D6" s="1">
        <f t="shared" si="1"/>
        <v>12.754001258082965</v>
      </c>
      <c r="F6">
        <f t="shared" si="2"/>
        <v>12800</v>
      </c>
      <c r="G6">
        <f t="shared" si="3"/>
        <v>6400</v>
      </c>
      <c r="H6">
        <f t="shared" si="4"/>
        <v>19200</v>
      </c>
      <c r="J6" t="str">
        <f t="shared" si="5"/>
        <v>1000*0.1</v>
      </c>
      <c r="K6" t="str">
        <f t="shared" si="6"/>
        <v>1E+03</v>
      </c>
      <c r="L6" s="3">
        <v>1000</v>
      </c>
      <c r="N6" s="5">
        <f t="shared" si="7"/>
        <v>9.9640634828773167E-2</v>
      </c>
      <c r="O6" s="5">
        <f t="shared" si="8"/>
        <v>0.19928126965754633</v>
      </c>
      <c r="P6" s="5">
        <f t="shared" si="9"/>
        <v>6.6427089885848778E-2</v>
      </c>
      <c r="Q6">
        <v>1127</v>
      </c>
      <c r="R6" s="5">
        <f t="shared" si="10"/>
        <v>8.8046874999999997E-2</v>
      </c>
      <c r="S6" s="5">
        <f t="shared" si="11"/>
        <v>0.17609374999999999</v>
      </c>
      <c r="T6" s="5">
        <f t="shared" si="12"/>
        <v>5.8697916666666669E-2</v>
      </c>
    </row>
    <row r="7" spans="1:20">
      <c r="A7" s="4">
        <v>1000</v>
      </c>
      <c r="B7">
        <v>0.3</v>
      </c>
      <c r="C7" s="2">
        <f t="shared" si="0"/>
        <v>3826.2003774248897</v>
      </c>
      <c r="D7" s="1">
        <f t="shared" si="1"/>
        <v>12.754001258082965</v>
      </c>
      <c r="F7">
        <f t="shared" si="2"/>
        <v>38400</v>
      </c>
      <c r="G7">
        <f t="shared" si="3"/>
        <v>19200</v>
      </c>
      <c r="H7">
        <f t="shared" si="4"/>
        <v>57600</v>
      </c>
      <c r="J7" t="str">
        <f t="shared" si="5"/>
        <v>1000*0.3</v>
      </c>
      <c r="K7" t="str">
        <f t="shared" si="6"/>
        <v>1E+03</v>
      </c>
      <c r="L7" s="3">
        <v>1000</v>
      </c>
      <c r="N7" s="5">
        <f t="shared" si="7"/>
        <v>9.9640634828773167E-2</v>
      </c>
      <c r="O7" s="5">
        <f t="shared" si="8"/>
        <v>0.19928126965754633</v>
      </c>
      <c r="P7" s="5">
        <f t="shared" si="9"/>
        <v>6.6427089885848778E-2</v>
      </c>
      <c r="Q7">
        <v>3381</v>
      </c>
      <c r="R7" s="5">
        <f t="shared" si="10"/>
        <v>8.8046874999999997E-2</v>
      </c>
      <c r="S7" s="5">
        <f t="shared" si="11"/>
        <v>0.17609374999999999</v>
      </c>
      <c r="T7" s="5">
        <f t="shared" si="12"/>
        <v>5.8697916666666669E-2</v>
      </c>
    </row>
    <row r="8" spans="1:20">
      <c r="A8" s="4">
        <v>1000</v>
      </c>
      <c r="B8">
        <v>0.5</v>
      </c>
      <c r="C8" s="2">
        <f t="shared" si="0"/>
        <v>6377.0006290414831</v>
      </c>
      <c r="D8" s="1">
        <f t="shared" si="1"/>
        <v>12.754001258082965</v>
      </c>
      <c r="F8">
        <f t="shared" si="2"/>
        <v>64000</v>
      </c>
      <c r="G8">
        <f t="shared" si="3"/>
        <v>32000</v>
      </c>
      <c r="H8">
        <f t="shared" si="4"/>
        <v>96000</v>
      </c>
      <c r="J8" t="str">
        <f t="shared" si="5"/>
        <v>1000*0.5</v>
      </c>
      <c r="K8" t="str">
        <f t="shared" si="6"/>
        <v>1E+03</v>
      </c>
      <c r="L8" s="3">
        <v>1000</v>
      </c>
      <c r="N8" s="5">
        <f t="shared" si="7"/>
        <v>9.9640634828773167E-2</v>
      </c>
      <c r="O8" s="5">
        <f t="shared" si="8"/>
        <v>0.19928126965754633</v>
      </c>
      <c r="P8" s="5">
        <f t="shared" si="9"/>
        <v>6.6427089885848778E-2</v>
      </c>
      <c r="Q8">
        <v>5635</v>
      </c>
      <c r="R8" s="5">
        <f t="shared" si="10"/>
        <v>8.8046874999999997E-2</v>
      </c>
      <c r="S8" s="5">
        <f t="shared" si="11"/>
        <v>0.17609374999999999</v>
      </c>
      <c r="T8" s="5">
        <f t="shared" si="12"/>
        <v>5.8697916666666669E-2</v>
      </c>
    </row>
    <row r="9" spans="1:20">
      <c r="A9" s="4">
        <v>1000</v>
      </c>
      <c r="B9">
        <v>0.75</v>
      </c>
      <c r="C9" s="2">
        <f t="shared" si="0"/>
        <v>9565.5009435622233</v>
      </c>
      <c r="D9" s="1">
        <f t="shared" si="1"/>
        <v>12.754001258082964</v>
      </c>
      <c r="F9">
        <f t="shared" si="2"/>
        <v>96000</v>
      </c>
      <c r="G9">
        <f t="shared" si="3"/>
        <v>48000</v>
      </c>
      <c r="H9">
        <f t="shared" si="4"/>
        <v>144000</v>
      </c>
      <c r="J9" t="str">
        <f t="shared" si="5"/>
        <v>1000*0.75</v>
      </c>
      <c r="K9" t="str">
        <f t="shared" si="6"/>
        <v>1E+03</v>
      </c>
      <c r="L9" s="3">
        <v>1000</v>
      </c>
      <c r="N9" s="5">
        <f t="shared" si="7"/>
        <v>9.9640634828773153E-2</v>
      </c>
      <c r="O9" s="5">
        <f t="shared" si="8"/>
        <v>0.19928126965754631</v>
      </c>
      <c r="P9" s="5">
        <f t="shared" si="9"/>
        <v>6.6427089885848778E-2</v>
      </c>
      <c r="Q9">
        <v>8453</v>
      </c>
      <c r="R9" s="5">
        <f t="shared" si="10"/>
        <v>8.8052083333333336E-2</v>
      </c>
      <c r="S9" s="5">
        <f t="shared" si="11"/>
        <v>0.17610416666666667</v>
      </c>
      <c r="T9" s="5">
        <f t="shared" si="12"/>
        <v>5.8701388888888886E-2</v>
      </c>
    </row>
    <row r="10" spans="1:20">
      <c r="A10" s="4">
        <v>10000</v>
      </c>
      <c r="B10">
        <v>0.1</v>
      </c>
      <c r="C10" s="2">
        <f t="shared" si="0"/>
        <v>16490.966852249174</v>
      </c>
      <c r="D10" s="1">
        <f t="shared" si="1"/>
        <v>16.490966852249173</v>
      </c>
      <c r="F10">
        <f t="shared" si="2"/>
        <v>128000</v>
      </c>
      <c r="G10">
        <f t="shared" si="3"/>
        <v>64000</v>
      </c>
      <c r="H10">
        <f t="shared" si="4"/>
        <v>192000</v>
      </c>
      <c r="J10" t="str">
        <f t="shared" ref="J10:J13" si="13">CONCATENATE(K10, "*", B10)</f>
        <v>1E+04*0.1</v>
      </c>
      <c r="K10" t="str">
        <f t="shared" si="6"/>
        <v>1E+04</v>
      </c>
      <c r="L10" s="3">
        <v>10000</v>
      </c>
      <c r="N10" s="5">
        <f t="shared" si="7"/>
        <v>0.12883567853319666</v>
      </c>
      <c r="O10" s="5">
        <f t="shared" si="8"/>
        <v>0.25767135706639333</v>
      </c>
      <c r="P10" s="5">
        <f t="shared" si="9"/>
        <v>8.5890452355464442E-2</v>
      </c>
      <c r="Q10">
        <v>15058</v>
      </c>
      <c r="R10" s="5">
        <f t="shared" si="10"/>
        <v>0.117640625</v>
      </c>
      <c r="S10" s="5">
        <f t="shared" si="11"/>
        <v>0.23528125</v>
      </c>
      <c r="T10" s="5">
        <f t="shared" si="12"/>
        <v>7.8427083333333328E-2</v>
      </c>
    </row>
    <row r="11" spans="1:20">
      <c r="A11" s="4">
        <v>10000</v>
      </c>
      <c r="B11">
        <v>0.3</v>
      </c>
      <c r="C11" s="2">
        <f t="shared" si="0"/>
        <v>49472.900556747518</v>
      </c>
      <c r="D11" s="1">
        <f t="shared" si="1"/>
        <v>16.490966852249173</v>
      </c>
      <c r="F11">
        <f t="shared" si="2"/>
        <v>384000</v>
      </c>
      <c r="G11">
        <f t="shared" si="3"/>
        <v>192000</v>
      </c>
      <c r="H11">
        <f t="shared" si="4"/>
        <v>576000</v>
      </c>
      <c r="J11" t="str">
        <f t="shared" si="13"/>
        <v>1E+04*0.3</v>
      </c>
      <c r="K11" t="str">
        <f t="shared" si="6"/>
        <v>1E+04</v>
      </c>
      <c r="L11" s="3">
        <v>10000</v>
      </c>
      <c r="N11" s="5">
        <f t="shared" si="7"/>
        <v>0.12883567853319666</v>
      </c>
      <c r="O11" s="5">
        <f t="shared" si="8"/>
        <v>0.25767135706639333</v>
      </c>
      <c r="P11" s="5">
        <f t="shared" si="9"/>
        <v>8.5890452355464442E-2</v>
      </c>
      <c r="Q11">
        <v>45181</v>
      </c>
      <c r="R11" s="5">
        <f t="shared" si="10"/>
        <v>0.11765885416666666</v>
      </c>
      <c r="S11" s="5">
        <f t="shared" si="11"/>
        <v>0.23531770833333332</v>
      </c>
      <c r="T11" s="5">
        <f t="shared" si="12"/>
        <v>7.8439236111111116E-2</v>
      </c>
    </row>
    <row r="12" spans="1:20">
      <c r="A12" s="4">
        <v>10000</v>
      </c>
      <c r="B12">
        <v>0.5</v>
      </c>
      <c r="C12" s="2">
        <f t="shared" si="0"/>
        <v>82454.834261245865</v>
      </c>
      <c r="D12" s="1">
        <f t="shared" si="1"/>
        <v>16.490966852249173</v>
      </c>
      <c r="F12">
        <f t="shared" si="2"/>
        <v>640000</v>
      </c>
      <c r="G12">
        <f t="shared" si="3"/>
        <v>320000</v>
      </c>
      <c r="H12">
        <f t="shared" si="4"/>
        <v>960000</v>
      </c>
      <c r="J12" t="str">
        <f t="shared" si="13"/>
        <v>1E+04*0.5</v>
      </c>
      <c r="K12" t="str">
        <f t="shared" si="6"/>
        <v>1E+04</v>
      </c>
      <c r="L12" s="3">
        <v>10000</v>
      </c>
      <c r="N12" s="5">
        <f t="shared" si="7"/>
        <v>0.12883567853319666</v>
      </c>
      <c r="O12" s="5">
        <f t="shared" si="8"/>
        <v>0.25767135706639333</v>
      </c>
      <c r="P12" s="5">
        <f t="shared" si="9"/>
        <v>8.5890452355464442E-2</v>
      </c>
      <c r="Q12">
        <v>75302</v>
      </c>
      <c r="R12" s="5">
        <f t="shared" si="10"/>
        <v>0.117659375</v>
      </c>
      <c r="S12" s="5">
        <f t="shared" si="11"/>
        <v>0.23531874999999999</v>
      </c>
      <c r="T12" s="5">
        <f t="shared" si="12"/>
        <v>7.8439583333333326E-2</v>
      </c>
    </row>
    <row r="13" spans="1:20">
      <c r="A13" s="4">
        <v>10000</v>
      </c>
      <c r="B13">
        <v>0.75</v>
      </c>
      <c r="C13" s="2">
        <f t="shared" si="0"/>
        <v>123682.25139186879</v>
      </c>
      <c r="D13" s="1">
        <f t="shared" si="1"/>
        <v>16.490966852249173</v>
      </c>
      <c r="F13">
        <f t="shared" si="2"/>
        <v>960000</v>
      </c>
      <c r="G13">
        <f t="shared" si="3"/>
        <v>480000</v>
      </c>
      <c r="H13">
        <f t="shared" si="4"/>
        <v>1440000</v>
      </c>
      <c r="J13" t="str">
        <f t="shared" si="13"/>
        <v>1E+04*0.75</v>
      </c>
      <c r="K13" t="str">
        <f t="shared" si="6"/>
        <v>1E+04</v>
      </c>
      <c r="L13" s="3">
        <v>10000</v>
      </c>
      <c r="N13" s="5">
        <f t="shared" si="7"/>
        <v>0.12883567853319666</v>
      </c>
      <c r="O13" s="5">
        <f t="shared" si="8"/>
        <v>0.25767135706639333</v>
      </c>
      <c r="P13" s="5">
        <f t="shared" si="9"/>
        <v>8.5890452355464442E-2</v>
      </c>
      <c r="Q13">
        <v>112943</v>
      </c>
      <c r="R13" s="5">
        <f t="shared" si="10"/>
        <v>0.11764895833333333</v>
      </c>
      <c r="S13" s="5">
        <f t="shared" si="11"/>
        <v>0.23529791666666666</v>
      </c>
      <c r="T13" s="5">
        <f t="shared" si="12"/>
        <v>7.8432638888888892E-2</v>
      </c>
    </row>
    <row r="14" spans="1:20">
      <c r="A14" s="4">
        <v>100000</v>
      </c>
      <c r="B14">
        <v>0.1</v>
      </c>
      <c r="C14" s="2">
        <f t="shared" si="0"/>
        <v>201348.23042023898</v>
      </c>
      <c r="D14" s="1">
        <f t="shared" si="1"/>
        <v>20.134823042023896</v>
      </c>
      <c r="F14">
        <f t="shared" si="2"/>
        <v>1280000</v>
      </c>
      <c r="G14">
        <f t="shared" si="3"/>
        <v>640000</v>
      </c>
      <c r="H14">
        <f t="shared" si="4"/>
        <v>1920000</v>
      </c>
      <c r="J14" t="str">
        <f>CONCATENATE(K14, "*", B14)</f>
        <v>1E+05*0.1</v>
      </c>
      <c r="K14" t="str">
        <f t="shared" si="6"/>
        <v>1E+05</v>
      </c>
      <c r="L14" s="3">
        <v>100000</v>
      </c>
      <c r="N14" s="5">
        <f t="shared" si="7"/>
        <v>0.15730330501581169</v>
      </c>
      <c r="O14" s="5">
        <f t="shared" si="8"/>
        <v>0.31460661003162338</v>
      </c>
      <c r="P14" s="5">
        <f t="shared" si="9"/>
        <v>0.10486887001054114</v>
      </c>
      <c r="Q14">
        <v>187323</v>
      </c>
      <c r="R14" s="5">
        <f t="shared" si="10"/>
        <v>0.14634609374999999</v>
      </c>
      <c r="S14" s="5">
        <f t="shared" si="11"/>
        <v>0.29269218749999998</v>
      </c>
      <c r="T14" s="5">
        <f t="shared" si="12"/>
        <v>9.7564062500000007E-2</v>
      </c>
    </row>
    <row r="15" spans="1:20">
      <c r="A15" s="4">
        <v>100000</v>
      </c>
      <c r="B15">
        <v>0.3</v>
      </c>
      <c r="C15" s="2">
        <f t="shared" si="0"/>
        <v>604044.69126071688</v>
      </c>
      <c r="D15" s="1">
        <f t="shared" si="1"/>
        <v>20.134823042023896</v>
      </c>
      <c r="F15">
        <f t="shared" si="2"/>
        <v>3840000</v>
      </c>
      <c r="G15">
        <f t="shared" si="3"/>
        <v>1920000</v>
      </c>
      <c r="H15">
        <f t="shared" si="4"/>
        <v>5760000</v>
      </c>
      <c r="J15" t="str">
        <f t="shared" ref="J15:J17" si="14">CONCATENATE(K15, "*", B15)</f>
        <v>1E+05*0.3</v>
      </c>
      <c r="K15" t="str">
        <f t="shared" si="6"/>
        <v>1E+05</v>
      </c>
      <c r="L15" s="3">
        <v>100000</v>
      </c>
      <c r="N15" s="5">
        <f t="shared" si="7"/>
        <v>0.15730330501581169</v>
      </c>
      <c r="O15" s="5">
        <f t="shared" si="8"/>
        <v>0.31460661003162338</v>
      </c>
      <c r="P15" s="5">
        <f t="shared" si="9"/>
        <v>0.10486887001054113</v>
      </c>
      <c r="Q15">
        <v>561989</v>
      </c>
      <c r="R15" s="5">
        <f t="shared" si="10"/>
        <v>0.14635130208333333</v>
      </c>
      <c r="S15" s="5">
        <f t="shared" si="11"/>
        <v>0.29270260416666666</v>
      </c>
      <c r="T15" s="5">
        <f t="shared" si="12"/>
        <v>9.7567534722222224E-2</v>
      </c>
    </row>
    <row r="16" spans="1:20">
      <c r="A16" s="4">
        <v>100000</v>
      </c>
      <c r="B16">
        <v>0.5</v>
      </c>
      <c r="C16" s="2">
        <f t="shared" si="0"/>
        <v>1006741.1521011948</v>
      </c>
      <c r="D16" s="1">
        <f t="shared" si="1"/>
        <v>20.134823042023896</v>
      </c>
      <c r="F16">
        <f t="shared" si="2"/>
        <v>6400000</v>
      </c>
      <c r="G16">
        <f t="shared" si="3"/>
        <v>3200000</v>
      </c>
      <c r="H16">
        <f t="shared" si="4"/>
        <v>9600000</v>
      </c>
      <c r="J16" t="str">
        <f t="shared" si="14"/>
        <v>1E+05*0.5</v>
      </c>
      <c r="K16" t="str">
        <f t="shared" si="6"/>
        <v>1E+05</v>
      </c>
      <c r="L16" s="3">
        <v>100000</v>
      </c>
      <c r="N16" s="5">
        <f t="shared" si="7"/>
        <v>0.15730330501581169</v>
      </c>
      <c r="O16" s="5">
        <f t="shared" si="8"/>
        <v>0.31460661003162338</v>
      </c>
      <c r="P16" s="5">
        <f t="shared" si="9"/>
        <v>0.10486887001054113</v>
      </c>
      <c r="Q16">
        <v>936682</v>
      </c>
      <c r="R16" s="5">
        <f t="shared" si="10"/>
        <v>0.14635656250000001</v>
      </c>
      <c r="S16" s="5">
        <f t="shared" si="11"/>
        <v>0.29271312500000002</v>
      </c>
      <c r="T16" s="5">
        <f t="shared" si="12"/>
        <v>9.7571041666666664E-2</v>
      </c>
    </row>
    <row r="17" spans="1:20">
      <c r="A17" s="4">
        <v>100000</v>
      </c>
      <c r="B17">
        <v>0.75</v>
      </c>
      <c r="C17" s="2">
        <f t="shared" si="0"/>
        <v>1510111.7281517922</v>
      </c>
      <c r="D17" s="1">
        <f t="shared" si="1"/>
        <v>20.134823042023896</v>
      </c>
      <c r="F17">
        <f t="shared" si="2"/>
        <v>9600000</v>
      </c>
      <c r="G17">
        <f t="shared" si="3"/>
        <v>4800000</v>
      </c>
      <c r="H17">
        <f t="shared" si="4"/>
        <v>14400000</v>
      </c>
      <c r="J17" t="str">
        <f t="shared" si="14"/>
        <v>1E+05*0.75</v>
      </c>
      <c r="K17" t="str">
        <f t="shared" si="6"/>
        <v>1E+05</v>
      </c>
      <c r="L17" s="3">
        <v>100000</v>
      </c>
      <c r="N17" s="5">
        <f t="shared" si="7"/>
        <v>0.15730330501581169</v>
      </c>
      <c r="O17" s="5">
        <f t="shared" si="8"/>
        <v>0.31460661003162338</v>
      </c>
      <c r="P17" s="5">
        <f t="shared" si="9"/>
        <v>0.10486887001054113</v>
      </c>
      <c r="Q17">
        <v>1404983</v>
      </c>
      <c r="R17" s="5">
        <f t="shared" si="10"/>
        <v>0.14635239583333334</v>
      </c>
      <c r="S17" s="5">
        <f t="shared" si="11"/>
        <v>0.29270479166666669</v>
      </c>
      <c r="T17" s="5">
        <f t="shared" si="12"/>
        <v>9.7568263888888895E-2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Weibin Sun</dc:creator>
  <cp:lastModifiedBy>Weibin Sun</cp:lastModifiedBy>
  <dcterms:created xsi:type="dcterms:W3CDTF">2013-11-05T02:05:46Z</dcterms:created>
  <dcterms:modified xsi:type="dcterms:W3CDTF">2013-11-05T05:14:07Z</dcterms:modified>
</cp:coreProperties>
</file>