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" windowWidth="10932" windowHeight="9838" tabRatio="919"/>
  </bookViews>
  <sheets>
    <sheet name="Overview of Supp. Tables" sheetId="9" r:id="rId1"/>
    <sheet name="S131" sheetId="4" r:id="rId2"/>
    <sheet name="S132" sheetId="2" r:id="rId3"/>
    <sheet name="S133" sheetId="3" r:id="rId4"/>
    <sheet name="S134" sheetId="5" r:id="rId5"/>
    <sheet name="S135" sheetId="6" r:id="rId6"/>
    <sheet name="S136" sheetId="7" r:id="rId7"/>
    <sheet name="S137" sheetId="8" r:id="rId8"/>
  </sheets>
  <calcPr calcId="145621" concurrentCalc="0"/>
</workbook>
</file>

<file path=xl/calcChain.xml><?xml version="1.0" encoding="utf-8"?>
<calcChain xmlns="http://schemas.openxmlformats.org/spreadsheetml/2006/main">
  <c r="B53" i="8" l="1"/>
  <c r="C7" i="8"/>
  <c r="C5" i="7"/>
  <c r="C4" i="7"/>
  <c r="B7" i="7"/>
  <c r="B18" i="6"/>
  <c r="C5" i="6"/>
  <c r="B90" i="5"/>
  <c r="C6" i="5"/>
  <c r="C12" i="6"/>
  <c r="C8" i="6"/>
  <c r="C15" i="6"/>
  <c r="C11" i="6"/>
  <c r="C7" i="6"/>
  <c r="C16" i="6"/>
  <c r="C6" i="6"/>
  <c r="C14" i="6"/>
  <c r="C10" i="6"/>
  <c r="C4" i="6"/>
  <c r="C13" i="6"/>
  <c r="C9" i="6"/>
  <c r="C50" i="8"/>
  <c r="C46" i="8"/>
  <c r="C42" i="8"/>
  <c r="C38" i="8"/>
  <c r="C34" i="8"/>
  <c r="C30" i="8"/>
  <c r="C26" i="8"/>
  <c r="C22" i="8"/>
  <c r="C18" i="8"/>
  <c r="C14" i="8"/>
  <c r="C10" i="8"/>
  <c r="C6" i="8"/>
  <c r="C49" i="8"/>
  <c r="C45" i="8"/>
  <c r="C37" i="8"/>
  <c r="C29" i="8"/>
  <c r="C21" i="8"/>
  <c r="C13" i="8"/>
  <c r="C5" i="8"/>
  <c r="C4" i="8"/>
  <c r="C48" i="8"/>
  <c r="C44" i="8"/>
  <c r="C40" i="8"/>
  <c r="C36" i="8"/>
  <c r="C32" i="8"/>
  <c r="C28" i="8"/>
  <c r="C24" i="8"/>
  <c r="C20" i="8"/>
  <c r="C16" i="8"/>
  <c r="C12" i="8"/>
  <c r="C8" i="8"/>
  <c r="C41" i="8"/>
  <c r="C33" i="8"/>
  <c r="C25" i="8"/>
  <c r="C17" i="8"/>
  <c r="C9" i="8"/>
  <c r="C51" i="8"/>
  <c r="C47" i="8"/>
  <c r="C43" i="8"/>
  <c r="C39" i="8"/>
  <c r="C35" i="8"/>
  <c r="C31" i="8"/>
  <c r="C27" i="8"/>
  <c r="C23" i="8"/>
  <c r="C19" i="8"/>
  <c r="C15" i="8"/>
  <c r="C11" i="8"/>
  <c r="C83" i="5"/>
  <c r="C71" i="5"/>
  <c r="C55" i="5"/>
  <c r="C43" i="5"/>
  <c r="C27" i="5"/>
  <c r="C4" i="5"/>
  <c r="C81" i="5"/>
  <c r="C77" i="5"/>
  <c r="C69" i="5"/>
  <c r="C61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5" i="5"/>
  <c r="C79" i="5"/>
  <c r="C67" i="5"/>
  <c r="C51" i="5"/>
  <c r="C39" i="5"/>
  <c r="C31" i="5"/>
  <c r="C23" i="5"/>
  <c r="C15" i="5"/>
  <c r="C11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7" i="5"/>
  <c r="C87" i="5"/>
  <c r="C75" i="5"/>
  <c r="C63" i="5"/>
  <c r="C59" i="5"/>
  <c r="C47" i="5"/>
  <c r="C35" i="5"/>
  <c r="C19" i="5"/>
  <c r="C85" i="5"/>
  <c r="C73" i="5"/>
  <c r="C65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B77" i="4"/>
  <c r="B22" i="3"/>
  <c r="C7" i="3"/>
  <c r="B16" i="2"/>
  <c r="C8" i="2"/>
  <c r="C14" i="2"/>
  <c r="C9" i="2"/>
  <c r="C5" i="2"/>
  <c r="C5" i="4"/>
  <c r="C72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68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73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8" i="3"/>
  <c r="C14" i="3"/>
  <c r="C10" i="3"/>
  <c r="C6" i="3"/>
  <c r="C20" i="3"/>
  <c r="C16" i="3"/>
  <c r="C12" i="3"/>
  <c r="C19" i="3"/>
  <c r="C15" i="3"/>
  <c r="C11" i="3"/>
  <c r="C4" i="3"/>
  <c r="C17" i="3"/>
  <c r="C13" i="3"/>
  <c r="C9" i="3"/>
  <c r="C5" i="3"/>
  <c r="C8" i="3"/>
  <c r="C6" i="2"/>
  <c r="C10" i="2"/>
  <c r="C4" i="2"/>
  <c r="C7" i="2"/>
  <c r="C11" i="2"/>
  <c r="C12" i="2"/>
  <c r="C13" i="2"/>
</calcChain>
</file>

<file path=xl/sharedStrings.xml><?xml version="1.0" encoding="utf-8"?>
<sst xmlns="http://schemas.openxmlformats.org/spreadsheetml/2006/main" count="291" uniqueCount="128">
  <si>
    <t>Ziram</t>
  </si>
  <si>
    <t>Trifluralin</t>
  </si>
  <si>
    <t>Tribenuron Methyl</t>
  </si>
  <si>
    <t>Triasulfuron</t>
  </si>
  <si>
    <t>Triadimefon</t>
  </si>
  <si>
    <t>Topramezone</t>
  </si>
  <si>
    <t>Thiodicarb</t>
  </si>
  <si>
    <t>Thiamethoxam</t>
  </si>
  <si>
    <t>Terbufos</t>
  </si>
  <si>
    <t>Terbacil</t>
  </si>
  <si>
    <t>Tebuthiuron</t>
  </si>
  <si>
    <t>TCMTB</t>
  </si>
  <si>
    <t>Sulfuric Acid</t>
  </si>
  <si>
    <t>Streptomycin</t>
  </si>
  <si>
    <t>Sodium Chlorate</t>
  </si>
  <si>
    <t>Simazine</t>
  </si>
  <si>
    <t>Sethoxydim</t>
  </si>
  <si>
    <t>Sabadilla</t>
  </si>
  <si>
    <t>Quintozene</t>
  </si>
  <si>
    <t>Quinclorac</t>
  </si>
  <si>
    <t>Pyroxasulfone</t>
  </si>
  <si>
    <t>Pyrasulfotole</t>
  </si>
  <si>
    <t>Propazine</t>
  </si>
  <si>
    <t>Propargite</t>
  </si>
  <si>
    <t>Propanil</t>
  </si>
  <si>
    <t>Prometryn</t>
  </si>
  <si>
    <t>Prometon</t>
  </si>
  <si>
    <t>Prodiamine</t>
  </si>
  <si>
    <t>Primisulfuron</t>
  </si>
  <si>
    <t>Potassium Silicate</t>
  </si>
  <si>
    <t>Polyoxorim</t>
  </si>
  <si>
    <t>Piperonyl Butoxide</t>
  </si>
  <si>
    <t>Picoxystrobin</t>
  </si>
  <si>
    <t>Phosphoric Acid</t>
  </si>
  <si>
    <t>Phorate</t>
  </si>
  <si>
    <t>Phenmedipham</t>
  </si>
  <si>
    <t>Paraquat</t>
  </si>
  <si>
    <t>Oxytetracycline</t>
  </si>
  <si>
    <t>Oxamyl</t>
  </si>
  <si>
    <t>Orthosulfamuron</t>
  </si>
  <si>
    <t>Norflurazon</t>
  </si>
  <si>
    <t>Neem Oil</t>
  </si>
  <si>
    <t>Naled</t>
  </si>
  <si>
    <t>MSMA</t>
  </si>
  <si>
    <t>Metsulfuron-Methyl</t>
  </si>
  <si>
    <t>Metolachlor</t>
  </si>
  <si>
    <t>Methomyl</t>
  </si>
  <si>
    <t>Metalaxyl</t>
  </si>
  <si>
    <t>Linuron</t>
  </si>
  <si>
    <t>L-Glutamic Acid</t>
  </si>
  <si>
    <t>Lactofen</t>
  </si>
  <si>
    <t>Iprodione</t>
  </si>
  <si>
    <t>Imidacloprid</t>
  </si>
  <si>
    <t>Imazosulfuron</t>
  </si>
  <si>
    <t>Imazethapyr</t>
  </si>
  <si>
    <t>Imazapyr</t>
  </si>
  <si>
    <t>Hydramethylnon</t>
  </si>
  <si>
    <t>Hexazinone</t>
  </si>
  <si>
    <t>Gamma Aminobutyric Acid</t>
  </si>
  <si>
    <t>Fosamine</t>
  </si>
  <si>
    <t>Fomesafen</t>
  </si>
  <si>
    <t>Fluridone</t>
  </si>
  <si>
    <t>Flumetsulam</t>
  </si>
  <si>
    <t>Ferbam</t>
  </si>
  <si>
    <t>Fentin hydroxide</t>
  </si>
  <si>
    <t>Fenpropathrin</t>
  </si>
  <si>
    <t>Fenazaquin</t>
  </si>
  <si>
    <t>Fatty Alcohols</t>
  </si>
  <si>
    <t>Ethoprophos (Ethoprop)</t>
  </si>
  <si>
    <t>Ethalfluralin</t>
  </si>
  <si>
    <t>EPTC</t>
  </si>
  <si>
    <t>Dinotefuran</t>
  </si>
  <si>
    <t>Dimethyldisulfide</t>
  </si>
  <si>
    <t>Dimethenamid</t>
  </si>
  <si>
    <t>Diflufenzopyr</t>
  </si>
  <si>
    <t>Dicrotophos</t>
  </si>
  <si>
    <t>Dicloran</t>
  </si>
  <si>
    <t>Dichloropropene (1,3-D)</t>
  </si>
  <si>
    <t>Dichlobenil</t>
  </si>
  <si>
    <t>Diazinon</t>
  </si>
  <si>
    <t>DCPA (Chlorthal-dimethyl)</t>
  </si>
  <si>
    <t>Cycloate</t>
  </si>
  <si>
    <t>Cyanamide</t>
  </si>
  <si>
    <t>Cryolite</t>
  </si>
  <si>
    <t>Copper Oxychloride S</t>
  </si>
  <si>
    <t>Copper Octanoate</t>
  </si>
  <si>
    <t>Clothianidin</t>
  </si>
  <si>
    <t>Cinnamaldehyde</t>
  </si>
  <si>
    <t>Chlorsulfuron</t>
  </si>
  <si>
    <t>Chlorpropham</t>
  </si>
  <si>
    <t>Chloropicrin</t>
  </si>
  <si>
    <t>Chlorethoxyfos</t>
  </si>
  <si>
    <t>Carbaryl</t>
  </si>
  <si>
    <t>Butralin</t>
  </si>
  <si>
    <t>Bromacil</t>
  </si>
  <si>
    <t>BLAD Protein</t>
  </si>
  <si>
    <t>Bifenthrin</t>
  </si>
  <si>
    <t>Bicyclopyrone</t>
  </si>
  <si>
    <t>Bensulide</t>
  </si>
  <si>
    <t>Atrazine</t>
  </si>
  <si>
    <t>Asulam</t>
  </si>
  <si>
    <t>Ametryn</t>
  </si>
  <si>
    <t>Aluminum Phosphide</t>
  </si>
  <si>
    <t>Allyl Isothiocyanate</t>
  </si>
  <si>
    <t>Acifluorfen</t>
  </si>
  <si>
    <t>Acetochlor</t>
  </si>
  <si>
    <t>Acephate</t>
  </si>
  <si>
    <t>2,4-DB</t>
  </si>
  <si>
    <t>Pesticide</t>
  </si>
  <si>
    <t>Total</t>
  </si>
  <si>
    <t>Lbs Used in 2016 (Epest-High)</t>
  </si>
  <si>
    <t>% of Total</t>
  </si>
  <si>
    <t>Tribufos (DEF)</t>
  </si>
  <si>
    <t>S131. Total use of pesticides that are banned or being phased out in the EU</t>
  </si>
  <si>
    <t>Total use of pesticides that are banned or being phased out in the EU</t>
  </si>
  <si>
    <t>S132. Total use of pesticides that are banned or being phased out in China</t>
  </si>
  <si>
    <t xml:space="preserve"> Total use of pesticides that are banned or being phased out in China</t>
  </si>
  <si>
    <t>S133. Total use of pesticides that are banned or being phased out in Brazil</t>
  </si>
  <si>
    <t>Total use of pesticides that are banned or being phased out in Brazil</t>
  </si>
  <si>
    <t>S134. Total use of pesticides that are banned or being phased out in at least one other nation</t>
  </si>
  <si>
    <t>Total use of pesticides that are banned or being phased out in at least one other nation</t>
  </si>
  <si>
    <t>S135. Total use of pesticides that are banned or being phased out in at least two other nations</t>
  </si>
  <si>
    <t>Total use of pesticides that are banned or being phased out in at least two other nations</t>
  </si>
  <si>
    <t>S136. Total use of pesticides that are banned or being phased out in all three nations</t>
  </si>
  <si>
    <t>Total use of pesticides that are banned or being phased out in all three nations</t>
  </si>
  <si>
    <t xml:space="preserve">This additional file compiles the amount of pesticides used in the USA in 2016 that are banned, being phased out or not approved in other agricultural nations. </t>
  </si>
  <si>
    <t>S137. Total use of pesticides that are banned, being phased out, not approved or of unknown status in all three nations</t>
  </si>
  <si>
    <t>Total use of pesticides that are banned, being phased out, not approved or of unknown status in all three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</si>
</sst>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3" xfId="0" applyNumberFormat="1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A10" sqref="A10"/>
    </sheetView>
  </sheetViews>
  <sheetFormatPr defaultRowHeight="14.4" x14ac:dyDescent="0.3"/>
  <sheetData>
    <row r="2" spans="1:1" x14ac:dyDescent="0.3">
      <c r="A2" t="s">
        <v>125</v>
      </c>
    </row>
    <row r="4" spans="1:1" x14ac:dyDescent="0.3">
      <c r="A4" t="s">
        <v>113</v>
      </c>
    </row>
    <row r="5" spans="1:1" x14ac:dyDescent="0.3">
      <c r="A5" t="s">
        <v>115</v>
      </c>
    </row>
    <row r="6" spans="1:1" x14ac:dyDescent="0.3">
      <c r="A6" s="2" t="s">
        <v>117</v>
      </c>
    </row>
    <row r="7" spans="1:1" x14ac:dyDescent="0.3">
      <c r="A7" s="2" t="s">
        <v>119</v>
      </c>
    </row>
    <row r="8" spans="1:1" x14ac:dyDescent="0.3">
      <c r="A8" s="2" t="s">
        <v>121</v>
      </c>
    </row>
    <row r="9" spans="1:1" x14ac:dyDescent="0.3">
      <c r="A9" s="2" t="s">
        <v>123</v>
      </c>
    </row>
    <row r="10" spans="1:1" x14ac:dyDescent="0.3">
      <c r="A10" s="2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RowHeight="14.4" x14ac:dyDescent="0.3"/>
  <cols>
    <col min="1" max="1" width="21.69921875" bestFit="1" customWidth="1"/>
    <col min="2" max="2" width="24.69921875" bestFit="1" customWidth="1"/>
    <col min="3" max="3" width="8.69921875" style="1" bestFit="1" customWidth="1"/>
  </cols>
  <sheetData>
    <row r="1" spans="1:3" s="2" customFormat="1" ht="17.850000000000001" x14ac:dyDescent="0.35">
      <c r="A1" s="15" t="s">
        <v>114</v>
      </c>
      <c r="C1" s="1"/>
    </row>
    <row r="2" spans="1:3" s="2" customFormat="1" x14ac:dyDescent="0.3">
      <c r="C2" s="1"/>
    </row>
    <row r="3" spans="1:3" s="2" customFormat="1" ht="15" thickBot="1" x14ac:dyDescent="0.35">
      <c r="A3" s="14" t="s">
        <v>108</v>
      </c>
      <c r="B3" s="8" t="s">
        <v>110</v>
      </c>
      <c r="C3" s="8" t="s">
        <v>111</v>
      </c>
    </row>
    <row r="4" spans="1:3" ht="15" thickTop="1" x14ac:dyDescent="0.3">
      <c r="A4" s="6" t="s">
        <v>106</v>
      </c>
      <c r="B4" s="13">
        <v>4373583.0477</v>
      </c>
      <c r="C4" s="13">
        <f t="shared" ref="C4:C35" si="0">(B4/$B$77)*100</f>
        <v>1.3557410291836132</v>
      </c>
    </row>
    <row r="5" spans="1:3" x14ac:dyDescent="0.3">
      <c r="A5" s="5" t="s">
        <v>105</v>
      </c>
      <c r="B5" s="10">
        <v>48207080.511519998</v>
      </c>
      <c r="C5" s="10">
        <f t="shared" si="0"/>
        <v>14.943426530106777</v>
      </c>
    </row>
    <row r="6" spans="1:3" x14ac:dyDescent="0.3">
      <c r="A6" s="5" t="s">
        <v>104</v>
      </c>
      <c r="B6" s="10">
        <v>1123049.7549999999</v>
      </c>
      <c r="C6" s="10">
        <f t="shared" si="0"/>
        <v>0.34812752245982792</v>
      </c>
    </row>
    <row r="7" spans="1:3" x14ac:dyDescent="0.3">
      <c r="A7" s="5" t="s">
        <v>101</v>
      </c>
      <c r="B7" s="10">
        <v>188063.56909999999</v>
      </c>
      <c r="C7" s="10">
        <f t="shared" si="0"/>
        <v>5.8296708658055543E-2</v>
      </c>
    </row>
    <row r="8" spans="1:3" x14ac:dyDescent="0.3">
      <c r="A8" s="5" t="s">
        <v>100</v>
      </c>
      <c r="B8" s="10">
        <v>301657.85196</v>
      </c>
      <c r="C8" s="10">
        <f t="shared" si="0"/>
        <v>9.3509125633875742E-2</v>
      </c>
    </row>
    <row r="9" spans="1:3" x14ac:dyDescent="0.3">
      <c r="A9" s="5" t="s">
        <v>99</v>
      </c>
      <c r="B9" s="10">
        <v>76468934.87207</v>
      </c>
      <c r="C9" s="10">
        <f t="shared" si="0"/>
        <v>23.704150883462567</v>
      </c>
    </row>
    <row r="10" spans="1:3" x14ac:dyDescent="0.3">
      <c r="A10" s="5" t="s">
        <v>98</v>
      </c>
      <c r="B10" s="10">
        <v>710458.82010999997</v>
      </c>
      <c r="C10" s="10">
        <f t="shared" si="0"/>
        <v>0.22023090940848558</v>
      </c>
    </row>
    <row r="11" spans="1:3" x14ac:dyDescent="0.3">
      <c r="A11" s="5" t="s">
        <v>96</v>
      </c>
      <c r="B11" s="10">
        <v>1403881.4188999999</v>
      </c>
      <c r="C11" s="10">
        <f t="shared" si="0"/>
        <v>0.43518086176782517</v>
      </c>
    </row>
    <row r="12" spans="1:3" x14ac:dyDescent="0.3">
      <c r="A12" s="5" t="s">
        <v>94</v>
      </c>
      <c r="B12" s="10">
        <v>253972.96695999999</v>
      </c>
      <c r="C12" s="10">
        <f t="shared" si="0"/>
        <v>7.872757138846137E-2</v>
      </c>
    </row>
    <row r="13" spans="1:3" x14ac:dyDescent="0.3">
      <c r="A13" s="5" t="s">
        <v>93</v>
      </c>
      <c r="B13" s="10">
        <v>35873.618999999999</v>
      </c>
      <c r="C13" s="10">
        <f t="shared" si="0"/>
        <v>1.1120250058856753E-2</v>
      </c>
    </row>
    <row r="14" spans="1:3" x14ac:dyDescent="0.3">
      <c r="A14" s="5" t="s">
        <v>92</v>
      </c>
      <c r="B14" s="10">
        <v>1981380.7715</v>
      </c>
      <c r="C14" s="10">
        <f t="shared" si="0"/>
        <v>0.61419645564308734</v>
      </c>
    </row>
    <row r="15" spans="1:3" x14ac:dyDescent="0.3">
      <c r="A15" s="5" t="s">
        <v>90</v>
      </c>
      <c r="B15" s="10">
        <v>19478684.352600001</v>
      </c>
      <c r="C15" s="10">
        <f t="shared" si="0"/>
        <v>6.0380816560061108</v>
      </c>
    </row>
    <row r="16" spans="1:3" x14ac:dyDescent="0.3">
      <c r="A16" s="5" t="s">
        <v>87</v>
      </c>
      <c r="B16" s="10">
        <v>0</v>
      </c>
      <c r="C16" s="10">
        <f t="shared" si="0"/>
        <v>0</v>
      </c>
    </row>
    <row r="17" spans="1:3" x14ac:dyDescent="0.3">
      <c r="A17" s="5" t="s">
        <v>86</v>
      </c>
      <c r="B17" s="10">
        <v>163496.5773</v>
      </c>
      <c r="C17" s="10">
        <f t="shared" si="0"/>
        <v>5.0681332801778452E-2</v>
      </c>
    </row>
    <row r="18" spans="1:3" x14ac:dyDescent="0.3">
      <c r="A18" s="5" t="s">
        <v>82</v>
      </c>
      <c r="B18" s="10">
        <v>558432.67380999995</v>
      </c>
      <c r="C18" s="10">
        <f t="shared" si="0"/>
        <v>0.17310522737622835</v>
      </c>
    </row>
    <row r="19" spans="1:3" x14ac:dyDescent="0.3">
      <c r="A19" s="5" t="s">
        <v>81</v>
      </c>
      <c r="B19" s="10">
        <v>48166.154119999999</v>
      </c>
      <c r="C19" s="10">
        <f t="shared" si="0"/>
        <v>1.493074000110871E-2</v>
      </c>
    </row>
    <row r="20" spans="1:3" x14ac:dyDescent="0.3">
      <c r="A20" s="5" t="s">
        <v>80</v>
      </c>
      <c r="B20" s="10">
        <v>549094.77424000006</v>
      </c>
      <c r="C20" s="10">
        <f t="shared" si="0"/>
        <v>0.17021062735711989</v>
      </c>
    </row>
    <row r="21" spans="1:3" x14ac:dyDescent="0.3">
      <c r="A21" s="5" t="s">
        <v>79</v>
      </c>
      <c r="B21" s="10">
        <v>73164.811000000002</v>
      </c>
      <c r="C21" s="10">
        <f t="shared" si="0"/>
        <v>2.267992515137637E-2</v>
      </c>
    </row>
    <row r="22" spans="1:3" x14ac:dyDescent="0.3">
      <c r="A22" s="5" t="s">
        <v>78</v>
      </c>
      <c r="B22" s="10">
        <v>0</v>
      </c>
      <c r="C22" s="10">
        <f t="shared" si="0"/>
        <v>0</v>
      </c>
    </row>
    <row r="23" spans="1:3" x14ac:dyDescent="0.3">
      <c r="A23" s="5" t="s">
        <v>77</v>
      </c>
      <c r="B23" s="10">
        <v>59344914.46582</v>
      </c>
      <c r="C23" s="10">
        <f t="shared" si="0"/>
        <v>18.395977517110381</v>
      </c>
    </row>
    <row r="24" spans="1:3" x14ac:dyDescent="0.3">
      <c r="A24" s="5" t="s">
        <v>76</v>
      </c>
      <c r="B24" s="10">
        <v>37764.083200000001</v>
      </c>
      <c r="C24" s="10">
        <f t="shared" si="0"/>
        <v>1.1706263826559324E-2</v>
      </c>
    </row>
    <row r="25" spans="1:3" x14ac:dyDescent="0.3">
      <c r="A25" s="5" t="s">
        <v>75</v>
      </c>
      <c r="B25" s="10">
        <v>1067129.7227</v>
      </c>
      <c r="C25" s="10">
        <f t="shared" si="0"/>
        <v>0.33079320382096006</v>
      </c>
    </row>
    <row r="26" spans="1:3" x14ac:dyDescent="0.3">
      <c r="A26" s="5" t="s">
        <v>73</v>
      </c>
      <c r="B26" s="10">
        <v>1115881.2041</v>
      </c>
      <c r="C26" s="10">
        <f t="shared" si="0"/>
        <v>0.3459053859486596</v>
      </c>
    </row>
    <row r="27" spans="1:3" x14ac:dyDescent="0.3">
      <c r="A27" s="5" t="s">
        <v>70</v>
      </c>
      <c r="B27" s="10">
        <v>3047811.1878300002</v>
      </c>
      <c r="C27" s="10">
        <f t="shared" si="0"/>
        <v>0.94477288563640116</v>
      </c>
    </row>
    <row r="28" spans="1:3" x14ac:dyDescent="0.3">
      <c r="A28" s="5" t="s">
        <v>66</v>
      </c>
      <c r="B28" s="10">
        <v>19047.939999999999</v>
      </c>
      <c r="C28" s="10">
        <f t="shared" si="0"/>
        <v>5.904557772833008E-3</v>
      </c>
    </row>
    <row r="29" spans="1:3" x14ac:dyDescent="0.3">
      <c r="A29" s="5" t="s">
        <v>65</v>
      </c>
      <c r="B29" s="10">
        <v>185214.76</v>
      </c>
      <c r="C29" s="10">
        <f t="shared" si="0"/>
        <v>5.7413623247521792E-2</v>
      </c>
    </row>
    <row r="30" spans="1:3" x14ac:dyDescent="0.3">
      <c r="A30" s="5" t="s">
        <v>64</v>
      </c>
      <c r="B30" s="10">
        <v>403869.00688</v>
      </c>
      <c r="C30" s="10">
        <f t="shared" si="0"/>
        <v>0.12519295439715011</v>
      </c>
    </row>
    <row r="31" spans="1:3" x14ac:dyDescent="0.3">
      <c r="A31" s="5" t="s">
        <v>62</v>
      </c>
      <c r="B31" s="10">
        <v>474787.52799999999</v>
      </c>
      <c r="C31" s="10">
        <f t="shared" si="0"/>
        <v>0.14717656549194136</v>
      </c>
    </row>
    <row r="32" spans="1:3" x14ac:dyDescent="0.3">
      <c r="A32" s="5" t="s">
        <v>61</v>
      </c>
      <c r="B32" s="10">
        <v>44708.644460000003</v>
      </c>
      <c r="C32" s="10">
        <f t="shared" si="0"/>
        <v>1.3858967119757854E-2</v>
      </c>
    </row>
    <row r="33" spans="1:3" x14ac:dyDescent="0.3">
      <c r="A33" s="5" t="s">
        <v>60</v>
      </c>
      <c r="B33" s="10">
        <v>6657347.2124300003</v>
      </c>
      <c r="C33" s="10">
        <f t="shared" si="0"/>
        <v>2.063671516689034</v>
      </c>
    </row>
    <row r="34" spans="1:3" x14ac:dyDescent="0.3">
      <c r="A34" s="5" t="s">
        <v>59</v>
      </c>
      <c r="B34" s="10">
        <v>0</v>
      </c>
      <c r="C34" s="10">
        <f t="shared" si="0"/>
        <v>0</v>
      </c>
    </row>
    <row r="35" spans="1:3" x14ac:dyDescent="0.3">
      <c r="A35" s="5" t="s">
        <v>58</v>
      </c>
      <c r="B35" s="10">
        <v>0</v>
      </c>
      <c r="C35" s="10">
        <f t="shared" si="0"/>
        <v>0</v>
      </c>
    </row>
    <row r="36" spans="1:3" x14ac:dyDescent="0.3">
      <c r="A36" s="5" t="s">
        <v>57</v>
      </c>
      <c r="B36" s="10">
        <v>483319.19692999998</v>
      </c>
      <c r="C36" s="10">
        <f t="shared" ref="C36:C67" si="1">(B36/$B$77)*100</f>
        <v>0.14982124686409337</v>
      </c>
    </row>
    <row r="37" spans="1:3" x14ac:dyDescent="0.3">
      <c r="A37" s="5" t="s">
        <v>56</v>
      </c>
      <c r="B37" s="10">
        <v>20.503</v>
      </c>
      <c r="C37" s="10">
        <f t="shared" si="1"/>
        <v>6.3556031789471811E-6</v>
      </c>
    </row>
    <row r="38" spans="1:3" x14ac:dyDescent="0.3">
      <c r="A38" s="5" t="s">
        <v>55</v>
      </c>
      <c r="B38" s="10">
        <v>358170.26640000002</v>
      </c>
      <c r="C38" s="10">
        <f t="shared" si="1"/>
        <v>0.11102707329347895</v>
      </c>
    </row>
    <row r="39" spans="1:3" x14ac:dyDescent="0.3">
      <c r="A39" s="5" t="s">
        <v>54</v>
      </c>
      <c r="B39" s="10">
        <v>641390.41845</v>
      </c>
      <c r="C39" s="10">
        <f t="shared" si="1"/>
        <v>0.19882080585509843</v>
      </c>
    </row>
    <row r="40" spans="1:3" x14ac:dyDescent="0.3">
      <c r="A40" s="5" t="s">
        <v>52</v>
      </c>
      <c r="B40" s="10">
        <v>987573.26980999997</v>
      </c>
      <c r="C40" s="10">
        <f t="shared" si="1"/>
        <v>0.30613197156746325</v>
      </c>
    </row>
    <row r="41" spans="1:3" x14ac:dyDescent="0.3">
      <c r="A41" s="5" t="s">
        <v>51</v>
      </c>
      <c r="B41" s="10">
        <v>376305.71255</v>
      </c>
      <c r="C41" s="10">
        <f t="shared" si="1"/>
        <v>0.1166487725181078</v>
      </c>
    </row>
    <row r="42" spans="1:3" x14ac:dyDescent="0.3">
      <c r="A42" s="5" t="s">
        <v>50</v>
      </c>
      <c r="B42" s="10">
        <v>785345.00040000002</v>
      </c>
      <c r="C42" s="10">
        <f t="shared" si="1"/>
        <v>0.24344443160086404</v>
      </c>
    </row>
    <row r="43" spans="1:3" x14ac:dyDescent="0.3">
      <c r="A43" s="5" t="s">
        <v>48</v>
      </c>
      <c r="B43" s="10">
        <v>506918.80024000001</v>
      </c>
      <c r="C43" s="10">
        <f t="shared" si="1"/>
        <v>0.15713674770879554</v>
      </c>
    </row>
    <row r="44" spans="1:3" x14ac:dyDescent="0.3">
      <c r="A44" s="5" t="s">
        <v>45</v>
      </c>
      <c r="B44" s="10">
        <v>11245518.305299999</v>
      </c>
      <c r="C44" s="10">
        <f t="shared" si="1"/>
        <v>3.4859314193080722</v>
      </c>
    </row>
    <row r="45" spans="1:3" x14ac:dyDescent="0.3">
      <c r="A45" s="5" t="s">
        <v>43</v>
      </c>
      <c r="B45" s="10">
        <v>1215144.1172</v>
      </c>
      <c r="C45" s="10">
        <f t="shared" si="1"/>
        <v>0.37667530674317351</v>
      </c>
    </row>
    <row r="46" spans="1:3" x14ac:dyDescent="0.3">
      <c r="A46" s="5" t="s">
        <v>42</v>
      </c>
      <c r="B46" s="10">
        <v>293221.64304</v>
      </c>
      <c r="C46" s="10">
        <f t="shared" si="1"/>
        <v>9.0894035343176097E-2</v>
      </c>
    </row>
    <row r="47" spans="1:3" x14ac:dyDescent="0.3">
      <c r="A47" s="5" t="s">
        <v>40</v>
      </c>
      <c r="B47" s="10">
        <v>202808.967</v>
      </c>
      <c r="C47" s="10">
        <f t="shared" si="1"/>
        <v>6.2867546963088036E-2</v>
      </c>
    </row>
    <row r="48" spans="1:3" x14ac:dyDescent="0.3">
      <c r="A48" s="5" t="s">
        <v>39</v>
      </c>
      <c r="B48" s="10">
        <v>3749.4016900000001</v>
      </c>
      <c r="C48" s="10">
        <f t="shared" si="1"/>
        <v>1.162254757845873E-3</v>
      </c>
    </row>
    <row r="49" spans="1:3" x14ac:dyDescent="0.3">
      <c r="A49" s="5" t="s">
        <v>37</v>
      </c>
      <c r="B49" s="10">
        <v>88722.832999999999</v>
      </c>
      <c r="C49" s="10">
        <f t="shared" si="1"/>
        <v>2.7502663974052575E-2</v>
      </c>
    </row>
    <row r="50" spans="1:3" x14ac:dyDescent="0.3">
      <c r="A50" s="5" t="s">
        <v>36</v>
      </c>
      <c r="B50" s="10">
        <v>13731650.071599999</v>
      </c>
      <c r="C50" s="10">
        <f t="shared" si="1"/>
        <v>4.2565926375287155</v>
      </c>
    </row>
    <row r="51" spans="1:3" x14ac:dyDescent="0.3">
      <c r="A51" s="5" t="s">
        <v>34</v>
      </c>
      <c r="B51" s="10">
        <v>945537.95074</v>
      </c>
      <c r="C51" s="10">
        <f t="shared" si="1"/>
        <v>0.29310169270537711</v>
      </c>
    </row>
    <row r="52" spans="1:3" x14ac:dyDescent="0.3">
      <c r="A52" s="5" t="s">
        <v>33</v>
      </c>
      <c r="B52" s="10">
        <v>1599471.7901000001</v>
      </c>
      <c r="C52" s="10">
        <f t="shared" si="1"/>
        <v>0.49581075909846845</v>
      </c>
    </row>
    <row r="53" spans="1:3" x14ac:dyDescent="0.3">
      <c r="A53" s="5" t="s">
        <v>32</v>
      </c>
      <c r="B53" s="10">
        <v>444051.56109999999</v>
      </c>
      <c r="C53" s="10">
        <f t="shared" si="1"/>
        <v>0.13764890568910007</v>
      </c>
    </row>
    <row r="54" spans="1:3" x14ac:dyDescent="0.3">
      <c r="A54" s="5" t="s">
        <v>29</v>
      </c>
      <c r="B54" s="10">
        <v>25889.765299999999</v>
      </c>
      <c r="C54" s="10">
        <f t="shared" si="1"/>
        <v>8.0254145560589383E-3</v>
      </c>
    </row>
    <row r="55" spans="1:3" x14ac:dyDescent="0.3">
      <c r="A55" s="5" t="s">
        <v>28</v>
      </c>
      <c r="B55" s="10">
        <v>26992.738000000001</v>
      </c>
      <c r="C55" s="10">
        <f t="shared" si="1"/>
        <v>8.3673185115001898E-3</v>
      </c>
    </row>
    <row r="56" spans="1:3" x14ac:dyDescent="0.3">
      <c r="A56" s="5" t="s">
        <v>25</v>
      </c>
      <c r="B56" s="10">
        <v>1458441.4195999999</v>
      </c>
      <c r="C56" s="10">
        <f t="shared" si="1"/>
        <v>0.45209359228981122</v>
      </c>
    </row>
    <row r="57" spans="1:3" x14ac:dyDescent="0.3">
      <c r="A57" s="5" t="s">
        <v>24</v>
      </c>
      <c r="B57" s="10">
        <v>6860063.5852800002</v>
      </c>
      <c r="C57" s="10">
        <f t="shared" si="1"/>
        <v>2.1265103609415874</v>
      </c>
    </row>
    <row r="58" spans="1:3" x14ac:dyDescent="0.3">
      <c r="A58" s="5" t="s">
        <v>23</v>
      </c>
      <c r="B58" s="10">
        <v>8790965.3330400009</v>
      </c>
      <c r="C58" s="10">
        <f t="shared" si="1"/>
        <v>2.7250591238688724</v>
      </c>
    </row>
    <row r="59" spans="1:3" x14ac:dyDescent="0.3">
      <c r="A59" s="5" t="s">
        <v>22</v>
      </c>
      <c r="B59" s="10">
        <v>637397.62641999999</v>
      </c>
      <c r="C59" s="10">
        <f t="shared" si="1"/>
        <v>0.19758310397153295</v>
      </c>
    </row>
    <row r="60" spans="1:3" x14ac:dyDescent="0.3">
      <c r="A60" s="5" t="s">
        <v>19</v>
      </c>
      <c r="B60" s="10">
        <v>572189.07805000001</v>
      </c>
      <c r="C60" s="10">
        <f t="shared" si="1"/>
        <v>0.17736949341137573</v>
      </c>
    </row>
    <row r="61" spans="1:3" x14ac:dyDescent="0.3">
      <c r="A61" s="5" t="s">
        <v>18</v>
      </c>
      <c r="B61" s="10">
        <v>194268.69990000001</v>
      </c>
      <c r="C61" s="10">
        <f t="shared" si="1"/>
        <v>6.0220200295292202E-2</v>
      </c>
    </row>
    <row r="62" spans="1:3" x14ac:dyDescent="0.3">
      <c r="A62" s="5" t="s">
        <v>16</v>
      </c>
      <c r="B62" s="10">
        <v>433319.01724999998</v>
      </c>
      <c r="C62" s="10">
        <f t="shared" si="1"/>
        <v>0.13432198817404128</v>
      </c>
    </row>
    <row r="63" spans="1:3" x14ac:dyDescent="0.3">
      <c r="A63" s="5" t="s">
        <v>15</v>
      </c>
      <c r="B63" s="10">
        <v>6353057.2615200002</v>
      </c>
      <c r="C63" s="10">
        <f t="shared" si="1"/>
        <v>1.9693464823367306</v>
      </c>
    </row>
    <row r="64" spans="1:3" x14ac:dyDescent="0.3">
      <c r="A64" s="5" t="s">
        <v>13</v>
      </c>
      <c r="B64" s="10">
        <v>78488.092730000004</v>
      </c>
      <c r="C64" s="10">
        <f t="shared" si="1"/>
        <v>2.4330057633726244E-2</v>
      </c>
    </row>
    <row r="65" spans="1:3" x14ac:dyDescent="0.3">
      <c r="A65" s="5" t="s">
        <v>12</v>
      </c>
      <c r="B65" s="10">
        <v>20765084.077599999</v>
      </c>
      <c r="C65" s="10">
        <f t="shared" si="1"/>
        <v>6.4368450653416591</v>
      </c>
    </row>
    <row r="66" spans="1:3" x14ac:dyDescent="0.3">
      <c r="A66" s="5" t="s">
        <v>11</v>
      </c>
      <c r="B66" s="10">
        <v>875.67610999999999</v>
      </c>
      <c r="C66" s="10">
        <f t="shared" si="1"/>
        <v>2.7144563568473401E-4</v>
      </c>
    </row>
    <row r="67" spans="1:3" x14ac:dyDescent="0.3">
      <c r="A67" s="5" t="s">
        <v>10</v>
      </c>
      <c r="B67" s="10">
        <v>0</v>
      </c>
      <c r="C67" s="10">
        <f t="shared" si="1"/>
        <v>0</v>
      </c>
    </row>
    <row r="68" spans="1:3" x14ac:dyDescent="0.3">
      <c r="A68" s="5" t="s">
        <v>9</v>
      </c>
      <c r="B68" s="10">
        <v>13557.326800000001</v>
      </c>
      <c r="C68" s="10">
        <f t="shared" ref="C68:C75" si="2">(B68/$B$77)*100</f>
        <v>4.2025552020731509E-3</v>
      </c>
    </row>
    <row r="69" spans="1:3" x14ac:dyDescent="0.3">
      <c r="A69" s="5" t="s">
        <v>8</v>
      </c>
      <c r="B69" s="10">
        <v>2259514.4182000002</v>
      </c>
      <c r="C69" s="10">
        <f t="shared" si="2"/>
        <v>0.70041345262590415</v>
      </c>
    </row>
    <row r="70" spans="1:3" x14ac:dyDescent="0.3">
      <c r="A70" s="5" t="s">
        <v>7</v>
      </c>
      <c r="B70" s="10">
        <v>353519.39451999997</v>
      </c>
      <c r="C70" s="10">
        <f t="shared" si="2"/>
        <v>0.10958537714631003</v>
      </c>
    </row>
    <row r="71" spans="1:3" x14ac:dyDescent="0.3">
      <c r="A71" s="5" t="s">
        <v>6</v>
      </c>
      <c r="B71" s="10">
        <v>0</v>
      </c>
      <c r="C71" s="10">
        <f t="shared" si="2"/>
        <v>0</v>
      </c>
    </row>
    <row r="72" spans="1:3" x14ac:dyDescent="0.3">
      <c r="A72" s="5" t="s">
        <v>4</v>
      </c>
      <c r="B72" s="10">
        <v>140.6549</v>
      </c>
      <c r="C72" s="10">
        <f t="shared" si="2"/>
        <v>4.3600776938716185E-5</v>
      </c>
    </row>
    <row r="73" spans="1:3" x14ac:dyDescent="0.3">
      <c r="A73" s="5" t="s">
        <v>3</v>
      </c>
      <c r="B73" s="10">
        <v>64539.665869999997</v>
      </c>
      <c r="C73" s="10">
        <f t="shared" si="2"/>
        <v>2.0006267647249713E-2</v>
      </c>
    </row>
    <row r="74" spans="1:3" x14ac:dyDescent="0.3">
      <c r="A74" s="5" t="s">
        <v>112</v>
      </c>
      <c r="B74" s="10">
        <v>2903913.7056</v>
      </c>
      <c r="C74" s="10">
        <f t="shared" si="2"/>
        <v>0.90016695989365691</v>
      </c>
    </row>
    <row r="75" spans="1:3" x14ac:dyDescent="0.3">
      <c r="A75" s="5" t="s">
        <v>1</v>
      </c>
      <c r="B75" s="10">
        <v>8578643.4194200002</v>
      </c>
      <c r="C75" s="10">
        <f t="shared" si="2"/>
        <v>2.6592427150914535</v>
      </c>
    </row>
    <row r="77" spans="1:3" x14ac:dyDescent="0.3">
      <c r="A77" t="s">
        <v>109</v>
      </c>
      <c r="B77" s="1">
        <f>SUM(B4:B75)</f>
        <v>322597233.06697011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4.4" x14ac:dyDescent="0.3"/>
  <cols>
    <col min="1" max="1" width="19.8984375" bestFit="1" customWidth="1"/>
    <col min="2" max="2" width="24.69921875" bestFit="1" customWidth="1"/>
    <col min="3" max="3" width="8.69921875" bestFit="1" customWidth="1"/>
  </cols>
  <sheetData>
    <row r="1" spans="1:3" s="2" customFormat="1" ht="17.850000000000001" x14ac:dyDescent="0.35">
      <c r="A1" s="15" t="s">
        <v>116</v>
      </c>
    </row>
    <row r="2" spans="1:3" s="2" customFormat="1" x14ac:dyDescent="0.3"/>
    <row r="3" spans="1:3" s="9" customFormat="1" ht="15" thickBot="1" x14ac:dyDescent="0.35">
      <c r="A3" s="14" t="s">
        <v>108</v>
      </c>
      <c r="B3" s="8" t="s">
        <v>110</v>
      </c>
      <c r="C3" s="8" t="s">
        <v>111</v>
      </c>
    </row>
    <row r="4" spans="1:3" ht="15" thickTop="1" x14ac:dyDescent="0.3">
      <c r="A4" s="6" t="s">
        <v>107</v>
      </c>
      <c r="B4" s="13">
        <v>1445884.7708999999</v>
      </c>
      <c r="C4" s="13">
        <f>(B4/B16)*100</f>
        <v>3.6134222340642244</v>
      </c>
    </row>
    <row r="5" spans="1:3" x14ac:dyDescent="0.3">
      <c r="A5" s="5" t="s">
        <v>102</v>
      </c>
      <c r="B5" s="10">
        <v>108644.6847</v>
      </c>
      <c r="C5" s="10">
        <f>(B5/B16)*100</f>
        <v>0.27151480339855433</v>
      </c>
    </row>
    <row r="6" spans="1:3" x14ac:dyDescent="0.3">
      <c r="A6" s="5" t="s">
        <v>90</v>
      </c>
      <c r="B6" s="10">
        <v>19478684.352600001</v>
      </c>
      <c r="C6" s="10">
        <f>(B6/B16)*100</f>
        <v>48.679336380445001</v>
      </c>
    </row>
    <row r="7" spans="1:3" x14ac:dyDescent="0.3">
      <c r="A7" s="5" t="s">
        <v>88</v>
      </c>
      <c r="B7" s="10">
        <v>77245.126499999998</v>
      </c>
      <c r="C7" s="10">
        <f>(B7/B16)*100</f>
        <v>0.19304391552202607</v>
      </c>
    </row>
    <row r="8" spans="1:3" x14ac:dyDescent="0.3">
      <c r="A8" s="5" t="s">
        <v>68</v>
      </c>
      <c r="B8" s="10">
        <v>883040.20634000003</v>
      </c>
      <c r="C8" s="10">
        <f>(B8/B16)*100</f>
        <v>2.2068128659903414</v>
      </c>
    </row>
    <row r="9" spans="1:3" x14ac:dyDescent="0.3">
      <c r="A9" s="5" t="s">
        <v>46</v>
      </c>
      <c r="B9" s="10">
        <v>902443.09004000004</v>
      </c>
      <c r="C9" s="10">
        <f>(B9/B16)*100</f>
        <v>2.2553027683515792</v>
      </c>
    </row>
    <row r="10" spans="1:3" x14ac:dyDescent="0.3">
      <c r="A10" s="5" t="s">
        <v>44</v>
      </c>
      <c r="B10" s="10">
        <v>80735.925959999993</v>
      </c>
      <c r="C10" s="10">
        <f>(B10/B16)*100</f>
        <v>0.20176780046589465</v>
      </c>
    </row>
    <row r="11" spans="1:3" x14ac:dyDescent="0.3">
      <c r="A11" s="5" t="s">
        <v>36</v>
      </c>
      <c r="B11" s="10">
        <v>13731650.071599999</v>
      </c>
      <c r="C11" s="10">
        <f>(B11/B16)*100</f>
        <v>34.316876889313832</v>
      </c>
    </row>
    <row r="12" spans="1:3" x14ac:dyDescent="0.3">
      <c r="A12" s="5" t="s">
        <v>34</v>
      </c>
      <c r="B12" s="10">
        <v>945537.95074</v>
      </c>
      <c r="C12" s="10">
        <f>(B12/B16)*100</f>
        <v>2.3630014805597117</v>
      </c>
    </row>
    <row r="13" spans="1:3" x14ac:dyDescent="0.3">
      <c r="A13" s="5" t="s">
        <v>8</v>
      </c>
      <c r="B13" s="10">
        <v>2259514.4182000002</v>
      </c>
      <c r="C13" s="10">
        <f>(B13/B16)*100</f>
        <v>5.6467706149435939</v>
      </c>
    </row>
    <row r="14" spans="1:3" x14ac:dyDescent="0.3">
      <c r="A14" s="5" t="s">
        <v>2</v>
      </c>
      <c r="B14" s="10">
        <v>100896.0975</v>
      </c>
      <c r="C14" s="10">
        <f>(B14/B16)*100</f>
        <v>0.25215024694525046</v>
      </c>
    </row>
    <row r="16" spans="1:3" x14ac:dyDescent="0.3">
      <c r="A16" t="s">
        <v>109</v>
      </c>
      <c r="B16" s="1">
        <f>SUM(B4:B14)</f>
        <v>40014276.695079997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4" x14ac:dyDescent="0.3"/>
  <cols>
    <col min="1" max="1" width="13.09765625" bestFit="1" customWidth="1"/>
    <col min="2" max="2" width="24.69921875" bestFit="1" customWidth="1"/>
    <col min="3" max="3" width="8.69921875" style="1" bestFit="1" customWidth="1"/>
  </cols>
  <sheetData>
    <row r="1" spans="1:3" s="2" customFormat="1" ht="17.850000000000001" x14ac:dyDescent="0.35">
      <c r="A1" s="15" t="s">
        <v>118</v>
      </c>
      <c r="C1" s="1"/>
    </row>
    <row r="2" spans="1:3" s="2" customFormat="1" x14ac:dyDescent="0.3">
      <c r="C2" s="1"/>
    </row>
    <row r="3" spans="1:3" s="2" customFormat="1" ht="15" thickBot="1" x14ac:dyDescent="0.35">
      <c r="A3" s="14" t="s">
        <v>108</v>
      </c>
      <c r="B3" s="8" t="s">
        <v>110</v>
      </c>
      <c r="C3" s="8" t="s">
        <v>111</v>
      </c>
    </row>
    <row r="4" spans="1:3" ht="15" thickTop="1" x14ac:dyDescent="0.3">
      <c r="A4" s="6" t="s">
        <v>107</v>
      </c>
      <c r="B4" s="13">
        <v>1445884.7708999999</v>
      </c>
      <c r="C4" s="13">
        <f>(B4/$B$22)*100</f>
        <v>5.5947807592728243</v>
      </c>
    </row>
    <row r="5" spans="1:3" x14ac:dyDescent="0.3">
      <c r="A5" s="5" t="s">
        <v>98</v>
      </c>
      <c r="B5" s="10">
        <v>710458.82010999997</v>
      </c>
      <c r="C5" s="10">
        <f t="shared" ref="C5:C20" si="0">(B5/$B$22)*100</f>
        <v>2.7490858310464974</v>
      </c>
    </row>
    <row r="6" spans="1:3" x14ac:dyDescent="0.3">
      <c r="A6" s="5" t="s">
        <v>89</v>
      </c>
      <c r="B6" s="10">
        <v>1841.0804000000001</v>
      </c>
      <c r="C6" s="10">
        <f t="shared" si="0"/>
        <v>7.1239710144970561E-3</v>
      </c>
    </row>
    <row r="7" spans="1:3" x14ac:dyDescent="0.3">
      <c r="A7" s="5" t="s">
        <v>78</v>
      </c>
      <c r="B7" s="10">
        <v>0</v>
      </c>
      <c r="C7" s="10">
        <f t="shared" si="0"/>
        <v>0</v>
      </c>
    </row>
    <row r="8" spans="1:3" x14ac:dyDescent="0.3">
      <c r="A8" s="5" t="s">
        <v>75</v>
      </c>
      <c r="B8" s="10">
        <v>1067129.7227</v>
      </c>
      <c r="C8" s="10">
        <f t="shared" si="0"/>
        <v>4.1292065317859459</v>
      </c>
    </row>
    <row r="9" spans="1:3" x14ac:dyDescent="0.3">
      <c r="A9" s="5" t="s">
        <v>70</v>
      </c>
      <c r="B9" s="10">
        <v>3047811.1878300002</v>
      </c>
      <c r="C9" s="10">
        <f t="shared" si="0"/>
        <v>11.793357074335681</v>
      </c>
    </row>
    <row r="10" spans="1:3" x14ac:dyDescent="0.3">
      <c r="A10" s="5" t="s">
        <v>47</v>
      </c>
      <c r="B10" s="10">
        <v>2967.422</v>
      </c>
      <c r="C10" s="10">
        <f t="shared" si="0"/>
        <v>1.1482295024041798E-2</v>
      </c>
    </row>
    <row r="11" spans="1:3" x14ac:dyDescent="0.3">
      <c r="A11" s="5" t="s">
        <v>40</v>
      </c>
      <c r="B11" s="10">
        <v>202808.967</v>
      </c>
      <c r="C11" s="10">
        <f t="shared" si="0"/>
        <v>0.7847594284247934</v>
      </c>
    </row>
    <row r="12" spans="1:3" x14ac:dyDescent="0.3">
      <c r="A12" s="5" t="s">
        <v>38</v>
      </c>
      <c r="B12" s="10">
        <v>147662.75719999999</v>
      </c>
      <c r="C12" s="10">
        <f t="shared" si="0"/>
        <v>0.57137385320788625</v>
      </c>
    </row>
    <row r="13" spans="1:3" x14ac:dyDescent="0.3">
      <c r="A13" s="5" t="s">
        <v>37</v>
      </c>
      <c r="B13" s="10">
        <v>88722.832999999999</v>
      </c>
      <c r="C13" s="10">
        <f t="shared" si="0"/>
        <v>0.34330868473536674</v>
      </c>
    </row>
    <row r="14" spans="1:3" x14ac:dyDescent="0.3">
      <c r="A14" s="5" t="s">
        <v>36</v>
      </c>
      <c r="B14" s="10">
        <v>13731650.071599999</v>
      </c>
      <c r="C14" s="10">
        <f t="shared" si="0"/>
        <v>53.133951722746495</v>
      </c>
    </row>
    <row r="15" spans="1:3" x14ac:dyDescent="0.3">
      <c r="A15" s="5" t="s">
        <v>35</v>
      </c>
      <c r="B15" s="10">
        <v>7699.2035800000003</v>
      </c>
      <c r="C15" s="10">
        <f t="shared" si="0"/>
        <v>2.9791693583089564E-2</v>
      </c>
    </row>
    <row r="16" spans="1:3" x14ac:dyDescent="0.3">
      <c r="A16" s="5" t="s">
        <v>34</v>
      </c>
      <c r="B16" s="10">
        <v>945537.95074</v>
      </c>
      <c r="C16" s="10">
        <f t="shared" si="0"/>
        <v>3.6587130872604505</v>
      </c>
    </row>
    <row r="17" spans="1:3" x14ac:dyDescent="0.3">
      <c r="A17" s="5" t="s">
        <v>26</v>
      </c>
      <c r="B17" s="10">
        <v>0.22</v>
      </c>
      <c r="C17" s="10">
        <f t="shared" si="0"/>
        <v>8.5127929404351512E-7</v>
      </c>
    </row>
    <row r="18" spans="1:3" x14ac:dyDescent="0.3">
      <c r="A18" s="5" t="s">
        <v>13</v>
      </c>
      <c r="B18" s="10">
        <v>78488.092730000004</v>
      </c>
      <c r="C18" s="10">
        <f t="shared" si="0"/>
        <v>0.30370585531825617</v>
      </c>
    </row>
    <row r="19" spans="1:3" x14ac:dyDescent="0.3">
      <c r="A19" s="5" t="s">
        <v>112</v>
      </c>
      <c r="B19" s="10">
        <v>2903913.7056</v>
      </c>
      <c r="C19" s="10">
        <f t="shared" si="0"/>
        <v>11.236552769392981</v>
      </c>
    </row>
    <row r="20" spans="1:3" x14ac:dyDescent="0.3">
      <c r="A20" s="5" t="s">
        <v>0</v>
      </c>
      <c r="B20" s="10">
        <v>1460880.3936000001</v>
      </c>
      <c r="C20" s="10">
        <f t="shared" si="0"/>
        <v>5.6528055915719113</v>
      </c>
    </row>
    <row r="22" spans="1:3" x14ac:dyDescent="0.3">
      <c r="A22" t="s">
        <v>109</v>
      </c>
      <c r="B22" s="1">
        <f>SUM(B4:B20)</f>
        <v>25843457.198989995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/>
  </sheetViews>
  <sheetFormatPr defaultRowHeight="14.4" x14ac:dyDescent="0.3"/>
  <cols>
    <col min="1" max="1" width="21.69921875" style="2" bestFit="1" customWidth="1"/>
    <col min="2" max="2" width="24.69921875" style="1" bestFit="1" customWidth="1"/>
    <col min="3" max="3" width="8.69921875" bestFit="1" customWidth="1"/>
  </cols>
  <sheetData>
    <row r="1" spans="1:6" s="2" customFormat="1" ht="17.850000000000001" x14ac:dyDescent="0.35">
      <c r="A1" s="15" t="s">
        <v>120</v>
      </c>
      <c r="B1" s="1"/>
    </row>
    <row r="2" spans="1:6" s="2" customFormat="1" x14ac:dyDescent="0.3">
      <c r="B2" s="1"/>
    </row>
    <row r="3" spans="1:6" s="9" customFormat="1" ht="15" thickBot="1" x14ac:dyDescent="0.35">
      <c r="A3" s="7" t="s">
        <v>108</v>
      </c>
      <c r="B3" s="8" t="s">
        <v>110</v>
      </c>
      <c r="C3" s="8" t="s">
        <v>111</v>
      </c>
    </row>
    <row r="4" spans="1:6" ht="15" thickTop="1" x14ac:dyDescent="0.3">
      <c r="A4" s="6" t="s">
        <v>107</v>
      </c>
      <c r="B4" s="13">
        <v>1445884.7708999999</v>
      </c>
      <c r="C4" s="13">
        <f t="shared" ref="C4:C35" si="0">(B4/$B$90)*100</f>
        <v>0.44106437532112858</v>
      </c>
      <c r="E4" s="2"/>
      <c r="F4" s="2"/>
    </row>
    <row r="5" spans="1:6" x14ac:dyDescent="0.3">
      <c r="A5" s="5" t="s">
        <v>106</v>
      </c>
      <c r="B5" s="10">
        <v>4373583.0477</v>
      </c>
      <c r="C5" s="10">
        <f t="shared" si="0"/>
        <v>1.334153117643075</v>
      </c>
      <c r="E5" s="2"/>
      <c r="F5" s="2"/>
    </row>
    <row r="6" spans="1:6" x14ac:dyDescent="0.3">
      <c r="A6" s="5" t="s">
        <v>105</v>
      </c>
      <c r="B6" s="10">
        <v>48207080.511519998</v>
      </c>
      <c r="C6" s="10">
        <f t="shared" si="0"/>
        <v>14.705477421021588</v>
      </c>
      <c r="E6" s="2"/>
      <c r="F6" s="2"/>
    </row>
    <row r="7" spans="1:6" x14ac:dyDescent="0.3">
      <c r="A7" s="5" t="s">
        <v>104</v>
      </c>
      <c r="B7" s="10">
        <v>1123049.7549999999</v>
      </c>
      <c r="C7" s="10">
        <f t="shared" si="0"/>
        <v>0.34258417310481504</v>
      </c>
      <c r="E7" s="2"/>
      <c r="F7" s="2"/>
    </row>
    <row r="8" spans="1:6" x14ac:dyDescent="0.3">
      <c r="A8" s="5" t="s">
        <v>102</v>
      </c>
      <c r="B8" s="10">
        <v>108644.6847</v>
      </c>
      <c r="C8" s="10">
        <f t="shared" si="0"/>
        <v>3.3141852624492894E-2</v>
      </c>
    </row>
    <row r="9" spans="1:6" x14ac:dyDescent="0.3">
      <c r="A9" s="5" t="s">
        <v>101</v>
      </c>
      <c r="B9" s="10">
        <v>188063.56909999999</v>
      </c>
      <c r="C9" s="10">
        <f t="shared" si="0"/>
        <v>5.7368430939432197E-2</v>
      </c>
    </row>
    <row r="10" spans="1:6" x14ac:dyDescent="0.3">
      <c r="A10" s="5" t="s">
        <v>100</v>
      </c>
      <c r="B10" s="10">
        <v>301657.85196</v>
      </c>
      <c r="C10" s="10">
        <f t="shared" si="0"/>
        <v>9.2020148986445685E-2</v>
      </c>
    </row>
    <row r="11" spans="1:6" x14ac:dyDescent="0.3">
      <c r="A11" s="5" t="s">
        <v>99</v>
      </c>
      <c r="B11" s="10">
        <v>76468934.87207</v>
      </c>
      <c r="C11" s="10">
        <f t="shared" si="0"/>
        <v>23.326701871150902</v>
      </c>
    </row>
    <row r="12" spans="1:6" x14ac:dyDescent="0.3">
      <c r="A12" s="5" t="s">
        <v>98</v>
      </c>
      <c r="B12" s="10">
        <v>710458.82010999997</v>
      </c>
      <c r="C12" s="10">
        <f t="shared" si="0"/>
        <v>0.21672410000428424</v>
      </c>
    </row>
    <row r="13" spans="1:6" x14ac:dyDescent="0.3">
      <c r="A13" s="5" t="s">
        <v>96</v>
      </c>
      <c r="B13" s="10">
        <v>1403881.4188999999</v>
      </c>
      <c r="C13" s="10">
        <f t="shared" si="0"/>
        <v>0.42825133338021254</v>
      </c>
    </row>
    <row r="14" spans="1:6" x14ac:dyDescent="0.3">
      <c r="A14" s="5" t="s">
        <v>94</v>
      </c>
      <c r="B14" s="10">
        <v>253972.96695999999</v>
      </c>
      <c r="C14" s="10">
        <f t="shared" si="0"/>
        <v>7.7473966304340738E-2</v>
      </c>
    </row>
    <row r="15" spans="1:6" x14ac:dyDescent="0.3">
      <c r="A15" s="5" t="s">
        <v>93</v>
      </c>
      <c r="B15" s="10">
        <v>35873.618999999999</v>
      </c>
      <c r="C15" s="10">
        <f t="shared" si="0"/>
        <v>1.0943178649633544E-2</v>
      </c>
    </row>
    <row r="16" spans="1:6" x14ac:dyDescent="0.3">
      <c r="A16" s="5" t="s">
        <v>92</v>
      </c>
      <c r="B16" s="10">
        <v>1981380.7715</v>
      </c>
      <c r="C16" s="10">
        <f t="shared" si="0"/>
        <v>0.60441640291360743</v>
      </c>
    </row>
    <row r="17" spans="1:3" x14ac:dyDescent="0.3">
      <c r="A17" s="5" t="s">
        <v>90</v>
      </c>
      <c r="B17" s="10">
        <v>19478684.352600001</v>
      </c>
      <c r="C17" s="10">
        <f t="shared" si="0"/>
        <v>5.9419352903960805</v>
      </c>
    </row>
    <row r="18" spans="1:3" x14ac:dyDescent="0.3">
      <c r="A18" s="5" t="s">
        <v>89</v>
      </c>
      <c r="B18" s="10">
        <v>1841.0804000000001</v>
      </c>
      <c r="C18" s="10">
        <f t="shared" si="0"/>
        <v>5.6161804376466133E-4</v>
      </c>
    </row>
    <row r="19" spans="1:3" x14ac:dyDescent="0.3">
      <c r="A19" s="5" t="s">
        <v>88</v>
      </c>
      <c r="B19" s="10">
        <v>77245.126499999998</v>
      </c>
      <c r="C19" s="10">
        <f t="shared" si="0"/>
        <v>2.3563477638067192E-2</v>
      </c>
    </row>
    <row r="20" spans="1:3" x14ac:dyDescent="0.3">
      <c r="A20" s="5" t="s">
        <v>87</v>
      </c>
      <c r="B20" s="10">
        <v>0</v>
      </c>
      <c r="C20" s="10">
        <f t="shared" si="0"/>
        <v>0</v>
      </c>
    </row>
    <row r="21" spans="1:3" x14ac:dyDescent="0.3">
      <c r="A21" s="5" t="s">
        <v>86</v>
      </c>
      <c r="B21" s="10">
        <v>163496.5773</v>
      </c>
      <c r="C21" s="10">
        <f t="shared" si="0"/>
        <v>4.9874317224518683E-2</v>
      </c>
    </row>
    <row r="22" spans="1:3" x14ac:dyDescent="0.3">
      <c r="A22" s="5" t="s">
        <v>82</v>
      </c>
      <c r="B22" s="10">
        <v>558432.67380999995</v>
      </c>
      <c r="C22" s="10">
        <f t="shared" si="0"/>
        <v>0.1703488157494053</v>
      </c>
    </row>
    <row r="23" spans="1:3" x14ac:dyDescent="0.3">
      <c r="A23" s="5" t="s">
        <v>81</v>
      </c>
      <c r="B23" s="10">
        <v>48166.154119999999</v>
      </c>
      <c r="C23" s="10">
        <f t="shared" si="0"/>
        <v>1.4692992903808863E-2</v>
      </c>
    </row>
    <row r="24" spans="1:3" x14ac:dyDescent="0.3">
      <c r="A24" s="5" t="s">
        <v>80</v>
      </c>
      <c r="B24" s="10">
        <v>549094.77424000006</v>
      </c>
      <c r="C24" s="10">
        <f t="shared" si="0"/>
        <v>0.16750030740106039</v>
      </c>
    </row>
    <row r="25" spans="1:3" x14ac:dyDescent="0.3">
      <c r="A25" s="5" t="s">
        <v>79</v>
      </c>
      <c r="B25" s="10">
        <v>73164.811000000002</v>
      </c>
      <c r="C25" s="10">
        <f t="shared" si="0"/>
        <v>2.2318785223193499E-2</v>
      </c>
    </row>
    <row r="26" spans="1:3" x14ac:dyDescent="0.3">
      <c r="A26" s="5" t="s">
        <v>78</v>
      </c>
      <c r="B26" s="10">
        <v>0</v>
      </c>
      <c r="C26" s="10">
        <f t="shared" si="0"/>
        <v>0</v>
      </c>
    </row>
    <row r="27" spans="1:3" x14ac:dyDescent="0.3">
      <c r="A27" s="5" t="s">
        <v>77</v>
      </c>
      <c r="B27" s="10">
        <v>59344914.46582</v>
      </c>
      <c r="C27" s="10">
        <f t="shared" si="0"/>
        <v>18.103052299983737</v>
      </c>
    </row>
    <row r="28" spans="1:3" x14ac:dyDescent="0.3">
      <c r="A28" s="5" t="s">
        <v>76</v>
      </c>
      <c r="B28" s="10">
        <v>37764.083200000001</v>
      </c>
      <c r="C28" s="10">
        <f t="shared" si="0"/>
        <v>1.1519861126841563E-2</v>
      </c>
    </row>
    <row r="29" spans="1:3" x14ac:dyDescent="0.3">
      <c r="A29" s="5" t="s">
        <v>75</v>
      </c>
      <c r="B29" s="10">
        <v>1067129.7227</v>
      </c>
      <c r="C29" s="10">
        <f t="shared" si="0"/>
        <v>0.32552587453861304</v>
      </c>
    </row>
    <row r="30" spans="1:3" x14ac:dyDescent="0.3">
      <c r="A30" s="5" t="s">
        <v>73</v>
      </c>
      <c r="B30" s="10">
        <v>1115881.2041</v>
      </c>
      <c r="C30" s="10">
        <f t="shared" si="0"/>
        <v>0.34039742040619014</v>
      </c>
    </row>
    <row r="31" spans="1:3" x14ac:dyDescent="0.3">
      <c r="A31" s="5" t="s">
        <v>70</v>
      </c>
      <c r="B31" s="10">
        <v>3047811.1878300002</v>
      </c>
      <c r="C31" s="10">
        <f t="shared" si="0"/>
        <v>0.92972895538572542</v>
      </c>
    </row>
    <row r="32" spans="1:3" x14ac:dyDescent="0.3">
      <c r="A32" s="5" t="s">
        <v>68</v>
      </c>
      <c r="B32" s="10">
        <v>883040.20634000003</v>
      </c>
      <c r="C32" s="10">
        <f t="shared" si="0"/>
        <v>0.26936972076298993</v>
      </c>
    </row>
    <row r="33" spans="1:3" x14ac:dyDescent="0.3">
      <c r="A33" s="5" t="s">
        <v>66</v>
      </c>
      <c r="B33" s="10">
        <v>19047.939999999999</v>
      </c>
      <c r="C33" s="10">
        <f t="shared" si="0"/>
        <v>5.8105375520518506E-3</v>
      </c>
    </row>
    <row r="34" spans="1:3" x14ac:dyDescent="0.3">
      <c r="A34" s="5" t="s">
        <v>65</v>
      </c>
      <c r="B34" s="10">
        <v>185214.76</v>
      </c>
      <c r="C34" s="10">
        <f t="shared" si="0"/>
        <v>5.6499407189138109E-2</v>
      </c>
    </row>
    <row r="35" spans="1:3" x14ac:dyDescent="0.3">
      <c r="A35" s="5" t="s">
        <v>64</v>
      </c>
      <c r="B35" s="10">
        <v>403869.00688</v>
      </c>
      <c r="C35" s="10">
        <f t="shared" si="0"/>
        <v>0.12319946569477475</v>
      </c>
    </row>
    <row r="36" spans="1:3" x14ac:dyDescent="0.3">
      <c r="A36" s="5" t="s">
        <v>62</v>
      </c>
      <c r="B36" s="10">
        <v>474787.52799999999</v>
      </c>
      <c r="C36" s="10">
        <f t="shared" ref="C36:C67" si="1">(B36/$B$90)*100</f>
        <v>0.14483302449975535</v>
      </c>
    </row>
    <row r="37" spans="1:3" x14ac:dyDescent="0.3">
      <c r="A37" s="5" t="s">
        <v>61</v>
      </c>
      <c r="B37" s="10">
        <v>44708.644460000003</v>
      </c>
      <c r="C37" s="10">
        <f t="shared" si="1"/>
        <v>1.363828621552593E-2</v>
      </c>
    </row>
    <row r="38" spans="1:3" x14ac:dyDescent="0.3">
      <c r="A38" s="5" t="s">
        <v>60</v>
      </c>
      <c r="B38" s="10">
        <v>6657347.2124300003</v>
      </c>
      <c r="C38" s="10">
        <f t="shared" si="1"/>
        <v>2.0308109945155346</v>
      </c>
    </row>
    <row r="39" spans="1:3" x14ac:dyDescent="0.3">
      <c r="A39" s="5" t="s">
        <v>59</v>
      </c>
      <c r="B39" s="10">
        <v>0</v>
      </c>
      <c r="C39" s="10">
        <f t="shared" si="1"/>
        <v>0</v>
      </c>
    </row>
    <row r="40" spans="1:3" x14ac:dyDescent="0.3">
      <c r="A40" s="5" t="s">
        <v>58</v>
      </c>
      <c r="B40" s="10">
        <v>0</v>
      </c>
      <c r="C40" s="10">
        <f t="shared" si="1"/>
        <v>0</v>
      </c>
    </row>
    <row r="41" spans="1:3" x14ac:dyDescent="0.3">
      <c r="A41" s="5" t="s">
        <v>57</v>
      </c>
      <c r="B41" s="10">
        <v>483319.19692999998</v>
      </c>
      <c r="C41" s="10">
        <f t="shared" si="1"/>
        <v>0.14743559373818421</v>
      </c>
    </row>
    <row r="42" spans="1:3" x14ac:dyDescent="0.3">
      <c r="A42" s="5" t="s">
        <v>56</v>
      </c>
      <c r="B42" s="10">
        <v>20.503</v>
      </c>
      <c r="C42" s="10">
        <f t="shared" si="1"/>
        <v>6.2544008134065471E-6</v>
      </c>
    </row>
    <row r="43" spans="1:3" x14ac:dyDescent="0.3">
      <c r="A43" s="5" t="s">
        <v>55</v>
      </c>
      <c r="B43" s="10">
        <v>358170.26640000002</v>
      </c>
      <c r="C43" s="10">
        <f t="shared" si="1"/>
        <v>0.10925915258792371</v>
      </c>
    </row>
    <row r="44" spans="1:3" x14ac:dyDescent="0.3">
      <c r="A44" s="5" t="s">
        <v>54</v>
      </c>
      <c r="B44" s="10">
        <v>641390.41845</v>
      </c>
      <c r="C44" s="10">
        <f t="shared" si="1"/>
        <v>0.19565491659097917</v>
      </c>
    </row>
    <row r="45" spans="1:3" x14ac:dyDescent="0.3">
      <c r="A45" s="5" t="s">
        <v>52</v>
      </c>
      <c r="B45" s="10">
        <v>987573.26980999997</v>
      </c>
      <c r="C45" s="10">
        <f t="shared" si="1"/>
        <v>0.30125733121973508</v>
      </c>
    </row>
    <row r="46" spans="1:3" x14ac:dyDescent="0.3">
      <c r="A46" s="5" t="s">
        <v>51</v>
      </c>
      <c r="B46" s="10">
        <v>376305.71255</v>
      </c>
      <c r="C46" s="10">
        <f t="shared" si="1"/>
        <v>0.11479133564172318</v>
      </c>
    </row>
    <row r="47" spans="1:3" x14ac:dyDescent="0.3">
      <c r="A47" s="5" t="s">
        <v>50</v>
      </c>
      <c r="B47" s="10">
        <v>785345.00040000002</v>
      </c>
      <c r="C47" s="10">
        <f t="shared" si="1"/>
        <v>0.23956798562681192</v>
      </c>
    </row>
    <row r="48" spans="1:3" x14ac:dyDescent="0.3">
      <c r="A48" s="5" t="s">
        <v>48</v>
      </c>
      <c r="B48" s="10">
        <v>506918.80024000001</v>
      </c>
      <c r="C48" s="10">
        <f t="shared" si="1"/>
        <v>0.154634607450233</v>
      </c>
    </row>
    <row r="49" spans="1:3" x14ac:dyDescent="0.3">
      <c r="A49" s="5" t="s">
        <v>47</v>
      </c>
      <c r="B49" s="10">
        <v>2967.422</v>
      </c>
      <c r="C49" s="10">
        <f t="shared" si="1"/>
        <v>9.0520638787106684E-4</v>
      </c>
    </row>
    <row r="50" spans="1:3" x14ac:dyDescent="0.3">
      <c r="A50" s="5" t="s">
        <v>46</v>
      </c>
      <c r="B50" s="10">
        <v>902443.09004000004</v>
      </c>
      <c r="C50" s="10">
        <f t="shared" si="1"/>
        <v>0.27528853320973978</v>
      </c>
    </row>
    <row r="51" spans="1:3" x14ac:dyDescent="0.3">
      <c r="A51" s="5" t="s">
        <v>45</v>
      </c>
      <c r="B51" s="10">
        <v>11245518.305299999</v>
      </c>
      <c r="C51" s="10">
        <f t="shared" si="1"/>
        <v>3.4304237836339331</v>
      </c>
    </row>
    <row r="52" spans="1:3" x14ac:dyDescent="0.3">
      <c r="A52" s="5" t="s">
        <v>44</v>
      </c>
      <c r="B52" s="10">
        <v>80735.925959999993</v>
      </c>
      <c r="C52" s="10">
        <f t="shared" si="1"/>
        <v>2.4628339315971064E-2</v>
      </c>
    </row>
    <row r="53" spans="1:3" x14ac:dyDescent="0.3">
      <c r="A53" s="5" t="s">
        <v>43</v>
      </c>
      <c r="B53" s="10">
        <v>1215144.1172</v>
      </c>
      <c r="C53" s="10">
        <f t="shared" si="1"/>
        <v>0.37067738160375852</v>
      </c>
    </row>
    <row r="54" spans="1:3" x14ac:dyDescent="0.3">
      <c r="A54" s="5" t="s">
        <v>42</v>
      </c>
      <c r="B54" s="10">
        <v>293221.64304</v>
      </c>
      <c r="C54" s="10">
        <f t="shared" si="1"/>
        <v>8.9446699640919877E-2</v>
      </c>
    </row>
    <row r="55" spans="1:3" x14ac:dyDescent="0.3">
      <c r="A55" s="5" t="s">
        <v>40</v>
      </c>
      <c r="B55" s="10">
        <v>202808.967</v>
      </c>
      <c r="C55" s="10">
        <f t="shared" si="1"/>
        <v>6.1866486278639297E-2</v>
      </c>
    </row>
    <row r="56" spans="1:3" x14ac:dyDescent="0.3">
      <c r="A56" s="5" t="s">
        <v>39</v>
      </c>
      <c r="B56" s="10">
        <v>3749.4016900000001</v>
      </c>
      <c r="C56" s="10">
        <f t="shared" si="1"/>
        <v>1.1437477920169675E-3</v>
      </c>
    </row>
    <row r="57" spans="1:3" x14ac:dyDescent="0.3">
      <c r="A57" s="5" t="s">
        <v>38</v>
      </c>
      <c r="B57" s="10">
        <v>147662.75719999999</v>
      </c>
      <c r="C57" s="10">
        <f t="shared" si="1"/>
        <v>4.5044240781423869E-2</v>
      </c>
    </row>
    <row r="58" spans="1:3" x14ac:dyDescent="0.3">
      <c r="A58" s="5" t="s">
        <v>37</v>
      </c>
      <c r="B58" s="10">
        <v>88722.832999999999</v>
      </c>
      <c r="C58" s="10">
        <f t="shared" si="1"/>
        <v>2.7064729985023323E-2</v>
      </c>
    </row>
    <row r="59" spans="1:3" x14ac:dyDescent="0.3">
      <c r="A59" s="5" t="s">
        <v>36</v>
      </c>
      <c r="B59" s="10">
        <v>13731650.071599999</v>
      </c>
      <c r="C59" s="10">
        <f t="shared" si="1"/>
        <v>4.1888135091074048</v>
      </c>
    </row>
    <row r="60" spans="1:3" x14ac:dyDescent="0.3">
      <c r="A60" s="5" t="s">
        <v>35</v>
      </c>
      <c r="B60" s="10">
        <v>7699.2035800000003</v>
      </c>
      <c r="C60" s="10">
        <f t="shared" si="1"/>
        <v>2.3486272805606301E-3</v>
      </c>
    </row>
    <row r="61" spans="1:3" x14ac:dyDescent="0.3">
      <c r="A61" s="5" t="s">
        <v>34</v>
      </c>
      <c r="B61" s="10">
        <v>945537.95074</v>
      </c>
      <c r="C61" s="10">
        <f t="shared" si="1"/>
        <v>0.28843453778544681</v>
      </c>
    </row>
    <row r="62" spans="1:3" x14ac:dyDescent="0.3">
      <c r="A62" s="5" t="s">
        <v>33</v>
      </c>
      <c r="B62" s="10">
        <v>1599471.7901000001</v>
      </c>
      <c r="C62" s="10">
        <f t="shared" si="1"/>
        <v>0.48791580085949698</v>
      </c>
    </row>
    <row r="63" spans="1:3" x14ac:dyDescent="0.3">
      <c r="A63" s="5" t="s">
        <v>32</v>
      </c>
      <c r="B63" s="10">
        <v>444051.56109999999</v>
      </c>
      <c r="C63" s="10">
        <f t="shared" si="1"/>
        <v>0.13545707676624336</v>
      </c>
    </row>
    <row r="64" spans="1:3" x14ac:dyDescent="0.3">
      <c r="A64" s="5" t="s">
        <v>29</v>
      </c>
      <c r="B64" s="10">
        <v>25889.765299999999</v>
      </c>
      <c r="C64" s="10">
        <f t="shared" si="1"/>
        <v>7.8976232332451154E-3</v>
      </c>
    </row>
    <row r="65" spans="1:3" x14ac:dyDescent="0.3">
      <c r="A65" s="5" t="s">
        <v>28</v>
      </c>
      <c r="B65" s="10">
        <v>26992.738000000001</v>
      </c>
      <c r="C65" s="10">
        <f t="shared" si="1"/>
        <v>8.2340829392415649E-3</v>
      </c>
    </row>
    <row r="66" spans="1:3" x14ac:dyDescent="0.3">
      <c r="A66" s="5" t="s">
        <v>26</v>
      </c>
      <c r="B66" s="10">
        <v>0.22</v>
      </c>
      <c r="C66" s="10">
        <f t="shared" si="1"/>
        <v>6.7110577912961054E-8</v>
      </c>
    </row>
    <row r="67" spans="1:3" x14ac:dyDescent="0.3">
      <c r="A67" s="5" t="s">
        <v>25</v>
      </c>
      <c r="B67" s="10">
        <v>1458441.4195999999</v>
      </c>
      <c r="C67" s="10">
        <f t="shared" si="1"/>
        <v>0.44489475691616048</v>
      </c>
    </row>
    <row r="68" spans="1:3" x14ac:dyDescent="0.3">
      <c r="A68" s="5" t="s">
        <v>24</v>
      </c>
      <c r="B68" s="10">
        <v>6860063.5852800002</v>
      </c>
      <c r="C68" s="10">
        <f t="shared" ref="C68:C88" si="2">(B68/$B$90)*100</f>
        <v>2.0926492351263657</v>
      </c>
    </row>
    <row r="69" spans="1:3" x14ac:dyDescent="0.3">
      <c r="A69" s="5" t="s">
        <v>23</v>
      </c>
      <c r="B69" s="10">
        <v>8790965.3330400009</v>
      </c>
      <c r="C69" s="10">
        <f t="shared" si="2"/>
        <v>2.6816671086960024</v>
      </c>
    </row>
    <row r="70" spans="1:3" x14ac:dyDescent="0.3">
      <c r="A70" s="5" t="s">
        <v>22</v>
      </c>
      <c r="B70" s="10">
        <v>637397.62641999999</v>
      </c>
      <c r="C70" s="10">
        <f t="shared" si="2"/>
        <v>0.1944369230427084</v>
      </c>
    </row>
    <row r="71" spans="1:3" x14ac:dyDescent="0.3">
      <c r="A71" s="5" t="s">
        <v>19</v>
      </c>
      <c r="B71" s="10">
        <v>572189.07805000001</v>
      </c>
      <c r="C71" s="10">
        <f t="shared" si="2"/>
        <v>0.17454518047009035</v>
      </c>
    </row>
    <row r="72" spans="1:3" x14ac:dyDescent="0.3">
      <c r="A72" s="5" t="s">
        <v>18</v>
      </c>
      <c r="B72" s="10">
        <v>194268.69990000001</v>
      </c>
      <c r="C72" s="10">
        <f t="shared" si="2"/>
        <v>5.9261294184948181E-2</v>
      </c>
    </row>
    <row r="73" spans="1:3" x14ac:dyDescent="0.3">
      <c r="A73" s="5" t="s">
        <v>16</v>
      </c>
      <c r="B73" s="10">
        <v>433319.01724999998</v>
      </c>
      <c r="C73" s="10">
        <f t="shared" si="2"/>
        <v>0.13218313485601743</v>
      </c>
    </row>
    <row r="74" spans="1:3" x14ac:dyDescent="0.3">
      <c r="A74" s="5" t="s">
        <v>15</v>
      </c>
      <c r="B74" s="10">
        <v>6353057.2615200002</v>
      </c>
      <c r="C74" s="10">
        <f t="shared" si="2"/>
        <v>1.9379879287942769</v>
      </c>
    </row>
    <row r="75" spans="1:3" x14ac:dyDescent="0.3">
      <c r="A75" s="5" t="s">
        <v>13</v>
      </c>
      <c r="B75" s="10">
        <v>78488.092730000004</v>
      </c>
      <c r="C75" s="10">
        <f t="shared" si="2"/>
        <v>2.3942642101801713E-2</v>
      </c>
    </row>
    <row r="76" spans="1:3" x14ac:dyDescent="0.3">
      <c r="A76" s="5" t="s">
        <v>12</v>
      </c>
      <c r="B76" s="10">
        <v>20765084.077599999</v>
      </c>
      <c r="C76" s="10">
        <f t="shared" si="2"/>
        <v>6.3343490584498259</v>
      </c>
    </row>
    <row r="77" spans="1:3" x14ac:dyDescent="0.3">
      <c r="A77" s="5" t="s">
        <v>11</v>
      </c>
      <c r="B77" s="10">
        <v>875.67610999999999</v>
      </c>
      <c r="C77" s="10">
        <f t="shared" si="2"/>
        <v>2.6712331730306205E-4</v>
      </c>
    </row>
    <row r="78" spans="1:3" x14ac:dyDescent="0.3">
      <c r="A78" s="5" t="s">
        <v>10</v>
      </c>
      <c r="B78" s="10">
        <v>0</v>
      </c>
      <c r="C78" s="10">
        <f t="shared" si="2"/>
        <v>0</v>
      </c>
    </row>
    <row r="79" spans="1:3" x14ac:dyDescent="0.3">
      <c r="A79" s="5" t="s">
        <v>9</v>
      </c>
      <c r="B79" s="10">
        <v>13557.326800000001</v>
      </c>
      <c r="C79" s="10">
        <f t="shared" si="2"/>
        <v>4.1356365295585227E-3</v>
      </c>
    </row>
    <row r="80" spans="1:3" x14ac:dyDescent="0.3">
      <c r="A80" s="5" t="s">
        <v>8</v>
      </c>
      <c r="B80" s="10">
        <v>2259514.4182000002</v>
      </c>
      <c r="C80" s="10">
        <f t="shared" si="2"/>
        <v>0.68926053821849986</v>
      </c>
    </row>
    <row r="81" spans="1:3" x14ac:dyDescent="0.3">
      <c r="A81" s="5" t="s">
        <v>7</v>
      </c>
      <c r="B81" s="10">
        <v>353519.39451999997</v>
      </c>
      <c r="C81" s="10">
        <f t="shared" si="2"/>
        <v>0.10784041304398762</v>
      </c>
    </row>
    <row r="82" spans="1:3" x14ac:dyDescent="0.3">
      <c r="A82" s="5" t="s">
        <v>6</v>
      </c>
      <c r="B82" s="10">
        <v>0</v>
      </c>
      <c r="C82" s="10">
        <f t="shared" si="2"/>
        <v>0</v>
      </c>
    </row>
    <row r="83" spans="1:3" x14ac:dyDescent="0.3">
      <c r="A83" s="5" t="s">
        <v>4</v>
      </c>
      <c r="B83" s="10">
        <v>140.6549</v>
      </c>
      <c r="C83" s="10">
        <f t="shared" si="2"/>
        <v>4.2906507387680664E-5</v>
      </c>
    </row>
    <row r="84" spans="1:3" x14ac:dyDescent="0.3">
      <c r="A84" s="5" t="s">
        <v>3</v>
      </c>
      <c r="B84" s="10">
        <v>64539.665869999997</v>
      </c>
      <c r="C84" s="10">
        <f t="shared" si="2"/>
        <v>1.9687701249295943E-2</v>
      </c>
    </row>
    <row r="85" spans="1:3" x14ac:dyDescent="0.3">
      <c r="A85" s="5" t="s">
        <v>2</v>
      </c>
      <c r="B85" s="10">
        <v>100896.0975</v>
      </c>
      <c r="C85" s="10">
        <f t="shared" si="2"/>
        <v>3.0778160965397566E-2</v>
      </c>
    </row>
    <row r="86" spans="1:3" x14ac:dyDescent="0.3">
      <c r="A86" s="5" t="s">
        <v>112</v>
      </c>
      <c r="B86" s="10">
        <v>2903913.7056</v>
      </c>
      <c r="C86" s="10">
        <f t="shared" si="2"/>
        <v>0.88583330450992837</v>
      </c>
    </row>
    <row r="87" spans="1:3" x14ac:dyDescent="0.3">
      <c r="A87" s="5" t="s">
        <v>1</v>
      </c>
      <c r="B87" s="10">
        <v>8578643.4194200002</v>
      </c>
      <c r="C87" s="10">
        <f t="shared" si="2"/>
        <v>2.616898716302257</v>
      </c>
    </row>
    <row r="88" spans="1:3" x14ac:dyDescent="0.3">
      <c r="A88" s="5" t="s">
        <v>0</v>
      </c>
      <c r="B88" s="10">
        <v>1460880.3936000001</v>
      </c>
      <c r="C88" s="10">
        <f t="shared" si="2"/>
        <v>0.44563876125550006</v>
      </c>
    </row>
    <row r="89" spans="1:3" x14ac:dyDescent="0.3">
      <c r="A89" s="4"/>
    </row>
    <row r="90" spans="1:3" x14ac:dyDescent="0.3">
      <c r="A90" s="11" t="s">
        <v>109</v>
      </c>
      <c r="B90" s="12">
        <f>SUM(B4:B88)</f>
        <v>327817174.04569012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cols>
    <col min="1" max="1" width="12.796875" bestFit="1" customWidth="1"/>
    <col min="2" max="2" width="24.69921875" bestFit="1" customWidth="1"/>
    <col min="3" max="3" width="8.69921875" style="1" bestFit="1" customWidth="1"/>
    <col min="4" max="4" width="13.19921875" bestFit="1" customWidth="1"/>
    <col min="7" max="7" width="9.3984375" bestFit="1" customWidth="1"/>
  </cols>
  <sheetData>
    <row r="1" spans="1:9" s="2" customFormat="1" ht="17.850000000000001" x14ac:dyDescent="0.35">
      <c r="A1" s="15" t="s">
        <v>122</v>
      </c>
      <c r="C1" s="1"/>
    </row>
    <row r="2" spans="1:9" s="2" customFormat="1" x14ac:dyDescent="0.3">
      <c r="C2" s="1"/>
    </row>
    <row r="3" spans="1:9" s="3" customFormat="1" ht="15" thickBot="1" x14ac:dyDescent="0.35">
      <c r="A3" s="7" t="s">
        <v>108</v>
      </c>
      <c r="B3" s="8" t="s">
        <v>110</v>
      </c>
      <c r="C3" s="8" t="s">
        <v>111</v>
      </c>
    </row>
    <row r="4" spans="1:9" ht="15" thickTop="1" x14ac:dyDescent="0.3">
      <c r="A4" s="6" t="s">
        <v>107</v>
      </c>
      <c r="B4" s="13">
        <v>1445884.7708999999</v>
      </c>
      <c r="C4" s="13">
        <f t="shared" ref="C4:C16" si="0">(B4/$B$18)*100</f>
        <v>3.1459219787594654</v>
      </c>
      <c r="D4" s="3"/>
      <c r="E4" s="3"/>
      <c r="F4" s="3"/>
      <c r="G4" s="3"/>
      <c r="H4" s="3"/>
      <c r="I4" s="3"/>
    </row>
    <row r="5" spans="1:9" x14ac:dyDescent="0.3">
      <c r="A5" s="5" t="s">
        <v>98</v>
      </c>
      <c r="B5" s="10">
        <v>710458.82010999997</v>
      </c>
      <c r="C5" s="10">
        <f t="shared" si="0"/>
        <v>1.5457995423773268</v>
      </c>
      <c r="D5" s="3"/>
      <c r="E5" s="3"/>
      <c r="F5" s="3"/>
      <c r="G5" s="3"/>
      <c r="H5" s="3"/>
      <c r="I5" s="3"/>
    </row>
    <row r="6" spans="1:9" x14ac:dyDescent="0.3">
      <c r="A6" s="5" t="s">
        <v>90</v>
      </c>
      <c r="B6" s="10">
        <v>19478684.352600001</v>
      </c>
      <c r="C6" s="10">
        <f t="shared" si="0"/>
        <v>42.381261948017681</v>
      </c>
      <c r="D6" s="3"/>
      <c r="E6" s="3"/>
      <c r="F6" s="3"/>
      <c r="G6" s="3"/>
      <c r="H6" s="3"/>
      <c r="I6" s="3"/>
    </row>
    <row r="7" spans="1:9" x14ac:dyDescent="0.3">
      <c r="A7" s="5" t="s">
        <v>78</v>
      </c>
      <c r="B7" s="10">
        <v>0</v>
      </c>
      <c r="C7" s="10">
        <f t="shared" si="0"/>
        <v>0</v>
      </c>
      <c r="D7" s="3"/>
      <c r="E7" s="3"/>
      <c r="F7" s="3"/>
      <c r="G7" s="3"/>
      <c r="H7" s="3"/>
      <c r="I7" s="3"/>
    </row>
    <row r="8" spans="1:9" x14ac:dyDescent="0.3">
      <c r="A8" s="5" t="s">
        <v>75</v>
      </c>
      <c r="B8" s="10">
        <v>1067129.7227</v>
      </c>
      <c r="C8" s="10">
        <f t="shared" si="0"/>
        <v>2.3218356790214836</v>
      </c>
      <c r="D8" s="3"/>
      <c r="E8" s="3"/>
      <c r="F8" s="3"/>
      <c r="G8" s="3"/>
      <c r="H8" s="3"/>
      <c r="I8" s="3"/>
    </row>
    <row r="9" spans="1:9" x14ac:dyDescent="0.3">
      <c r="A9" s="5" t="s">
        <v>70</v>
      </c>
      <c r="B9" s="10">
        <v>3047811.1878300002</v>
      </c>
      <c r="C9" s="10">
        <f t="shared" si="0"/>
        <v>6.6313556902153206</v>
      </c>
      <c r="D9" s="3"/>
      <c r="E9" s="3"/>
      <c r="F9" s="3"/>
      <c r="G9" s="3"/>
      <c r="H9" s="3"/>
      <c r="I9" s="3"/>
    </row>
    <row r="10" spans="1:9" x14ac:dyDescent="0.3">
      <c r="A10" s="5" t="s">
        <v>40</v>
      </c>
      <c r="B10" s="10">
        <v>202808.967</v>
      </c>
      <c r="C10" s="10">
        <f t="shared" si="0"/>
        <v>0.44126696650775488</v>
      </c>
      <c r="D10" s="3"/>
      <c r="E10" s="3"/>
      <c r="F10" s="3"/>
      <c r="G10" s="3"/>
      <c r="H10" s="3"/>
      <c r="I10" s="3"/>
    </row>
    <row r="11" spans="1:9" x14ac:dyDescent="0.3">
      <c r="A11" s="5" t="s">
        <v>37</v>
      </c>
      <c r="B11" s="10">
        <v>88722.832999999999</v>
      </c>
      <c r="C11" s="10">
        <f t="shared" si="0"/>
        <v>0.19304104723280863</v>
      </c>
      <c r="D11" s="3"/>
      <c r="E11" s="3"/>
      <c r="F11" s="3"/>
      <c r="G11" s="3"/>
      <c r="H11" s="3"/>
      <c r="I11" s="3"/>
    </row>
    <row r="12" spans="1:9" x14ac:dyDescent="0.3">
      <c r="A12" s="5" t="s">
        <v>36</v>
      </c>
      <c r="B12" s="10">
        <v>13731650.071599999</v>
      </c>
      <c r="C12" s="10">
        <f t="shared" si="0"/>
        <v>29.877000321395684</v>
      </c>
      <c r="D12" s="3"/>
      <c r="E12" s="3"/>
      <c r="F12" s="3"/>
      <c r="G12" s="3"/>
      <c r="H12" s="3"/>
      <c r="I12" s="3"/>
    </row>
    <row r="13" spans="1:9" x14ac:dyDescent="0.3">
      <c r="A13" s="5" t="s">
        <v>34</v>
      </c>
      <c r="B13" s="10">
        <v>945537.95074</v>
      </c>
      <c r="C13" s="10">
        <f t="shared" si="0"/>
        <v>2.0572791697173765</v>
      </c>
      <c r="D13" s="3"/>
      <c r="E13" s="3"/>
      <c r="F13" s="3"/>
      <c r="G13" s="3"/>
      <c r="H13" s="3"/>
      <c r="I13" s="3"/>
    </row>
    <row r="14" spans="1:9" x14ac:dyDescent="0.3">
      <c r="A14" s="5" t="s">
        <v>13</v>
      </c>
      <c r="B14" s="10">
        <v>78488.092730000004</v>
      </c>
      <c r="C14" s="10">
        <f t="shared" si="0"/>
        <v>0.17077254077205803</v>
      </c>
      <c r="D14" s="3"/>
      <c r="E14" s="3"/>
      <c r="F14" s="3"/>
      <c r="G14" s="3"/>
      <c r="H14" s="3"/>
      <c r="I14" s="3"/>
    </row>
    <row r="15" spans="1:9" x14ac:dyDescent="0.3">
      <c r="A15" s="5" t="s">
        <v>8</v>
      </c>
      <c r="B15" s="10">
        <v>2259514.4182000002</v>
      </c>
      <c r="C15" s="10">
        <f t="shared" si="0"/>
        <v>4.9161981733265705</v>
      </c>
      <c r="D15" s="3"/>
      <c r="E15" s="3"/>
      <c r="F15" s="3"/>
      <c r="G15" s="3"/>
      <c r="H15" s="3"/>
      <c r="I15" s="3"/>
    </row>
    <row r="16" spans="1:9" x14ac:dyDescent="0.3">
      <c r="A16" s="5" t="s">
        <v>112</v>
      </c>
      <c r="B16" s="10">
        <v>2903913.7056</v>
      </c>
      <c r="C16" s="10">
        <f t="shared" si="0"/>
        <v>6.3182669426564626</v>
      </c>
      <c r="D16" s="3"/>
      <c r="E16" s="3"/>
      <c r="F16" s="3"/>
      <c r="G16" s="3"/>
      <c r="H16" s="3"/>
      <c r="I16" s="3"/>
    </row>
    <row r="17" spans="1:9" x14ac:dyDescent="0.3">
      <c r="D17" s="3"/>
      <c r="E17" s="3"/>
      <c r="F17" s="3"/>
      <c r="G17" s="3"/>
      <c r="H17" s="3"/>
      <c r="I17" s="3"/>
    </row>
    <row r="18" spans="1:9" x14ac:dyDescent="0.3">
      <c r="A18" t="s">
        <v>109</v>
      </c>
      <c r="B18" s="1">
        <f>SUM(B4:B16)</f>
        <v>45960604.893010005</v>
      </c>
      <c r="D18" s="3"/>
      <c r="E18" s="3"/>
      <c r="F18" s="3"/>
      <c r="G18" s="3"/>
      <c r="H18" s="3"/>
      <c r="I18" s="3"/>
    </row>
    <row r="19" spans="1:9" x14ac:dyDescent="0.3">
      <c r="D19" s="3"/>
      <c r="E19" s="3"/>
      <c r="F19" s="3"/>
      <c r="G19" s="3"/>
      <c r="H19" s="3"/>
      <c r="I19" s="3"/>
    </row>
    <row r="20" spans="1:9" x14ac:dyDescent="0.3">
      <c r="D20" s="3"/>
      <c r="E20" s="3"/>
      <c r="F20" s="3"/>
      <c r="G20" s="3"/>
      <c r="H20" s="3"/>
      <c r="I20" s="3"/>
    </row>
    <row r="21" spans="1:9" x14ac:dyDescent="0.3">
      <c r="D21" s="3"/>
      <c r="E21" s="3"/>
      <c r="F21" s="3"/>
      <c r="G21" s="3"/>
      <c r="H21" s="3"/>
      <c r="I21" s="3"/>
    </row>
    <row r="22" spans="1:9" x14ac:dyDescent="0.3">
      <c r="D22" s="3"/>
      <c r="E22" s="3"/>
      <c r="F22" s="3"/>
      <c r="G22" s="3"/>
      <c r="H22" s="3"/>
      <c r="I2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8.19921875" bestFit="1" customWidth="1"/>
    <col min="2" max="2" width="24.69921875" bestFit="1" customWidth="1"/>
    <col min="3" max="3" width="8.69921875" style="1" bestFit="1" customWidth="1"/>
  </cols>
  <sheetData>
    <row r="1" spans="1:3" s="2" customFormat="1" ht="17.850000000000001" x14ac:dyDescent="0.35">
      <c r="A1" s="15" t="s">
        <v>124</v>
      </c>
      <c r="C1" s="1"/>
    </row>
    <row r="2" spans="1:3" s="2" customFormat="1" x14ac:dyDescent="0.3">
      <c r="C2" s="1"/>
    </row>
    <row r="3" spans="1:3" s="2" customFormat="1" ht="15" thickBot="1" x14ac:dyDescent="0.35">
      <c r="A3" s="7" t="s">
        <v>108</v>
      </c>
      <c r="B3" s="8" t="s">
        <v>110</v>
      </c>
      <c r="C3" s="8" t="s">
        <v>111</v>
      </c>
    </row>
    <row r="4" spans="1:3" ht="15" thickTop="1" x14ac:dyDescent="0.3">
      <c r="A4" s="6" t="s">
        <v>36</v>
      </c>
      <c r="B4" s="13">
        <v>13731650.071599999</v>
      </c>
      <c r="C4" s="13">
        <f>(B4/B7)*100</f>
        <v>93.557771765948587</v>
      </c>
    </row>
    <row r="5" spans="1:3" x14ac:dyDescent="0.3">
      <c r="A5" s="5" t="s">
        <v>34</v>
      </c>
      <c r="B5" s="10">
        <v>945537.95074</v>
      </c>
      <c r="C5" s="10">
        <f>(B5/B7)*100</f>
        <v>6.4422282340514156</v>
      </c>
    </row>
    <row r="7" spans="1:3" x14ac:dyDescent="0.3">
      <c r="A7" t="s">
        <v>109</v>
      </c>
      <c r="B7" s="1">
        <f>SUM(B4:B5)</f>
        <v>14677188.02234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/>
  </sheetViews>
  <sheetFormatPr defaultRowHeight="14.4" x14ac:dyDescent="0.3"/>
  <cols>
    <col min="1" max="1" width="21.69921875" bestFit="1" customWidth="1"/>
    <col min="2" max="2" width="24.69921875" bestFit="1" customWidth="1"/>
    <col min="3" max="3" width="8.69921875" bestFit="1" customWidth="1"/>
  </cols>
  <sheetData>
    <row r="1" spans="1:3" s="2" customFormat="1" ht="17.850000000000001" x14ac:dyDescent="0.35">
      <c r="A1" s="15" t="s">
        <v>127</v>
      </c>
    </row>
    <row r="2" spans="1:3" s="2" customFormat="1" x14ac:dyDescent="0.3"/>
    <row r="3" spans="1:3" s="2" customFormat="1" ht="15" thickBot="1" x14ac:dyDescent="0.35">
      <c r="A3" s="7" t="s">
        <v>108</v>
      </c>
      <c r="B3" s="8" t="s">
        <v>110</v>
      </c>
      <c r="C3" s="8" t="s">
        <v>111</v>
      </c>
    </row>
    <row r="4" spans="1:3" ht="15" thickTop="1" x14ac:dyDescent="0.3">
      <c r="A4" s="6" t="s">
        <v>103</v>
      </c>
      <c r="B4" s="13">
        <v>1518137.9704</v>
      </c>
      <c r="C4" s="13">
        <f>(B4/$B$53)*100</f>
        <v>1.1353870824753614</v>
      </c>
    </row>
    <row r="5" spans="1:3" x14ac:dyDescent="0.3">
      <c r="A5" s="5" t="s">
        <v>98</v>
      </c>
      <c r="B5" s="10">
        <v>710458.82010999997</v>
      </c>
      <c r="C5" s="10">
        <f t="shared" ref="C5:C51" si="0">(B5/$B$53)*100</f>
        <v>0.53133890510033477</v>
      </c>
    </row>
    <row r="6" spans="1:3" x14ac:dyDescent="0.3">
      <c r="A6" s="5" t="s">
        <v>97</v>
      </c>
      <c r="B6" s="10">
        <v>223494.27968000001</v>
      </c>
      <c r="C6" s="10">
        <f t="shared" si="0"/>
        <v>0.16714720473590999</v>
      </c>
    </row>
    <row r="7" spans="1:3" x14ac:dyDescent="0.3">
      <c r="A7" s="5" t="s">
        <v>95</v>
      </c>
      <c r="B7" s="10">
        <v>6097.5452500000001</v>
      </c>
      <c r="C7" s="10">
        <f t="shared" si="0"/>
        <v>4.5602404041280272E-3</v>
      </c>
    </row>
    <row r="8" spans="1:3" x14ac:dyDescent="0.3">
      <c r="A8" s="5" t="s">
        <v>91</v>
      </c>
      <c r="B8" s="10">
        <v>105228.4014</v>
      </c>
      <c r="C8" s="10">
        <f t="shared" si="0"/>
        <v>7.8698359430146456E-2</v>
      </c>
    </row>
    <row r="9" spans="1:3" x14ac:dyDescent="0.3">
      <c r="A9" s="5" t="s">
        <v>90</v>
      </c>
      <c r="B9" s="10">
        <v>19478684.352600001</v>
      </c>
      <c r="C9" s="10">
        <f t="shared" si="0"/>
        <v>14.567744848467159</v>
      </c>
    </row>
    <row r="10" spans="1:3" x14ac:dyDescent="0.3">
      <c r="A10" s="5" t="s">
        <v>87</v>
      </c>
      <c r="B10" s="10">
        <v>0</v>
      </c>
      <c r="C10" s="10">
        <f t="shared" si="0"/>
        <v>0</v>
      </c>
    </row>
    <row r="11" spans="1:3" x14ac:dyDescent="0.3">
      <c r="A11" s="5" t="s">
        <v>85</v>
      </c>
      <c r="B11" s="10">
        <v>24762.100829999999</v>
      </c>
      <c r="C11" s="10">
        <f t="shared" si="0"/>
        <v>1.8519113522947311E-2</v>
      </c>
    </row>
    <row r="12" spans="1:3" x14ac:dyDescent="0.3">
      <c r="A12" s="5" t="s">
        <v>84</v>
      </c>
      <c r="B12" s="10">
        <v>212141.57550000001</v>
      </c>
      <c r="C12" s="10">
        <f t="shared" si="0"/>
        <v>0.1586567289501421</v>
      </c>
    </row>
    <row r="13" spans="1:3" x14ac:dyDescent="0.3">
      <c r="A13" s="5" t="s">
        <v>83</v>
      </c>
      <c r="B13" s="10">
        <v>402844.07799999998</v>
      </c>
      <c r="C13" s="10">
        <f t="shared" si="0"/>
        <v>0.30127957493374935</v>
      </c>
    </row>
    <row r="14" spans="1:3" x14ac:dyDescent="0.3">
      <c r="A14" s="5" t="s">
        <v>81</v>
      </c>
      <c r="B14" s="10">
        <v>48166.154119999999</v>
      </c>
      <c r="C14" s="10">
        <f t="shared" si="0"/>
        <v>3.6022568611439432E-2</v>
      </c>
    </row>
    <row r="15" spans="1:3" x14ac:dyDescent="0.3">
      <c r="A15" s="5" t="s">
        <v>80</v>
      </c>
      <c r="B15" s="10">
        <v>549094.77424000006</v>
      </c>
      <c r="C15" s="10">
        <f t="shared" si="0"/>
        <v>0.41065774381662939</v>
      </c>
    </row>
    <row r="16" spans="1:3" x14ac:dyDescent="0.3">
      <c r="A16" s="5" t="s">
        <v>78</v>
      </c>
      <c r="B16" s="10">
        <v>0</v>
      </c>
      <c r="C16" s="10">
        <f t="shared" si="0"/>
        <v>0</v>
      </c>
    </row>
    <row r="17" spans="1:3" x14ac:dyDescent="0.3">
      <c r="A17" s="5" t="s">
        <v>77</v>
      </c>
      <c r="B17" s="10">
        <v>59344914.46582</v>
      </c>
      <c r="C17" s="10">
        <f t="shared" si="0"/>
        <v>44.382955046795949</v>
      </c>
    </row>
    <row r="18" spans="1:3" x14ac:dyDescent="0.3">
      <c r="A18" s="5" t="s">
        <v>75</v>
      </c>
      <c r="B18" s="10">
        <v>1067129.7227</v>
      </c>
      <c r="C18" s="10">
        <f t="shared" si="0"/>
        <v>0.79808642304089128</v>
      </c>
    </row>
    <row r="19" spans="1:3" x14ac:dyDescent="0.3">
      <c r="A19" s="5" t="s">
        <v>74</v>
      </c>
      <c r="B19" s="10">
        <v>354006.17518999998</v>
      </c>
      <c r="C19" s="10">
        <f t="shared" si="0"/>
        <v>0.26475461800177086</v>
      </c>
    </row>
    <row r="20" spans="1:3" x14ac:dyDescent="0.3">
      <c r="A20" s="5" t="s">
        <v>72</v>
      </c>
      <c r="B20" s="10">
        <v>0</v>
      </c>
      <c r="C20" s="10">
        <f t="shared" si="0"/>
        <v>0</v>
      </c>
    </row>
    <row r="21" spans="1:3" x14ac:dyDescent="0.3">
      <c r="A21" s="5" t="s">
        <v>71</v>
      </c>
      <c r="B21" s="10">
        <v>58209.973859999998</v>
      </c>
      <c r="C21" s="10">
        <f t="shared" si="0"/>
        <v>4.3534154128599255E-2</v>
      </c>
    </row>
    <row r="22" spans="1:3" x14ac:dyDescent="0.3">
      <c r="A22" s="5" t="s">
        <v>70</v>
      </c>
      <c r="B22" s="10">
        <v>3047811.1878300002</v>
      </c>
      <c r="C22" s="10">
        <f t="shared" si="0"/>
        <v>2.2794011611305063</v>
      </c>
    </row>
    <row r="23" spans="1:3" x14ac:dyDescent="0.3">
      <c r="A23" s="5" t="s">
        <v>69</v>
      </c>
      <c r="B23" s="10">
        <v>1391058.6723</v>
      </c>
      <c r="C23" s="10">
        <f t="shared" si="0"/>
        <v>1.0403468448118771</v>
      </c>
    </row>
    <row r="24" spans="1:3" x14ac:dyDescent="0.3">
      <c r="A24" s="5" t="s">
        <v>67</v>
      </c>
      <c r="B24" s="10">
        <v>2014748.8372</v>
      </c>
      <c r="C24" s="10">
        <f t="shared" si="0"/>
        <v>1.5067930904767621</v>
      </c>
    </row>
    <row r="25" spans="1:3" x14ac:dyDescent="0.3">
      <c r="A25" s="5" t="s">
        <v>63</v>
      </c>
      <c r="B25" s="10">
        <v>27583.13593</v>
      </c>
      <c r="C25" s="10">
        <f t="shared" si="0"/>
        <v>2.062891307621563E-2</v>
      </c>
    </row>
    <row r="26" spans="1:3" x14ac:dyDescent="0.3">
      <c r="A26" s="5" t="s">
        <v>59</v>
      </c>
      <c r="B26" s="10">
        <v>0</v>
      </c>
      <c r="C26" s="10">
        <f t="shared" si="0"/>
        <v>0</v>
      </c>
    </row>
    <row r="27" spans="1:3" x14ac:dyDescent="0.3">
      <c r="A27" s="5" t="s">
        <v>58</v>
      </c>
      <c r="B27" s="10">
        <v>0</v>
      </c>
      <c r="C27" s="10">
        <f t="shared" si="0"/>
        <v>0</v>
      </c>
    </row>
    <row r="28" spans="1:3" x14ac:dyDescent="0.3">
      <c r="A28" s="5" t="s">
        <v>53</v>
      </c>
      <c r="B28" s="10">
        <v>17611.627799999998</v>
      </c>
      <c r="C28" s="10">
        <f t="shared" si="0"/>
        <v>1.3171408063929397E-2</v>
      </c>
    </row>
    <row r="29" spans="1:3" x14ac:dyDescent="0.3">
      <c r="A29" s="5" t="s">
        <v>49</v>
      </c>
      <c r="B29" s="10">
        <v>0</v>
      </c>
      <c r="C29" s="10">
        <f t="shared" si="0"/>
        <v>0</v>
      </c>
    </row>
    <row r="30" spans="1:3" x14ac:dyDescent="0.3">
      <c r="A30" s="5" t="s">
        <v>41</v>
      </c>
      <c r="B30" s="10">
        <v>213695.83439999999</v>
      </c>
      <c r="C30" s="10">
        <f t="shared" si="0"/>
        <v>0.15981913020239283</v>
      </c>
    </row>
    <row r="31" spans="1:3" x14ac:dyDescent="0.3">
      <c r="A31" s="5" t="s">
        <v>40</v>
      </c>
      <c r="B31" s="10">
        <v>202808.967</v>
      </c>
      <c r="C31" s="10">
        <f t="shared" si="0"/>
        <v>0.15167704505888951</v>
      </c>
    </row>
    <row r="32" spans="1:3" x14ac:dyDescent="0.3">
      <c r="A32" s="5" t="s">
        <v>37</v>
      </c>
      <c r="B32" s="10">
        <v>88722.832999999999</v>
      </c>
      <c r="C32" s="10">
        <f t="shared" si="0"/>
        <v>6.6354152569069236E-2</v>
      </c>
    </row>
    <row r="33" spans="1:3" x14ac:dyDescent="0.3">
      <c r="A33" s="5" t="s">
        <v>36</v>
      </c>
      <c r="B33" s="10">
        <v>13731650.071599999</v>
      </c>
      <c r="C33" s="10">
        <f t="shared" si="0"/>
        <v>10.269645062799301</v>
      </c>
    </row>
    <row r="34" spans="1:3" x14ac:dyDescent="0.3">
      <c r="A34" s="5" t="s">
        <v>34</v>
      </c>
      <c r="B34" s="10">
        <v>945537.95074</v>
      </c>
      <c r="C34" s="10">
        <f t="shared" si="0"/>
        <v>0.70715020386293392</v>
      </c>
    </row>
    <row r="35" spans="1:3" x14ac:dyDescent="0.3">
      <c r="A35" s="5" t="s">
        <v>33</v>
      </c>
      <c r="B35" s="10">
        <v>1599471.7901000001</v>
      </c>
      <c r="C35" s="10">
        <f t="shared" si="0"/>
        <v>1.1962151297650481</v>
      </c>
    </row>
    <row r="36" spans="1:3" x14ac:dyDescent="0.3">
      <c r="A36" s="5" t="s">
        <v>31</v>
      </c>
      <c r="B36" s="10">
        <v>9087.8953700000002</v>
      </c>
      <c r="C36" s="10">
        <f t="shared" si="0"/>
        <v>6.7966675039864656E-3</v>
      </c>
    </row>
    <row r="37" spans="1:3" x14ac:dyDescent="0.3">
      <c r="A37" s="5" t="s">
        <v>30</v>
      </c>
      <c r="B37" s="10">
        <v>12538.350200000001</v>
      </c>
      <c r="C37" s="10">
        <f t="shared" si="0"/>
        <v>9.3771983378305775E-3</v>
      </c>
    </row>
    <row r="38" spans="1:3" x14ac:dyDescent="0.3">
      <c r="A38" s="5" t="s">
        <v>29</v>
      </c>
      <c r="B38" s="10">
        <v>25889.765299999999</v>
      </c>
      <c r="C38" s="10">
        <f t="shared" si="0"/>
        <v>1.9362472754827324E-2</v>
      </c>
    </row>
    <row r="39" spans="1:3" x14ac:dyDescent="0.3">
      <c r="A39" s="5" t="s">
        <v>28</v>
      </c>
      <c r="B39" s="10">
        <v>26992.738000000001</v>
      </c>
      <c r="C39" s="10">
        <f t="shared" si="0"/>
        <v>2.0187365472300836E-2</v>
      </c>
    </row>
    <row r="40" spans="1:3" x14ac:dyDescent="0.3">
      <c r="A40" s="5" t="s">
        <v>27</v>
      </c>
      <c r="B40" s="10">
        <v>4655.2811300000003</v>
      </c>
      <c r="C40" s="10">
        <f t="shared" si="0"/>
        <v>3.4815979597036658E-3</v>
      </c>
    </row>
    <row r="41" spans="1:3" x14ac:dyDescent="0.3">
      <c r="A41" s="5" t="s">
        <v>26</v>
      </c>
      <c r="B41" s="10">
        <v>0.22</v>
      </c>
      <c r="C41" s="10">
        <f t="shared" si="0"/>
        <v>1.6453389811386244E-7</v>
      </c>
    </row>
    <row r="42" spans="1:3" x14ac:dyDescent="0.3">
      <c r="A42" s="5" t="s">
        <v>22</v>
      </c>
      <c r="B42" s="10">
        <v>637397.62641999999</v>
      </c>
      <c r="C42" s="10">
        <f t="shared" si="0"/>
        <v>0.47669780056093652</v>
      </c>
    </row>
    <row r="43" spans="1:3" x14ac:dyDescent="0.3">
      <c r="A43" s="5" t="s">
        <v>21</v>
      </c>
      <c r="B43" s="10">
        <v>170485.01060000001</v>
      </c>
      <c r="C43" s="10">
        <f t="shared" si="0"/>
        <v>0.12750256074545982</v>
      </c>
    </row>
    <row r="44" spans="1:3" x14ac:dyDescent="0.3">
      <c r="A44" s="5" t="s">
        <v>20</v>
      </c>
      <c r="B44" s="10">
        <v>1028082.3286</v>
      </c>
      <c r="C44" s="10">
        <f t="shared" si="0"/>
        <v>0.76888360502970388</v>
      </c>
    </row>
    <row r="45" spans="1:3" x14ac:dyDescent="0.3">
      <c r="A45" s="5" t="s">
        <v>17</v>
      </c>
      <c r="B45" s="10">
        <v>123.459</v>
      </c>
      <c r="C45" s="10">
        <f t="shared" si="0"/>
        <v>9.2332684214724289E-5</v>
      </c>
    </row>
    <row r="46" spans="1:3" x14ac:dyDescent="0.3">
      <c r="A46" s="5" t="s">
        <v>14</v>
      </c>
      <c r="B46" s="10">
        <v>591378.33380999998</v>
      </c>
      <c r="C46" s="10">
        <f t="shared" si="0"/>
        <v>0.44228082964472853</v>
      </c>
    </row>
    <row r="47" spans="1:3" x14ac:dyDescent="0.3">
      <c r="A47" s="5" t="s">
        <v>12</v>
      </c>
      <c r="B47" s="10">
        <v>20765084.077599999</v>
      </c>
      <c r="C47" s="10">
        <f t="shared" si="0"/>
        <v>15.529819217952841</v>
      </c>
    </row>
    <row r="48" spans="1:3" x14ac:dyDescent="0.3">
      <c r="A48" s="5" t="s">
        <v>11</v>
      </c>
      <c r="B48" s="10">
        <v>875.67610999999999</v>
      </c>
      <c r="C48" s="10">
        <f t="shared" si="0"/>
        <v>6.5490183574310639E-4</v>
      </c>
    </row>
    <row r="49" spans="1:3" x14ac:dyDescent="0.3">
      <c r="A49" s="5" t="s">
        <v>9</v>
      </c>
      <c r="B49" s="10">
        <v>13557.326800000001</v>
      </c>
      <c r="C49" s="10">
        <f t="shared" si="0"/>
        <v>1.0139271938216076E-2</v>
      </c>
    </row>
    <row r="50" spans="1:3" x14ac:dyDescent="0.3">
      <c r="A50" s="5" t="s">
        <v>5</v>
      </c>
      <c r="B50" s="10">
        <v>136915.2219</v>
      </c>
      <c r="C50" s="10">
        <f t="shared" si="0"/>
        <v>0.10239634168332486</v>
      </c>
    </row>
    <row r="51" spans="1:3" x14ac:dyDescent="0.3">
      <c r="A51" s="5" t="s">
        <v>112</v>
      </c>
      <c r="B51" s="10">
        <v>2903913.7056</v>
      </c>
      <c r="C51" s="10">
        <f t="shared" si="0"/>
        <v>2.1717829171301779</v>
      </c>
    </row>
    <row r="53" spans="1:3" x14ac:dyDescent="0.3">
      <c r="A53" t="s">
        <v>109</v>
      </c>
      <c r="B53" s="1">
        <f>SUM(B4:B51)</f>
        <v>133711048.31404002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of Supp. Tables</vt:lpstr>
      <vt:lpstr>S131</vt:lpstr>
      <vt:lpstr>S132</vt:lpstr>
      <vt:lpstr>S133</vt:lpstr>
      <vt:lpstr>S134</vt:lpstr>
      <vt:lpstr>S135</vt:lpstr>
      <vt:lpstr>S136</vt:lpstr>
      <vt:lpstr>S137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2018-09-17T17:58:20Z</dcterms:created>
  <dcterms:modified xsi:type="dcterms:W3CDTF">2019-03-12T20:03:25Z</dcterms:modified>
</cp:coreProperties>
</file>