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FAWU\2022_1_January\"/>
    </mc:Choice>
  </mc:AlternateContent>
  <xr:revisionPtr revIDLastSave="0" documentId="13_ncr:1_{7C39C161-D1C1-41EA-A17F-36CB70FC14C0}" xr6:coauthVersionLast="36" xr6:coauthVersionMax="36" xr10:uidLastSave="{00000000-0000-0000-0000-000000000000}"/>
  <bookViews>
    <workbookView xWindow="0" yWindow="0" windowWidth="23040" windowHeight="9060" activeTab="2" xr2:uid="{0DA4F524-1250-4498-B38D-8C4DFF86CD8E}"/>
  </bookViews>
  <sheets>
    <sheet name="model m23 r1 - ignore for now" sheetId="1" r:id="rId1"/>
    <sheet name="model m23 r3 main results here" sheetId="2" r:id="rId2"/>
    <sheet name="model m29  r1 " sheetId="10" r:id="rId3"/>
    <sheet name="model 28 r3" sheetId="9" r:id="rId4"/>
    <sheet name="model  m27 r1" sheetId="8" r:id="rId5"/>
    <sheet name="slope values" sheetId="6" r:id="rId6"/>
    <sheet name="model m26 r1 no TE" sheetId="7" r:id="rId7"/>
    <sheet name="model m25 r1 no Smaxmax" sheetId="5" r:id="rId8"/>
    <sheet name="model m24 r1 Korman and English" sheetId="3" r:id="rId9"/>
    <sheet name="model m23 r3 New Base Case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2" i="3" l="1"/>
  <c r="U233" i="3"/>
  <c r="AA7" i="8"/>
  <c r="V63" i="7"/>
  <c r="W63" i="7"/>
  <c r="V64" i="7"/>
  <c r="W64" i="7"/>
  <c r="V65" i="7"/>
  <c r="W65" i="7"/>
  <c r="V66" i="7"/>
  <c r="W66" i="7"/>
  <c r="V67" i="7"/>
  <c r="W67" i="7"/>
  <c r="V68" i="7"/>
  <c r="W68" i="7"/>
  <c r="V69" i="7"/>
  <c r="W69" i="7"/>
  <c r="V70" i="7"/>
  <c r="W70" i="7"/>
  <c r="V71" i="7"/>
  <c r="W71" i="7"/>
  <c r="V72" i="7"/>
  <c r="W72" i="7"/>
  <c r="V73" i="7"/>
  <c r="W73" i="7"/>
  <c r="V74" i="7"/>
  <c r="W74" i="7"/>
  <c r="V75" i="7"/>
  <c r="W75" i="7"/>
  <c r="V76" i="7"/>
  <c r="W76" i="7"/>
  <c r="V77" i="7"/>
  <c r="W77" i="7"/>
  <c r="V78" i="7"/>
  <c r="W78" i="7"/>
  <c r="V79" i="7"/>
  <c r="W79" i="7"/>
  <c r="V80" i="7"/>
  <c r="W80" i="7"/>
  <c r="V81" i="7"/>
  <c r="W81" i="7"/>
  <c r="V82" i="7"/>
  <c r="W82" i="7"/>
  <c r="V83" i="7"/>
  <c r="W83" i="7"/>
  <c r="V84" i="7"/>
  <c r="W84" i="7"/>
  <c r="V85" i="7"/>
  <c r="W85" i="7"/>
  <c r="V86" i="7"/>
  <c r="W86" i="7"/>
  <c r="V87" i="7"/>
  <c r="W87" i="7"/>
  <c r="V88" i="7"/>
  <c r="W88" i="7"/>
  <c r="V89" i="7"/>
  <c r="W89" i="7"/>
  <c r="V90" i="7"/>
  <c r="W90" i="7"/>
  <c r="V91" i="7"/>
  <c r="W91" i="7"/>
  <c r="V92" i="7"/>
  <c r="W92" i="7"/>
  <c r="V93" i="7"/>
  <c r="W93" i="7"/>
  <c r="V94" i="7"/>
  <c r="W94" i="7"/>
  <c r="V95" i="7"/>
  <c r="W95" i="7"/>
  <c r="V96" i="7"/>
  <c r="W96" i="7"/>
  <c r="V97" i="7"/>
  <c r="W97" i="7"/>
  <c r="V98" i="7"/>
  <c r="W98" i="7"/>
  <c r="V99" i="7"/>
  <c r="W99" i="7"/>
  <c r="V100" i="7"/>
  <c r="W100" i="7"/>
  <c r="V101" i="7"/>
  <c r="W101" i="7"/>
  <c r="V102" i="7"/>
  <c r="W102" i="7"/>
  <c r="V103" i="7"/>
  <c r="W103" i="7"/>
  <c r="V104" i="7"/>
  <c r="W104" i="7"/>
  <c r="V105" i="7"/>
  <c r="W105" i="7"/>
  <c r="V106" i="7"/>
  <c r="W106" i="7"/>
  <c r="V107" i="7"/>
  <c r="W107" i="7"/>
  <c r="V108" i="7"/>
  <c r="W108" i="7"/>
  <c r="V109" i="7"/>
  <c r="W109" i="7"/>
  <c r="V110" i="7"/>
  <c r="W110" i="7"/>
  <c r="V111" i="7"/>
  <c r="W111" i="7"/>
  <c r="V112" i="7"/>
  <c r="W112" i="7"/>
  <c r="V113" i="7"/>
  <c r="W113" i="7"/>
  <c r="V114" i="7"/>
  <c r="W114" i="7"/>
  <c r="V115" i="7"/>
  <c r="W115" i="7"/>
  <c r="V116" i="7"/>
  <c r="W116" i="7"/>
  <c r="V117" i="7"/>
  <c r="W117" i="7"/>
  <c r="V118" i="7"/>
  <c r="W118" i="7"/>
  <c r="V119" i="7"/>
  <c r="W119" i="7"/>
  <c r="V120" i="7"/>
  <c r="W120" i="7"/>
  <c r="V121" i="7"/>
  <c r="W121" i="7"/>
  <c r="V122" i="7"/>
  <c r="W122" i="7"/>
  <c r="V123" i="7"/>
  <c r="W123" i="7"/>
  <c r="V124" i="7"/>
  <c r="W124" i="7"/>
  <c r="V125" i="7"/>
  <c r="W125" i="7"/>
  <c r="V126" i="7"/>
  <c r="W126" i="7"/>
  <c r="V127" i="7"/>
  <c r="W127" i="7"/>
  <c r="V128" i="7"/>
  <c r="W128" i="7"/>
  <c r="V129" i="7"/>
  <c r="W129" i="7"/>
  <c r="V130" i="7"/>
  <c r="W130" i="7"/>
  <c r="V131" i="7"/>
  <c r="W131" i="7"/>
  <c r="V132" i="7"/>
  <c r="W132" i="7"/>
  <c r="V133" i="7"/>
  <c r="W133" i="7"/>
  <c r="V134" i="7"/>
  <c r="W134" i="7"/>
  <c r="V135" i="7"/>
  <c r="W135" i="7"/>
  <c r="V136" i="7"/>
  <c r="W136" i="7"/>
  <c r="W62" i="7"/>
  <c r="V62" i="7"/>
  <c r="W61" i="7"/>
  <c r="V61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V47" i="7"/>
  <c r="W47" i="7"/>
  <c r="V48" i="7"/>
  <c r="W48" i="7"/>
  <c r="V49" i="7"/>
  <c r="W49" i="7"/>
  <c r="V50" i="7"/>
  <c r="W50" i="7"/>
  <c r="V51" i="7"/>
  <c r="W51" i="7"/>
  <c r="V52" i="7"/>
  <c r="W52" i="7"/>
  <c r="V53" i="7"/>
  <c r="W53" i="7"/>
  <c r="V54" i="7"/>
  <c r="W54" i="7"/>
  <c r="V55" i="7"/>
  <c r="W55" i="7"/>
  <c r="V56" i="7"/>
  <c r="W56" i="7"/>
  <c r="V57" i="7"/>
  <c r="W57" i="7"/>
  <c r="V58" i="7"/>
  <c r="W58" i="7"/>
  <c r="V59" i="7"/>
  <c r="W59" i="7"/>
  <c r="V60" i="7"/>
  <c r="W60" i="7"/>
  <c r="W7" i="7"/>
  <c r="V7" i="7"/>
  <c r="AB11" i="10"/>
  <c r="AA11" i="10"/>
  <c r="Z11" i="10"/>
  <c r="AB29" i="10"/>
  <c r="AA29" i="10"/>
  <c r="Z29" i="10"/>
  <c r="AB252" i="10"/>
  <c r="AA252" i="10"/>
  <c r="Z252" i="10"/>
  <c r="AB234" i="10"/>
  <c r="AA234" i="10"/>
  <c r="Z234" i="10"/>
  <c r="AB213" i="10"/>
  <c r="AA213" i="10"/>
  <c r="Z213" i="10"/>
  <c r="AB195" i="10"/>
  <c r="AA195" i="10"/>
  <c r="Z195" i="10"/>
  <c r="AB159" i="10"/>
  <c r="AA159" i="10"/>
  <c r="Z159" i="10"/>
  <c r="AB83" i="10"/>
  <c r="AA83" i="10"/>
  <c r="Z83" i="10"/>
  <c r="AB65" i="10"/>
  <c r="AA65" i="10"/>
  <c r="Z65" i="10"/>
  <c r="AA48" i="10"/>
  <c r="AB48" i="10"/>
  <c r="Z48" i="10"/>
  <c r="V257" i="10"/>
  <c r="V11" i="10"/>
  <c r="V177" i="10"/>
  <c r="V195" i="10"/>
  <c r="V108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W55" i="10"/>
  <c r="V56" i="10"/>
  <c r="W56" i="10"/>
  <c r="V57" i="10"/>
  <c r="W57" i="10"/>
  <c r="V58" i="10"/>
  <c r="W58" i="10"/>
  <c r="V59" i="10"/>
  <c r="W59" i="10"/>
  <c r="V60" i="10"/>
  <c r="W60" i="10"/>
  <c r="V61" i="10"/>
  <c r="W61" i="10"/>
  <c r="V62" i="10"/>
  <c r="W62" i="10"/>
  <c r="V63" i="10"/>
  <c r="W63" i="10"/>
  <c r="V64" i="10"/>
  <c r="W64" i="10"/>
  <c r="V65" i="10"/>
  <c r="W65" i="10"/>
  <c r="V66" i="10"/>
  <c r="W66" i="10"/>
  <c r="V67" i="10"/>
  <c r="W67" i="10"/>
  <c r="V68" i="10"/>
  <c r="W68" i="10"/>
  <c r="V69" i="10"/>
  <c r="W69" i="10"/>
  <c r="V70" i="10"/>
  <c r="W70" i="10"/>
  <c r="V71" i="10"/>
  <c r="W71" i="10"/>
  <c r="V72" i="10"/>
  <c r="W72" i="10"/>
  <c r="V73" i="10"/>
  <c r="W73" i="10"/>
  <c r="V74" i="10"/>
  <c r="W74" i="10"/>
  <c r="V75" i="10"/>
  <c r="W75" i="10"/>
  <c r="V76" i="10"/>
  <c r="W76" i="10"/>
  <c r="V77" i="10"/>
  <c r="W77" i="10"/>
  <c r="V78" i="10"/>
  <c r="W78" i="10"/>
  <c r="V79" i="10"/>
  <c r="W79" i="10"/>
  <c r="V80" i="10"/>
  <c r="W80" i="10"/>
  <c r="V81" i="10"/>
  <c r="W81" i="10"/>
  <c r="V82" i="10"/>
  <c r="W82" i="10"/>
  <c r="V83" i="10"/>
  <c r="W83" i="10"/>
  <c r="V84" i="10"/>
  <c r="W84" i="10"/>
  <c r="V85" i="10"/>
  <c r="W85" i="10"/>
  <c r="V86" i="10"/>
  <c r="W86" i="10"/>
  <c r="V87" i="10"/>
  <c r="W87" i="10"/>
  <c r="V88" i="10"/>
  <c r="W88" i="10"/>
  <c r="V89" i="10"/>
  <c r="W89" i="10"/>
  <c r="V90" i="10"/>
  <c r="W90" i="10"/>
  <c r="V91" i="10"/>
  <c r="W91" i="10"/>
  <c r="V92" i="10"/>
  <c r="W92" i="10"/>
  <c r="V93" i="10"/>
  <c r="W93" i="10"/>
  <c r="V94" i="10"/>
  <c r="W94" i="10"/>
  <c r="V95" i="10"/>
  <c r="W95" i="10"/>
  <c r="V96" i="10"/>
  <c r="W96" i="10"/>
  <c r="V97" i="10"/>
  <c r="W97" i="10"/>
  <c r="V98" i="10"/>
  <c r="W98" i="10"/>
  <c r="V99" i="10"/>
  <c r="W99" i="10"/>
  <c r="V100" i="10"/>
  <c r="W100" i="10"/>
  <c r="V101" i="10"/>
  <c r="W101" i="10"/>
  <c r="V102" i="10"/>
  <c r="W102" i="10"/>
  <c r="V103" i="10"/>
  <c r="W103" i="10"/>
  <c r="V104" i="10"/>
  <c r="W104" i="10"/>
  <c r="V105" i="10"/>
  <c r="W105" i="10"/>
  <c r="V106" i="10"/>
  <c r="W106" i="10"/>
  <c r="V107" i="10"/>
  <c r="W107" i="10"/>
  <c r="W108" i="10"/>
  <c r="V109" i="10"/>
  <c r="W109" i="10"/>
  <c r="V110" i="10"/>
  <c r="W110" i="10"/>
  <c r="V111" i="10"/>
  <c r="W111" i="10"/>
  <c r="V112" i="10"/>
  <c r="W112" i="10"/>
  <c r="V113" i="10"/>
  <c r="W113" i="10"/>
  <c r="V114" i="10"/>
  <c r="W114" i="10"/>
  <c r="V115" i="10"/>
  <c r="W115" i="10"/>
  <c r="V116" i="10"/>
  <c r="W116" i="10"/>
  <c r="V117" i="10"/>
  <c r="W117" i="10"/>
  <c r="V118" i="10"/>
  <c r="W118" i="10"/>
  <c r="V119" i="10"/>
  <c r="W119" i="10"/>
  <c r="V120" i="10"/>
  <c r="W120" i="10"/>
  <c r="V121" i="10"/>
  <c r="W121" i="10"/>
  <c r="V122" i="10"/>
  <c r="W122" i="10"/>
  <c r="V123" i="10"/>
  <c r="W123" i="10"/>
  <c r="V124" i="10"/>
  <c r="W124" i="10"/>
  <c r="V125" i="10"/>
  <c r="W125" i="10"/>
  <c r="V126" i="10"/>
  <c r="W126" i="10"/>
  <c r="V127" i="10"/>
  <c r="W127" i="10"/>
  <c r="V128" i="10"/>
  <c r="W128" i="10"/>
  <c r="V129" i="10"/>
  <c r="W129" i="10"/>
  <c r="V130" i="10"/>
  <c r="W130" i="10"/>
  <c r="V131" i="10"/>
  <c r="W131" i="10"/>
  <c r="V132" i="10"/>
  <c r="W132" i="10"/>
  <c r="V133" i="10"/>
  <c r="W133" i="10"/>
  <c r="V134" i="10"/>
  <c r="W134" i="10"/>
  <c r="V135" i="10"/>
  <c r="W135" i="10"/>
  <c r="V136" i="10"/>
  <c r="W136" i="10"/>
  <c r="V137" i="10"/>
  <c r="W137" i="10"/>
  <c r="V138" i="10"/>
  <c r="W138" i="10"/>
  <c r="V139" i="10"/>
  <c r="W139" i="10"/>
  <c r="V140" i="10"/>
  <c r="W140" i="10"/>
  <c r="V141" i="10"/>
  <c r="W141" i="10"/>
  <c r="V142" i="10"/>
  <c r="W142" i="10"/>
  <c r="V143" i="10"/>
  <c r="W143" i="10"/>
  <c r="V144" i="10"/>
  <c r="W144" i="10"/>
  <c r="V145" i="10"/>
  <c r="W145" i="10"/>
  <c r="V146" i="10"/>
  <c r="W146" i="10"/>
  <c r="V147" i="10"/>
  <c r="W147" i="10"/>
  <c r="V148" i="10"/>
  <c r="W148" i="10"/>
  <c r="V149" i="10"/>
  <c r="W149" i="10"/>
  <c r="V150" i="10"/>
  <c r="W150" i="10"/>
  <c r="V151" i="10"/>
  <c r="W151" i="10"/>
  <c r="V152" i="10"/>
  <c r="W152" i="10"/>
  <c r="V153" i="10"/>
  <c r="W153" i="10"/>
  <c r="V154" i="10"/>
  <c r="W154" i="10"/>
  <c r="V155" i="10"/>
  <c r="W155" i="10"/>
  <c r="V156" i="10"/>
  <c r="W156" i="10"/>
  <c r="V157" i="10"/>
  <c r="W157" i="10"/>
  <c r="V158" i="10"/>
  <c r="W158" i="10"/>
  <c r="V159" i="10"/>
  <c r="W159" i="10"/>
  <c r="V160" i="10"/>
  <c r="W160" i="10"/>
  <c r="V161" i="10"/>
  <c r="W161" i="10"/>
  <c r="V162" i="10"/>
  <c r="W162" i="10"/>
  <c r="V163" i="10"/>
  <c r="W163" i="10"/>
  <c r="V164" i="10"/>
  <c r="W164" i="10"/>
  <c r="V165" i="10"/>
  <c r="W165" i="10"/>
  <c r="V166" i="10"/>
  <c r="W166" i="10"/>
  <c r="V167" i="10"/>
  <c r="W167" i="10"/>
  <c r="V168" i="10"/>
  <c r="W168" i="10"/>
  <c r="V169" i="10"/>
  <c r="W169" i="10"/>
  <c r="V170" i="10"/>
  <c r="W170" i="10"/>
  <c r="V171" i="10"/>
  <c r="W171" i="10"/>
  <c r="V172" i="10"/>
  <c r="W172" i="10"/>
  <c r="V173" i="10"/>
  <c r="W173" i="10"/>
  <c r="V174" i="10"/>
  <c r="W174" i="10"/>
  <c r="V175" i="10"/>
  <c r="W175" i="10"/>
  <c r="V176" i="10"/>
  <c r="W176" i="10"/>
  <c r="W177" i="10"/>
  <c r="V178" i="10"/>
  <c r="W178" i="10"/>
  <c r="V179" i="10"/>
  <c r="W179" i="10"/>
  <c r="V180" i="10"/>
  <c r="W180" i="10"/>
  <c r="V181" i="10"/>
  <c r="W181" i="10"/>
  <c r="V182" i="10"/>
  <c r="W182" i="10"/>
  <c r="V183" i="10"/>
  <c r="W183" i="10"/>
  <c r="V184" i="10"/>
  <c r="W184" i="10"/>
  <c r="V185" i="10"/>
  <c r="W185" i="10"/>
  <c r="V186" i="10"/>
  <c r="W186" i="10"/>
  <c r="V187" i="10"/>
  <c r="W187" i="10"/>
  <c r="V188" i="10"/>
  <c r="W188" i="10"/>
  <c r="V189" i="10"/>
  <c r="W189" i="10"/>
  <c r="V190" i="10"/>
  <c r="W190" i="10"/>
  <c r="V191" i="10"/>
  <c r="W191" i="10"/>
  <c r="V192" i="10"/>
  <c r="W192" i="10"/>
  <c r="V193" i="10"/>
  <c r="W193" i="10"/>
  <c r="V194" i="10"/>
  <c r="W194" i="10"/>
  <c r="W195" i="10"/>
  <c r="V196" i="10"/>
  <c r="W196" i="10"/>
  <c r="V197" i="10"/>
  <c r="W197" i="10"/>
  <c r="V198" i="10"/>
  <c r="W198" i="10"/>
  <c r="V199" i="10"/>
  <c r="W199" i="10"/>
  <c r="V200" i="10"/>
  <c r="W200" i="10"/>
  <c r="V201" i="10"/>
  <c r="W201" i="10"/>
  <c r="V202" i="10"/>
  <c r="W202" i="10"/>
  <c r="V203" i="10"/>
  <c r="W203" i="10"/>
  <c r="V204" i="10"/>
  <c r="W204" i="10"/>
  <c r="V205" i="10"/>
  <c r="W205" i="10"/>
  <c r="V206" i="10"/>
  <c r="W206" i="10"/>
  <c r="V207" i="10"/>
  <c r="W207" i="10"/>
  <c r="V208" i="10"/>
  <c r="W208" i="10"/>
  <c r="V209" i="10"/>
  <c r="W209" i="10"/>
  <c r="V210" i="10"/>
  <c r="W210" i="10"/>
  <c r="V211" i="10"/>
  <c r="W211" i="10"/>
  <c r="V212" i="10"/>
  <c r="W212" i="10"/>
  <c r="V213" i="10"/>
  <c r="W213" i="10"/>
  <c r="V214" i="10"/>
  <c r="W214" i="10"/>
  <c r="V215" i="10"/>
  <c r="W215" i="10"/>
  <c r="V216" i="10"/>
  <c r="W216" i="10"/>
  <c r="V217" i="10"/>
  <c r="W217" i="10"/>
  <c r="V218" i="10"/>
  <c r="W218" i="10"/>
  <c r="V219" i="10"/>
  <c r="W219" i="10"/>
  <c r="X219" i="10"/>
  <c r="V220" i="10"/>
  <c r="W220" i="10"/>
  <c r="V221" i="10"/>
  <c r="W221" i="10"/>
  <c r="V222" i="10"/>
  <c r="W222" i="10"/>
  <c r="V223" i="10"/>
  <c r="W223" i="10"/>
  <c r="V224" i="10"/>
  <c r="W224" i="10"/>
  <c r="V225" i="10"/>
  <c r="W225" i="10"/>
  <c r="V226" i="10"/>
  <c r="W226" i="10"/>
  <c r="V227" i="10"/>
  <c r="W227" i="10"/>
  <c r="V228" i="10"/>
  <c r="W228" i="10"/>
  <c r="V229" i="10"/>
  <c r="W229" i="10"/>
  <c r="V230" i="10"/>
  <c r="W230" i="10"/>
  <c r="V231" i="10"/>
  <c r="W231" i="10"/>
  <c r="V232" i="10"/>
  <c r="W232" i="10"/>
  <c r="V233" i="10"/>
  <c r="W233" i="10"/>
  <c r="V234" i="10"/>
  <c r="W234" i="10"/>
  <c r="V235" i="10"/>
  <c r="W235" i="10"/>
  <c r="V236" i="10"/>
  <c r="W236" i="10"/>
  <c r="V237" i="10"/>
  <c r="W237" i="10"/>
  <c r="V238" i="10"/>
  <c r="W238" i="10"/>
  <c r="V239" i="10"/>
  <c r="W239" i="10"/>
  <c r="V240" i="10"/>
  <c r="W240" i="10"/>
  <c r="V241" i="10"/>
  <c r="W241" i="10"/>
  <c r="V242" i="10"/>
  <c r="W242" i="10"/>
  <c r="V243" i="10"/>
  <c r="W243" i="10"/>
  <c r="V244" i="10"/>
  <c r="W244" i="10"/>
  <c r="V245" i="10"/>
  <c r="W245" i="10"/>
  <c r="V246" i="10"/>
  <c r="W246" i="10"/>
  <c r="V247" i="10"/>
  <c r="W247" i="10"/>
  <c r="V248" i="10"/>
  <c r="W248" i="10"/>
  <c r="V249" i="10"/>
  <c r="W249" i="10"/>
  <c r="V250" i="10"/>
  <c r="W250" i="10"/>
  <c r="V251" i="10"/>
  <c r="W251" i="10"/>
  <c r="V252" i="10"/>
  <c r="W252" i="10"/>
  <c r="V253" i="10"/>
  <c r="W253" i="10"/>
  <c r="V254" i="10"/>
  <c r="W254" i="10"/>
  <c r="V255" i="10"/>
  <c r="W255" i="10"/>
  <c r="V256" i="10"/>
  <c r="W256" i="10"/>
  <c r="W257" i="10"/>
  <c r="V258" i="10"/>
  <c r="W258" i="10"/>
  <c r="V259" i="10"/>
  <c r="W259" i="10"/>
  <c r="V260" i="10"/>
  <c r="W260" i="10"/>
  <c r="V261" i="10"/>
  <c r="W261" i="10"/>
  <c r="V262" i="10"/>
  <c r="W262" i="10"/>
  <c r="V263" i="10"/>
  <c r="W263" i="10"/>
  <c r="V264" i="10"/>
  <c r="W264" i="10"/>
  <c r="V265" i="10"/>
  <c r="W265" i="10"/>
  <c r="V266" i="10"/>
  <c r="W266" i="10"/>
  <c r="V267" i="10"/>
  <c r="W267" i="10"/>
  <c r="V268" i="10"/>
  <c r="W268" i="10"/>
  <c r="V269" i="10"/>
  <c r="W269" i="10"/>
  <c r="W11" i="10"/>
  <c r="M101" i="10"/>
  <c r="L12" i="10"/>
  <c r="X12" i="10" s="1"/>
  <c r="L13" i="10"/>
  <c r="X13" i="10" s="1"/>
  <c r="L14" i="10"/>
  <c r="X14" i="10" s="1"/>
  <c r="L15" i="10"/>
  <c r="X15" i="10" s="1"/>
  <c r="L16" i="10"/>
  <c r="X16" i="10" s="1"/>
  <c r="L17" i="10"/>
  <c r="X17" i="10" s="1"/>
  <c r="L18" i="10"/>
  <c r="X18" i="10" s="1"/>
  <c r="L19" i="10"/>
  <c r="X19" i="10" s="1"/>
  <c r="L20" i="10"/>
  <c r="X20" i="10" s="1"/>
  <c r="L21" i="10"/>
  <c r="X21" i="10" s="1"/>
  <c r="L22" i="10"/>
  <c r="X22" i="10" s="1"/>
  <c r="L23" i="10"/>
  <c r="X23" i="10" s="1"/>
  <c r="L24" i="10"/>
  <c r="X24" i="10" s="1"/>
  <c r="L25" i="10"/>
  <c r="X25" i="10" s="1"/>
  <c r="L26" i="10"/>
  <c r="X26" i="10" s="1"/>
  <c r="L27" i="10"/>
  <c r="X27" i="10" s="1"/>
  <c r="L28" i="10"/>
  <c r="X28" i="10" s="1"/>
  <c r="L29" i="10"/>
  <c r="X29" i="10" s="1"/>
  <c r="L30" i="10"/>
  <c r="X30" i="10" s="1"/>
  <c r="L31" i="10"/>
  <c r="X31" i="10" s="1"/>
  <c r="L32" i="10"/>
  <c r="X32" i="10" s="1"/>
  <c r="L33" i="10"/>
  <c r="X33" i="10" s="1"/>
  <c r="L34" i="10"/>
  <c r="X34" i="10" s="1"/>
  <c r="L35" i="10"/>
  <c r="X35" i="10" s="1"/>
  <c r="L36" i="10"/>
  <c r="X36" i="10" s="1"/>
  <c r="L37" i="10"/>
  <c r="X37" i="10" s="1"/>
  <c r="L38" i="10"/>
  <c r="X38" i="10" s="1"/>
  <c r="L39" i="10"/>
  <c r="X39" i="10" s="1"/>
  <c r="L40" i="10"/>
  <c r="X40" i="10" s="1"/>
  <c r="L41" i="10"/>
  <c r="X41" i="10" s="1"/>
  <c r="L42" i="10"/>
  <c r="X42" i="10" s="1"/>
  <c r="L43" i="10"/>
  <c r="X43" i="10" s="1"/>
  <c r="L44" i="10"/>
  <c r="X44" i="10" s="1"/>
  <c r="L45" i="10"/>
  <c r="X45" i="10" s="1"/>
  <c r="L46" i="10"/>
  <c r="X46" i="10" s="1"/>
  <c r="L47" i="10"/>
  <c r="X47" i="10" s="1"/>
  <c r="L48" i="10"/>
  <c r="X48" i="10" s="1"/>
  <c r="L49" i="10"/>
  <c r="X49" i="10" s="1"/>
  <c r="L50" i="10"/>
  <c r="X50" i="10" s="1"/>
  <c r="L51" i="10"/>
  <c r="X51" i="10" s="1"/>
  <c r="L52" i="10"/>
  <c r="X52" i="10" s="1"/>
  <c r="L53" i="10"/>
  <c r="X53" i="10" s="1"/>
  <c r="L54" i="10"/>
  <c r="X54" i="10" s="1"/>
  <c r="L55" i="10"/>
  <c r="X55" i="10" s="1"/>
  <c r="L56" i="10"/>
  <c r="X56" i="10" s="1"/>
  <c r="L57" i="10"/>
  <c r="X57" i="10" s="1"/>
  <c r="L58" i="10"/>
  <c r="X58" i="10" s="1"/>
  <c r="L59" i="10"/>
  <c r="X59" i="10" s="1"/>
  <c r="L60" i="10"/>
  <c r="X60" i="10" s="1"/>
  <c r="L61" i="10"/>
  <c r="X61" i="10" s="1"/>
  <c r="L62" i="10"/>
  <c r="X62" i="10" s="1"/>
  <c r="L63" i="10"/>
  <c r="X63" i="10" s="1"/>
  <c r="L64" i="10"/>
  <c r="X64" i="10" s="1"/>
  <c r="L65" i="10"/>
  <c r="X65" i="10" s="1"/>
  <c r="L66" i="10"/>
  <c r="X66" i="10" s="1"/>
  <c r="L67" i="10"/>
  <c r="X67" i="10" s="1"/>
  <c r="L68" i="10"/>
  <c r="X68" i="10" s="1"/>
  <c r="L69" i="10"/>
  <c r="X69" i="10" s="1"/>
  <c r="L70" i="10"/>
  <c r="X70" i="10" s="1"/>
  <c r="L71" i="10"/>
  <c r="X71" i="10" s="1"/>
  <c r="L72" i="10"/>
  <c r="X72" i="10" s="1"/>
  <c r="L73" i="10"/>
  <c r="X73" i="10" s="1"/>
  <c r="L74" i="10"/>
  <c r="X74" i="10" s="1"/>
  <c r="L75" i="10"/>
  <c r="X75" i="10" s="1"/>
  <c r="L76" i="10"/>
  <c r="X76" i="10" s="1"/>
  <c r="L77" i="10"/>
  <c r="X77" i="10" s="1"/>
  <c r="L78" i="10"/>
  <c r="X78" i="10" s="1"/>
  <c r="L79" i="10"/>
  <c r="X79" i="10" s="1"/>
  <c r="L80" i="10"/>
  <c r="X80" i="10" s="1"/>
  <c r="L81" i="10"/>
  <c r="X81" i="10" s="1"/>
  <c r="L82" i="10"/>
  <c r="X82" i="10" s="1"/>
  <c r="L83" i="10"/>
  <c r="X83" i="10" s="1"/>
  <c r="L84" i="10"/>
  <c r="X84" i="10" s="1"/>
  <c r="L85" i="10"/>
  <c r="X85" i="10" s="1"/>
  <c r="L86" i="10"/>
  <c r="X86" i="10" s="1"/>
  <c r="L87" i="10"/>
  <c r="X87" i="10" s="1"/>
  <c r="L88" i="10"/>
  <c r="X88" i="10" s="1"/>
  <c r="L89" i="10"/>
  <c r="X89" i="10" s="1"/>
  <c r="L90" i="10"/>
  <c r="X90" i="10" s="1"/>
  <c r="L91" i="10"/>
  <c r="X91" i="10" s="1"/>
  <c r="L92" i="10"/>
  <c r="X92" i="10" s="1"/>
  <c r="L93" i="10"/>
  <c r="X93" i="10" s="1"/>
  <c r="L94" i="10"/>
  <c r="X94" i="10" s="1"/>
  <c r="L95" i="10"/>
  <c r="X95" i="10" s="1"/>
  <c r="L96" i="10"/>
  <c r="X96" i="10" s="1"/>
  <c r="L97" i="10"/>
  <c r="X97" i="10" s="1"/>
  <c r="L98" i="10"/>
  <c r="X98" i="10" s="1"/>
  <c r="L99" i="10"/>
  <c r="X99" i="10" s="1"/>
  <c r="L100" i="10"/>
  <c r="X100" i="10" s="1"/>
  <c r="L101" i="10"/>
  <c r="X101" i="10" s="1"/>
  <c r="L102" i="10"/>
  <c r="X102" i="10" s="1"/>
  <c r="L103" i="10"/>
  <c r="X103" i="10" s="1"/>
  <c r="L104" i="10"/>
  <c r="X104" i="10" s="1"/>
  <c r="L105" i="10"/>
  <c r="X105" i="10" s="1"/>
  <c r="L106" i="10"/>
  <c r="X106" i="10" s="1"/>
  <c r="L107" i="10"/>
  <c r="X107" i="10" s="1"/>
  <c r="L108" i="10"/>
  <c r="X108" i="10" s="1"/>
  <c r="L109" i="10"/>
  <c r="X109" i="10" s="1"/>
  <c r="L110" i="10"/>
  <c r="X110" i="10" s="1"/>
  <c r="L111" i="10"/>
  <c r="X111" i="10" s="1"/>
  <c r="L112" i="10"/>
  <c r="X112" i="10" s="1"/>
  <c r="L113" i="10"/>
  <c r="X113" i="10" s="1"/>
  <c r="L114" i="10"/>
  <c r="X114" i="10" s="1"/>
  <c r="L115" i="10"/>
  <c r="X115" i="10" s="1"/>
  <c r="L116" i="10"/>
  <c r="X116" i="10" s="1"/>
  <c r="L117" i="10"/>
  <c r="X117" i="10" s="1"/>
  <c r="L118" i="10"/>
  <c r="X118" i="10" s="1"/>
  <c r="L119" i="10"/>
  <c r="X119" i="10" s="1"/>
  <c r="L120" i="10"/>
  <c r="X120" i="10" s="1"/>
  <c r="L121" i="10"/>
  <c r="X121" i="10" s="1"/>
  <c r="L122" i="10"/>
  <c r="X122" i="10" s="1"/>
  <c r="L123" i="10"/>
  <c r="X123" i="10" s="1"/>
  <c r="L124" i="10"/>
  <c r="X124" i="10" s="1"/>
  <c r="L125" i="10"/>
  <c r="X125" i="10" s="1"/>
  <c r="L126" i="10"/>
  <c r="X126" i="10" s="1"/>
  <c r="L127" i="10"/>
  <c r="X127" i="10" s="1"/>
  <c r="L128" i="10"/>
  <c r="X128" i="10" s="1"/>
  <c r="L129" i="10"/>
  <c r="X129" i="10" s="1"/>
  <c r="L130" i="10"/>
  <c r="X130" i="10" s="1"/>
  <c r="L131" i="10"/>
  <c r="X131" i="10" s="1"/>
  <c r="L132" i="10"/>
  <c r="X132" i="10" s="1"/>
  <c r="L133" i="10"/>
  <c r="X133" i="10" s="1"/>
  <c r="L134" i="10"/>
  <c r="X134" i="10" s="1"/>
  <c r="L135" i="10"/>
  <c r="X135" i="10" s="1"/>
  <c r="L136" i="10"/>
  <c r="X136" i="10" s="1"/>
  <c r="L137" i="10"/>
  <c r="X137" i="10" s="1"/>
  <c r="L138" i="10"/>
  <c r="X138" i="10" s="1"/>
  <c r="L139" i="10"/>
  <c r="X139" i="10" s="1"/>
  <c r="L140" i="10"/>
  <c r="X140" i="10" s="1"/>
  <c r="L141" i="10"/>
  <c r="X141" i="10" s="1"/>
  <c r="L142" i="10"/>
  <c r="X142" i="10" s="1"/>
  <c r="L143" i="10"/>
  <c r="X143" i="10" s="1"/>
  <c r="L144" i="10"/>
  <c r="X144" i="10" s="1"/>
  <c r="L145" i="10"/>
  <c r="X145" i="10" s="1"/>
  <c r="L146" i="10"/>
  <c r="X146" i="10" s="1"/>
  <c r="L147" i="10"/>
  <c r="X147" i="10" s="1"/>
  <c r="L148" i="10"/>
  <c r="X148" i="10" s="1"/>
  <c r="L149" i="10"/>
  <c r="X149" i="10" s="1"/>
  <c r="L150" i="10"/>
  <c r="X150" i="10" s="1"/>
  <c r="L151" i="10"/>
  <c r="X151" i="10" s="1"/>
  <c r="L152" i="10"/>
  <c r="X152" i="10" s="1"/>
  <c r="L153" i="10"/>
  <c r="X153" i="10" s="1"/>
  <c r="L154" i="10"/>
  <c r="X154" i="10" s="1"/>
  <c r="L155" i="10"/>
  <c r="X155" i="10" s="1"/>
  <c r="L156" i="10"/>
  <c r="X156" i="10" s="1"/>
  <c r="L157" i="10"/>
  <c r="X157" i="10" s="1"/>
  <c r="L158" i="10"/>
  <c r="X158" i="10" s="1"/>
  <c r="L159" i="10"/>
  <c r="X159" i="10" s="1"/>
  <c r="L160" i="10"/>
  <c r="X160" i="10" s="1"/>
  <c r="L161" i="10"/>
  <c r="X161" i="10" s="1"/>
  <c r="L162" i="10"/>
  <c r="X162" i="10" s="1"/>
  <c r="L163" i="10"/>
  <c r="X163" i="10" s="1"/>
  <c r="L164" i="10"/>
  <c r="X164" i="10" s="1"/>
  <c r="L165" i="10"/>
  <c r="X165" i="10" s="1"/>
  <c r="L166" i="10"/>
  <c r="X166" i="10" s="1"/>
  <c r="L167" i="10"/>
  <c r="X167" i="10" s="1"/>
  <c r="L168" i="10"/>
  <c r="X168" i="10" s="1"/>
  <c r="L169" i="10"/>
  <c r="X169" i="10" s="1"/>
  <c r="L170" i="10"/>
  <c r="X170" i="10" s="1"/>
  <c r="L171" i="10"/>
  <c r="X171" i="10" s="1"/>
  <c r="L172" i="10"/>
  <c r="X172" i="10" s="1"/>
  <c r="L173" i="10"/>
  <c r="X173" i="10" s="1"/>
  <c r="L174" i="10"/>
  <c r="X174" i="10" s="1"/>
  <c r="L175" i="10"/>
  <c r="X175" i="10" s="1"/>
  <c r="L176" i="10"/>
  <c r="X176" i="10" s="1"/>
  <c r="L177" i="10"/>
  <c r="X177" i="10" s="1"/>
  <c r="L178" i="10"/>
  <c r="X178" i="10" s="1"/>
  <c r="L179" i="10"/>
  <c r="X179" i="10" s="1"/>
  <c r="L180" i="10"/>
  <c r="X180" i="10" s="1"/>
  <c r="L181" i="10"/>
  <c r="X181" i="10" s="1"/>
  <c r="L182" i="10"/>
  <c r="X182" i="10" s="1"/>
  <c r="L183" i="10"/>
  <c r="X183" i="10" s="1"/>
  <c r="L184" i="10"/>
  <c r="X184" i="10" s="1"/>
  <c r="L185" i="10"/>
  <c r="X185" i="10" s="1"/>
  <c r="L186" i="10"/>
  <c r="X186" i="10" s="1"/>
  <c r="L187" i="10"/>
  <c r="X187" i="10" s="1"/>
  <c r="L188" i="10"/>
  <c r="X188" i="10" s="1"/>
  <c r="L189" i="10"/>
  <c r="X189" i="10" s="1"/>
  <c r="L190" i="10"/>
  <c r="X190" i="10" s="1"/>
  <c r="L191" i="10"/>
  <c r="X191" i="10" s="1"/>
  <c r="L192" i="10"/>
  <c r="X192" i="10" s="1"/>
  <c r="L193" i="10"/>
  <c r="X193" i="10" s="1"/>
  <c r="L194" i="10"/>
  <c r="X194" i="10" s="1"/>
  <c r="L195" i="10"/>
  <c r="X195" i="10" s="1"/>
  <c r="L196" i="10"/>
  <c r="X196" i="10" s="1"/>
  <c r="L197" i="10"/>
  <c r="X197" i="10" s="1"/>
  <c r="L198" i="10"/>
  <c r="X198" i="10" s="1"/>
  <c r="L199" i="10"/>
  <c r="X199" i="10" s="1"/>
  <c r="L200" i="10"/>
  <c r="X200" i="10" s="1"/>
  <c r="L201" i="10"/>
  <c r="X201" i="10" s="1"/>
  <c r="L202" i="10"/>
  <c r="X202" i="10" s="1"/>
  <c r="L203" i="10"/>
  <c r="X203" i="10" s="1"/>
  <c r="L204" i="10"/>
  <c r="X204" i="10" s="1"/>
  <c r="L205" i="10"/>
  <c r="X205" i="10" s="1"/>
  <c r="L206" i="10"/>
  <c r="X206" i="10" s="1"/>
  <c r="L207" i="10"/>
  <c r="X207" i="10" s="1"/>
  <c r="L208" i="10"/>
  <c r="X208" i="10" s="1"/>
  <c r="L209" i="10"/>
  <c r="X209" i="10" s="1"/>
  <c r="L210" i="10"/>
  <c r="X210" i="10" s="1"/>
  <c r="L211" i="10"/>
  <c r="X211" i="10" s="1"/>
  <c r="L212" i="10"/>
  <c r="X212" i="10" s="1"/>
  <c r="L233" i="10"/>
  <c r="X233" i="10" s="1"/>
  <c r="L213" i="10"/>
  <c r="X213" i="10" s="1"/>
  <c r="L214" i="10"/>
  <c r="X214" i="10" s="1"/>
  <c r="L215" i="10"/>
  <c r="X215" i="10" s="1"/>
  <c r="L216" i="10"/>
  <c r="X216" i="10" s="1"/>
  <c r="L217" i="10"/>
  <c r="X217" i="10" s="1"/>
  <c r="L218" i="10"/>
  <c r="X218" i="10" s="1"/>
  <c r="L219" i="10"/>
  <c r="L220" i="10"/>
  <c r="X220" i="10" s="1"/>
  <c r="L221" i="10"/>
  <c r="X221" i="10" s="1"/>
  <c r="L222" i="10"/>
  <c r="X222" i="10" s="1"/>
  <c r="L223" i="10"/>
  <c r="X223" i="10" s="1"/>
  <c r="L224" i="10"/>
  <c r="X224" i="10" s="1"/>
  <c r="L225" i="10"/>
  <c r="X225" i="10" s="1"/>
  <c r="L226" i="10"/>
  <c r="X226" i="10" s="1"/>
  <c r="L227" i="10"/>
  <c r="X227" i="10" s="1"/>
  <c r="L228" i="10"/>
  <c r="X228" i="10" s="1"/>
  <c r="L229" i="10"/>
  <c r="X229" i="10" s="1"/>
  <c r="L230" i="10"/>
  <c r="X230" i="10" s="1"/>
  <c r="L231" i="10"/>
  <c r="X231" i="10" s="1"/>
  <c r="L232" i="10"/>
  <c r="X232" i="10" s="1"/>
  <c r="L234" i="10"/>
  <c r="X234" i="10" s="1"/>
  <c r="L235" i="10"/>
  <c r="X235" i="10" s="1"/>
  <c r="L236" i="10"/>
  <c r="X236" i="10" s="1"/>
  <c r="L237" i="10"/>
  <c r="X237" i="10" s="1"/>
  <c r="L238" i="10"/>
  <c r="X238" i="10" s="1"/>
  <c r="L239" i="10"/>
  <c r="X239" i="10" s="1"/>
  <c r="L240" i="10"/>
  <c r="X240" i="10" s="1"/>
  <c r="L241" i="10"/>
  <c r="X241" i="10" s="1"/>
  <c r="L242" i="10"/>
  <c r="X242" i="10" s="1"/>
  <c r="L243" i="10"/>
  <c r="X243" i="10" s="1"/>
  <c r="L244" i="10"/>
  <c r="X244" i="10" s="1"/>
  <c r="L245" i="10"/>
  <c r="X245" i="10" s="1"/>
  <c r="L246" i="10"/>
  <c r="X246" i="10" s="1"/>
  <c r="L247" i="10"/>
  <c r="X247" i="10" s="1"/>
  <c r="L248" i="10"/>
  <c r="X248" i="10" s="1"/>
  <c r="L249" i="10"/>
  <c r="X249" i="10" s="1"/>
  <c r="L250" i="10"/>
  <c r="X250" i="10" s="1"/>
  <c r="L251" i="10"/>
  <c r="X251" i="10" s="1"/>
  <c r="L252" i="10"/>
  <c r="X252" i="10" s="1"/>
  <c r="L253" i="10"/>
  <c r="X253" i="10" s="1"/>
  <c r="L254" i="10"/>
  <c r="X254" i="10" s="1"/>
  <c r="L255" i="10"/>
  <c r="X255" i="10" s="1"/>
  <c r="L256" i="10"/>
  <c r="X256" i="10" s="1"/>
  <c r="L257" i="10"/>
  <c r="X257" i="10" s="1"/>
  <c r="L258" i="10"/>
  <c r="X258" i="10" s="1"/>
  <c r="L259" i="10"/>
  <c r="X259" i="10" s="1"/>
  <c r="L260" i="10"/>
  <c r="X260" i="10" s="1"/>
  <c r="L261" i="10"/>
  <c r="X261" i="10" s="1"/>
  <c r="L262" i="10"/>
  <c r="X262" i="10" s="1"/>
  <c r="L263" i="10"/>
  <c r="X263" i="10" s="1"/>
  <c r="L264" i="10"/>
  <c r="X264" i="10" s="1"/>
  <c r="L265" i="10"/>
  <c r="X265" i="10" s="1"/>
  <c r="L266" i="10"/>
  <c r="X266" i="10" s="1"/>
  <c r="L267" i="10"/>
  <c r="X267" i="10" s="1"/>
  <c r="L268" i="10"/>
  <c r="X268" i="10" s="1"/>
  <c r="L269" i="10"/>
  <c r="X269" i="10" s="1"/>
  <c r="L11" i="10"/>
  <c r="X11" i="10" s="1"/>
  <c r="S9" i="9" l="1"/>
  <c r="R7" i="9"/>
  <c r="Q261" i="9"/>
  <c r="Q262" i="9"/>
  <c r="L264" i="9"/>
  <c r="L265" i="9"/>
  <c r="T253" i="9"/>
  <c r="T257" i="9"/>
  <c r="L257" i="9"/>
  <c r="L26" i="9"/>
  <c r="T26" i="9" s="1"/>
  <c r="L27" i="9"/>
  <c r="T27" i="9" s="1"/>
  <c r="L28" i="9"/>
  <c r="L29" i="9"/>
  <c r="L30" i="9"/>
  <c r="T30" i="9" s="1"/>
  <c r="L31" i="9"/>
  <c r="T31" i="9" s="1"/>
  <c r="L32" i="9"/>
  <c r="L33" i="9"/>
  <c r="L34" i="9"/>
  <c r="T34" i="9" s="1"/>
  <c r="L35" i="9"/>
  <c r="T35" i="9" s="1"/>
  <c r="L36" i="9"/>
  <c r="L37" i="9"/>
  <c r="L38" i="9"/>
  <c r="T38" i="9" s="1"/>
  <c r="L39" i="9"/>
  <c r="T39" i="9" s="1"/>
  <c r="L40" i="9"/>
  <c r="L41" i="9"/>
  <c r="L42" i="9"/>
  <c r="T42" i="9" s="1"/>
  <c r="L43" i="9"/>
  <c r="T43" i="9" s="1"/>
  <c r="L44" i="9"/>
  <c r="L45" i="9"/>
  <c r="L46" i="9"/>
  <c r="T46" i="9" s="1"/>
  <c r="L47" i="9"/>
  <c r="T47" i="9" s="1"/>
  <c r="L48" i="9"/>
  <c r="L49" i="9"/>
  <c r="L50" i="9"/>
  <c r="T50" i="9" s="1"/>
  <c r="L51" i="9"/>
  <c r="T51" i="9" s="1"/>
  <c r="L52" i="9"/>
  <c r="L53" i="9"/>
  <c r="L54" i="9"/>
  <c r="T54" i="9" s="1"/>
  <c r="L55" i="9"/>
  <c r="T55" i="9" s="1"/>
  <c r="L56" i="9"/>
  <c r="L57" i="9"/>
  <c r="L58" i="9"/>
  <c r="T58" i="9" s="1"/>
  <c r="L59" i="9"/>
  <c r="T59" i="9" s="1"/>
  <c r="L60" i="9"/>
  <c r="L61" i="9"/>
  <c r="L62" i="9"/>
  <c r="T62" i="9" s="1"/>
  <c r="L63" i="9"/>
  <c r="T63" i="9" s="1"/>
  <c r="L64" i="9"/>
  <c r="L65" i="9"/>
  <c r="L66" i="9"/>
  <c r="T66" i="9" s="1"/>
  <c r="L67" i="9"/>
  <c r="T67" i="9" s="1"/>
  <c r="L68" i="9"/>
  <c r="L69" i="9"/>
  <c r="L70" i="9"/>
  <c r="T70" i="9" s="1"/>
  <c r="L71" i="9"/>
  <c r="T71" i="9" s="1"/>
  <c r="L72" i="9"/>
  <c r="L73" i="9"/>
  <c r="L74" i="9"/>
  <c r="T74" i="9" s="1"/>
  <c r="L75" i="9"/>
  <c r="T75" i="9" s="1"/>
  <c r="L76" i="9"/>
  <c r="L77" i="9"/>
  <c r="L78" i="9"/>
  <c r="T78" i="9" s="1"/>
  <c r="L79" i="9"/>
  <c r="T79" i="9" s="1"/>
  <c r="L80" i="9"/>
  <c r="L81" i="9"/>
  <c r="L82" i="9"/>
  <c r="T82" i="9" s="1"/>
  <c r="L83" i="9"/>
  <c r="T83" i="9" s="1"/>
  <c r="L84" i="9"/>
  <c r="L85" i="9"/>
  <c r="L86" i="9"/>
  <c r="T86" i="9" s="1"/>
  <c r="L87" i="9"/>
  <c r="T87" i="9" s="1"/>
  <c r="L88" i="9"/>
  <c r="L89" i="9"/>
  <c r="L90" i="9"/>
  <c r="T90" i="9" s="1"/>
  <c r="L91" i="9"/>
  <c r="T91" i="9" s="1"/>
  <c r="L92" i="9"/>
  <c r="L93" i="9"/>
  <c r="L94" i="9"/>
  <c r="T94" i="9" s="1"/>
  <c r="L95" i="9"/>
  <c r="T95" i="9" s="1"/>
  <c r="L96" i="9"/>
  <c r="L97" i="9"/>
  <c r="L98" i="9"/>
  <c r="T98" i="9" s="1"/>
  <c r="L99" i="9"/>
  <c r="T99" i="9" s="1"/>
  <c r="L100" i="9"/>
  <c r="L101" i="9"/>
  <c r="L102" i="9"/>
  <c r="T102" i="9" s="1"/>
  <c r="L103" i="9"/>
  <c r="T103" i="9" s="1"/>
  <c r="L104" i="9"/>
  <c r="L105" i="9"/>
  <c r="L106" i="9"/>
  <c r="T106" i="9" s="1"/>
  <c r="L107" i="9"/>
  <c r="T107" i="9" s="1"/>
  <c r="L108" i="9"/>
  <c r="L109" i="9"/>
  <c r="L110" i="9"/>
  <c r="T110" i="9" s="1"/>
  <c r="L111" i="9"/>
  <c r="T111" i="9" s="1"/>
  <c r="L112" i="9"/>
  <c r="L113" i="9"/>
  <c r="L114" i="9"/>
  <c r="T114" i="9" s="1"/>
  <c r="L115" i="9"/>
  <c r="T115" i="9" s="1"/>
  <c r="L116" i="9"/>
  <c r="L117" i="9"/>
  <c r="L118" i="9"/>
  <c r="T118" i="9" s="1"/>
  <c r="L119" i="9"/>
  <c r="T119" i="9" s="1"/>
  <c r="L120" i="9"/>
  <c r="L121" i="9"/>
  <c r="L122" i="9"/>
  <c r="T122" i="9" s="1"/>
  <c r="L123" i="9"/>
  <c r="T123" i="9" s="1"/>
  <c r="L124" i="9"/>
  <c r="L125" i="9"/>
  <c r="L126" i="9"/>
  <c r="T126" i="9" s="1"/>
  <c r="L127" i="9"/>
  <c r="T127" i="9" s="1"/>
  <c r="L128" i="9"/>
  <c r="L129" i="9"/>
  <c r="L130" i="9"/>
  <c r="T130" i="9" s="1"/>
  <c r="L131" i="9"/>
  <c r="T131" i="9" s="1"/>
  <c r="L132" i="9"/>
  <c r="L133" i="9"/>
  <c r="L134" i="9"/>
  <c r="T134" i="9" s="1"/>
  <c r="L135" i="9"/>
  <c r="T135" i="9" s="1"/>
  <c r="L136" i="9"/>
  <c r="L137" i="9"/>
  <c r="L138" i="9"/>
  <c r="T138" i="9" s="1"/>
  <c r="L139" i="9"/>
  <c r="T139" i="9" s="1"/>
  <c r="L140" i="9"/>
  <c r="L141" i="9"/>
  <c r="L142" i="9"/>
  <c r="T142" i="9" s="1"/>
  <c r="L143" i="9"/>
  <c r="T143" i="9" s="1"/>
  <c r="L144" i="9"/>
  <c r="L145" i="9"/>
  <c r="L146" i="9"/>
  <c r="T146" i="9" s="1"/>
  <c r="L147" i="9"/>
  <c r="T147" i="9" s="1"/>
  <c r="L148" i="9"/>
  <c r="L149" i="9"/>
  <c r="L150" i="9"/>
  <c r="T150" i="9" s="1"/>
  <c r="L151" i="9"/>
  <c r="T151" i="9" s="1"/>
  <c r="L152" i="9"/>
  <c r="L153" i="9"/>
  <c r="L154" i="9"/>
  <c r="T154" i="9" s="1"/>
  <c r="L155" i="9"/>
  <c r="T155" i="9" s="1"/>
  <c r="L156" i="9"/>
  <c r="L157" i="9"/>
  <c r="L158" i="9"/>
  <c r="T158" i="9" s="1"/>
  <c r="L159" i="9"/>
  <c r="T159" i="9" s="1"/>
  <c r="L160" i="9"/>
  <c r="L161" i="9"/>
  <c r="L162" i="9"/>
  <c r="T162" i="9" s="1"/>
  <c r="L163" i="9"/>
  <c r="T163" i="9" s="1"/>
  <c r="L164" i="9"/>
  <c r="L165" i="9"/>
  <c r="L166" i="9"/>
  <c r="T166" i="9" s="1"/>
  <c r="L167" i="9"/>
  <c r="T167" i="9" s="1"/>
  <c r="L168" i="9"/>
  <c r="L169" i="9"/>
  <c r="L170" i="9"/>
  <c r="T170" i="9" s="1"/>
  <c r="L171" i="9"/>
  <c r="T171" i="9" s="1"/>
  <c r="L172" i="9"/>
  <c r="L173" i="9"/>
  <c r="L174" i="9"/>
  <c r="T174" i="9" s="1"/>
  <c r="L175" i="9"/>
  <c r="T175" i="9" s="1"/>
  <c r="L176" i="9"/>
  <c r="L177" i="9"/>
  <c r="L178" i="9"/>
  <c r="T178" i="9" s="1"/>
  <c r="L179" i="9"/>
  <c r="T179" i="9" s="1"/>
  <c r="L180" i="9"/>
  <c r="L181" i="9"/>
  <c r="L182" i="9"/>
  <c r="T182" i="9" s="1"/>
  <c r="L183" i="9"/>
  <c r="T183" i="9" s="1"/>
  <c r="L184" i="9"/>
  <c r="L185" i="9"/>
  <c r="L186" i="9"/>
  <c r="T186" i="9" s="1"/>
  <c r="L187" i="9"/>
  <c r="T187" i="9" s="1"/>
  <c r="L188" i="9"/>
  <c r="L189" i="9"/>
  <c r="L190" i="9"/>
  <c r="T190" i="9" s="1"/>
  <c r="L191" i="9"/>
  <c r="T191" i="9" s="1"/>
  <c r="L192" i="9"/>
  <c r="L193" i="9"/>
  <c r="L194" i="9"/>
  <c r="T194" i="9" s="1"/>
  <c r="L195" i="9"/>
  <c r="T195" i="9" s="1"/>
  <c r="L196" i="9"/>
  <c r="L197" i="9"/>
  <c r="L198" i="9"/>
  <c r="T198" i="9" s="1"/>
  <c r="L199" i="9"/>
  <c r="T199" i="9" s="1"/>
  <c r="L200" i="9"/>
  <c r="L201" i="9"/>
  <c r="L202" i="9"/>
  <c r="T202" i="9" s="1"/>
  <c r="L203" i="9"/>
  <c r="T203" i="9" s="1"/>
  <c r="L204" i="9"/>
  <c r="L205" i="9"/>
  <c r="L206" i="9"/>
  <c r="T206" i="9" s="1"/>
  <c r="L207" i="9"/>
  <c r="T207" i="9" s="1"/>
  <c r="L208" i="9"/>
  <c r="L209" i="9"/>
  <c r="L210" i="9"/>
  <c r="T210" i="9" s="1"/>
  <c r="L211" i="9"/>
  <c r="T211" i="9" s="1"/>
  <c r="L212" i="9"/>
  <c r="L213" i="9"/>
  <c r="L214" i="9"/>
  <c r="T214" i="9" s="1"/>
  <c r="L215" i="9"/>
  <c r="T215" i="9" s="1"/>
  <c r="L216" i="9"/>
  <c r="L217" i="9"/>
  <c r="L218" i="9"/>
  <c r="T218" i="9" s="1"/>
  <c r="L219" i="9"/>
  <c r="T219" i="9" s="1"/>
  <c r="L220" i="9"/>
  <c r="L221" i="9"/>
  <c r="L222" i="9"/>
  <c r="T222" i="9" s="1"/>
  <c r="L223" i="9"/>
  <c r="T223" i="9" s="1"/>
  <c r="L224" i="9"/>
  <c r="L225" i="9"/>
  <c r="L226" i="9"/>
  <c r="T226" i="9" s="1"/>
  <c r="L227" i="9"/>
  <c r="T227" i="9" s="1"/>
  <c r="L228" i="9"/>
  <c r="L229" i="9"/>
  <c r="L230" i="9"/>
  <c r="L231" i="9"/>
  <c r="T231" i="9" s="1"/>
  <c r="L232" i="9"/>
  <c r="L233" i="9"/>
  <c r="L234" i="9"/>
  <c r="L235" i="9"/>
  <c r="T235" i="9" s="1"/>
  <c r="L236" i="9"/>
  <c r="L237" i="9"/>
  <c r="L238" i="9"/>
  <c r="L239" i="9"/>
  <c r="T239" i="9" s="1"/>
  <c r="L240" i="9"/>
  <c r="L241" i="9"/>
  <c r="L242" i="9"/>
  <c r="L243" i="9"/>
  <c r="T243" i="9" s="1"/>
  <c r="L244" i="9"/>
  <c r="L245" i="9"/>
  <c r="L246" i="9"/>
  <c r="L247" i="9"/>
  <c r="T247" i="9" s="1"/>
  <c r="L248" i="9"/>
  <c r="L249" i="9"/>
  <c r="L250" i="9"/>
  <c r="L251" i="9"/>
  <c r="T251" i="9" s="1"/>
  <c r="L252" i="9"/>
  <c r="L253" i="9"/>
  <c r="L254" i="9"/>
  <c r="L255" i="9"/>
  <c r="T255" i="9" s="1"/>
  <c r="L256" i="9"/>
  <c r="L258" i="9"/>
  <c r="L259" i="9"/>
  <c r="T259" i="9" s="1"/>
  <c r="L260" i="9"/>
  <c r="L261" i="9"/>
  <c r="L262" i="9"/>
  <c r="L263" i="9"/>
  <c r="T263" i="9" s="1"/>
  <c r="T229" i="9"/>
  <c r="R253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S8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8" i="9"/>
  <c r="T29" i="9"/>
  <c r="T32" i="9"/>
  <c r="T33" i="9"/>
  <c r="T36" i="9"/>
  <c r="T37" i="9"/>
  <c r="T40" i="9"/>
  <c r="T41" i="9"/>
  <c r="T44" i="9"/>
  <c r="T45" i="9"/>
  <c r="T48" i="9"/>
  <c r="T49" i="9"/>
  <c r="T52" i="9"/>
  <c r="T53" i="9"/>
  <c r="T56" i="9"/>
  <c r="T57" i="9"/>
  <c r="T60" i="9"/>
  <c r="T61" i="9"/>
  <c r="T64" i="9"/>
  <c r="T65" i="9"/>
  <c r="T68" i="9"/>
  <c r="T69" i="9"/>
  <c r="T72" i="9"/>
  <c r="T73" i="9"/>
  <c r="T76" i="9"/>
  <c r="T77" i="9"/>
  <c r="T80" i="9"/>
  <c r="T81" i="9"/>
  <c r="T84" i="9"/>
  <c r="T85" i="9"/>
  <c r="T88" i="9"/>
  <c r="T89" i="9"/>
  <c r="T92" i="9"/>
  <c r="T93" i="9"/>
  <c r="T96" i="9"/>
  <c r="T97" i="9"/>
  <c r="T100" i="9"/>
  <c r="T101" i="9"/>
  <c r="T104" i="9"/>
  <c r="T105" i="9"/>
  <c r="T108" i="9"/>
  <c r="T109" i="9"/>
  <c r="T112" i="9"/>
  <c r="T113" i="9"/>
  <c r="T116" i="9"/>
  <c r="T117" i="9"/>
  <c r="T120" i="9"/>
  <c r="T121" i="9"/>
  <c r="T124" i="9"/>
  <c r="T125" i="9"/>
  <c r="T128" i="9"/>
  <c r="T129" i="9"/>
  <c r="T132" i="9"/>
  <c r="T133" i="9"/>
  <c r="T136" i="9"/>
  <c r="T137" i="9"/>
  <c r="T140" i="9"/>
  <c r="T141" i="9"/>
  <c r="T144" i="9"/>
  <c r="T145" i="9"/>
  <c r="T148" i="9"/>
  <c r="T149" i="9"/>
  <c r="T152" i="9"/>
  <c r="T153" i="9"/>
  <c r="T156" i="9"/>
  <c r="T157" i="9"/>
  <c r="T160" i="9"/>
  <c r="T161" i="9"/>
  <c r="T164" i="9"/>
  <c r="T165" i="9"/>
  <c r="T168" i="9"/>
  <c r="T169" i="9"/>
  <c r="T172" i="9"/>
  <c r="T173" i="9"/>
  <c r="T176" i="9"/>
  <c r="T177" i="9"/>
  <c r="T180" i="9"/>
  <c r="T181" i="9"/>
  <c r="T184" i="9"/>
  <c r="T185" i="9"/>
  <c r="T188" i="9"/>
  <c r="T189" i="9"/>
  <c r="T192" i="9"/>
  <c r="T193" i="9"/>
  <c r="T196" i="9"/>
  <c r="T197" i="9"/>
  <c r="T200" i="9"/>
  <c r="T201" i="9"/>
  <c r="T204" i="9"/>
  <c r="T205" i="9"/>
  <c r="T208" i="9"/>
  <c r="T209" i="9"/>
  <c r="T212" i="9"/>
  <c r="T213" i="9"/>
  <c r="T216" i="9"/>
  <c r="T217" i="9"/>
  <c r="T220" i="9"/>
  <c r="T221" i="9"/>
  <c r="T224" i="9"/>
  <c r="T225" i="9"/>
  <c r="T228" i="9"/>
  <c r="T230" i="9"/>
  <c r="T232" i="9"/>
  <c r="T233" i="9"/>
  <c r="T234" i="9"/>
  <c r="T236" i="9"/>
  <c r="T237" i="9"/>
  <c r="T238" i="9"/>
  <c r="T240" i="9"/>
  <c r="T241" i="9"/>
  <c r="T242" i="9"/>
  <c r="T244" i="9"/>
  <c r="T245" i="9"/>
  <c r="T246" i="9"/>
  <c r="T248" i="9"/>
  <c r="T249" i="9"/>
  <c r="T250" i="9"/>
  <c r="T252" i="9"/>
  <c r="T254" i="9"/>
  <c r="T256" i="9"/>
  <c r="T258" i="9"/>
  <c r="T260" i="9"/>
  <c r="T261" i="9"/>
  <c r="T262" i="9"/>
  <c r="T264" i="9"/>
  <c r="T265" i="9"/>
  <c r="S7" i="9"/>
  <c r="T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3" i="9"/>
  <c r="Q264" i="9"/>
  <c r="Q265" i="9"/>
  <c r="Q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7" i="9"/>
  <c r="X7" i="8" l="1"/>
  <c r="Y8" i="8"/>
  <c r="Y24" i="8"/>
  <c r="Y40" i="8"/>
  <c r="Y57" i="8"/>
  <c r="Y72" i="8"/>
  <c r="Y88" i="8"/>
  <c r="Y104" i="8"/>
  <c r="Y121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L8" i="8"/>
  <c r="L9" i="8"/>
  <c r="Y9" i="8" s="1"/>
  <c r="L10" i="8"/>
  <c r="Y10" i="8" s="1"/>
  <c r="L11" i="8"/>
  <c r="Y11" i="8" s="1"/>
  <c r="L12" i="8"/>
  <c r="Y12" i="8" s="1"/>
  <c r="L13" i="8"/>
  <c r="Y13" i="8" s="1"/>
  <c r="L14" i="8"/>
  <c r="Y14" i="8" s="1"/>
  <c r="L15" i="8"/>
  <c r="Y15" i="8" s="1"/>
  <c r="L16" i="8"/>
  <c r="Y16" i="8" s="1"/>
  <c r="L17" i="8"/>
  <c r="Y17" i="8" s="1"/>
  <c r="L18" i="8"/>
  <c r="Y18" i="8" s="1"/>
  <c r="L19" i="8"/>
  <c r="Y19" i="8" s="1"/>
  <c r="L20" i="8"/>
  <c r="Y20" i="8" s="1"/>
  <c r="L21" i="8"/>
  <c r="Y21" i="8" s="1"/>
  <c r="L22" i="8"/>
  <c r="Y22" i="8" s="1"/>
  <c r="L23" i="8"/>
  <c r="Y23" i="8" s="1"/>
  <c r="L24" i="8"/>
  <c r="L25" i="8"/>
  <c r="Y25" i="8" s="1"/>
  <c r="L26" i="8"/>
  <c r="Y26" i="8" s="1"/>
  <c r="L27" i="8"/>
  <c r="Y27" i="8" s="1"/>
  <c r="L28" i="8"/>
  <c r="Y28" i="8" s="1"/>
  <c r="L29" i="8"/>
  <c r="Y29" i="8" s="1"/>
  <c r="L30" i="8"/>
  <c r="Y30" i="8" s="1"/>
  <c r="L31" i="8"/>
  <c r="Y31" i="8" s="1"/>
  <c r="L32" i="8"/>
  <c r="Y32" i="8" s="1"/>
  <c r="L33" i="8"/>
  <c r="Y33" i="8" s="1"/>
  <c r="L34" i="8"/>
  <c r="Y34" i="8" s="1"/>
  <c r="L35" i="8"/>
  <c r="Y35" i="8" s="1"/>
  <c r="L36" i="8"/>
  <c r="Y36" i="8" s="1"/>
  <c r="L37" i="8"/>
  <c r="Y37" i="8" s="1"/>
  <c r="L38" i="8"/>
  <c r="Y38" i="8" s="1"/>
  <c r="L39" i="8"/>
  <c r="Y39" i="8" s="1"/>
  <c r="L40" i="8"/>
  <c r="L41" i="8"/>
  <c r="Y41" i="8" s="1"/>
  <c r="L42" i="8"/>
  <c r="Y42" i="8" s="1"/>
  <c r="L43" i="8"/>
  <c r="Y43" i="8" s="1"/>
  <c r="L44" i="8"/>
  <c r="Y44" i="8" s="1"/>
  <c r="L45" i="8"/>
  <c r="Y45" i="8" s="1"/>
  <c r="L46" i="8"/>
  <c r="Y46" i="8" s="1"/>
  <c r="L47" i="8"/>
  <c r="Y47" i="8" s="1"/>
  <c r="L48" i="8"/>
  <c r="Y48" i="8" s="1"/>
  <c r="L49" i="8"/>
  <c r="Y49" i="8" s="1"/>
  <c r="L50" i="8"/>
  <c r="Y50" i="8" s="1"/>
  <c r="L51" i="8"/>
  <c r="Y51" i="8" s="1"/>
  <c r="L52" i="8"/>
  <c r="Y52" i="8" s="1"/>
  <c r="L53" i="8"/>
  <c r="Y53" i="8" s="1"/>
  <c r="L54" i="8"/>
  <c r="Y54" i="8" s="1"/>
  <c r="L55" i="8"/>
  <c r="Y55" i="8" s="1"/>
  <c r="L56" i="8"/>
  <c r="Y56" i="8" s="1"/>
  <c r="L57" i="8"/>
  <c r="L58" i="8"/>
  <c r="Y58" i="8" s="1"/>
  <c r="L59" i="8"/>
  <c r="Y59" i="8" s="1"/>
  <c r="L60" i="8"/>
  <c r="Y60" i="8" s="1"/>
  <c r="L61" i="8"/>
  <c r="Y61" i="8" s="1"/>
  <c r="L62" i="8"/>
  <c r="Y62" i="8" s="1"/>
  <c r="L63" i="8"/>
  <c r="Y63" i="8" s="1"/>
  <c r="L64" i="8"/>
  <c r="Y64" i="8" s="1"/>
  <c r="L65" i="8"/>
  <c r="Y65" i="8" s="1"/>
  <c r="L66" i="8"/>
  <c r="Y66" i="8" s="1"/>
  <c r="L67" i="8"/>
  <c r="Y67" i="8" s="1"/>
  <c r="L68" i="8"/>
  <c r="Y68" i="8" s="1"/>
  <c r="L69" i="8"/>
  <c r="Y69" i="8" s="1"/>
  <c r="L70" i="8"/>
  <c r="Y70" i="8" s="1"/>
  <c r="L71" i="8"/>
  <c r="Y71" i="8" s="1"/>
  <c r="L72" i="8"/>
  <c r="L73" i="8"/>
  <c r="Y73" i="8" s="1"/>
  <c r="L74" i="8"/>
  <c r="Y74" i="8" s="1"/>
  <c r="L75" i="8"/>
  <c r="Y75" i="8" s="1"/>
  <c r="L76" i="8"/>
  <c r="Y76" i="8" s="1"/>
  <c r="L77" i="8"/>
  <c r="Y77" i="8" s="1"/>
  <c r="L78" i="8"/>
  <c r="Y78" i="8" s="1"/>
  <c r="L79" i="8"/>
  <c r="Y79" i="8" s="1"/>
  <c r="L80" i="8"/>
  <c r="Y80" i="8" s="1"/>
  <c r="L81" i="8"/>
  <c r="Y81" i="8" s="1"/>
  <c r="L82" i="8"/>
  <c r="Y82" i="8" s="1"/>
  <c r="L83" i="8"/>
  <c r="Y83" i="8" s="1"/>
  <c r="L84" i="8"/>
  <c r="Y84" i="8" s="1"/>
  <c r="L85" i="8"/>
  <c r="Y85" i="8" s="1"/>
  <c r="L86" i="8"/>
  <c r="Y86" i="8" s="1"/>
  <c r="L87" i="8"/>
  <c r="Y87" i="8" s="1"/>
  <c r="L88" i="8"/>
  <c r="L89" i="8"/>
  <c r="Y89" i="8" s="1"/>
  <c r="L90" i="8"/>
  <c r="Y90" i="8" s="1"/>
  <c r="L91" i="8"/>
  <c r="Y91" i="8" s="1"/>
  <c r="L92" i="8"/>
  <c r="Y92" i="8" s="1"/>
  <c r="L93" i="8"/>
  <c r="Y93" i="8" s="1"/>
  <c r="L94" i="8"/>
  <c r="Y94" i="8" s="1"/>
  <c r="L95" i="8"/>
  <c r="Y95" i="8" s="1"/>
  <c r="L96" i="8"/>
  <c r="Y96" i="8" s="1"/>
  <c r="L97" i="8"/>
  <c r="Y97" i="8" s="1"/>
  <c r="L98" i="8"/>
  <c r="Y98" i="8" s="1"/>
  <c r="L99" i="8"/>
  <c r="Y99" i="8" s="1"/>
  <c r="L100" i="8"/>
  <c r="Y100" i="8" s="1"/>
  <c r="L101" i="8"/>
  <c r="Y101" i="8" s="1"/>
  <c r="L102" i="8"/>
  <c r="Y102" i="8" s="1"/>
  <c r="L103" i="8"/>
  <c r="Y103" i="8" s="1"/>
  <c r="L104" i="8"/>
  <c r="L105" i="8"/>
  <c r="Y105" i="8" s="1"/>
  <c r="L106" i="8"/>
  <c r="Y106" i="8" s="1"/>
  <c r="L107" i="8"/>
  <c r="Y107" i="8" s="1"/>
  <c r="L108" i="8"/>
  <c r="Y108" i="8" s="1"/>
  <c r="L109" i="8"/>
  <c r="Y109" i="8" s="1"/>
  <c r="L110" i="8"/>
  <c r="Y110" i="8" s="1"/>
  <c r="L111" i="8"/>
  <c r="Y111" i="8" s="1"/>
  <c r="L112" i="8"/>
  <c r="Y112" i="8" s="1"/>
  <c r="L113" i="8"/>
  <c r="Y113" i="8" s="1"/>
  <c r="L114" i="8"/>
  <c r="Y114" i="8" s="1"/>
  <c r="L115" i="8"/>
  <c r="Y115" i="8" s="1"/>
  <c r="L116" i="8"/>
  <c r="Y116" i="8" s="1"/>
  <c r="L117" i="8"/>
  <c r="Y117" i="8" s="1"/>
  <c r="L118" i="8"/>
  <c r="Y118" i="8" s="1"/>
  <c r="L119" i="8"/>
  <c r="Y119" i="8" s="1"/>
  <c r="L120" i="8"/>
  <c r="Y120" i="8" s="1"/>
  <c r="L121" i="8"/>
  <c r="L122" i="8"/>
  <c r="Y122" i="8" s="1"/>
  <c r="L123" i="8"/>
  <c r="Y123" i="8" s="1"/>
  <c r="L124" i="8"/>
  <c r="Y124" i="8" s="1"/>
  <c r="L125" i="8"/>
  <c r="Y125" i="8" s="1"/>
  <c r="L126" i="8"/>
  <c r="Y126" i="8" s="1"/>
  <c r="L127" i="8"/>
  <c r="Y127" i="8" s="1"/>
  <c r="L128" i="8"/>
  <c r="Y128" i="8" s="1"/>
  <c r="L129" i="8"/>
  <c r="Y129" i="8" s="1"/>
  <c r="L130" i="8"/>
  <c r="Y130" i="8" s="1"/>
  <c r="L131" i="8"/>
  <c r="Y131" i="8" s="1"/>
  <c r="L132" i="8"/>
  <c r="Y132" i="8" s="1"/>
  <c r="L133" i="8"/>
  <c r="Y133" i="8" s="1"/>
  <c r="L7" i="8"/>
  <c r="Y7" i="8" s="1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100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7" i="7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30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8" i="5"/>
  <c r="X135" i="8" l="1"/>
  <c r="Y135" i="8"/>
  <c r="AA117" i="8"/>
  <c r="AA81" i="8"/>
  <c r="AA99" i="8"/>
  <c r="AA26" i="8"/>
  <c r="AA62" i="8"/>
  <c r="AA43" i="8"/>
  <c r="L237" i="2"/>
  <c r="M106" i="2"/>
  <c r="N106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69" i="2"/>
  <c r="U10" i="3" l="1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U44" i="3"/>
  <c r="V44" i="3"/>
  <c r="W44" i="3"/>
  <c r="X44" i="3"/>
  <c r="Y44" i="3"/>
  <c r="Z44" i="3"/>
  <c r="U45" i="3"/>
  <c r="V45" i="3"/>
  <c r="W45" i="3"/>
  <c r="X45" i="3"/>
  <c r="Y45" i="3"/>
  <c r="Z45" i="3"/>
  <c r="U46" i="3"/>
  <c r="V46" i="3"/>
  <c r="W46" i="3"/>
  <c r="X46" i="3"/>
  <c r="Y46" i="3"/>
  <c r="Z46" i="3"/>
  <c r="U47" i="3"/>
  <c r="V47" i="3"/>
  <c r="W47" i="3"/>
  <c r="X47" i="3"/>
  <c r="Y47" i="3"/>
  <c r="Z47" i="3"/>
  <c r="U48" i="3"/>
  <c r="V48" i="3"/>
  <c r="W48" i="3"/>
  <c r="X48" i="3"/>
  <c r="Y48" i="3"/>
  <c r="Z48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57" i="3"/>
  <c r="V57" i="3"/>
  <c r="W57" i="3"/>
  <c r="X57" i="3"/>
  <c r="Y57" i="3"/>
  <c r="Z57" i="3"/>
  <c r="U58" i="3"/>
  <c r="V58" i="3"/>
  <c r="W58" i="3"/>
  <c r="X58" i="3"/>
  <c r="Y58" i="3"/>
  <c r="Z58" i="3"/>
  <c r="U59" i="3"/>
  <c r="V59" i="3"/>
  <c r="W59" i="3"/>
  <c r="X59" i="3"/>
  <c r="Y59" i="3"/>
  <c r="Z59" i="3"/>
  <c r="U60" i="3"/>
  <c r="V60" i="3"/>
  <c r="W60" i="3"/>
  <c r="X60" i="3"/>
  <c r="Y60" i="3"/>
  <c r="Z60" i="3"/>
  <c r="U61" i="3"/>
  <c r="V61" i="3"/>
  <c r="W61" i="3"/>
  <c r="X61" i="3"/>
  <c r="Y61" i="3"/>
  <c r="Z61" i="3"/>
  <c r="U62" i="3"/>
  <c r="V62" i="3"/>
  <c r="W62" i="3"/>
  <c r="X62" i="3"/>
  <c r="Y62" i="3"/>
  <c r="Z62" i="3"/>
  <c r="U63" i="3"/>
  <c r="V63" i="3"/>
  <c r="W63" i="3"/>
  <c r="X63" i="3"/>
  <c r="Y63" i="3"/>
  <c r="Z63" i="3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U69" i="3"/>
  <c r="V69" i="3"/>
  <c r="W69" i="3"/>
  <c r="X69" i="3"/>
  <c r="Y69" i="3"/>
  <c r="Z69" i="3"/>
  <c r="U70" i="3"/>
  <c r="V70" i="3"/>
  <c r="W70" i="3"/>
  <c r="X70" i="3"/>
  <c r="Y70" i="3"/>
  <c r="Z70" i="3"/>
  <c r="U71" i="3"/>
  <c r="V71" i="3"/>
  <c r="W71" i="3"/>
  <c r="X71" i="3"/>
  <c r="Y71" i="3"/>
  <c r="Z71" i="3"/>
  <c r="U72" i="3"/>
  <c r="V72" i="3"/>
  <c r="W72" i="3"/>
  <c r="X72" i="3"/>
  <c r="Y72" i="3"/>
  <c r="Z72" i="3"/>
  <c r="U73" i="3"/>
  <c r="V73" i="3"/>
  <c r="W73" i="3"/>
  <c r="X73" i="3"/>
  <c r="Y73" i="3"/>
  <c r="Z73" i="3"/>
  <c r="U74" i="3"/>
  <c r="V74" i="3"/>
  <c r="W74" i="3"/>
  <c r="X74" i="3"/>
  <c r="Y74" i="3"/>
  <c r="Z74" i="3"/>
  <c r="U75" i="3"/>
  <c r="V75" i="3"/>
  <c r="W75" i="3"/>
  <c r="X75" i="3"/>
  <c r="Y75" i="3"/>
  <c r="Z75" i="3"/>
  <c r="U76" i="3"/>
  <c r="V76" i="3"/>
  <c r="W76" i="3"/>
  <c r="X76" i="3"/>
  <c r="Y76" i="3"/>
  <c r="Z76" i="3"/>
  <c r="U77" i="3"/>
  <c r="V77" i="3"/>
  <c r="W77" i="3"/>
  <c r="X77" i="3"/>
  <c r="Y77" i="3"/>
  <c r="Z77" i="3"/>
  <c r="U78" i="3"/>
  <c r="V78" i="3"/>
  <c r="W78" i="3"/>
  <c r="X78" i="3"/>
  <c r="Y78" i="3"/>
  <c r="Z78" i="3"/>
  <c r="U79" i="3"/>
  <c r="V79" i="3"/>
  <c r="W79" i="3"/>
  <c r="X79" i="3"/>
  <c r="Y79" i="3"/>
  <c r="Z79" i="3"/>
  <c r="U80" i="3"/>
  <c r="V80" i="3"/>
  <c r="W80" i="3"/>
  <c r="X80" i="3"/>
  <c r="Y80" i="3"/>
  <c r="Z80" i="3"/>
  <c r="U81" i="3"/>
  <c r="V81" i="3"/>
  <c r="W81" i="3"/>
  <c r="X81" i="3"/>
  <c r="Y81" i="3"/>
  <c r="Z81" i="3"/>
  <c r="U82" i="3"/>
  <c r="V82" i="3"/>
  <c r="W82" i="3"/>
  <c r="X82" i="3"/>
  <c r="Y82" i="3"/>
  <c r="Z82" i="3"/>
  <c r="U83" i="3"/>
  <c r="V83" i="3"/>
  <c r="W83" i="3"/>
  <c r="X83" i="3"/>
  <c r="Y83" i="3"/>
  <c r="Z83" i="3"/>
  <c r="U84" i="3"/>
  <c r="V84" i="3"/>
  <c r="W84" i="3"/>
  <c r="X84" i="3"/>
  <c r="Y84" i="3"/>
  <c r="Z84" i="3"/>
  <c r="U85" i="3"/>
  <c r="V85" i="3"/>
  <c r="W85" i="3"/>
  <c r="X85" i="3"/>
  <c r="Y85" i="3"/>
  <c r="Z85" i="3"/>
  <c r="U86" i="3"/>
  <c r="V86" i="3"/>
  <c r="W86" i="3"/>
  <c r="X86" i="3"/>
  <c r="Y86" i="3"/>
  <c r="Z86" i="3"/>
  <c r="U87" i="3"/>
  <c r="V87" i="3"/>
  <c r="W87" i="3"/>
  <c r="X87" i="3"/>
  <c r="Y87" i="3"/>
  <c r="Z87" i="3"/>
  <c r="U88" i="3"/>
  <c r="V88" i="3"/>
  <c r="W88" i="3"/>
  <c r="X88" i="3"/>
  <c r="Y88" i="3"/>
  <c r="Z88" i="3"/>
  <c r="U89" i="3"/>
  <c r="V89" i="3"/>
  <c r="W89" i="3"/>
  <c r="X89" i="3"/>
  <c r="Y89" i="3"/>
  <c r="Z89" i="3"/>
  <c r="U90" i="3"/>
  <c r="V90" i="3"/>
  <c r="W90" i="3"/>
  <c r="X90" i="3"/>
  <c r="Y90" i="3"/>
  <c r="Z90" i="3"/>
  <c r="U91" i="3"/>
  <c r="V91" i="3"/>
  <c r="W91" i="3"/>
  <c r="X91" i="3"/>
  <c r="Y91" i="3"/>
  <c r="Z91" i="3"/>
  <c r="U92" i="3"/>
  <c r="V92" i="3"/>
  <c r="W92" i="3"/>
  <c r="X92" i="3"/>
  <c r="Y92" i="3"/>
  <c r="Z92" i="3"/>
  <c r="U93" i="3"/>
  <c r="V93" i="3"/>
  <c r="W93" i="3"/>
  <c r="X93" i="3"/>
  <c r="Y93" i="3"/>
  <c r="Z93" i="3"/>
  <c r="U94" i="3"/>
  <c r="V94" i="3"/>
  <c r="W94" i="3"/>
  <c r="X94" i="3"/>
  <c r="Y94" i="3"/>
  <c r="Z94" i="3"/>
  <c r="U95" i="3"/>
  <c r="V95" i="3"/>
  <c r="W95" i="3"/>
  <c r="X95" i="3"/>
  <c r="Y95" i="3"/>
  <c r="Z95" i="3"/>
  <c r="U96" i="3"/>
  <c r="V96" i="3"/>
  <c r="W96" i="3"/>
  <c r="X96" i="3"/>
  <c r="Y96" i="3"/>
  <c r="Z96" i="3"/>
  <c r="U97" i="3"/>
  <c r="V97" i="3"/>
  <c r="W97" i="3"/>
  <c r="X97" i="3"/>
  <c r="Y97" i="3"/>
  <c r="Z97" i="3"/>
  <c r="U98" i="3"/>
  <c r="V98" i="3"/>
  <c r="W98" i="3"/>
  <c r="X98" i="3"/>
  <c r="Y98" i="3"/>
  <c r="Z98" i="3"/>
  <c r="U99" i="3"/>
  <c r="V99" i="3"/>
  <c r="W99" i="3"/>
  <c r="X99" i="3"/>
  <c r="Y99" i="3"/>
  <c r="Z99" i="3"/>
  <c r="U100" i="3"/>
  <c r="V100" i="3"/>
  <c r="W100" i="3"/>
  <c r="X100" i="3"/>
  <c r="Y100" i="3"/>
  <c r="Z100" i="3"/>
  <c r="U101" i="3"/>
  <c r="V101" i="3"/>
  <c r="W101" i="3"/>
  <c r="X101" i="3"/>
  <c r="Y101" i="3"/>
  <c r="Z101" i="3"/>
  <c r="U102" i="3"/>
  <c r="V102" i="3"/>
  <c r="W102" i="3"/>
  <c r="X102" i="3"/>
  <c r="Y102" i="3"/>
  <c r="Z102" i="3"/>
  <c r="U103" i="3"/>
  <c r="V103" i="3"/>
  <c r="W103" i="3"/>
  <c r="X103" i="3"/>
  <c r="Y103" i="3"/>
  <c r="Z103" i="3"/>
  <c r="U104" i="3"/>
  <c r="V104" i="3"/>
  <c r="W104" i="3"/>
  <c r="X104" i="3"/>
  <c r="Y104" i="3"/>
  <c r="Z104" i="3"/>
  <c r="U105" i="3"/>
  <c r="V105" i="3"/>
  <c r="W105" i="3"/>
  <c r="X105" i="3"/>
  <c r="Y105" i="3"/>
  <c r="Z105" i="3"/>
  <c r="U106" i="3"/>
  <c r="V106" i="3"/>
  <c r="W106" i="3"/>
  <c r="X106" i="3"/>
  <c r="Y106" i="3"/>
  <c r="Z106" i="3"/>
  <c r="U107" i="3"/>
  <c r="V107" i="3"/>
  <c r="W107" i="3"/>
  <c r="X107" i="3"/>
  <c r="Y107" i="3"/>
  <c r="Z107" i="3"/>
  <c r="U108" i="3"/>
  <c r="V108" i="3"/>
  <c r="W108" i="3"/>
  <c r="X108" i="3"/>
  <c r="Y108" i="3"/>
  <c r="Z108" i="3"/>
  <c r="U109" i="3"/>
  <c r="V109" i="3"/>
  <c r="W109" i="3"/>
  <c r="X109" i="3"/>
  <c r="Y109" i="3"/>
  <c r="Z109" i="3"/>
  <c r="U110" i="3"/>
  <c r="V110" i="3"/>
  <c r="W110" i="3"/>
  <c r="X110" i="3"/>
  <c r="Y110" i="3"/>
  <c r="Z110" i="3"/>
  <c r="U111" i="3"/>
  <c r="V111" i="3"/>
  <c r="W111" i="3"/>
  <c r="X111" i="3"/>
  <c r="Y111" i="3"/>
  <c r="Z111" i="3"/>
  <c r="U112" i="3"/>
  <c r="V112" i="3"/>
  <c r="W112" i="3"/>
  <c r="X112" i="3"/>
  <c r="Y112" i="3"/>
  <c r="Z112" i="3"/>
  <c r="U113" i="3"/>
  <c r="V113" i="3"/>
  <c r="W113" i="3"/>
  <c r="X113" i="3"/>
  <c r="Y113" i="3"/>
  <c r="Z113" i="3"/>
  <c r="U114" i="3"/>
  <c r="V114" i="3"/>
  <c r="W114" i="3"/>
  <c r="X114" i="3"/>
  <c r="Y114" i="3"/>
  <c r="Z114" i="3"/>
  <c r="U115" i="3"/>
  <c r="V115" i="3"/>
  <c r="W115" i="3"/>
  <c r="X115" i="3"/>
  <c r="Y115" i="3"/>
  <c r="Z115" i="3"/>
  <c r="U116" i="3"/>
  <c r="V116" i="3"/>
  <c r="W116" i="3"/>
  <c r="X116" i="3"/>
  <c r="Y116" i="3"/>
  <c r="Z116" i="3"/>
  <c r="U117" i="3"/>
  <c r="V117" i="3"/>
  <c r="W117" i="3"/>
  <c r="X117" i="3"/>
  <c r="Y117" i="3"/>
  <c r="Z117" i="3"/>
  <c r="U118" i="3"/>
  <c r="V118" i="3"/>
  <c r="W118" i="3"/>
  <c r="X118" i="3"/>
  <c r="Y118" i="3"/>
  <c r="Z118" i="3"/>
  <c r="U119" i="3"/>
  <c r="V119" i="3"/>
  <c r="W119" i="3"/>
  <c r="X119" i="3"/>
  <c r="Y119" i="3"/>
  <c r="Z119" i="3"/>
  <c r="U120" i="3"/>
  <c r="V120" i="3"/>
  <c r="W120" i="3"/>
  <c r="X120" i="3"/>
  <c r="Y120" i="3"/>
  <c r="Z120" i="3"/>
  <c r="U121" i="3"/>
  <c r="V121" i="3"/>
  <c r="W121" i="3"/>
  <c r="X121" i="3"/>
  <c r="Y121" i="3"/>
  <c r="Z121" i="3"/>
  <c r="U122" i="3"/>
  <c r="V122" i="3"/>
  <c r="W122" i="3"/>
  <c r="X122" i="3"/>
  <c r="Y122" i="3"/>
  <c r="Z122" i="3"/>
  <c r="U123" i="3"/>
  <c r="V123" i="3"/>
  <c r="W123" i="3"/>
  <c r="X123" i="3"/>
  <c r="Y123" i="3"/>
  <c r="Z123" i="3"/>
  <c r="U124" i="3"/>
  <c r="V124" i="3"/>
  <c r="W124" i="3"/>
  <c r="X124" i="3"/>
  <c r="Y124" i="3"/>
  <c r="Z124" i="3"/>
  <c r="U125" i="3"/>
  <c r="V125" i="3"/>
  <c r="W125" i="3"/>
  <c r="X125" i="3"/>
  <c r="Y125" i="3"/>
  <c r="Z125" i="3"/>
  <c r="U126" i="3"/>
  <c r="V126" i="3"/>
  <c r="W126" i="3"/>
  <c r="X126" i="3"/>
  <c r="Y126" i="3"/>
  <c r="Z126" i="3"/>
  <c r="U127" i="3"/>
  <c r="V127" i="3"/>
  <c r="W127" i="3"/>
  <c r="X127" i="3"/>
  <c r="Y127" i="3"/>
  <c r="Z127" i="3"/>
  <c r="U128" i="3"/>
  <c r="V128" i="3"/>
  <c r="W128" i="3"/>
  <c r="X128" i="3"/>
  <c r="Y128" i="3"/>
  <c r="Z128" i="3"/>
  <c r="U129" i="3"/>
  <c r="V129" i="3"/>
  <c r="W129" i="3"/>
  <c r="X129" i="3"/>
  <c r="Y129" i="3"/>
  <c r="Z129" i="3"/>
  <c r="U130" i="3"/>
  <c r="V130" i="3"/>
  <c r="W130" i="3"/>
  <c r="X130" i="3"/>
  <c r="Y130" i="3"/>
  <c r="Z130" i="3"/>
  <c r="U131" i="3"/>
  <c r="V131" i="3"/>
  <c r="W131" i="3"/>
  <c r="X131" i="3"/>
  <c r="Y131" i="3"/>
  <c r="Z131" i="3"/>
  <c r="U132" i="3"/>
  <c r="V132" i="3"/>
  <c r="W132" i="3"/>
  <c r="X132" i="3"/>
  <c r="Y132" i="3"/>
  <c r="Z132" i="3"/>
  <c r="U133" i="3"/>
  <c r="V133" i="3"/>
  <c r="W133" i="3"/>
  <c r="X133" i="3"/>
  <c r="Y133" i="3"/>
  <c r="Z133" i="3"/>
  <c r="U134" i="3"/>
  <c r="V134" i="3"/>
  <c r="W134" i="3"/>
  <c r="X134" i="3"/>
  <c r="Y134" i="3"/>
  <c r="Z134" i="3"/>
  <c r="U135" i="3"/>
  <c r="V135" i="3"/>
  <c r="W135" i="3"/>
  <c r="X135" i="3"/>
  <c r="Y135" i="3"/>
  <c r="Z135" i="3"/>
  <c r="U136" i="3"/>
  <c r="V136" i="3"/>
  <c r="W136" i="3"/>
  <c r="X136" i="3"/>
  <c r="Y136" i="3"/>
  <c r="Z136" i="3"/>
  <c r="U137" i="3"/>
  <c r="V137" i="3"/>
  <c r="W137" i="3"/>
  <c r="X137" i="3"/>
  <c r="Y137" i="3"/>
  <c r="Z137" i="3"/>
  <c r="U138" i="3"/>
  <c r="V138" i="3"/>
  <c r="W138" i="3"/>
  <c r="X138" i="3"/>
  <c r="Y138" i="3"/>
  <c r="Z138" i="3"/>
  <c r="U139" i="3"/>
  <c r="V139" i="3"/>
  <c r="W139" i="3"/>
  <c r="X139" i="3"/>
  <c r="Y139" i="3"/>
  <c r="Z139" i="3"/>
  <c r="U140" i="3"/>
  <c r="V140" i="3"/>
  <c r="W140" i="3"/>
  <c r="X140" i="3"/>
  <c r="Y140" i="3"/>
  <c r="Z140" i="3"/>
  <c r="U141" i="3"/>
  <c r="V141" i="3"/>
  <c r="W141" i="3"/>
  <c r="X141" i="3"/>
  <c r="Y141" i="3"/>
  <c r="Z141" i="3"/>
  <c r="U142" i="3"/>
  <c r="V142" i="3"/>
  <c r="W142" i="3"/>
  <c r="X142" i="3"/>
  <c r="Y142" i="3"/>
  <c r="Z142" i="3"/>
  <c r="U143" i="3"/>
  <c r="V143" i="3"/>
  <c r="W143" i="3"/>
  <c r="X143" i="3"/>
  <c r="Y143" i="3"/>
  <c r="Z143" i="3"/>
  <c r="U144" i="3"/>
  <c r="V144" i="3"/>
  <c r="W144" i="3"/>
  <c r="X144" i="3"/>
  <c r="Y144" i="3"/>
  <c r="Z144" i="3"/>
  <c r="U145" i="3"/>
  <c r="V145" i="3"/>
  <c r="W145" i="3"/>
  <c r="X145" i="3"/>
  <c r="Y145" i="3"/>
  <c r="Z145" i="3"/>
  <c r="U146" i="3"/>
  <c r="V146" i="3"/>
  <c r="W146" i="3"/>
  <c r="X146" i="3"/>
  <c r="Y146" i="3"/>
  <c r="Z146" i="3"/>
  <c r="U147" i="3"/>
  <c r="V147" i="3"/>
  <c r="W147" i="3"/>
  <c r="X147" i="3"/>
  <c r="Y147" i="3"/>
  <c r="Z147" i="3"/>
  <c r="U148" i="3"/>
  <c r="V148" i="3"/>
  <c r="W148" i="3"/>
  <c r="X148" i="3"/>
  <c r="Y148" i="3"/>
  <c r="Z148" i="3"/>
  <c r="U149" i="3"/>
  <c r="V149" i="3"/>
  <c r="W149" i="3"/>
  <c r="X149" i="3"/>
  <c r="Y149" i="3"/>
  <c r="Z149" i="3"/>
  <c r="U150" i="3"/>
  <c r="V150" i="3"/>
  <c r="W150" i="3"/>
  <c r="X150" i="3"/>
  <c r="Y150" i="3"/>
  <c r="Z150" i="3"/>
  <c r="U151" i="3"/>
  <c r="V151" i="3"/>
  <c r="W151" i="3"/>
  <c r="X151" i="3"/>
  <c r="Y151" i="3"/>
  <c r="Z151" i="3"/>
  <c r="U152" i="3"/>
  <c r="V152" i="3"/>
  <c r="W152" i="3"/>
  <c r="X152" i="3"/>
  <c r="Y152" i="3"/>
  <c r="Z152" i="3"/>
  <c r="U153" i="3"/>
  <c r="V153" i="3"/>
  <c r="W153" i="3"/>
  <c r="X153" i="3"/>
  <c r="Y153" i="3"/>
  <c r="Z153" i="3"/>
  <c r="U154" i="3"/>
  <c r="V154" i="3"/>
  <c r="W154" i="3"/>
  <c r="X154" i="3"/>
  <c r="Y154" i="3"/>
  <c r="Z154" i="3"/>
  <c r="U155" i="3"/>
  <c r="V155" i="3"/>
  <c r="W155" i="3"/>
  <c r="X155" i="3"/>
  <c r="Y155" i="3"/>
  <c r="Z155" i="3"/>
  <c r="U156" i="3"/>
  <c r="V156" i="3"/>
  <c r="W156" i="3"/>
  <c r="X156" i="3"/>
  <c r="Y156" i="3"/>
  <c r="Z156" i="3"/>
  <c r="U157" i="3"/>
  <c r="V157" i="3"/>
  <c r="W157" i="3"/>
  <c r="X157" i="3"/>
  <c r="Y157" i="3"/>
  <c r="Z157" i="3"/>
  <c r="U158" i="3"/>
  <c r="V158" i="3"/>
  <c r="W158" i="3"/>
  <c r="X158" i="3"/>
  <c r="Y158" i="3"/>
  <c r="Z158" i="3"/>
  <c r="U159" i="3"/>
  <c r="V159" i="3"/>
  <c r="W159" i="3"/>
  <c r="X159" i="3"/>
  <c r="Y159" i="3"/>
  <c r="Z159" i="3"/>
  <c r="U160" i="3"/>
  <c r="V160" i="3"/>
  <c r="W160" i="3"/>
  <c r="X160" i="3"/>
  <c r="Y160" i="3"/>
  <c r="Z160" i="3"/>
  <c r="U161" i="3"/>
  <c r="V161" i="3"/>
  <c r="W161" i="3"/>
  <c r="X161" i="3"/>
  <c r="Y161" i="3"/>
  <c r="Z161" i="3"/>
  <c r="U162" i="3"/>
  <c r="V162" i="3"/>
  <c r="W162" i="3"/>
  <c r="X162" i="3"/>
  <c r="Y162" i="3"/>
  <c r="Z162" i="3"/>
  <c r="U163" i="3"/>
  <c r="V163" i="3"/>
  <c r="W163" i="3"/>
  <c r="X163" i="3"/>
  <c r="Y163" i="3"/>
  <c r="Z163" i="3"/>
  <c r="U164" i="3"/>
  <c r="V164" i="3"/>
  <c r="W164" i="3"/>
  <c r="X164" i="3"/>
  <c r="Y164" i="3"/>
  <c r="Z164" i="3"/>
  <c r="U165" i="3"/>
  <c r="V165" i="3"/>
  <c r="W165" i="3"/>
  <c r="X165" i="3"/>
  <c r="Y165" i="3"/>
  <c r="Z165" i="3"/>
  <c r="U166" i="3"/>
  <c r="V166" i="3"/>
  <c r="W166" i="3"/>
  <c r="X166" i="3"/>
  <c r="Y166" i="3"/>
  <c r="Z166" i="3"/>
  <c r="U167" i="3"/>
  <c r="V167" i="3"/>
  <c r="W167" i="3"/>
  <c r="X167" i="3"/>
  <c r="Y167" i="3"/>
  <c r="Z167" i="3"/>
  <c r="U168" i="3"/>
  <c r="V168" i="3"/>
  <c r="W168" i="3"/>
  <c r="X168" i="3"/>
  <c r="Y168" i="3"/>
  <c r="Z168" i="3"/>
  <c r="U169" i="3"/>
  <c r="V169" i="3"/>
  <c r="W169" i="3"/>
  <c r="X169" i="3"/>
  <c r="Y169" i="3"/>
  <c r="Z169" i="3"/>
  <c r="U170" i="3"/>
  <c r="V170" i="3"/>
  <c r="W170" i="3"/>
  <c r="X170" i="3"/>
  <c r="Y170" i="3"/>
  <c r="Z170" i="3"/>
  <c r="U171" i="3"/>
  <c r="V171" i="3"/>
  <c r="W171" i="3"/>
  <c r="X171" i="3"/>
  <c r="Y171" i="3"/>
  <c r="Z171" i="3"/>
  <c r="U172" i="3"/>
  <c r="V172" i="3"/>
  <c r="W172" i="3"/>
  <c r="X172" i="3"/>
  <c r="Y172" i="3"/>
  <c r="Z172" i="3"/>
  <c r="U173" i="3"/>
  <c r="V173" i="3"/>
  <c r="W173" i="3"/>
  <c r="X173" i="3"/>
  <c r="Y173" i="3"/>
  <c r="Z173" i="3"/>
  <c r="U174" i="3"/>
  <c r="V174" i="3"/>
  <c r="W174" i="3"/>
  <c r="X174" i="3"/>
  <c r="Y174" i="3"/>
  <c r="Z174" i="3"/>
  <c r="U175" i="3"/>
  <c r="V175" i="3"/>
  <c r="W175" i="3"/>
  <c r="X175" i="3"/>
  <c r="Y175" i="3"/>
  <c r="Z175" i="3"/>
  <c r="U176" i="3"/>
  <c r="V176" i="3"/>
  <c r="W176" i="3"/>
  <c r="X176" i="3"/>
  <c r="Y176" i="3"/>
  <c r="Z176" i="3"/>
  <c r="U177" i="3"/>
  <c r="V177" i="3"/>
  <c r="W177" i="3"/>
  <c r="X177" i="3"/>
  <c r="Y177" i="3"/>
  <c r="Z177" i="3"/>
  <c r="U178" i="3"/>
  <c r="V178" i="3"/>
  <c r="W178" i="3"/>
  <c r="X178" i="3"/>
  <c r="Y178" i="3"/>
  <c r="Z178" i="3"/>
  <c r="U179" i="3"/>
  <c r="V179" i="3"/>
  <c r="W179" i="3"/>
  <c r="X179" i="3"/>
  <c r="Y179" i="3"/>
  <c r="Z179" i="3"/>
  <c r="U180" i="3"/>
  <c r="V180" i="3"/>
  <c r="W180" i="3"/>
  <c r="X180" i="3"/>
  <c r="Y180" i="3"/>
  <c r="Z180" i="3"/>
  <c r="U181" i="3"/>
  <c r="V181" i="3"/>
  <c r="W181" i="3"/>
  <c r="X181" i="3"/>
  <c r="Y181" i="3"/>
  <c r="Z181" i="3"/>
  <c r="U182" i="3"/>
  <c r="V182" i="3"/>
  <c r="W182" i="3"/>
  <c r="X182" i="3"/>
  <c r="Y182" i="3"/>
  <c r="Z182" i="3"/>
  <c r="U183" i="3"/>
  <c r="V183" i="3"/>
  <c r="W183" i="3"/>
  <c r="X183" i="3"/>
  <c r="Y183" i="3"/>
  <c r="Z183" i="3"/>
  <c r="U184" i="3"/>
  <c r="V184" i="3"/>
  <c r="W184" i="3"/>
  <c r="X184" i="3"/>
  <c r="Y184" i="3"/>
  <c r="Z184" i="3"/>
  <c r="U185" i="3"/>
  <c r="V185" i="3"/>
  <c r="W185" i="3"/>
  <c r="X185" i="3"/>
  <c r="Y185" i="3"/>
  <c r="Z185" i="3"/>
  <c r="U186" i="3"/>
  <c r="V186" i="3"/>
  <c r="W186" i="3"/>
  <c r="X186" i="3"/>
  <c r="Y186" i="3"/>
  <c r="Z186" i="3"/>
  <c r="U187" i="3"/>
  <c r="V187" i="3"/>
  <c r="W187" i="3"/>
  <c r="X187" i="3"/>
  <c r="Y187" i="3"/>
  <c r="Z187" i="3"/>
  <c r="U188" i="3"/>
  <c r="V188" i="3"/>
  <c r="W188" i="3"/>
  <c r="X188" i="3"/>
  <c r="Y188" i="3"/>
  <c r="Z188" i="3"/>
  <c r="U189" i="3"/>
  <c r="V189" i="3"/>
  <c r="W189" i="3"/>
  <c r="X189" i="3"/>
  <c r="Y189" i="3"/>
  <c r="Z189" i="3"/>
  <c r="U190" i="3"/>
  <c r="V190" i="3"/>
  <c r="W190" i="3"/>
  <c r="X190" i="3"/>
  <c r="Y190" i="3"/>
  <c r="Z190" i="3"/>
  <c r="U191" i="3"/>
  <c r="V191" i="3"/>
  <c r="W191" i="3"/>
  <c r="X191" i="3"/>
  <c r="Y191" i="3"/>
  <c r="Z191" i="3"/>
  <c r="U192" i="3"/>
  <c r="V192" i="3"/>
  <c r="W192" i="3"/>
  <c r="X192" i="3"/>
  <c r="Y192" i="3"/>
  <c r="Z192" i="3"/>
  <c r="U193" i="3"/>
  <c r="V193" i="3"/>
  <c r="W193" i="3"/>
  <c r="X193" i="3"/>
  <c r="Y193" i="3"/>
  <c r="Z193" i="3"/>
  <c r="U194" i="3"/>
  <c r="V194" i="3"/>
  <c r="W194" i="3"/>
  <c r="X194" i="3"/>
  <c r="Y194" i="3"/>
  <c r="Z194" i="3"/>
  <c r="U195" i="3"/>
  <c r="V195" i="3"/>
  <c r="W195" i="3"/>
  <c r="X195" i="3"/>
  <c r="Y195" i="3"/>
  <c r="Z195" i="3"/>
  <c r="U196" i="3"/>
  <c r="V196" i="3"/>
  <c r="W196" i="3"/>
  <c r="X196" i="3"/>
  <c r="Y196" i="3"/>
  <c r="Z196" i="3"/>
  <c r="U197" i="3"/>
  <c r="V197" i="3"/>
  <c r="W197" i="3"/>
  <c r="X197" i="3"/>
  <c r="Y197" i="3"/>
  <c r="Z197" i="3"/>
  <c r="U198" i="3"/>
  <c r="V198" i="3"/>
  <c r="W198" i="3"/>
  <c r="X198" i="3"/>
  <c r="Y198" i="3"/>
  <c r="Z198" i="3"/>
  <c r="U199" i="3"/>
  <c r="V199" i="3"/>
  <c r="W199" i="3"/>
  <c r="X199" i="3"/>
  <c r="Y199" i="3"/>
  <c r="Z199" i="3"/>
  <c r="U200" i="3"/>
  <c r="V200" i="3"/>
  <c r="W200" i="3"/>
  <c r="X200" i="3"/>
  <c r="Y200" i="3"/>
  <c r="Z200" i="3"/>
  <c r="U201" i="3"/>
  <c r="V201" i="3"/>
  <c r="W201" i="3"/>
  <c r="X201" i="3"/>
  <c r="Y201" i="3"/>
  <c r="Z201" i="3"/>
  <c r="U202" i="3"/>
  <c r="V202" i="3"/>
  <c r="W202" i="3"/>
  <c r="X202" i="3"/>
  <c r="Y202" i="3"/>
  <c r="Z202" i="3"/>
  <c r="U203" i="3"/>
  <c r="V203" i="3"/>
  <c r="W203" i="3"/>
  <c r="X203" i="3"/>
  <c r="Y203" i="3"/>
  <c r="Z203" i="3"/>
  <c r="U204" i="3"/>
  <c r="V204" i="3"/>
  <c r="W204" i="3"/>
  <c r="X204" i="3"/>
  <c r="Y204" i="3"/>
  <c r="Z204" i="3"/>
  <c r="U205" i="3"/>
  <c r="V205" i="3"/>
  <c r="W205" i="3"/>
  <c r="X205" i="3"/>
  <c r="Y205" i="3"/>
  <c r="Z205" i="3"/>
  <c r="U206" i="3"/>
  <c r="V206" i="3"/>
  <c r="W206" i="3"/>
  <c r="X206" i="3"/>
  <c r="Y206" i="3"/>
  <c r="Z206" i="3"/>
  <c r="U207" i="3"/>
  <c r="V207" i="3"/>
  <c r="W207" i="3"/>
  <c r="X207" i="3"/>
  <c r="Y207" i="3"/>
  <c r="Z207" i="3"/>
  <c r="U208" i="3"/>
  <c r="V208" i="3"/>
  <c r="W208" i="3"/>
  <c r="X208" i="3"/>
  <c r="Y208" i="3"/>
  <c r="Z208" i="3"/>
  <c r="U209" i="3"/>
  <c r="V209" i="3"/>
  <c r="W209" i="3"/>
  <c r="X209" i="3"/>
  <c r="Y209" i="3"/>
  <c r="Z209" i="3"/>
  <c r="U210" i="3"/>
  <c r="V210" i="3"/>
  <c r="W210" i="3"/>
  <c r="X210" i="3"/>
  <c r="Y210" i="3"/>
  <c r="Z210" i="3"/>
  <c r="U211" i="3"/>
  <c r="V211" i="3"/>
  <c r="W211" i="3"/>
  <c r="X211" i="3"/>
  <c r="Y211" i="3"/>
  <c r="Z211" i="3"/>
  <c r="U212" i="3"/>
  <c r="V212" i="3"/>
  <c r="W212" i="3"/>
  <c r="X212" i="3"/>
  <c r="Y212" i="3"/>
  <c r="Z212" i="3"/>
  <c r="U213" i="3"/>
  <c r="V213" i="3"/>
  <c r="W213" i="3"/>
  <c r="X213" i="3"/>
  <c r="Y213" i="3"/>
  <c r="Z213" i="3"/>
  <c r="U214" i="3"/>
  <c r="V214" i="3"/>
  <c r="W214" i="3"/>
  <c r="X214" i="3"/>
  <c r="Y214" i="3"/>
  <c r="Z214" i="3"/>
  <c r="U215" i="3"/>
  <c r="V215" i="3"/>
  <c r="W215" i="3"/>
  <c r="X215" i="3"/>
  <c r="Y215" i="3"/>
  <c r="Z215" i="3"/>
  <c r="U216" i="3"/>
  <c r="V216" i="3"/>
  <c r="W216" i="3"/>
  <c r="X216" i="3"/>
  <c r="Y216" i="3"/>
  <c r="Z216" i="3"/>
  <c r="U217" i="3"/>
  <c r="V217" i="3"/>
  <c r="W217" i="3"/>
  <c r="X217" i="3"/>
  <c r="Y217" i="3"/>
  <c r="Z217" i="3"/>
  <c r="U218" i="3"/>
  <c r="V218" i="3"/>
  <c r="W218" i="3"/>
  <c r="X218" i="3"/>
  <c r="Y218" i="3"/>
  <c r="Z218" i="3"/>
  <c r="U219" i="3"/>
  <c r="V219" i="3"/>
  <c r="W219" i="3"/>
  <c r="X219" i="3"/>
  <c r="Y219" i="3"/>
  <c r="Z219" i="3"/>
  <c r="U220" i="3"/>
  <c r="V220" i="3"/>
  <c r="W220" i="3"/>
  <c r="X220" i="3"/>
  <c r="Y220" i="3"/>
  <c r="Z220" i="3"/>
  <c r="U221" i="3"/>
  <c r="V221" i="3"/>
  <c r="W221" i="3"/>
  <c r="X221" i="3"/>
  <c r="Y221" i="3"/>
  <c r="Z221" i="3"/>
  <c r="U222" i="3"/>
  <c r="V222" i="3"/>
  <c r="W222" i="3"/>
  <c r="X222" i="3"/>
  <c r="Y222" i="3"/>
  <c r="Z222" i="3"/>
  <c r="U223" i="3"/>
  <c r="V223" i="3"/>
  <c r="W223" i="3"/>
  <c r="X223" i="3"/>
  <c r="Y223" i="3"/>
  <c r="Z223" i="3"/>
  <c r="U224" i="3"/>
  <c r="V224" i="3"/>
  <c r="W224" i="3"/>
  <c r="X224" i="3"/>
  <c r="Y224" i="3"/>
  <c r="Z224" i="3"/>
  <c r="U225" i="3"/>
  <c r="V225" i="3"/>
  <c r="W225" i="3"/>
  <c r="X225" i="3"/>
  <c r="Y225" i="3"/>
  <c r="Z225" i="3"/>
  <c r="U226" i="3"/>
  <c r="V226" i="3"/>
  <c r="W226" i="3"/>
  <c r="X226" i="3"/>
  <c r="Y226" i="3"/>
  <c r="Z226" i="3"/>
  <c r="U227" i="3"/>
  <c r="V227" i="3"/>
  <c r="W227" i="3"/>
  <c r="X227" i="3"/>
  <c r="Y227" i="3"/>
  <c r="Z227" i="3"/>
  <c r="U228" i="3"/>
  <c r="V228" i="3"/>
  <c r="W228" i="3"/>
  <c r="X228" i="3"/>
  <c r="Y228" i="3"/>
  <c r="Z228" i="3"/>
  <c r="U229" i="3"/>
  <c r="V229" i="3"/>
  <c r="W229" i="3"/>
  <c r="X229" i="3"/>
  <c r="Y229" i="3"/>
  <c r="Z229" i="3"/>
  <c r="U230" i="3"/>
  <c r="V230" i="3"/>
  <c r="W230" i="3"/>
  <c r="X230" i="3"/>
  <c r="Y230" i="3"/>
  <c r="Z230" i="3"/>
  <c r="U231" i="3"/>
  <c r="V231" i="3"/>
  <c r="W231" i="3"/>
  <c r="X231" i="3"/>
  <c r="Y231" i="3"/>
  <c r="Z231" i="3"/>
  <c r="V232" i="3"/>
  <c r="W232" i="3"/>
  <c r="X232" i="3"/>
  <c r="Y232" i="3"/>
  <c r="Z232" i="3"/>
  <c r="V233" i="3"/>
  <c r="W233" i="3"/>
  <c r="X233" i="3"/>
  <c r="Y233" i="3"/>
  <c r="Z233" i="3"/>
  <c r="U234" i="3"/>
  <c r="V234" i="3"/>
  <c r="W234" i="3"/>
  <c r="X234" i="3"/>
  <c r="Y234" i="3"/>
  <c r="Z234" i="3"/>
  <c r="U235" i="3"/>
  <c r="V235" i="3"/>
  <c r="W235" i="3"/>
  <c r="X235" i="3"/>
  <c r="Y235" i="3"/>
  <c r="Z235" i="3"/>
  <c r="U236" i="3"/>
  <c r="V236" i="3"/>
  <c r="W236" i="3"/>
  <c r="X236" i="3"/>
  <c r="Y236" i="3"/>
  <c r="Z236" i="3"/>
  <c r="U237" i="3"/>
  <c r="V237" i="3"/>
  <c r="W237" i="3"/>
  <c r="X237" i="3"/>
  <c r="Y237" i="3"/>
  <c r="Z237" i="3"/>
  <c r="U238" i="3"/>
  <c r="V238" i="3"/>
  <c r="W238" i="3"/>
  <c r="X238" i="3"/>
  <c r="Y238" i="3"/>
  <c r="Z238" i="3"/>
  <c r="U239" i="3"/>
  <c r="V239" i="3"/>
  <c r="W239" i="3"/>
  <c r="X239" i="3"/>
  <c r="Y239" i="3"/>
  <c r="Z239" i="3"/>
  <c r="U240" i="3"/>
  <c r="V240" i="3"/>
  <c r="W240" i="3"/>
  <c r="X240" i="3"/>
  <c r="Y240" i="3"/>
  <c r="Z240" i="3"/>
  <c r="U241" i="3"/>
  <c r="V241" i="3"/>
  <c r="W241" i="3"/>
  <c r="X241" i="3"/>
  <c r="Y241" i="3"/>
  <c r="Z241" i="3"/>
  <c r="U242" i="3"/>
  <c r="V242" i="3"/>
  <c r="W242" i="3"/>
  <c r="X242" i="3"/>
  <c r="Y242" i="3"/>
  <c r="Z242" i="3"/>
  <c r="U243" i="3"/>
  <c r="V243" i="3"/>
  <c r="W243" i="3"/>
  <c r="X243" i="3"/>
  <c r="Y243" i="3"/>
  <c r="Z243" i="3"/>
  <c r="U244" i="3"/>
  <c r="V244" i="3"/>
  <c r="W244" i="3"/>
  <c r="X244" i="3"/>
  <c r="Y244" i="3"/>
  <c r="Z244" i="3"/>
  <c r="U245" i="3"/>
  <c r="V245" i="3"/>
  <c r="W245" i="3"/>
  <c r="X245" i="3"/>
  <c r="Y245" i="3"/>
  <c r="Z245" i="3"/>
  <c r="U246" i="3"/>
  <c r="V246" i="3"/>
  <c r="W246" i="3"/>
  <c r="X246" i="3"/>
  <c r="Y246" i="3"/>
  <c r="Z246" i="3"/>
  <c r="U247" i="3"/>
  <c r="V247" i="3"/>
  <c r="W247" i="3"/>
  <c r="X247" i="3"/>
  <c r="Y247" i="3"/>
  <c r="Z247" i="3"/>
  <c r="U248" i="3"/>
  <c r="V248" i="3"/>
  <c r="W248" i="3"/>
  <c r="X248" i="3"/>
  <c r="Y248" i="3"/>
  <c r="Z248" i="3"/>
  <c r="U249" i="3"/>
  <c r="V249" i="3"/>
  <c r="W249" i="3"/>
  <c r="X249" i="3"/>
  <c r="Y249" i="3"/>
  <c r="Z249" i="3"/>
  <c r="U250" i="3"/>
  <c r="V250" i="3"/>
  <c r="W250" i="3"/>
  <c r="X250" i="3"/>
  <c r="Y250" i="3"/>
  <c r="Z250" i="3"/>
  <c r="U251" i="3"/>
  <c r="V251" i="3"/>
  <c r="W251" i="3"/>
  <c r="X251" i="3"/>
  <c r="Y251" i="3"/>
  <c r="Z251" i="3"/>
  <c r="U252" i="3"/>
  <c r="V252" i="3"/>
  <c r="W252" i="3"/>
  <c r="X252" i="3"/>
  <c r="Y252" i="3"/>
  <c r="Z252" i="3"/>
  <c r="U253" i="3"/>
  <c r="V253" i="3"/>
  <c r="W253" i="3"/>
  <c r="X253" i="3"/>
  <c r="Y253" i="3"/>
  <c r="Z253" i="3"/>
  <c r="U254" i="3"/>
  <c r="V254" i="3"/>
  <c r="W254" i="3"/>
  <c r="X254" i="3"/>
  <c r="Y254" i="3"/>
  <c r="Z254" i="3"/>
  <c r="U255" i="3"/>
  <c r="V255" i="3"/>
  <c r="W255" i="3"/>
  <c r="X255" i="3"/>
  <c r="Y255" i="3"/>
  <c r="Z255" i="3"/>
  <c r="U256" i="3"/>
  <c r="V256" i="3"/>
  <c r="W256" i="3"/>
  <c r="X256" i="3"/>
  <c r="Y256" i="3"/>
  <c r="Z256" i="3"/>
  <c r="U257" i="3"/>
  <c r="V257" i="3"/>
  <c r="W257" i="3"/>
  <c r="X257" i="3"/>
  <c r="Y257" i="3"/>
  <c r="Z257" i="3"/>
  <c r="U258" i="3"/>
  <c r="V258" i="3"/>
  <c r="W258" i="3"/>
  <c r="X258" i="3"/>
  <c r="Y258" i="3"/>
  <c r="Z258" i="3"/>
  <c r="U259" i="3"/>
  <c r="V259" i="3"/>
  <c r="W259" i="3"/>
  <c r="X259" i="3"/>
  <c r="Y259" i="3"/>
  <c r="Z259" i="3"/>
  <c r="U260" i="3"/>
  <c r="V260" i="3"/>
  <c r="W260" i="3"/>
  <c r="X260" i="3"/>
  <c r="Y260" i="3"/>
  <c r="Z260" i="3"/>
  <c r="U261" i="3"/>
  <c r="V261" i="3"/>
  <c r="W261" i="3"/>
  <c r="X261" i="3"/>
  <c r="Y261" i="3"/>
  <c r="Z261" i="3"/>
  <c r="U262" i="3"/>
  <c r="V262" i="3"/>
  <c r="W262" i="3"/>
  <c r="X262" i="3"/>
  <c r="Y262" i="3"/>
  <c r="Z262" i="3"/>
  <c r="U263" i="3"/>
  <c r="V263" i="3"/>
  <c r="W263" i="3"/>
  <c r="X263" i="3"/>
  <c r="Y263" i="3"/>
  <c r="Z263" i="3"/>
  <c r="U264" i="3"/>
  <c r="V264" i="3"/>
  <c r="W264" i="3"/>
  <c r="X264" i="3"/>
  <c r="Y264" i="3"/>
  <c r="Z264" i="3"/>
  <c r="U265" i="3"/>
  <c r="V265" i="3"/>
  <c r="W265" i="3"/>
  <c r="X265" i="3"/>
  <c r="Y265" i="3"/>
  <c r="Z265" i="3"/>
  <c r="U266" i="3"/>
  <c r="V266" i="3"/>
  <c r="W266" i="3"/>
  <c r="X266" i="3"/>
  <c r="Y266" i="3"/>
  <c r="Z266" i="3"/>
  <c r="U267" i="3"/>
  <c r="V267" i="3"/>
  <c r="W267" i="3"/>
  <c r="X267" i="3"/>
  <c r="Y267" i="3"/>
  <c r="Z267" i="3"/>
  <c r="V9" i="3"/>
  <c r="W9" i="3"/>
  <c r="X9" i="3"/>
  <c r="Y9" i="3"/>
  <c r="Z9" i="3"/>
  <c r="U9" i="3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29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7" i="4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31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9" i="3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15" i="2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4" i="1"/>
</calcChain>
</file>

<file path=xl/sharedStrings.xml><?xml version="1.0" encoding="utf-8"?>
<sst xmlns="http://schemas.openxmlformats.org/spreadsheetml/2006/main" count="7031" uniqueCount="359">
  <si>
    <t xml:space="preserve"> node</t>
  </si>
  <si>
    <t xml:space="preserve"> mean</t>
  </si>
  <si>
    <t xml:space="preserve"> sd</t>
  </si>
  <si>
    <t xml:space="preserve"> MC error</t>
  </si>
  <si>
    <t>median</t>
  </si>
  <si>
    <t>start</t>
  </si>
  <si>
    <t>sample</t>
  </si>
  <si>
    <t>CC[1]</t>
  </si>
  <si>
    <t>CC[2]</t>
  </si>
  <si>
    <t>CC[3]</t>
  </si>
  <si>
    <t>CC[4]</t>
  </si>
  <si>
    <t>CC[5]</t>
  </si>
  <si>
    <t>CC[6]</t>
  </si>
  <si>
    <t>CC[7]</t>
  </si>
  <si>
    <t>CC[8]</t>
  </si>
  <si>
    <t>CC[9]</t>
  </si>
  <si>
    <t>CC[10]</t>
  </si>
  <si>
    <t>CC[11]</t>
  </si>
  <si>
    <t>CC[12]</t>
  </si>
  <si>
    <t>CC[13]</t>
  </si>
  <si>
    <t>CC[14]</t>
  </si>
  <si>
    <t>CC[15]</t>
  </si>
  <si>
    <t>CC[16]</t>
  </si>
  <si>
    <t>CC[17]</t>
  </si>
  <si>
    <t>CC[18]</t>
  </si>
  <si>
    <t>CCf10[1]</t>
  </si>
  <si>
    <t>CCf10[2]</t>
  </si>
  <si>
    <t>CCf10[3]</t>
  </si>
  <si>
    <t>CCf10[4]</t>
  </si>
  <si>
    <t>CCf10[5]</t>
  </si>
  <si>
    <t>CCf10[6]</t>
  </si>
  <si>
    <t>CCf10[7]</t>
  </si>
  <si>
    <t>CCf10[8]</t>
  </si>
  <si>
    <t>CCf10[9]</t>
  </si>
  <si>
    <t>CCf10[10]</t>
  </si>
  <si>
    <t>CCf10[11]</t>
  </si>
  <si>
    <t>CCf10[12]</t>
  </si>
  <si>
    <t>CCf10[13]</t>
  </si>
  <si>
    <t>CCf10[14]</t>
  </si>
  <si>
    <t>CCf10[15]</t>
  </si>
  <si>
    <t>CCf10[16]</t>
  </si>
  <si>
    <t>CCf10[17]</t>
  </si>
  <si>
    <t>CCf10[18]</t>
  </si>
  <si>
    <t>Smax[1]</t>
  </si>
  <si>
    <t>Smax[2]</t>
  </si>
  <si>
    <t>Smax[3]</t>
  </si>
  <si>
    <t>Smax[4]</t>
  </si>
  <si>
    <t>Smax[5]</t>
  </si>
  <si>
    <t>Smax[6]</t>
  </si>
  <si>
    <t>Smax[7]</t>
  </si>
  <si>
    <t>Smax[8]</t>
  </si>
  <si>
    <t>Smax[9]</t>
  </si>
  <si>
    <t>Smax[10]</t>
  </si>
  <si>
    <t>Smax[11]</t>
  </si>
  <si>
    <t>Smax[12]</t>
  </si>
  <si>
    <t>Smax[13]</t>
  </si>
  <si>
    <t>Smax[14]</t>
  </si>
  <si>
    <t>Smax[15]</t>
  </si>
  <si>
    <t>Smax[16]</t>
  </si>
  <si>
    <t>Smax[17]</t>
  </si>
  <si>
    <t>Smax[18]</t>
  </si>
  <si>
    <t>Smsy[1]</t>
  </si>
  <si>
    <t>Smsy[2]</t>
  </si>
  <si>
    <t>Smsy[3]</t>
  </si>
  <si>
    <t>Smsy[4]</t>
  </si>
  <si>
    <t>Smsy[5]</t>
  </si>
  <si>
    <t>Smsy[6]</t>
  </si>
  <si>
    <t>Smsy[7]</t>
  </si>
  <si>
    <t>Smsy[8]</t>
  </si>
  <si>
    <t>Smsy[9]</t>
  </si>
  <si>
    <t>Smsy[10]</t>
  </si>
  <si>
    <t>Smsy[11]</t>
  </si>
  <si>
    <t>Smsy[12]</t>
  </si>
  <si>
    <t>Smsy[13]</t>
  </si>
  <si>
    <t>Smsy[14]</t>
  </si>
  <si>
    <t>Smsy[15]</t>
  </si>
  <si>
    <t>Smsy[16]</t>
  </si>
  <si>
    <t>Smsy[17]</t>
  </si>
  <si>
    <t>Smsy[18]</t>
  </si>
  <si>
    <t>Smsyf10[1]</t>
  </si>
  <si>
    <t>Smsyf10[2]</t>
  </si>
  <si>
    <t>Smsyf10[3]</t>
  </si>
  <si>
    <t>Smsyf10[4]</t>
  </si>
  <si>
    <t>Smsyf10[5]</t>
  </si>
  <si>
    <t>Smsyf10[6]</t>
  </si>
  <si>
    <t>Smsyf10[7]</t>
  </si>
  <si>
    <t>Smsyf10[8]</t>
  </si>
  <si>
    <t>Smsyf10[9]</t>
  </si>
  <si>
    <t>Smsyf10[10]</t>
  </si>
  <si>
    <t>Smsyf10[11]</t>
  </si>
  <si>
    <t>Smsyf10[12]</t>
  </si>
  <si>
    <t>Smsyf10[13]</t>
  </si>
  <si>
    <t>Smsyf10[14]</t>
  </si>
  <si>
    <t>Smsyf10[15]</t>
  </si>
  <si>
    <t>Smsyf10[16]</t>
  </si>
  <si>
    <t>Smsyf10[17]</t>
  </si>
  <si>
    <t>Smsyf10[18]</t>
  </si>
  <si>
    <t>SumSmsy</t>
  </si>
  <si>
    <t>SumSmsyf10</t>
  </si>
  <si>
    <t>TE[1]</t>
  </si>
  <si>
    <t>TE[2]</t>
  </si>
  <si>
    <t>TE[3]</t>
  </si>
  <si>
    <t>TE[4]</t>
  </si>
  <si>
    <t>TE[5]</t>
  </si>
  <si>
    <t>TE[6]</t>
  </si>
  <si>
    <t>TE[7]</t>
  </si>
  <si>
    <t>TE[8]</t>
  </si>
  <si>
    <t>TE[9]</t>
  </si>
  <si>
    <t>TE[10]</t>
  </si>
  <si>
    <t>TE[11]</t>
  </si>
  <si>
    <t>TE[12]</t>
  </si>
  <si>
    <t>TE[13]</t>
  </si>
  <si>
    <t>TE[14]</t>
  </si>
  <si>
    <t>TE[15]</t>
  </si>
  <si>
    <t>TE[16]</t>
  </si>
  <si>
    <t>TE[17]</t>
  </si>
  <si>
    <t>TE[18]</t>
  </si>
  <si>
    <t>TE[19]</t>
  </si>
  <si>
    <t>TE[20]</t>
  </si>
  <si>
    <t>TE[21]</t>
  </si>
  <si>
    <t>TE[22]</t>
  </si>
  <si>
    <t>TE[23]</t>
  </si>
  <si>
    <t>TE[24]</t>
  </si>
  <si>
    <t>TE[25]</t>
  </si>
  <si>
    <t>TE[26]</t>
  </si>
  <si>
    <t>TE[27]</t>
  </si>
  <si>
    <t>TE[28]</t>
  </si>
  <si>
    <t>TE[29]</t>
  </si>
  <si>
    <t>TE[30]</t>
  </si>
  <si>
    <t>TE[31]</t>
  </si>
  <si>
    <t>TE[32]</t>
  </si>
  <si>
    <t>TE[33]</t>
  </si>
  <si>
    <t>TE[34]</t>
  </si>
  <si>
    <t>TE[35]</t>
  </si>
  <si>
    <t>TE[36]</t>
  </si>
  <si>
    <t>TE[37]</t>
  </si>
  <si>
    <t>TE[38]</t>
  </si>
  <si>
    <t>TE[39]</t>
  </si>
  <si>
    <t>TE[40]</t>
  </si>
  <si>
    <t>TE[41]</t>
  </si>
  <si>
    <t>TE[42]</t>
  </si>
  <si>
    <t>TE[43]</t>
  </si>
  <si>
    <t>TE[44]</t>
  </si>
  <si>
    <t>TE[45]</t>
  </si>
  <si>
    <t>TE[46]</t>
  </si>
  <si>
    <t>TE[47]</t>
  </si>
  <si>
    <t>TE[48]</t>
  </si>
  <si>
    <t>TE[49]</t>
  </si>
  <si>
    <t>TE[50]</t>
  </si>
  <si>
    <t>TE[51]</t>
  </si>
  <si>
    <t>TE[52]</t>
  </si>
  <si>
    <t>TE[53]</t>
  </si>
  <si>
    <t>TE[54]</t>
  </si>
  <si>
    <t>TE[55]</t>
  </si>
  <si>
    <t>Tse</t>
  </si>
  <si>
    <t>Umsy[1]</t>
  </si>
  <si>
    <t>Umsy[2]</t>
  </si>
  <si>
    <t>Umsy[3]</t>
  </si>
  <si>
    <t>Umsy[4]</t>
  </si>
  <si>
    <t>Umsy[5]</t>
  </si>
  <si>
    <t>Umsy[6]</t>
  </si>
  <si>
    <t>Umsy[7]</t>
  </si>
  <si>
    <t>Umsy[8]</t>
  </si>
  <si>
    <t>Umsy[9]</t>
  </si>
  <si>
    <t>Umsy[10]</t>
  </si>
  <si>
    <t>Umsy[11]</t>
  </si>
  <si>
    <t>Umsy[12]</t>
  </si>
  <si>
    <t>Umsy[13]</t>
  </si>
  <si>
    <t>Umsy[14]</t>
  </si>
  <si>
    <t>Umsy[15]</t>
  </si>
  <si>
    <t>Umsy[16]</t>
  </si>
  <si>
    <t>Umsy[17]</t>
  </si>
  <si>
    <t>Umsy[18]</t>
  </si>
  <si>
    <t>Umsyf10[1]</t>
  </si>
  <si>
    <t>Umsyf10[2]</t>
  </si>
  <si>
    <t>Umsyf10[3]</t>
  </si>
  <si>
    <t>Umsyf10[4]</t>
  </si>
  <si>
    <t>Umsyf10[5]</t>
  </si>
  <si>
    <t>Umsyf10[6]</t>
  </si>
  <si>
    <t>Umsyf10[7]</t>
  </si>
  <si>
    <t>Umsyf10[8]</t>
  </si>
  <si>
    <t>Umsyf10[9]</t>
  </si>
  <si>
    <t>Umsyf10[10]</t>
  </si>
  <si>
    <t>Umsyf10[11]</t>
  </si>
  <si>
    <t>Umsyf10[12]</t>
  </si>
  <si>
    <t>Umsyf10[13]</t>
  </si>
  <si>
    <t>Umsyf10[14]</t>
  </si>
  <si>
    <t>Umsyf10[15]</t>
  </si>
  <si>
    <t>Umsyf10[16]</t>
  </si>
  <si>
    <t>Umsyf10[17]</t>
  </si>
  <si>
    <t>Umsyf10[18]</t>
  </si>
  <si>
    <t>af10[1]</t>
  </si>
  <si>
    <t>af10[2]</t>
  </si>
  <si>
    <t>af10[3]</t>
  </si>
  <si>
    <t>af10[4]</t>
  </si>
  <si>
    <t>af10[5]</t>
  </si>
  <si>
    <t>af10[6]</t>
  </si>
  <si>
    <t>af10[7]</t>
  </si>
  <si>
    <t>af10[8]</t>
  </si>
  <si>
    <t>af10[9]</t>
  </si>
  <si>
    <t>af10[10]</t>
  </si>
  <si>
    <t>af10[11]</t>
  </si>
  <si>
    <t>af10[12]</t>
  </si>
  <si>
    <t>af10[13]</t>
  </si>
  <si>
    <t>af10[14]</t>
  </si>
  <si>
    <t>af10[15]</t>
  </si>
  <si>
    <t>af10[16]</t>
  </si>
  <si>
    <t>af10[17]</t>
  </si>
  <si>
    <t>af10[18]</t>
  </si>
  <si>
    <t>intercept[1]</t>
  </si>
  <si>
    <t>intercept[2]</t>
  </si>
  <si>
    <t>intercept[3]</t>
  </si>
  <si>
    <t>intercept[4]</t>
  </si>
  <si>
    <t>intercept[5]</t>
  </si>
  <si>
    <t>intercept[6]</t>
  </si>
  <si>
    <t>intercept[7]</t>
  </si>
  <si>
    <t>intercept[8]</t>
  </si>
  <si>
    <t>intercept[9]</t>
  </si>
  <si>
    <t>intercept[10]</t>
  </si>
  <si>
    <t>intercept[11]</t>
  </si>
  <si>
    <t>intercept[12]</t>
  </si>
  <si>
    <t>intercept[13]</t>
  </si>
  <si>
    <t>intercept[14]</t>
  </si>
  <si>
    <t>intercept[15]</t>
  </si>
  <si>
    <t>intercept[16]</t>
  </si>
  <si>
    <t>intercept[17]</t>
  </si>
  <si>
    <t>intercept[18]</t>
  </si>
  <si>
    <t>mu_a</t>
  </si>
  <si>
    <t>sd_a</t>
  </si>
  <si>
    <t>se[1]</t>
  </si>
  <si>
    <t>se[2]</t>
  </si>
  <si>
    <t>se[3]</t>
  </si>
  <si>
    <t>se[4]</t>
  </si>
  <si>
    <t>se[5]</t>
  </si>
  <si>
    <t>se[6]</t>
  </si>
  <si>
    <t>se[7]</t>
  </si>
  <si>
    <t>se[8]</t>
  </si>
  <si>
    <t>se[9]</t>
  </si>
  <si>
    <t>se[10]</t>
  </si>
  <si>
    <t>se[11]</t>
  </si>
  <si>
    <t>se[12]</t>
  </si>
  <si>
    <t>se[13]</t>
  </si>
  <si>
    <t>se[14]</t>
  </si>
  <si>
    <t>se[15]</t>
  </si>
  <si>
    <t>se[16]</t>
  </si>
  <si>
    <t>se[17]</t>
  </si>
  <si>
    <t>se[18]</t>
  </si>
  <si>
    <t>slope[1]</t>
  </si>
  <si>
    <t>slope[2]</t>
  </si>
  <si>
    <t>slope[3]</t>
  </si>
  <si>
    <t>slope[4]</t>
  </si>
  <si>
    <t>slope[5]</t>
  </si>
  <si>
    <t>slope[6]</t>
  </si>
  <si>
    <t>slope[7]</t>
  </si>
  <si>
    <t>slope[8]</t>
  </si>
  <si>
    <t>slope[9]</t>
  </si>
  <si>
    <t>slope[10]</t>
  </si>
  <si>
    <t>slope[11]</t>
  </si>
  <si>
    <t>slope[12]</t>
  </si>
  <si>
    <t>slope[13]</t>
  </si>
  <si>
    <t>slope[14]</t>
  </si>
  <si>
    <t>slope[15]</t>
  </si>
  <si>
    <t>slope[16]</t>
  </si>
  <si>
    <t>slope[17]</t>
  </si>
  <si>
    <t>slope[18]</t>
  </si>
  <si>
    <t>CV</t>
  </si>
  <si>
    <t>Model m23 run 1: Use of Korman and English priors but with upper prior cutoff on Smax per stock</t>
  </si>
  <si>
    <t>Mcdonell/Aldrich/Dennis</t>
  </si>
  <si>
    <t>Swan/Stephens/Club</t>
  </si>
  <si>
    <t>Alastair</t>
  </si>
  <si>
    <t>Asitka</t>
  </si>
  <si>
    <t>Babine Early Wild</t>
  </si>
  <si>
    <t>Babine Late Wild</t>
  </si>
  <si>
    <t>Babine Mid Wild</t>
  </si>
  <si>
    <t>Bear</t>
  </si>
  <si>
    <t>Fulton</t>
  </si>
  <si>
    <t>Johnston</t>
  </si>
  <si>
    <t>Kitsumkalum</t>
  </si>
  <si>
    <t>Kitwanga</t>
  </si>
  <si>
    <t>Lakelse</t>
  </si>
  <si>
    <t>Morice</t>
  </si>
  <si>
    <t xml:space="preserve">Motase </t>
  </si>
  <si>
    <t>Pinkut</t>
  </si>
  <si>
    <t>Slamgeesh</t>
  </si>
  <si>
    <t>Sustut</t>
  </si>
  <si>
    <t>Use of old Smax priors</t>
  </si>
  <si>
    <t>Use of updated Smax priors</t>
  </si>
  <si>
    <t>Code to add:</t>
  </si>
  <si>
    <t>CV on a parameter across stocks</t>
  </si>
  <si>
    <t>posterior predictive distribution on a parameter</t>
  </si>
  <si>
    <t>Additional runs</t>
  </si>
  <si>
    <t xml:space="preserve"> Korman &amp; English model with error in tau and se code</t>
  </si>
  <si>
    <t>non-hierarchical with no common shared year effect</t>
  </si>
  <si>
    <t>Hierarchical with common shared year effect and normal prior on Smax.</t>
  </si>
  <si>
    <t>cv_a</t>
  </si>
  <si>
    <t>Model m24 r1:  Korman and English 2013 run with coding error on se implemented</t>
  </si>
  <si>
    <t>%difference from an identical run but with the corrected code for the likelihood standard error</t>
  </si>
  <si>
    <t>Base Model is model m23 r2</t>
  </si>
  <si>
    <t>%Dif</t>
  </si>
  <si>
    <t>%dif</t>
  </si>
  <si>
    <t>HBM base case but with no upper bounds on Smax</t>
  </si>
  <si>
    <t>Model m25 r1, no Smaxmax</t>
  </si>
  <si>
    <t>model m26 HBM but with no common shared year effect</t>
  </si>
  <si>
    <t>HBM leave out common shared year effect</t>
  </si>
  <si>
    <t>model m27 r1</t>
  </si>
  <si>
    <t>Non-hierarchical, and no common shared year effect</t>
  </si>
  <si>
    <t>post mean</t>
  </si>
  <si>
    <t>Post CV</t>
  </si>
  <si>
    <t>average</t>
  </si>
  <si>
    <t>%dif CV</t>
  </si>
  <si>
    <t>Model m23 run 3: Use of Korman and English priors but with upper prior cutoff on Smax per stock</t>
  </si>
  <si>
    <t>HBM base case but with flat Smax priors but still with upper bounds on Smax</t>
  </si>
  <si>
    <t>model m28 r1: Normal prior on Smax using 5x Smax median as the cutoff for Smax</t>
  </si>
  <si>
    <t>Dividing Smax inputs by 10,000 to get Smax prior to work.</t>
  </si>
  <si>
    <t>Posterior CV</t>
  </si>
  <si>
    <t>Post. CV</t>
  </si>
  <si>
    <t>Model m23 r3</t>
  </si>
  <si>
    <t>%dif mean</t>
  </si>
  <si>
    <t>%dif sd</t>
  </si>
  <si>
    <t>Base Case</t>
  </si>
  <si>
    <t>m25</t>
  </si>
  <si>
    <t>m24</t>
  </si>
  <si>
    <t>m26</t>
  </si>
  <si>
    <t>m27</t>
  </si>
  <si>
    <t>m29</t>
  </si>
  <si>
    <t>m28</t>
  </si>
  <si>
    <t>Model m23 run 3: Use of Korman and English priors but with upper prior cutoff on Smax per stock, base case, corrected prior for sigma applied</t>
  </si>
  <si>
    <t>model m29 r1</t>
  </si>
  <si>
    <t>Like base case HBM m23 except that all prior sigmas for Smax were set at 2 so that all of the priors for Ricker b are vague and noninformative</t>
  </si>
  <si>
    <t>%dif SD</t>
  </si>
  <si>
    <t>Model 23 r3 Results:  Base case HBM with some stocks having information on Smax with prior sigma set at 0.3</t>
  </si>
  <si>
    <t>Plots from model m29 r1</t>
  </si>
  <si>
    <t>What happens when Smax sigma is set at 2 for all 18 stocks so only S-R data determine results?</t>
  </si>
  <si>
    <t>Av %dif</t>
  </si>
  <si>
    <t>mean</t>
  </si>
  <si>
    <t>SD</t>
  </si>
  <si>
    <t>So Ignore, please</t>
  </si>
  <si>
    <t>What happens when you use a normal prior on Smax instead of a lognormal prior on Ricker b?</t>
  </si>
  <si>
    <t>What happens when you apply a non-hierarchical model without a common shared year effect but with Smax priors?</t>
  </si>
  <si>
    <t>What happens when you run the HBM but without the upper cut off point for Smax?</t>
  </si>
  <si>
    <t>HBM model like m23 but no Smaxmax</t>
  </si>
  <si>
    <t>Model 23 r3, Base case HBM</t>
  </si>
  <si>
    <t>What happens to estimates when no common shared year effects are included?</t>
  </si>
  <si>
    <t>Model m23 r3 new HBM base case results</t>
  </si>
  <si>
    <t xml:space="preserve">Plots of marginal posterior pdfs for the sigma and other parameters </t>
  </si>
  <si>
    <t>How are parameter estimates and posterior SDs impacted by the Korman and English (201`3) coding mistake in calculating precision from the sigma parameter?</t>
  </si>
  <si>
    <t>%differences in the estimates from the base case HBM with correct coding</t>
  </si>
  <si>
    <t xml:space="preserve"> </t>
  </si>
  <si>
    <t>Model M24 r1 results</t>
  </si>
  <si>
    <t>Model m23 m3 results</t>
  </si>
  <si>
    <t>model version</t>
  </si>
  <si>
    <t>Brief description</t>
  </si>
  <si>
    <t>Additional code to implement</t>
  </si>
  <si>
    <t>not done</t>
  </si>
  <si>
    <t>drop in Smsy in final 10 years</t>
  </si>
  <si>
    <t>Mean</t>
  </si>
  <si>
    <t>Median</t>
  </si>
  <si>
    <t>Some posterior densities for some of the variables of interest from the base case HBM run</t>
  </si>
  <si>
    <t>Sensitivity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</si>
</sst>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E+00"/>
    <numFmt numFmtId="165" formatCode="_(* #,##0_);_(* \(#,##0\);_(* &quot;-&quot;??_);_(@_)"/>
    <numFmt numFmtId="166" formatCode="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/>
    <xf numFmtId="164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0" borderId="0" xfId="0" applyFill="1"/>
    <xf numFmtId="1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0" fontId="2" fillId="5" borderId="0" xfId="0" applyFont="1" applyFill="1"/>
    <xf numFmtId="2" fontId="0" fillId="5" borderId="0" xfId="0" applyNumberForma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shared</a:t>
            </a:r>
            <a:r>
              <a:rPr lang="en-US" baseline="0"/>
              <a:t> year effects HBM  Base Case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2.5th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m23 r3 main results here'!$B$107:$B$161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m23 r3 main results here'!$G$107:$G$161</c:f>
              <c:numCache>
                <c:formatCode>0.00</c:formatCode>
                <c:ptCount val="55"/>
                <c:pt idx="0">
                  <c:v>-0.18840000000000001</c:v>
                </c:pt>
                <c:pt idx="1">
                  <c:v>-0.45879999999999999</c:v>
                </c:pt>
                <c:pt idx="2">
                  <c:v>-0.20580000000000001</c:v>
                </c:pt>
                <c:pt idx="3">
                  <c:v>-0.18540000000000001</c:v>
                </c:pt>
                <c:pt idx="4">
                  <c:v>-0.75770000000000004</c:v>
                </c:pt>
                <c:pt idx="5">
                  <c:v>-0.58050000000000002</c:v>
                </c:pt>
                <c:pt idx="6">
                  <c:v>-0.32540000000000002</c:v>
                </c:pt>
                <c:pt idx="7">
                  <c:v>-0.1699</c:v>
                </c:pt>
                <c:pt idx="8">
                  <c:v>-0.25640000000000002</c:v>
                </c:pt>
                <c:pt idx="9">
                  <c:v>-0.1119</c:v>
                </c:pt>
                <c:pt idx="10">
                  <c:v>-0.63419999999999999</c:v>
                </c:pt>
                <c:pt idx="11">
                  <c:v>-0.44679999999999997</c:v>
                </c:pt>
                <c:pt idx="12">
                  <c:v>-0.55589999999999995</c:v>
                </c:pt>
                <c:pt idx="13">
                  <c:v>-0.82279999999999998</c:v>
                </c:pt>
                <c:pt idx="14">
                  <c:v>-1.056</c:v>
                </c:pt>
                <c:pt idx="15">
                  <c:v>4.0890000000000003E-2</c:v>
                </c:pt>
                <c:pt idx="16">
                  <c:v>-0.50649999999999995</c:v>
                </c:pt>
                <c:pt idx="17">
                  <c:v>-5.654E-2</c:v>
                </c:pt>
                <c:pt idx="18">
                  <c:v>-0.1767</c:v>
                </c:pt>
                <c:pt idx="19">
                  <c:v>-0.76139999999999997</c:v>
                </c:pt>
                <c:pt idx="20">
                  <c:v>0.27460000000000001</c:v>
                </c:pt>
                <c:pt idx="21">
                  <c:v>-0.12470000000000001</c:v>
                </c:pt>
                <c:pt idx="22">
                  <c:v>-0.52280000000000004</c:v>
                </c:pt>
                <c:pt idx="23">
                  <c:v>-0.28129999999999999</c:v>
                </c:pt>
                <c:pt idx="24">
                  <c:v>0.12720000000000001</c:v>
                </c:pt>
                <c:pt idx="25">
                  <c:v>-0.49459999999999998</c:v>
                </c:pt>
                <c:pt idx="26">
                  <c:v>0.22539999999999999</c:v>
                </c:pt>
                <c:pt idx="27">
                  <c:v>-4.4380000000000003E-2</c:v>
                </c:pt>
                <c:pt idx="28">
                  <c:v>0.31080000000000002</c:v>
                </c:pt>
                <c:pt idx="29">
                  <c:v>-9.6360000000000005E-3</c:v>
                </c:pt>
                <c:pt idx="30">
                  <c:v>-7.2010000000000005E-2</c:v>
                </c:pt>
                <c:pt idx="31">
                  <c:v>0.1512</c:v>
                </c:pt>
                <c:pt idx="32">
                  <c:v>0.2457</c:v>
                </c:pt>
                <c:pt idx="33">
                  <c:v>-0.40360000000000001</c:v>
                </c:pt>
                <c:pt idx="34">
                  <c:v>-1.9059999999999999</c:v>
                </c:pt>
                <c:pt idx="35">
                  <c:v>-0.65990000000000004</c:v>
                </c:pt>
                <c:pt idx="36">
                  <c:v>0.53810000000000002</c:v>
                </c:pt>
                <c:pt idx="37">
                  <c:v>-0.56599999999999995</c:v>
                </c:pt>
                <c:pt idx="38">
                  <c:v>2.1479999999999999E-2</c:v>
                </c:pt>
                <c:pt idx="39">
                  <c:v>-0.81789999999999996</c:v>
                </c:pt>
                <c:pt idx="40">
                  <c:v>-0.50460000000000005</c:v>
                </c:pt>
                <c:pt idx="41">
                  <c:v>-0.81430000000000002</c:v>
                </c:pt>
                <c:pt idx="42">
                  <c:v>-5.5489999999999998E-2</c:v>
                </c:pt>
                <c:pt idx="43">
                  <c:v>-1.1439999999999999</c:v>
                </c:pt>
                <c:pt idx="44">
                  <c:v>-0.70340000000000003</c:v>
                </c:pt>
                <c:pt idx="45">
                  <c:v>-0.90749999999999997</c:v>
                </c:pt>
                <c:pt idx="46">
                  <c:v>-0.26729999999999998</c:v>
                </c:pt>
                <c:pt idx="47">
                  <c:v>-8.0800000000000004E-3</c:v>
                </c:pt>
                <c:pt idx="48">
                  <c:v>-0.63270000000000004</c:v>
                </c:pt>
                <c:pt idx="49">
                  <c:v>-1.224</c:v>
                </c:pt>
                <c:pt idx="50">
                  <c:v>6.3670000000000004E-2</c:v>
                </c:pt>
                <c:pt idx="51">
                  <c:v>-0.2276</c:v>
                </c:pt>
                <c:pt idx="52">
                  <c:v>-0.67130000000000001</c:v>
                </c:pt>
                <c:pt idx="53">
                  <c:v>-1.518</c:v>
                </c:pt>
                <c:pt idx="54">
                  <c:v>-0.64239999999999997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F-4CF0-A91E-8AEB51A4E39C}"/>
            </c:ext>
          </c:extLst>
        </c:ser>
        <c:ser>
          <c:idx val="1"/>
          <c:order val="1"/>
          <c:tx>
            <c:v>Median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m23 r3 main results here'!$B$107:$B$161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m23 r3 main results here'!$H$107:$H$161</c:f>
              <c:numCache>
                <c:formatCode>0.00</c:formatCode>
                <c:ptCount val="55"/>
                <c:pt idx="0">
                  <c:v>0.2097</c:v>
                </c:pt>
                <c:pt idx="1">
                  <c:v>-4.5839999999999999E-2</c:v>
                </c:pt>
                <c:pt idx="2">
                  <c:v>0.21190000000000001</c:v>
                </c:pt>
                <c:pt idx="3">
                  <c:v>0.2334</c:v>
                </c:pt>
                <c:pt idx="4">
                  <c:v>-0.32819999999999999</c:v>
                </c:pt>
                <c:pt idx="5">
                  <c:v>-0.15540000000000001</c:v>
                </c:pt>
                <c:pt idx="6">
                  <c:v>0.1011</c:v>
                </c:pt>
                <c:pt idx="7">
                  <c:v>0.2387</c:v>
                </c:pt>
                <c:pt idx="8">
                  <c:v>0.1552</c:v>
                </c:pt>
                <c:pt idx="9">
                  <c:v>0.31369999999999998</c:v>
                </c:pt>
                <c:pt idx="10">
                  <c:v>-0.21279999999999999</c:v>
                </c:pt>
                <c:pt idx="11">
                  <c:v>2.2339999999999999E-3</c:v>
                </c:pt>
                <c:pt idx="12">
                  <c:v>-0.11310000000000001</c:v>
                </c:pt>
                <c:pt idx="13">
                  <c:v>-0.37859999999999999</c:v>
                </c:pt>
                <c:pt idx="14">
                  <c:v>-0.62270000000000003</c:v>
                </c:pt>
                <c:pt idx="15">
                  <c:v>0.45779999999999998</c:v>
                </c:pt>
                <c:pt idx="16">
                  <c:v>-6.0260000000000001E-2</c:v>
                </c:pt>
                <c:pt idx="17">
                  <c:v>0.38290000000000002</c:v>
                </c:pt>
                <c:pt idx="18">
                  <c:v>0.2515</c:v>
                </c:pt>
                <c:pt idx="19">
                  <c:v>-0.33210000000000001</c:v>
                </c:pt>
                <c:pt idx="20">
                  <c:v>0.70430000000000004</c:v>
                </c:pt>
                <c:pt idx="21">
                  <c:v>0.2898</c:v>
                </c:pt>
                <c:pt idx="22">
                  <c:v>-0.10780000000000001</c:v>
                </c:pt>
                <c:pt idx="23">
                  <c:v>0.15190000000000001</c:v>
                </c:pt>
                <c:pt idx="24">
                  <c:v>0.56799999999999995</c:v>
                </c:pt>
                <c:pt idx="25">
                  <c:v>-6.0679999999999998E-2</c:v>
                </c:pt>
                <c:pt idx="26">
                  <c:v>0.66100000000000003</c:v>
                </c:pt>
                <c:pt idx="27">
                  <c:v>0.35460000000000003</c:v>
                </c:pt>
                <c:pt idx="28">
                  <c:v>0.71609999999999996</c:v>
                </c:pt>
                <c:pt idx="29">
                  <c:v>0.44969999999999999</c:v>
                </c:pt>
                <c:pt idx="30">
                  <c:v>0.38769999999999999</c:v>
                </c:pt>
                <c:pt idx="31">
                  <c:v>0.6129</c:v>
                </c:pt>
                <c:pt idx="32">
                  <c:v>0.70120000000000005</c:v>
                </c:pt>
                <c:pt idx="33">
                  <c:v>2.691E-2</c:v>
                </c:pt>
                <c:pt idx="34">
                  <c:v>-1.369</c:v>
                </c:pt>
                <c:pt idx="35">
                  <c:v>-0.18329999999999999</c:v>
                </c:pt>
                <c:pt idx="36">
                  <c:v>1.024</c:v>
                </c:pt>
                <c:pt idx="37">
                  <c:v>-0.14710000000000001</c:v>
                </c:pt>
                <c:pt idx="38">
                  <c:v>0.45090000000000002</c:v>
                </c:pt>
                <c:pt idx="39">
                  <c:v>-0.37769999999999998</c:v>
                </c:pt>
                <c:pt idx="40">
                  <c:v>-9.2939999999999995E-2</c:v>
                </c:pt>
                <c:pt idx="41">
                  <c:v>-0.4103</c:v>
                </c:pt>
                <c:pt idx="42">
                  <c:v>0.3332</c:v>
                </c:pt>
                <c:pt idx="43">
                  <c:v>-0.74129999999999996</c:v>
                </c:pt>
                <c:pt idx="44">
                  <c:v>-0.313</c:v>
                </c:pt>
                <c:pt idx="45">
                  <c:v>-0.52110000000000001</c:v>
                </c:pt>
                <c:pt idx="46">
                  <c:v>0.1106</c:v>
                </c:pt>
                <c:pt idx="47">
                  <c:v>0.377</c:v>
                </c:pt>
                <c:pt idx="48">
                  <c:v>-0.18720000000000001</c:v>
                </c:pt>
                <c:pt idx="49">
                  <c:v>-0.81320000000000003</c:v>
                </c:pt>
                <c:pt idx="50">
                  <c:v>0.4622</c:v>
                </c:pt>
                <c:pt idx="51">
                  <c:v>0.15010000000000001</c:v>
                </c:pt>
                <c:pt idx="52">
                  <c:v>-0.27979999999999999</c:v>
                </c:pt>
                <c:pt idx="53">
                  <c:v>-1.0640000000000001</c:v>
                </c:pt>
                <c:pt idx="54">
                  <c:v>-0.2253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F-4CF0-A91E-8AEB51A4E39C}"/>
            </c:ext>
          </c:extLst>
        </c:ser>
        <c:ser>
          <c:idx val="2"/>
          <c:order val="2"/>
          <c:tx>
            <c:v>97.5th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m23 r3 main results here'!$B$107:$B$161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m23 r3 main results here'!$I$107:$I$161</c:f>
              <c:numCache>
                <c:formatCode>0.00</c:formatCode>
                <c:ptCount val="55"/>
                <c:pt idx="0">
                  <c:v>0.61819999999999997</c:v>
                </c:pt>
                <c:pt idx="1">
                  <c:v>0.36780000000000002</c:v>
                </c:pt>
                <c:pt idx="2">
                  <c:v>0.63439999999999996</c:v>
                </c:pt>
                <c:pt idx="3">
                  <c:v>0.65639999999999998</c:v>
                </c:pt>
                <c:pt idx="4">
                  <c:v>9.1039999999999996E-2</c:v>
                </c:pt>
                <c:pt idx="5">
                  <c:v>0.27339999999999998</c:v>
                </c:pt>
                <c:pt idx="6">
                  <c:v>0.52910000000000001</c:v>
                </c:pt>
                <c:pt idx="7">
                  <c:v>0.64670000000000005</c:v>
                </c:pt>
                <c:pt idx="8">
                  <c:v>0.56859999999999999</c:v>
                </c:pt>
                <c:pt idx="9">
                  <c:v>0.74160000000000004</c:v>
                </c:pt>
                <c:pt idx="10">
                  <c:v>0.21729999999999999</c:v>
                </c:pt>
                <c:pt idx="11">
                  <c:v>0.44800000000000001</c:v>
                </c:pt>
                <c:pt idx="12">
                  <c:v>0.32400000000000001</c:v>
                </c:pt>
                <c:pt idx="13">
                  <c:v>6.5970000000000001E-2</c:v>
                </c:pt>
                <c:pt idx="14">
                  <c:v>-0.19159999999999999</c:v>
                </c:pt>
                <c:pt idx="15">
                  <c:v>0.88249999999999995</c:v>
                </c:pt>
                <c:pt idx="16">
                  <c:v>0.39379999999999998</c:v>
                </c:pt>
                <c:pt idx="17">
                  <c:v>0.8347</c:v>
                </c:pt>
                <c:pt idx="18">
                  <c:v>0.68569999999999998</c:v>
                </c:pt>
                <c:pt idx="19">
                  <c:v>9.7629999999999995E-2</c:v>
                </c:pt>
                <c:pt idx="20">
                  <c:v>1.1479999999999999</c:v>
                </c:pt>
                <c:pt idx="21">
                  <c:v>0.7077</c:v>
                </c:pt>
                <c:pt idx="22">
                  <c:v>0.30630000000000002</c:v>
                </c:pt>
                <c:pt idx="23">
                  <c:v>0.58199999999999996</c:v>
                </c:pt>
                <c:pt idx="24">
                  <c:v>1.0129999999999999</c:v>
                </c:pt>
                <c:pt idx="25">
                  <c:v>0.38080000000000003</c:v>
                </c:pt>
                <c:pt idx="26">
                  <c:v>1.105</c:v>
                </c:pt>
                <c:pt idx="27">
                  <c:v>0.75470000000000004</c:v>
                </c:pt>
                <c:pt idx="28">
                  <c:v>1.123</c:v>
                </c:pt>
                <c:pt idx="29">
                  <c:v>0.91520000000000001</c:v>
                </c:pt>
                <c:pt idx="30">
                  <c:v>0.85389999999999999</c:v>
                </c:pt>
                <c:pt idx="31">
                  <c:v>1.079</c:v>
                </c:pt>
                <c:pt idx="32">
                  <c:v>1.163</c:v>
                </c:pt>
                <c:pt idx="33">
                  <c:v>0.45979999999999999</c:v>
                </c:pt>
                <c:pt idx="34">
                  <c:v>-0.83</c:v>
                </c:pt>
                <c:pt idx="35">
                  <c:v>0.28820000000000001</c:v>
                </c:pt>
                <c:pt idx="36">
                  <c:v>1.506</c:v>
                </c:pt>
                <c:pt idx="37">
                  <c:v>0.26989999999999997</c:v>
                </c:pt>
                <c:pt idx="38">
                  <c:v>0.88460000000000005</c:v>
                </c:pt>
                <c:pt idx="39">
                  <c:v>6.0679999999999998E-2</c:v>
                </c:pt>
                <c:pt idx="40">
                  <c:v>0.3196</c:v>
                </c:pt>
                <c:pt idx="41">
                  <c:v>-4.4860000000000004E-3</c:v>
                </c:pt>
                <c:pt idx="42">
                  <c:v>0.73170000000000002</c:v>
                </c:pt>
                <c:pt idx="43">
                  <c:v>-0.3468</c:v>
                </c:pt>
                <c:pt idx="44">
                  <c:v>8.0519999999999994E-2</c:v>
                </c:pt>
                <c:pt idx="45">
                  <c:v>-0.1416</c:v>
                </c:pt>
                <c:pt idx="46">
                  <c:v>0.49</c:v>
                </c:pt>
                <c:pt idx="47">
                  <c:v>0.7732</c:v>
                </c:pt>
                <c:pt idx="48">
                  <c:v>0.24890000000000001</c:v>
                </c:pt>
                <c:pt idx="49">
                  <c:v>-0.40410000000000001</c:v>
                </c:pt>
                <c:pt idx="50">
                  <c:v>0.86660000000000004</c:v>
                </c:pt>
                <c:pt idx="51">
                  <c:v>0.52659999999999996</c:v>
                </c:pt>
                <c:pt idx="52">
                  <c:v>0.1101</c:v>
                </c:pt>
                <c:pt idx="53">
                  <c:v>-0.61619999999999997</c:v>
                </c:pt>
                <c:pt idx="54">
                  <c:v>0.19370000000000001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0F-4CF0-A91E-8AEB51A4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0383"/>
        <c:axId val="97532095"/>
      </c:scatterChart>
      <c:valAx>
        <c:axId val="206360383"/>
        <c:scaling>
          <c:orientation val="minMax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2095"/>
        <c:crossesAt val="-2"/>
        <c:crossBetween val="midCat"/>
      </c:valAx>
      <c:valAx>
        <c:axId val="97532095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03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97200349956257"/>
          <c:y val="0.22745590391802673"/>
          <c:w val="0.16113910761154857"/>
          <c:h val="0.2316192800998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shared year effects under HBM with no information on Smax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m29  r1 '!$B$103:$B$157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m29  r1 '!$G$103:$G$157</c:f>
              <c:numCache>
                <c:formatCode>0.00</c:formatCode>
                <c:ptCount val="55"/>
                <c:pt idx="0">
                  <c:v>-0.22770000000000001</c:v>
                </c:pt>
                <c:pt idx="1">
                  <c:v>-0.4839</c:v>
                </c:pt>
                <c:pt idx="2">
                  <c:v>-0.26329999999999998</c:v>
                </c:pt>
                <c:pt idx="3">
                  <c:v>-0.20930000000000001</c:v>
                </c:pt>
                <c:pt idx="4">
                  <c:v>-0.74029999999999996</c:v>
                </c:pt>
                <c:pt idx="5">
                  <c:v>-0.54320000000000002</c:v>
                </c:pt>
                <c:pt idx="6">
                  <c:v>-0.31519999999999998</c:v>
                </c:pt>
                <c:pt idx="7">
                  <c:v>-0.19259999999999999</c:v>
                </c:pt>
                <c:pt idx="8">
                  <c:v>-0.24979999999999999</c:v>
                </c:pt>
                <c:pt idx="9">
                  <c:v>-0.14829999999999999</c:v>
                </c:pt>
                <c:pt idx="10">
                  <c:v>-0.65990000000000004</c:v>
                </c:pt>
                <c:pt idx="11">
                  <c:v>-0.48070000000000002</c:v>
                </c:pt>
                <c:pt idx="12">
                  <c:v>-0.5978</c:v>
                </c:pt>
                <c:pt idx="13">
                  <c:v>-0.83299999999999996</c:v>
                </c:pt>
                <c:pt idx="14">
                  <c:v>-1.0369999999999999</c:v>
                </c:pt>
                <c:pt idx="15">
                  <c:v>-1.7690000000000001E-2</c:v>
                </c:pt>
                <c:pt idx="16">
                  <c:v>-0.49030000000000001</c:v>
                </c:pt>
                <c:pt idx="17">
                  <c:v>-0.10829999999999999</c:v>
                </c:pt>
                <c:pt idx="18">
                  <c:v>-0.1704</c:v>
                </c:pt>
                <c:pt idx="19">
                  <c:v>-0.75129999999999997</c:v>
                </c:pt>
                <c:pt idx="20">
                  <c:v>0.2326</c:v>
                </c:pt>
                <c:pt idx="21">
                  <c:v>-0.159</c:v>
                </c:pt>
                <c:pt idx="22">
                  <c:v>-0.50960000000000005</c:v>
                </c:pt>
                <c:pt idx="23">
                  <c:v>-0.24340000000000001</c:v>
                </c:pt>
                <c:pt idx="24">
                  <c:v>8.9899999999999994E-2</c:v>
                </c:pt>
                <c:pt idx="25">
                  <c:v>-0.51070000000000004</c:v>
                </c:pt>
                <c:pt idx="26">
                  <c:v>0.18440000000000001</c:v>
                </c:pt>
                <c:pt idx="27">
                  <c:v>1.1089999999999999E-2</c:v>
                </c:pt>
                <c:pt idx="28">
                  <c:v>0.2868</c:v>
                </c:pt>
                <c:pt idx="29">
                  <c:v>-3.8210000000000001E-2</c:v>
                </c:pt>
                <c:pt idx="30">
                  <c:v>-8.3339999999999997E-2</c:v>
                </c:pt>
                <c:pt idx="31">
                  <c:v>0.1239</c:v>
                </c:pt>
                <c:pt idx="32">
                  <c:v>0.18379999999999999</c:v>
                </c:pt>
                <c:pt idx="33">
                  <c:v>-0.4375</c:v>
                </c:pt>
                <c:pt idx="34">
                  <c:v>-1.861</c:v>
                </c:pt>
                <c:pt idx="35">
                  <c:v>-0.63329999999999997</c:v>
                </c:pt>
                <c:pt idx="36">
                  <c:v>0.47399999999999998</c:v>
                </c:pt>
                <c:pt idx="37">
                  <c:v>-0.58760000000000001</c:v>
                </c:pt>
                <c:pt idx="38">
                  <c:v>1.993E-3</c:v>
                </c:pt>
                <c:pt idx="39">
                  <c:v>-0.75249999999999995</c:v>
                </c:pt>
                <c:pt idx="40">
                  <c:v>-0.52270000000000005</c:v>
                </c:pt>
                <c:pt idx="41">
                  <c:v>-0.82530000000000003</c:v>
                </c:pt>
                <c:pt idx="42">
                  <c:v>-0.1178</c:v>
                </c:pt>
                <c:pt idx="43">
                  <c:v>-0.98470000000000002</c:v>
                </c:pt>
                <c:pt idx="44">
                  <c:v>-0.72409999999999997</c:v>
                </c:pt>
                <c:pt idx="45">
                  <c:v>-0.88109999999999999</c:v>
                </c:pt>
                <c:pt idx="46">
                  <c:v>-0.26340000000000002</c:v>
                </c:pt>
                <c:pt idx="47">
                  <c:v>-1.5010000000000001E-2</c:v>
                </c:pt>
                <c:pt idx="48">
                  <c:v>-0.59499999999999997</c:v>
                </c:pt>
                <c:pt idx="49">
                  <c:v>-1.171</c:v>
                </c:pt>
                <c:pt idx="50">
                  <c:v>8.9580000000000007E-2</c:v>
                </c:pt>
                <c:pt idx="51">
                  <c:v>-0.18890000000000001</c:v>
                </c:pt>
                <c:pt idx="52">
                  <c:v>-0.64929999999999999</c:v>
                </c:pt>
                <c:pt idx="53">
                  <c:v>-1.4339999999999999</c:v>
                </c:pt>
                <c:pt idx="54">
                  <c:v>-0.55500000000000005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9-4640-A7D9-BB4742793F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m29  r1 '!$B$103:$B$157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m29  r1 '!$H$103:$H$157</c:f>
              <c:numCache>
                <c:formatCode>0.00</c:formatCode>
                <c:ptCount val="55"/>
                <c:pt idx="0">
                  <c:v>0.16259999999999999</c:v>
                </c:pt>
                <c:pt idx="1">
                  <c:v>-7.8039999999999998E-2</c:v>
                </c:pt>
                <c:pt idx="2">
                  <c:v>0.15229999999999999</c:v>
                </c:pt>
                <c:pt idx="3">
                  <c:v>0.19420000000000001</c:v>
                </c:pt>
                <c:pt idx="4">
                  <c:v>-0.31619999999999998</c:v>
                </c:pt>
                <c:pt idx="5">
                  <c:v>-0.12670000000000001</c:v>
                </c:pt>
                <c:pt idx="6">
                  <c:v>9.9659999999999999E-2</c:v>
                </c:pt>
                <c:pt idx="7">
                  <c:v>0.2044</c:v>
                </c:pt>
                <c:pt idx="8">
                  <c:v>0.15260000000000001</c:v>
                </c:pt>
                <c:pt idx="9">
                  <c:v>0.27060000000000001</c:v>
                </c:pt>
                <c:pt idx="10">
                  <c:v>-0.2442</c:v>
                </c:pt>
                <c:pt idx="11">
                  <c:v>-0.04</c:v>
                </c:pt>
                <c:pt idx="12">
                  <c:v>-0.158</c:v>
                </c:pt>
                <c:pt idx="13">
                  <c:v>-0.39329999999999998</c:v>
                </c:pt>
                <c:pt idx="14">
                  <c:v>-0.60919999999999996</c:v>
                </c:pt>
                <c:pt idx="15">
                  <c:v>0.39369999999999999</c:v>
                </c:pt>
                <c:pt idx="16">
                  <c:v>-5.0479999999999997E-2</c:v>
                </c:pt>
                <c:pt idx="17">
                  <c:v>0.32619999999999999</c:v>
                </c:pt>
                <c:pt idx="18">
                  <c:v>0.25669999999999998</c:v>
                </c:pt>
                <c:pt idx="19">
                  <c:v>-0.32490000000000002</c:v>
                </c:pt>
                <c:pt idx="20">
                  <c:v>0.66139999999999999</c:v>
                </c:pt>
                <c:pt idx="21">
                  <c:v>0.2462</c:v>
                </c:pt>
                <c:pt idx="22">
                  <c:v>-9.8890000000000006E-2</c:v>
                </c:pt>
                <c:pt idx="23">
                  <c:v>0.18590000000000001</c:v>
                </c:pt>
                <c:pt idx="24">
                  <c:v>0.52810000000000001</c:v>
                </c:pt>
                <c:pt idx="25">
                  <c:v>-7.8170000000000003E-2</c:v>
                </c:pt>
                <c:pt idx="26">
                  <c:v>0.61819999999999997</c:v>
                </c:pt>
                <c:pt idx="27">
                  <c:v>0.40110000000000001</c:v>
                </c:pt>
                <c:pt idx="28">
                  <c:v>0.68659999999999999</c:v>
                </c:pt>
                <c:pt idx="29">
                  <c:v>0.42230000000000001</c:v>
                </c:pt>
                <c:pt idx="30">
                  <c:v>0.37069999999999997</c:v>
                </c:pt>
                <c:pt idx="31">
                  <c:v>0.58879999999999999</c:v>
                </c:pt>
                <c:pt idx="32">
                  <c:v>0.63200000000000001</c:v>
                </c:pt>
                <c:pt idx="33">
                  <c:v>-1.8710000000000001E-2</c:v>
                </c:pt>
                <c:pt idx="34">
                  <c:v>-1.323</c:v>
                </c:pt>
                <c:pt idx="35">
                  <c:v>-0.16800000000000001</c:v>
                </c:pt>
                <c:pt idx="36">
                  <c:v>0.94879999999999998</c:v>
                </c:pt>
                <c:pt idx="37">
                  <c:v>-0.1779</c:v>
                </c:pt>
                <c:pt idx="38">
                  <c:v>0.42380000000000001</c:v>
                </c:pt>
                <c:pt idx="39">
                  <c:v>-0.314</c:v>
                </c:pt>
                <c:pt idx="40">
                  <c:v>-0.12</c:v>
                </c:pt>
                <c:pt idx="41">
                  <c:v>-0.43080000000000002</c:v>
                </c:pt>
                <c:pt idx="42">
                  <c:v>0.26179999999999998</c:v>
                </c:pt>
                <c:pt idx="43">
                  <c:v>-0.57509999999999994</c:v>
                </c:pt>
                <c:pt idx="44">
                  <c:v>-0.34749999999999998</c:v>
                </c:pt>
                <c:pt idx="45">
                  <c:v>-0.50219999999999998</c:v>
                </c:pt>
                <c:pt idx="46">
                  <c:v>0.10580000000000001</c:v>
                </c:pt>
                <c:pt idx="47">
                  <c:v>0.36380000000000001</c:v>
                </c:pt>
                <c:pt idx="48">
                  <c:v>-0.161</c:v>
                </c:pt>
                <c:pt idx="49">
                  <c:v>-0.76060000000000005</c:v>
                </c:pt>
                <c:pt idx="50">
                  <c:v>0.47920000000000001</c:v>
                </c:pt>
                <c:pt idx="51">
                  <c:v>0.17960000000000001</c:v>
                </c:pt>
                <c:pt idx="52">
                  <c:v>-0.26179999999999998</c:v>
                </c:pt>
                <c:pt idx="53">
                  <c:v>-0.97650000000000003</c:v>
                </c:pt>
                <c:pt idx="54">
                  <c:v>-0.14879999999999999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9-4640-A7D9-BB4742793F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m29  r1 '!$B$103:$B$157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'model m29  r1 '!$I$103:$I$157</c:f>
              <c:numCache>
                <c:formatCode>0.00</c:formatCode>
                <c:ptCount val="55"/>
                <c:pt idx="0">
                  <c:v>0.56110000000000004</c:v>
                </c:pt>
                <c:pt idx="1">
                  <c:v>0.32579999999999998</c:v>
                </c:pt>
                <c:pt idx="2">
                  <c:v>0.56850000000000001</c:v>
                </c:pt>
                <c:pt idx="3">
                  <c:v>0.60760000000000003</c:v>
                </c:pt>
                <c:pt idx="4">
                  <c:v>0.1013</c:v>
                </c:pt>
                <c:pt idx="5">
                  <c:v>0.29430000000000001</c:v>
                </c:pt>
                <c:pt idx="6">
                  <c:v>0.52</c:v>
                </c:pt>
                <c:pt idx="7">
                  <c:v>0.60719999999999996</c:v>
                </c:pt>
                <c:pt idx="8">
                  <c:v>0.55959999999999999</c:v>
                </c:pt>
                <c:pt idx="9">
                  <c:v>0.69399999999999995</c:v>
                </c:pt>
                <c:pt idx="10">
                  <c:v>0.1855</c:v>
                </c:pt>
                <c:pt idx="11">
                  <c:v>0.40660000000000002</c:v>
                </c:pt>
                <c:pt idx="12">
                  <c:v>0.27910000000000001</c:v>
                </c:pt>
                <c:pt idx="13">
                  <c:v>4.9520000000000002E-2</c:v>
                </c:pt>
                <c:pt idx="14">
                  <c:v>-0.18729999999999999</c:v>
                </c:pt>
                <c:pt idx="15">
                  <c:v>0.81269999999999998</c:v>
                </c:pt>
                <c:pt idx="16">
                  <c:v>0.39450000000000002</c:v>
                </c:pt>
                <c:pt idx="17">
                  <c:v>0.76619999999999999</c:v>
                </c:pt>
                <c:pt idx="18">
                  <c:v>0.68810000000000004</c:v>
                </c:pt>
                <c:pt idx="19">
                  <c:v>9.3460000000000001E-2</c:v>
                </c:pt>
                <c:pt idx="20">
                  <c:v>1.097</c:v>
                </c:pt>
                <c:pt idx="21">
                  <c:v>0.6583</c:v>
                </c:pt>
                <c:pt idx="22">
                  <c:v>0.31280000000000002</c:v>
                </c:pt>
                <c:pt idx="23">
                  <c:v>0.61529999999999996</c:v>
                </c:pt>
                <c:pt idx="24">
                  <c:v>0.97130000000000005</c:v>
                </c:pt>
                <c:pt idx="25">
                  <c:v>0.35659999999999997</c:v>
                </c:pt>
                <c:pt idx="26">
                  <c:v>1.0569999999999999</c:v>
                </c:pt>
                <c:pt idx="27">
                  <c:v>0.7984</c:v>
                </c:pt>
                <c:pt idx="28">
                  <c:v>1.0860000000000001</c:v>
                </c:pt>
                <c:pt idx="29">
                  <c:v>0.88529999999999998</c:v>
                </c:pt>
                <c:pt idx="30">
                  <c:v>0.83050000000000002</c:v>
                </c:pt>
                <c:pt idx="31">
                  <c:v>1.0589999999999999</c:v>
                </c:pt>
                <c:pt idx="32">
                  <c:v>1.0900000000000001</c:v>
                </c:pt>
                <c:pt idx="33">
                  <c:v>0.40300000000000002</c:v>
                </c:pt>
                <c:pt idx="34">
                  <c:v>-0.77370000000000005</c:v>
                </c:pt>
                <c:pt idx="35">
                  <c:v>0.30059999999999998</c:v>
                </c:pt>
                <c:pt idx="36">
                  <c:v>1.4259999999999999</c:v>
                </c:pt>
                <c:pt idx="37">
                  <c:v>0.23150000000000001</c:v>
                </c:pt>
                <c:pt idx="38">
                  <c:v>0.8518</c:v>
                </c:pt>
                <c:pt idx="39">
                  <c:v>0.1154</c:v>
                </c:pt>
                <c:pt idx="40">
                  <c:v>0.28939999999999999</c:v>
                </c:pt>
                <c:pt idx="41">
                  <c:v>-2.69E-2</c:v>
                </c:pt>
                <c:pt idx="42">
                  <c:v>0.65080000000000005</c:v>
                </c:pt>
                <c:pt idx="43">
                  <c:v>-0.17369999999999999</c:v>
                </c:pt>
                <c:pt idx="44">
                  <c:v>3.8100000000000002E-2</c:v>
                </c:pt>
                <c:pt idx="45">
                  <c:v>-0.13089999999999999</c:v>
                </c:pt>
                <c:pt idx="46">
                  <c:v>0.47110000000000002</c:v>
                </c:pt>
                <c:pt idx="47">
                  <c:v>0.74829999999999997</c:v>
                </c:pt>
                <c:pt idx="48">
                  <c:v>0.26740000000000003</c:v>
                </c:pt>
                <c:pt idx="49">
                  <c:v>-0.36170000000000002</c:v>
                </c:pt>
                <c:pt idx="50">
                  <c:v>0.87590000000000001</c:v>
                </c:pt>
                <c:pt idx="51">
                  <c:v>0.54830000000000001</c:v>
                </c:pt>
                <c:pt idx="52">
                  <c:v>0.1179</c:v>
                </c:pt>
                <c:pt idx="53">
                  <c:v>-0.54249999999999998</c:v>
                </c:pt>
                <c:pt idx="54">
                  <c:v>0.25769999999999998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9-4640-A7D9-BB474279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22463"/>
        <c:axId val="762899263"/>
      </c:scatterChart>
      <c:valAx>
        <c:axId val="653422463"/>
        <c:scaling>
          <c:orientation val="minMax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99263"/>
        <c:crossesAt val="-2"/>
        <c:crossBetween val="midCat"/>
      </c:valAx>
      <c:valAx>
        <c:axId val="762899263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2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123</xdr:row>
      <xdr:rowOff>97971</xdr:rowOff>
    </xdr:from>
    <xdr:to>
      <xdr:col>20</xdr:col>
      <xdr:colOff>365760</xdr:colOff>
      <xdr:row>138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82F03-D2E8-4535-97AC-E10E5116D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13</xdr:row>
      <xdr:rowOff>0</xdr:rowOff>
    </xdr:from>
    <xdr:to>
      <xdr:col>42</xdr:col>
      <xdr:colOff>83733</xdr:colOff>
      <xdr:row>48</xdr:row>
      <xdr:rowOff>19944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AFE50E-8CAD-4BC2-9823-D76B82A42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8282" y="1434353"/>
          <a:ext cx="15933333" cy="62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49</xdr:row>
      <xdr:rowOff>152400</xdr:rowOff>
    </xdr:from>
    <xdr:to>
      <xdr:col>42</xdr:col>
      <xdr:colOff>179078</xdr:colOff>
      <xdr:row>90</xdr:row>
      <xdr:rowOff>141900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C06D77-87EB-48D2-8860-7FD20135C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72950" y="8534400"/>
          <a:ext cx="15171428" cy="7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20683</xdr:colOff>
      <xdr:row>7</xdr:row>
      <xdr:rowOff>153488</xdr:rowOff>
    </xdr:from>
    <xdr:to>
      <xdr:col>55</xdr:col>
      <xdr:colOff>228302</xdr:colOff>
      <xdr:row>41</xdr:row>
      <xdr:rowOff>11758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8B0744-09FA-40CE-895B-CAED1191F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06312" y="1448888"/>
          <a:ext cx="15447619" cy="6150213"/>
        </a:xfrm>
        <a:prstGeom prst="rect">
          <a:avLst/>
        </a:prstGeom>
      </xdr:spPr>
    </xdr:pic>
    <xdr:clientData/>
  </xdr:twoCellAnchor>
  <xdr:twoCellAnchor editAs="oneCell">
    <xdr:from>
      <xdr:col>29</xdr:col>
      <xdr:colOff>438693</xdr:colOff>
      <xdr:row>46</xdr:row>
      <xdr:rowOff>51164</xdr:rowOff>
    </xdr:from>
    <xdr:to>
      <xdr:col>55</xdr:col>
      <xdr:colOff>93855</xdr:colOff>
      <xdr:row>88</xdr:row>
      <xdr:rowOff>132109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2381DD-7B02-4288-B26F-5086FD5F6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14722" y="8563793"/>
          <a:ext cx="15504762" cy="7853345"/>
        </a:xfrm>
        <a:prstGeom prst="rect">
          <a:avLst/>
        </a:prstGeom>
      </xdr:spPr>
    </xdr:pic>
    <xdr:clientData/>
  </xdr:twoCellAnchor>
  <xdr:twoCellAnchor>
    <xdr:from>
      <xdr:col>28</xdr:col>
      <xdr:colOff>239484</xdr:colOff>
      <xdr:row>139</xdr:row>
      <xdr:rowOff>179613</xdr:rowOff>
    </xdr:from>
    <xdr:to>
      <xdr:col>35</xdr:col>
      <xdr:colOff>544284</xdr:colOff>
      <xdr:row>154</xdr:row>
      <xdr:rowOff>146956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73099-6C06-44EB-8E75-BDC9C199C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571500</xdr:colOff>
      <xdr:row>4</xdr:row>
      <xdr:rowOff>7620</xdr:rowOff>
    </xdr:from>
    <xdr:to>
      <xdr:col>48</xdr:col>
      <xdr:colOff>102776</xdr:colOff>
      <xdr:row>38</xdr:row>
      <xdr:rowOff>169624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E1D2E6-05B9-478F-BE98-34FA288D6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500" y="739140"/>
          <a:ext cx="15990476" cy="637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40</xdr:col>
      <xdr:colOff>64686</xdr:colOff>
      <xdr:row>40</xdr:row>
      <xdr:rowOff>115413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ECE96-65A8-4CDE-9191-FE5919899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1097280"/>
          <a:ext cx="15914286" cy="6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83128</xdr:colOff>
      <xdr:row>8</xdr:row>
      <xdr:rowOff>69272</xdr:rowOff>
    </xdr:from>
    <xdr:to>
      <xdr:col>53</xdr:col>
      <xdr:colOff>405033</xdr:colOff>
      <xdr:row>51</xdr:row>
      <xdr:rowOff>67438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9421AC-B717-40DB-970D-E3EFC30E3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72364" y="1149927"/>
          <a:ext cx="15561905" cy="7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AE33-9944-4F5A-B330-F8FA74C1AA0A}">
  <dimension ref="C1:L261"/>
  <sheetViews>
    <sheetView workbookViewId="0">
      <selection activeCell="P4" sqref="P4"/>
    </sheetView>
  </sheetViews>
  <sheetFormatPr defaultRowHeight="14.4" x14ac:dyDescent="0.3"/>
  <cols>
    <col min="3" max="3" width="12.33203125" customWidth="1"/>
    <col min="4" max="4" width="10.5546875" bestFit="1" customWidth="1"/>
    <col min="5" max="5" width="9.5546875" bestFit="1" customWidth="1"/>
    <col min="6" max="6" width="9" bestFit="1" customWidth="1"/>
    <col min="7" max="8" width="9.5546875" bestFit="1" customWidth="1"/>
    <col min="9" max="9" width="10.5546875" bestFit="1" customWidth="1"/>
  </cols>
  <sheetData>
    <row r="1" spans="3:12" x14ac:dyDescent="0.3">
      <c r="C1" t="s">
        <v>266</v>
      </c>
    </row>
    <row r="2" spans="3:12" x14ac:dyDescent="0.3">
      <c r="D2" s="24" t="s">
        <v>285</v>
      </c>
      <c r="E2" s="24"/>
      <c r="F2" s="24" t="s">
        <v>336</v>
      </c>
      <c r="G2" s="24"/>
    </row>
    <row r="3" spans="3:12" x14ac:dyDescent="0.3">
      <c r="C3" t="s">
        <v>0</v>
      </c>
      <c r="D3" s="3" t="s">
        <v>1</v>
      </c>
      <c r="E3" s="3" t="s">
        <v>2</v>
      </c>
      <c r="F3" s="3" t="s">
        <v>3</v>
      </c>
      <c r="G3" s="7">
        <v>2.5000000000000001E-2</v>
      </c>
      <c r="H3" s="3" t="s">
        <v>4</v>
      </c>
      <c r="I3" s="7">
        <v>0.97499999999999998</v>
      </c>
      <c r="J3" t="s">
        <v>5</v>
      </c>
      <c r="K3" t="s">
        <v>6</v>
      </c>
      <c r="L3" s="3" t="s">
        <v>265</v>
      </c>
    </row>
    <row r="4" spans="3:12" x14ac:dyDescent="0.3">
      <c r="C4" t="s">
        <v>7</v>
      </c>
      <c r="D4" s="6">
        <v>29300</v>
      </c>
      <c r="E4" s="6">
        <v>3767</v>
      </c>
      <c r="F4" s="6">
        <v>26.3</v>
      </c>
      <c r="G4" s="6">
        <v>22710</v>
      </c>
      <c r="H4" s="6">
        <v>29040</v>
      </c>
      <c r="I4" s="6">
        <v>37510</v>
      </c>
      <c r="J4" s="3">
        <v>30001</v>
      </c>
      <c r="K4" s="3">
        <v>80000</v>
      </c>
      <c r="L4" s="5">
        <f>E4/ABS(D4)</f>
        <v>0.12856655290102389</v>
      </c>
    </row>
    <row r="5" spans="3:12" x14ac:dyDescent="0.3">
      <c r="C5" t="s">
        <v>8</v>
      </c>
      <c r="D5" s="6">
        <v>2859</v>
      </c>
      <c r="E5" s="6">
        <v>912.1</v>
      </c>
      <c r="F5" s="6">
        <v>3.8610000000000002</v>
      </c>
      <c r="G5" s="6">
        <v>1580</v>
      </c>
      <c r="H5" s="6">
        <v>2677</v>
      </c>
      <c r="I5" s="6">
        <v>5261</v>
      </c>
      <c r="J5" s="3">
        <v>30001</v>
      </c>
      <c r="K5" s="3">
        <v>80000</v>
      </c>
      <c r="L5" s="5">
        <f t="shared" ref="L5:L68" si="0">E5/ABS(D5)</f>
        <v>0.31902763203917456</v>
      </c>
    </row>
    <row r="6" spans="3:12" x14ac:dyDescent="0.3">
      <c r="C6" t="s">
        <v>9</v>
      </c>
      <c r="D6" s="6">
        <v>107700</v>
      </c>
      <c r="E6" s="6">
        <v>24680</v>
      </c>
      <c r="F6" s="6">
        <v>182.1</v>
      </c>
      <c r="G6" s="6">
        <v>78320</v>
      </c>
      <c r="H6" s="6">
        <v>103800</v>
      </c>
      <c r="I6" s="6">
        <v>159200</v>
      </c>
      <c r="J6" s="3">
        <v>30001</v>
      </c>
      <c r="K6" s="3">
        <v>80000</v>
      </c>
      <c r="L6" s="5">
        <f t="shared" si="0"/>
        <v>0.22915506035283195</v>
      </c>
    </row>
    <row r="7" spans="3:12" x14ac:dyDescent="0.3">
      <c r="C7" t="s">
        <v>10</v>
      </c>
      <c r="D7" s="6">
        <v>569900</v>
      </c>
      <c r="E7" s="6">
        <v>140800</v>
      </c>
      <c r="F7" s="6">
        <v>1161</v>
      </c>
      <c r="G7" s="6">
        <v>399400</v>
      </c>
      <c r="H7" s="6">
        <v>538500</v>
      </c>
      <c r="I7" s="6">
        <v>939600</v>
      </c>
      <c r="J7" s="3">
        <v>30001</v>
      </c>
      <c r="K7" s="3">
        <v>80000</v>
      </c>
      <c r="L7" s="5">
        <f t="shared" si="0"/>
        <v>0.2470608878750658</v>
      </c>
    </row>
    <row r="8" spans="3:12" x14ac:dyDescent="0.3">
      <c r="C8" t="s">
        <v>11</v>
      </c>
      <c r="D8" s="6">
        <v>48240</v>
      </c>
      <c r="E8" s="6">
        <v>11420</v>
      </c>
      <c r="F8" s="6">
        <v>71.63</v>
      </c>
      <c r="G8" s="6">
        <v>35510</v>
      </c>
      <c r="H8" s="6">
        <v>46550</v>
      </c>
      <c r="I8" s="6">
        <v>70480</v>
      </c>
      <c r="J8" s="3">
        <v>30001</v>
      </c>
      <c r="K8" s="3">
        <v>80000</v>
      </c>
      <c r="L8" s="5">
        <f t="shared" si="0"/>
        <v>0.2367330016583748</v>
      </c>
    </row>
    <row r="9" spans="3:12" x14ac:dyDescent="0.3">
      <c r="C9" t="s">
        <v>12</v>
      </c>
      <c r="D9" s="6">
        <v>36060</v>
      </c>
      <c r="E9" s="6">
        <v>11990</v>
      </c>
      <c r="F9" s="6">
        <v>55.35</v>
      </c>
      <c r="G9" s="6">
        <v>18780</v>
      </c>
      <c r="H9" s="6">
        <v>33960</v>
      </c>
      <c r="I9" s="6">
        <v>64970</v>
      </c>
      <c r="J9" s="3">
        <v>30001</v>
      </c>
      <c r="K9" s="3">
        <v>80000</v>
      </c>
      <c r="L9" s="5">
        <f t="shared" si="0"/>
        <v>0.33250138657792566</v>
      </c>
    </row>
    <row r="10" spans="3:12" x14ac:dyDescent="0.3">
      <c r="C10" t="s">
        <v>13</v>
      </c>
      <c r="D10" s="6">
        <v>1064000</v>
      </c>
      <c r="E10" s="6">
        <v>362500</v>
      </c>
      <c r="F10" s="6">
        <v>3325</v>
      </c>
      <c r="G10" s="6">
        <v>631500</v>
      </c>
      <c r="H10" s="6">
        <v>963800</v>
      </c>
      <c r="I10" s="6">
        <v>2042000</v>
      </c>
      <c r="J10" s="3">
        <v>30001</v>
      </c>
      <c r="K10" s="3">
        <v>80000</v>
      </c>
      <c r="L10" s="5">
        <f t="shared" si="0"/>
        <v>0.3406954887218045</v>
      </c>
    </row>
    <row r="11" spans="3:12" x14ac:dyDescent="0.3">
      <c r="C11" t="s">
        <v>14</v>
      </c>
      <c r="D11" s="6">
        <v>8565</v>
      </c>
      <c r="E11" s="6">
        <v>1877</v>
      </c>
      <c r="F11" s="6">
        <v>8.8719999999999999</v>
      </c>
      <c r="G11" s="6">
        <v>5089</v>
      </c>
      <c r="H11" s="6">
        <v>8482</v>
      </c>
      <c r="I11" s="6">
        <v>12580</v>
      </c>
      <c r="J11" s="3">
        <v>30001</v>
      </c>
      <c r="K11" s="3">
        <v>80000</v>
      </c>
      <c r="L11" s="5">
        <f t="shared" si="0"/>
        <v>0.21914769410391127</v>
      </c>
    </row>
    <row r="12" spans="3:12" x14ac:dyDescent="0.3">
      <c r="C12" t="s">
        <v>15</v>
      </c>
      <c r="D12" s="6">
        <v>34840</v>
      </c>
      <c r="E12" s="6">
        <v>6679</v>
      </c>
      <c r="F12" s="6">
        <v>37.72</v>
      </c>
      <c r="G12" s="6">
        <v>24050</v>
      </c>
      <c r="H12" s="6">
        <v>34040</v>
      </c>
      <c r="I12" s="6">
        <v>50240</v>
      </c>
      <c r="J12" s="3">
        <v>30001</v>
      </c>
      <c r="K12" s="3">
        <v>80000</v>
      </c>
      <c r="L12" s="5">
        <f t="shared" si="0"/>
        <v>0.19170493685419057</v>
      </c>
    </row>
    <row r="13" spans="3:12" x14ac:dyDescent="0.3">
      <c r="C13" t="s">
        <v>16</v>
      </c>
      <c r="D13" s="6">
        <v>37380</v>
      </c>
      <c r="E13" s="6">
        <v>15000</v>
      </c>
      <c r="F13" s="6">
        <v>65.28</v>
      </c>
      <c r="G13" s="6">
        <v>15950</v>
      </c>
      <c r="H13" s="6">
        <v>34800</v>
      </c>
      <c r="I13" s="6">
        <v>73760</v>
      </c>
      <c r="J13" s="3">
        <v>30001</v>
      </c>
      <c r="K13" s="3">
        <v>80000</v>
      </c>
      <c r="L13" s="5">
        <f t="shared" si="0"/>
        <v>0.4012841091492777</v>
      </c>
    </row>
    <row r="14" spans="3:12" x14ac:dyDescent="0.3">
      <c r="C14" t="s">
        <v>17</v>
      </c>
      <c r="D14" s="6">
        <v>24090</v>
      </c>
      <c r="E14" s="6">
        <v>4191</v>
      </c>
      <c r="F14" s="6">
        <v>28.89</v>
      </c>
      <c r="G14" s="6">
        <v>16920</v>
      </c>
      <c r="H14" s="6">
        <v>23710</v>
      </c>
      <c r="I14" s="6">
        <v>33530</v>
      </c>
      <c r="J14" s="3">
        <v>30001</v>
      </c>
      <c r="K14" s="3">
        <v>80000</v>
      </c>
      <c r="L14" s="5">
        <f t="shared" si="0"/>
        <v>0.17397260273972603</v>
      </c>
    </row>
    <row r="15" spans="3:12" x14ac:dyDescent="0.3">
      <c r="C15" t="s">
        <v>18</v>
      </c>
      <c r="D15" s="6">
        <v>6069</v>
      </c>
      <c r="E15" s="6">
        <v>564.6</v>
      </c>
      <c r="F15" s="6">
        <v>4.3719999999999999</v>
      </c>
      <c r="G15" s="6">
        <v>5073</v>
      </c>
      <c r="H15" s="6">
        <v>6028</v>
      </c>
      <c r="I15" s="6">
        <v>7305</v>
      </c>
      <c r="J15" s="3">
        <v>30001</v>
      </c>
      <c r="K15" s="3">
        <v>80000</v>
      </c>
      <c r="L15" s="5">
        <f t="shared" si="0"/>
        <v>9.30301532377657E-2</v>
      </c>
    </row>
    <row r="16" spans="3:12" x14ac:dyDescent="0.3">
      <c r="C16" t="s">
        <v>19</v>
      </c>
      <c r="D16" s="6">
        <v>25770</v>
      </c>
      <c r="E16" s="6">
        <v>5286</v>
      </c>
      <c r="F16" s="6">
        <v>27.51</v>
      </c>
      <c r="G16" s="6">
        <v>19310</v>
      </c>
      <c r="H16" s="6">
        <v>25140</v>
      </c>
      <c r="I16" s="6">
        <v>35810</v>
      </c>
      <c r="J16" s="3">
        <v>30001</v>
      </c>
      <c r="K16" s="3">
        <v>80000</v>
      </c>
      <c r="L16" s="5">
        <f t="shared" si="0"/>
        <v>0.20512223515715949</v>
      </c>
    </row>
    <row r="17" spans="3:12" x14ac:dyDescent="0.3">
      <c r="C17" t="s">
        <v>20</v>
      </c>
      <c r="D17" s="6">
        <v>1358</v>
      </c>
      <c r="E17" s="6">
        <v>365.7</v>
      </c>
      <c r="F17" s="6">
        <v>1.952</v>
      </c>
      <c r="G17" s="6">
        <v>855.1</v>
      </c>
      <c r="H17" s="6">
        <v>1287</v>
      </c>
      <c r="I17" s="6">
        <v>2271</v>
      </c>
      <c r="J17" s="3">
        <v>30001</v>
      </c>
      <c r="K17" s="3">
        <v>80000</v>
      </c>
      <c r="L17" s="5">
        <f t="shared" si="0"/>
        <v>0.26929307805596464</v>
      </c>
    </row>
    <row r="18" spans="3:12" x14ac:dyDescent="0.3">
      <c r="C18" t="s">
        <v>21</v>
      </c>
      <c r="D18" s="6">
        <v>539800</v>
      </c>
      <c r="E18" s="6">
        <v>288300</v>
      </c>
      <c r="F18" s="6">
        <v>2185</v>
      </c>
      <c r="G18" s="6">
        <v>270400</v>
      </c>
      <c r="H18" s="6">
        <v>445200</v>
      </c>
      <c r="I18" s="6">
        <v>1420000</v>
      </c>
      <c r="J18" s="3">
        <v>30001</v>
      </c>
      <c r="K18" s="3">
        <v>80000</v>
      </c>
      <c r="L18" s="5">
        <f t="shared" si="0"/>
        <v>0.53408669877732495</v>
      </c>
    </row>
    <row r="19" spans="3:12" x14ac:dyDescent="0.3">
      <c r="C19" t="s">
        <v>22</v>
      </c>
      <c r="D19" s="6">
        <v>723</v>
      </c>
      <c r="E19" s="6">
        <v>105.9</v>
      </c>
      <c r="F19" s="6">
        <v>0.59609999999999996</v>
      </c>
      <c r="G19" s="6">
        <v>540.79999999999995</v>
      </c>
      <c r="H19" s="6">
        <v>713.4</v>
      </c>
      <c r="I19" s="6">
        <v>963</v>
      </c>
      <c r="J19" s="3">
        <v>30001</v>
      </c>
      <c r="K19" s="3">
        <v>80000</v>
      </c>
      <c r="L19" s="5">
        <f t="shared" si="0"/>
        <v>0.14647302904564316</v>
      </c>
    </row>
    <row r="20" spans="3:12" x14ac:dyDescent="0.3">
      <c r="C20" t="s">
        <v>23</v>
      </c>
      <c r="D20" s="6">
        <v>3365</v>
      </c>
      <c r="E20" s="6">
        <v>867.1</v>
      </c>
      <c r="F20" s="6">
        <v>3.8809999999999998</v>
      </c>
      <c r="G20" s="6">
        <v>2141</v>
      </c>
      <c r="H20" s="6">
        <v>3206</v>
      </c>
      <c r="I20" s="6">
        <v>5512</v>
      </c>
      <c r="J20" s="3">
        <v>30001</v>
      </c>
      <c r="K20" s="3">
        <v>80000</v>
      </c>
      <c r="L20" s="5">
        <f t="shared" si="0"/>
        <v>0.2576820208023774</v>
      </c>
    </row>
    <row r="21" spans="3:12" x14ac:dyDescent="0.3">
      <c r="C21" t="s">
        <v>24</v>
      </c>
      <c r="D21" s="6">
        <v>37870</v>
      </c>
      <c r="E21" s="6">
        <v>7897</v>
      </c>
      <c r="F21" s="6">
        <v>45.02</v>
      </c>
      <c r="G21" s="6">
        <v>26180</v>
      </c>
      <c r="H21" s="6">
        <v>36720</v>
      </c>
      <c r="I21" s="6">
        <v>56530</v>
      </c>
      <c r="J21" s="3">
        <v>30001</v>
      </c>
      <c r="K21" s="3">
        <v>80000</v>
      </c>
      <c r="L21" s="5">
        <f t="shared" si="0"/>
        <v>0.20852917876947452</v>
      </c>
    </row>
    <row r="22" spans="3:12" x14ac:dyDescent="0.3">
      <c r="C22" t="s">
        <v>25</v>
      </c>
      <c r="D22" s="6">
        <v>24770</v>
      </c>
      <c r="E22" s="6">
        <v>3330</v>
      </c>
      <c r="F22" s="6">
        <v>12.49</v>
      </c>
      <c r="G22" s="6">
        <v>18610</v>
      </c>
      <c r="H22" s="6">
        <v>24620</v>
      </c>
      <c r="I22" s="6">
        <v>31830</v>
      </c>
      <c r="J22" s="3">
        <v>30001</v>
      </c>
      <c r="K22" s="3">
        <v>80000</v>
      </c>
      <c r="L22" s="5">
        <f t="shared" si="0"/>
        <v>0.13443681873233751</v>
      </c>
    </row>
    <row r="23" spans="3:12" x14ac:dyDescent="0.3">
      <c r="C23" t="s">
        <v>26</v>
      </c>
      <c r="D23" s="6">
        <v>2535</v>
      </c>
      <c r="E23" s="6">
        <v>804.1</v>
      </c>
      <c r="F23" s="6">
        <v>2.794</v>
      </c>
      <c r="G23" s="6">
        <v>1359</v>
      </c>
      <c r="H23" s="6">
        <v>2390</v>
      </c>
      <c r="I23" s="6">
        <v>4620</v>
      </c>
      <c r="J23" s="3">
        <v>30001</v>
      </c>
      <c r="K23" s="3">
        <v>80000</v>
      </c>
      <c r="L23" s="5">
        <f t="shared" si="0"/>
        <v>0.31719921104536491</v>
      </c>
    </row>
    <row r="24" spans="3:12" x14ac:dyDescent="0.3">
      <c r="C24" t="s">
        <v>27</v>
      </c>
      <c r="D24" s="6">
        <v>86040</v>
      </c>
      <c r="E24" s="6">
        <v>19400</v>
      </c>
      <c r="F24" s="6">
        <v>119.5</v>
      </c>
      <c r="G24" s="6">
        <v>61630</v>
      </c>
      <c r="H24" s="6">
        <v>83150</v>
      </c>
      <c r="I24" s="6">
        <v>126400</v>
      </c>
      <c r="J24" s="3">
        <v>30001</v>
      </c>
      <c r="K24" s="3">
        <v>80000</v>
      </c>
      <c r="L24" s="5">
        <f t="shared" si="0"/>
        <v>0.22547652254765224</v>
      </c>
    </row>
    <row r="25" spans="3:12" x14ac:dyDescent="0.3">
      <c r="C25" t="s">
        <v>28</v>
      </c>
      <c r="D25" s="6">
        <v>472400</v>
      </c>
      <c r="E25" s="6">
        <v>114900</v>
      </c>
      <c r="F25" s="6">
        <v>860</v>
      </c>
      <c r="G25" s="6">
        <v>330800</v>
      </c>
      <c r="H25" s="6">
        <v>447700</v>
      </c>
      <c r="I25" s="6">
        <v>770100</v>
      </c>
      <c r="J25" s="3">
        <v>30001</v>
      </c>
      <c r="K25" s="3">
        <v>80000</v>
      </c>
      <c r="L25" s="5">
        <f t="shared" si="0"/>
        <v>0.24322607959356476</v>
      </c>
    </row>
    <row r="26" spans="3:12" x14ac:dyDescent="0.3">
      <c r="C26" t="s">
        <v>29</v>
      </c>
      <c r="D26" s="6">
        <v>40400</v>
      </c>
      <c r="E26" s="6">
        <v>8960</v>
      </c>
      <c r="F26" s="6">
        <v>46.23</v>
      </c>
      <c r="G26" s="6">
        <v>29770</v>
      </c>
      <c r="H26" s="6">
        <v>39180</v>
      </c>
      <c r="I26" s="6">
        <v>57890</v>
      </c>
      <c r="J26" s="3">
        <v>30001</v>
      </c>
      <c r="K26" s="3">
        <v>80000</v>
      </c>
      <c r="L26" s="5">
        <f t="shared" si="0"/>
        <v>0.22178217821782178</v>
      </c>
    </row>
    <row r="27" spans="3:12" x14ac:dyDescent="0.3">
      <c r="C27" t="s">
        <v>30</v>
      </c>
      <c r="D27" s="6">
        <v>29590</v>
      </c>
      <c r="E27" s="6">
        <v>9899</v>
      </c>
      <c r="F27" s="6">
        <v>35.619999999999997</v>
      </c>
      <c r="G27" s="6">
        <v>15380</v>
      </c>
      <c r="H27" s="6">
        <v>27890</v>
      </c>
      <c r="I27" s="6">
        <v>53590</v>
      </c>
      <c r="J27" s="3">
        <v>30001</v>
      </c>
      <c r="K27" s="3">
        <v>80000</v>
      </c>
      <c r="L27" s="5">
        <f t="shared" si="0"/>
        <v>0.33453869550523824</v>
      </c>
    </row>
    <row r="28" spans="3:12" x14ac:dyDescent="0.3">
      <c r="C28" t="s">
        <v>31</v>
      </c>
      <c r="D28" s="6">
        <v>925800</v>
      </c>
      <c r="E28" s="6">
        <v>299100</v>
      </c>
      <c r="F28" s="6">
        <v>2739</v>
      </c>
      <c r="G28" s="6">
        <v>570300</v>
      </c>
      <c r="H28" s="6">
        <v>842900</v>
      </c>
      <c r="I28" s="6">
        <v>1736000</v>
      </c>
      <c r="J28" s="3">
        <v>30001</v>
      </c>
      <c r="K28" s="3">
        <v>80000</v>
      </c>
      <c r="L28" s="5">
        <f t="shared" si="0"/>
        <v>0.32307193778353854</v>
      </c>
    </row>
    <row r="29" spans="3:12" x14ac:dyDescent="0.3">
      <c r="C29" t="s">
        <v>32</v>
      </c>
      <c r="D29" s="6">
        <v>7573</v>
      </c>
      <c r="E29" s="6">
        <v>1785</v>
      </c>
      <c r="F29" s="6">
        <v>6.617</v>
      </c>
      <c r="G29" s="6">
        <v>4208</v>
      </c>
      <c r="H29" s="6">
        <v>7517</v>
      </c>
      <c r="I29" s="6">
        <v>11340</v>
      </c>
      <c r="J29" s="3">
        <v>30001</v>
      </c>
      <c r="K29" s="3">
        <v>80000</v>
      </c>
      <c r="L29" s="5">
        <f t="shared" si="0"/>
        <v>0.23570579691007526</v>
      </c>
    </row>
    <row r="30" spans="3:12" x14ac:dyDescent="0.3">
      <c r="C30" t="s">
        <v>33</v>
      </c>
      <c r="D30" s="6">
        <v>29020</v>
      </c>
      <c r="E30" s="6">
        <v>5679</v>
      </c>
      <c r="F30" s="6">
        <v>21.33</v>
      </c>
      <c r="G30" s="6">
        <v>19590</v>
      </c>
      <c r="H30" s="6">
        <v>28410</v>
      </c>
      <c r="I30" s="6">
        <v>41890</v>
      </c>
      <c r="J30" s="3">
        <v>30001</v>
      </c>
      <c r="K30" s="3">
        <v>80000</v>
      </c>
      <c r="L30" s="5">
        <f t="shared" si="0"/>
        <v>0.19569262577532737</v>
      </c>
    </row>
    <row r="31" spans="3:12" x14ac:dyDescent="0.3">
      <c r="C31" t="s">
        <v>34</v>
      </c>
      <c r="D31" s="6">
        <v>30510</v>
      </c>
      <c r="E31" s="6">
        <v>13190</v>
      </c>
      <c r="F31" s="6">
        <v>47.79</v>
      </c>
      <c r="G31" s="6">
        <v>11630</v>
      </c>
      <c r="H31" s="6">
        <v>28220</v>
      </c>
      <c r="I31" s="6">
        <v>62690</v>
      </c>
      <c r="J31" s="3">
        <v>30001</v>
      </c>
      <c r="K31" s="3">
        <v>80000</v>
      </c>
      <c r="L31" s="5">
        <f t="shared" si="0"/>
        <v>0.43231727302523765</v>
      </c>
    </row>
    <row r="32" spans="3:12" x14ac:dyDescent="0.3">
      <c r="C32" t="s">
        <v>35</v>
      </c>
      <c r="D32" s="6">
        <v>19160</v>
      </c>
      <c r="E32" s="6">
        <v>3696</v>
      </c>
      <c r="F32" s="6">
        <v>13.75</v>
      </c>
      <c r="G32" s="6">
        <v>12440</v>
      </c>
      <c r="H32" s="6">
        <v>18960</v>
      </c>
      <c r="I32" s="6">
        <v>27100</v>
      </c>
      <c r="J32" s="3">
        <v>30001</v>
      </c>
      <c r="K32" s="3">
        <v>80000</v>
      </c>
      <c r="L32" s="5">
        <f t="shared" si="0"/>
        <v>0.19290187891440502</v>
      </c>
    </row>
    <row r="33" spans="3:12" x14ac:dyDescent="0.3">
      <c r="C33" t="s">
        <v>36</v>
      </c>
      <c r="D33" s="6">
        <v>5329</v>
      </c>
      <c r="E33" s="6">
        <v>480</v>
      </c>
      <c r="F33" s="6">
        <v>2.04</v>
      </c>
      <c r="G33" s="6">
        <v>4447</v>
      </c>
      <c r="H33" s="6">
        <v>5307</v>
      </c>
      <c r="I33" s="6">
        <v>6336</v>
      </c>
      <c r="J33" s="3">
        <v>30001</v>
      </c>
      <c r="K33" s="3">
        <v>80000</v>
      </c>
      <c r="L33" s="5">
        <f t="shared" si="0"/>
        <v>9.007318446237568E-2</v>
      </c>
    </row>
    <row r="34" spans="3:12" x14ac:dyDescent="0.3">
      <c r="C34" t="s">
        <v>37</v>
      </c>
      <c r="D34" s="6">
        <v>22430</v>
      </c>
      <c r="E34" s="6">
        <v>4767</v>
      </c>
      <c r="F34" s="6">
        <v>18.899999999999999</v>
      </c>
      <c r="G34" s="6">
        <v>16630</v>
      </c>
      <c r="H34" s="6">
        <v>21940</v>
      </c>
      <c r="I34" s="6">
        <v>30920</v>
      </c>
      <c r="J34" s="3">
        <v>30001</v>
      </c>
      <c r="K34" s="3">
        <v>80000</v>
      </c>
      <c r="L34" s="5">
        <f t="shared" si="0"/>
        <v>0.21252786446723138</v>
      </c>
    </row>
    <row r="35" spans="3:12" x14ac:dyDescent="0.3">
      <c r="C35" t="s">
        <v>38</v>
      </c>
      <c r="D35" s="6">
        <v>1111</v>
      </c>
      <c r="E35" s="6">
        <v>307.2</v>
      </c>
      <c r="F35" s="6">
        <v>1.2210000000000001</v>
      </c>
      <c r="G35" s="6">
        <v>670.9</v>
      </c>
      <c r="H35" s="6">
        <v>1057</v>
      </c>
      <c r="I35" s="6">
        <v>1868</v>
      </c>
      <c r="J35" s="3">
        <v>30001</v>
      </c>
      <c r="K35" s="3">
        <v>80000</v>
      </c>
      <c r="L35" s="5">
        <f t="shared" si="0"/>
        <v>0.2765076507650765</v>
      </c>
    </row>
    <row r="36" spans="3:12" x14ac:dyDescent="0.3">
      <c r="C36" t="s">
        <v>39</v>
      </c>
      <c r="D36" s="6">
        <v>454800</v>
      </c>
      <c r="E36" s="6">
        <v>235800</v>
      </c>
      <c r="F36" s="6">
        <v>1781</v>
      </c>
      <c r="G36" s="6">
        <v>235900</v>
      </c>
      <c r="H36" s="6">
        <v>377300</v>
      </c>
      <c r="I36" s="6">
        <v>1170000</v>
      </c>
      <c r="J36" s="3">
        <v>30001</v>
      </c>
      <c r="K36" s="3">
        <v>80000</v>
      </c>
      <c r="L36" s="5">
        <f t="shared" si="0"/>
        <v>0.51846965699208447</v>
      </c>
    </row>
    <row r="37" spans="3:12" x14ac:dyDescent="0.3">
      <c r="C37" t="s">
        <v>40</v>
      </c>
      <c r="D37" s="6">
        <v>637.20000000000005</v>
      </c>
      <c r="E37" s="6">
        <v>91.94</v>
      </c>
      <c r="F37" s="6">
        <v>0.30549999999999999</v>
      </c>
      <c r="G37" s="6">
        <v>467.9</v>
      </c>
      <c r="H37" s="6">
        <v>631.70000000000005</v>
      </c>
      <c r="I37" s="6">
        <v>836.8</v>
      </c>
      <c r="J37" s="3">
        <v>30001</v>
      </c>
      <c r="K37" s="3">
        <v>80000</v>
      </c>
      <c r="L37" s="5">
        <f t="shared" si="0"/>
        <v>0.14428750784682987</v>
      </c>
    </row>
    <row r="38" spans="3:12" x14ac:dyDescent="0.3">
      <c r="C38" t="s">
        <v>41</v>
      </c>
      <c r="D38" s="6">
        <v>2954</v>
      </c>
      <c r="E38" s="6">
        <v>762.8</v>
      </c>
      <c r="F38" s="6">
        <v>2.6760000000000002</v>
      </c>
      <c r="G38" s="6">
        <v>1850</v>
      </c>
      <c r="H38" s="6">
        <v>2822</v>
      </c>
      <c r="I38" s="6">
        <v>4829</v>
      </c>
      <c r="J38" s="3">
        <v>30001</v>
      </c>
      <c r="K38" s="3">
        <v>80000</v>
      </c>
      <c r="L38" s="5">
        <f t="shared" si="0"/>
        <v>0.25822613405551792</v>
      </c>
    </row>
    <row r="39" spans="3:12" x14ac:dyDescent="0.3">
      <c r="C39" t="s">
        <v>42</v>
      </c>
      <c r="D39" s="6">
        <v>31000</v>
      </c>
      <c r="E39" s="6">
        <v>6648</v>
      </c>
      <c r="F39" s="6">
        <v>26.14</v>
      </c>
      <c r="G39" s="6">
        <v>20420</v>
      </c>
      <c r="H39" s="6">
        <v>30230</v>
      </c>
      <c r="I39" s="6">
        <v>46390</v>
      </c>
      <c r="J39" s="3">
        <v>30001</v>
      </c>
      <c r="K39" s="3">
        <v>80000</v>
      </c>
      <c r="L39" s="5">
        <f t="shared" si="0"/>
        <v>0.21445161290322581</v>
      </c>
    </row>
    <row r="40" spans="3:12" x14ac:dyDescent="0.3">
      <c r="C40" t="s">
        <v>43</v>
      </c>
      <c r="D40" s="6">
        <v>22850</v>
      </c>
      <c r="E40" s="6">
        <v>3804</v>
      </c>
      <c r="F40" s="6">
        <v>24.97</v>
      </c>
      <c r="G40" s="6">
        <v>16930</v>
      </c>
      <c r="H40" s="6">
        <v>22340</v>
      </c>
      <c r="I40" s="6">
        <v>31730</v>
      </c>
      <c r="J40" s="3">
        <v>30001</v>
      </c>
      <c r="K40" s="3">
        <v>80000</v>
      </c>
      <c r="L40" s="5">
        <f t="shared" si="0"/>
        <v>0.16647702407002188</v>
      </c>
    </row>
    <row r="41" spans="3:12" x14ac:dyDescent="0.3">
      <c r="C41" t="s">
        <v>44</v>
      </c>
      <c r="D41" s="6">
        <v>1639</v>
      </c>
      <c r="E41" s="6">
        <v>641.29999999999995</v>
      </c>
      <c r="F41" s="6">
        <v>3.444</v>
      </c>
      <c r="G41" s="6">
        <v>866.5</v>
      </c>
      <c r="H41" s="6">
        <v>1461</v>
      </c>
      <c r="I41" s="6">
        <v>3433</v>
      </c>
      <c r="J41" s="3">
        <v>30001</v>
      </c>
      <c r="K41" s="3">
        <v>80000</v>
      </c>
      <c r="L41" s="5">
        <f t="shared" si="0"/>
        <v>0.39127516778523486</v>
      </c>
    </row>
    <row r="42" spans="3:12" x14ac:dyDescent="0.3">
      <c r="C42" t="s">
        <v>45</v>
      </c>
      <c r="D42" s="6">
        <v>110900</v>
      </c>
      <c r="E42" s="6">
        <v>39770</v>
      </c>
      <c r="F42" s="6">
        <v>310.7</v>
      </c>
      <c r="G42" s="6">
        <v>70990</v>
      </c>
      <c r="H42" s="6">
        <v>103200</v>
      </c>
      <c r="I42" s="6">
        <v>195100</v>
      </c>
      <c r="J42" s="3">
        <v>30001</v>
      </c>
      <c r="K42" s="3">
        <v>80000</v>
      </c>
      <c r="L42" s="5">
        <f t="shared" si="0"/>
        <v>0.35861136158701534</v>
      </c>
    </row>
    <row r="43" spans="3:12" x14ac:dyDescent="0.3">
      <c r="C43" t="s">
        <v>46</v>
      </c>
      <c r="D43" s="6">
        <v>502500</v>
      </c>
      <c r="E43" s="6">
        <v>180400</v>
      </c>
      <c r="F43" s="6">
        <v>1600</v>
      </c>
      <c r="G43" s="6">
        <v>297300</v>
      </c>
      <c r="H43" s="6">
        <v>457900</v>
      </c>
      <c r="I43" s="6">
        <v>993800</v>
      </c>
      <c r="J43" s="3">
        <v>30001</v>
      </c>
      <c r="K43" s="3">
        <v>80000</v>
      </c>
      <c r="L43" s="5">
        <f t="shared" si="0"/>
        <v>0.35900497512437812</v>
      </c>
    </row>
    <row r="44" spans="3:12" x14ac:dyDescent="0.3">
      <c r="C44" t="s">
        <v>47</v>
      </c>
      <c r="D44" s="6">
        <v>39600</v>
      </c>
      <c r="E44" s="6">
        <v>13780</v>
      </c>
      <c r="F44" s="6">
        <v>92.75</v>
      </c>
      <c r="G44" s="6">
        <v>26130</v>
      </c>
      <c r="H44" s="6">
        <v>37160</v>
      </c>
      <c r="I44" s="6">
        <v>66980</v>
      </c>
      <c r="J44" s="3">
        <v>30001</v>
      </c>
      <c r="K44" s="3">
        <v>80000</v>
      </c>
      <c r="L44" s="5">
        <f t="shared" si="0"/>
        <v>0.347979797979798</v>
      </c>
    </row>
    <row r="45" spans="3:12" x14ac:dyDescent="0.3">
      <c r="C45" t="s">
        <v>48</v>
      </c>
      <c r="D45" s="6">
        <v>32510</v>
      </c>
      <c r="E45" s="6">
        <v>11120</v>
      </c>
      <c r="F45" s="6">
        <v>47.36</v>
      </c>
      <c r="G45" s="6">
        <v>15950</v>
      </c>
      <c r="H45" s="6">
        <v>30790</v>
      </c>
      <c r="I45" s="6">
        <v>58790</v>
      </c>
      <c r="J45" s="3">
        <v>30001</v>
      </c>
      <c r="K45" s="3">
        <v>80000</v>
      </c>
      <c r="L45" s="5">
        <f t="shared" si="0"/>
        <v>0.34204860043063673</v>
      </c>
    </row>
    <row r="46" spans="3:12" x14ac:dyDescent="0.3">
      <c r="C46" t="s">
        <v>49</v>
      </c>
      <c r="D46" s="6">
        <v>691900</v>
      </c>
      <c r="E46" s="6">
        <v>310200</v>
      </c>
      <c r="F46" s="6">
        <v>3101</v>
      </c>
      <c r="G46" s="6">
        <v>322800</v>
      </c>
      <c r="H46" s="6">
        <v>604800</v>
      </c>
      <c r="I46" s="6">
        <v>1547000</v>
      </c>
      <c r="J46" s="3">
        <v>30001</v>
      </c>
      <c r="K46" s="3">
        <v>80000</v>
      </c>
      <c r="L46" s="5">
        <f t="shared" si="0"/>
        <v>0.44833068362480127</v>
      </c>
    </row>
    <row r="47" spans="3:12" x14ac:dyDescent="0.3">
      <c r="C47" t="s">
        <v>50</v>
      </c>
      <c r="D47" s="6">
        <v>5027</v>
      </c>
      <c r="E47" s="6">
        <v>1087</v>
      </c>
      <c r="F47" s="6">
        <v>5.3879999999999999</v>
      </c>
      <c r="G47" s="6">
        <v>3329</v>
      </c>
      <c r="H47" s="6">
        <v>4879</v>
      </c>
      <c r="I47" s="6">
        <v>7567</v>
      </c>
      <c r="J47" s="3">
        <v>30001</v>
      </c>
      <c r="K47" s="3">
        <v>80000</v>
      </c>
      <c r="L47" s="5">
        <f t="shared" si="0"/>
        <v>0.21623234533518998</v>
      </c>
    </row>
    <row r="48" spans="3:12" x14ac:dyDescent="0.3">
      <c r="C48" t="s">
        <v>51</v>
      </c>
      <c r="D48" s="6">
        <v>29350</v>
      </c>
      <c r="E48" s="6">
        <v>6006</v>
      </c>
      <c r="F48" s="6">
        <v>27.72</v>
      </c>
      <c r="G48" s="6">
        <v>19980</v>
      </c>
      <c r="H48" s="6">
        <v>28550</v>
      </c>
      <c r="I48" s="6">
        <v>43360</v>
      </c>
      <c r="J48" s="3">
        <v>30001</v>
      </c>
      <c r="K48" s="3">
        <v>80000</v>
      </c>
      <c r="L48" s="5">
        <f t="shared" si="0"/>
        <v>0.20463373083475297</v>
      </c>
    </row>
    <row r="49" spans="3:12" x14ac:dyDescent="0.3">
      <c r="C49" t="s">
        <v>52</v>
      </c>
      <c r="D49" s="6">
        <v>34690</v>
      </c>
      <c r="E49" s="6">
        <v>11260</v>
      </c>
      <c r="F49" s="6">
        <v>39.57</v>
      </c>
      <c r="G49" s="6">
        <v>17630</v>
      </c>
      <c r="H49" s="6">
        <v>33020</v>
      </c>
      <c r="I49" s="6">
        <v>61240</v>
      </c>
      <c r="J49" s="3">
        <v>30001</v>
      </c>
      <c r="K49" s="3">
        <v>80000</v>
      </c>
      <c r="L49" s="5">
        <f t="shared" si="0"/>
        <v>0.32458921879504182</v>
      </c>
    </row>
    <row r="50" spans="3:12" x14ac:dyDescent="0.3">
      <c r="C50" t="s">
        <v>53</v>
      </c>
      <c r="D50" s="6">
        <v>24920</v>
      </c>
      <c r="E50" s="6">
        <v>4940</v>
      </c>
      <c r="F50" s="6">
        <v>27.99</v>
      </c>
      <c r="G50" s="6">
        <v>17610</v>
      </c>
      <c r="H50" s="6">
        <v>24140</v>
      </c>
      <c r="I50" s="6">
        <v>36800</v>
      </c>
      <c r="J50" s="3">
        <v>30001</v>
      </c>
      <c r="K50" s="3">
        <v>80000</v>
      </c>
      <c r="L50" s="5">
        <f t="shared" si="0"/>
        <v>0.19823434991974317</v>
      </c>
    </row>
    <row r="51" spans="3:12" x14ac:dyDescent="0.3">
      <c r="C51" t="s">
        <v>54</v>
      </c>
      <c r="D51" s="6">
        <v>3741</v>
      </c>
      <c r="E51" s="6">
        <v>522</v>
      </c>
      <c r="F51" s="6">
        <v>4.1609999999999996</v>
      </c>
      <c r="G51" s="6">
        <v>2916</v>
      </c>
      <c r="H51" s="6">
        <v>3673</v>
      </c>
      <c r="I51" s="6">
        <v>4961</v>
      </c>
      <c r="J51" s="3">
        <v>30001</v>
      </c>
      <c r="K51" s="3">
        <v>80000</v>
      </c>
      <c r="L51" s="5">
        <f t="shared" si="0"/>
        <v>0.13953488372093023</v>
      </c>
    </row>
    <row r="52" spans="3:12" x14ac:dyDescent="0.3">
      <c r="C52" t="s">
        <v>55</v>
      </c>
      <c r="D52" s="6">
        <v>16900</v>
      </c>
      <c r="E52" s="6">
        <v>5044</v>
      </c>
      <c r="F52" s="6">
        <v>26.47</v>
      </c>
      <c r="G52" s="6">
        <v>11840</v>
      </c>
      <c r="H52" s="6">
        <v>16160</v>
      </c>
      <c r="I52" s="6">
        <v>26280</v>
      </c>
      <c r="J52" s="3">
        <v>30001</v>
      </c>
      <c r="K52" s="3">
        <v>80000</v>
      </c>
      <c r="L52" s="5">
        <f t="shared" si="0"/>
        <v>0.29846153846153844</v>
      </c>
    </row>
    <row r="53" spans="3:12" x14ac:dyDescent="0.3">
      <c r="C53" t="s">
        <v>56</v>
      </c>
      <c r="D53" s="6">
        <v>1245</v>
      </c>
      <c r="E53" s="6">
        <v>378.4</v>
      </c>
      <c r="F53" s="6">
        <v>2.0270000000000001</v>
      </c>
      <c r="G53" s="6">
        <v>729.9</v>
      </c>
      <c r="H53" s="6">
        <v>1170</v>
      </c>
      <c r="I53" s="6">
        <v>2187</v>
      </c>
      <c r="J53" s="3">
        <v>30001</v>
      </c>
      <c r="K53" s="3">
        <v>80000</v>
      </c>
      <c r="L53" s="5">
        <f t="shared" si="0"/>
        <v>0.30393574297188752</v>
      </c>
    </row>
    <row r="54" spans="3:12" x14ac:dyDescent="0.3">
      <c r="C54" t="s">
        <v>57</v>
      </c>
      <c r="D54" s="6">
        <v>433900</v>
      </c>
      <c r="E54" s="6">
        <v>285600</v>
      </c>
      <c r="F54" s="6">
        <v>2320</v>
      </c>
      <c r="G54" s="6">
        <v>169800</v>
      </c>
      <c r="H54" s="6">
        <v>337500</v>
      </c>
      <c r="I54" s="6">
        <v>1325000</v>
      </c>
      <c r="J54" s="3">
        <v>30001</v>
      </c>
      <c r="K54" s="3">
        <v>80000</v>
      </c>
      <c r="L54" s="5">
        <f t="shared" si="0"/>
        <v>0.65821617884305139</v>
      </c>
    </row>
    <row r="55" spans="3:12" x14ac:dyDescent="0.3">
      <c r="C55" t="s">
        <v>58</v>
      </c>
      <c r="D55" s="6">
        <v>435.6</v>
      </c>
      <c r="E55" s="6">
        <v>90.02</v>
      </c>
      <c r="F55" s="6">
        <v>0.61729999999999996</v>
      </c>
      <c r="G55" s="6">
        <v>301.10000000000002</v>
      </c>
      <c r="H55" s="6">
        <v>421.5</v>
      </c>
      <c r="I55" s="6">
        <v>650.70000000000005</v>
      </c>
      <c r="J55" s="3">
        <v>30001</v>
      </c>
      <c r="K55" s="3">
        <v>80000</v>
      </c>
      <c r="L55" s="5">
        <f t="shared" si="0"/>
        <v>0.20665748393021119</v>
      </c>
    </row>
    <row r="56" spans="3:12" x14ac:dyDescent="0.3">
      <c r="C56" t="s">
        <v>59</v>
      </c>
      <c r="D56" s="6">
        <v>2078</v>
      </c>
      <c r="E56" s="6">
        <v>625.9</v>
      </c>
      <c r="F56" s="6">
        <v>3.282</v>
      </c>
      <c r="G56" s="6">
        <v>1210</v>
      </c>
      <c r="H56" s="6">
        <v>1962</v>
      </c>
      <c r="I56" s="6">
        <v>3612</v>
      </c>
      <c r="J56" s="3">
        <v>30001</v>
      </c>
      <c r="K56" s="3">
        <v>80000</v>
      </c>
      <c r="L56" s="5">
        <f t="shared" si="0"/>
        <v>0.30120307988450434</v>
      </c>
    </row>
    <row r="57" spans="3:12" x14ac:dyDescent="0.3">
      <c r="C57" t="s">
        <v>60</v>
      </c>
      <c r="D57" s="6">
        <v>35000</v>
      </c>
      <c r="E57" s="6">
        <v>10480</v>
      </c>
      <c r="F57" s="6">
        <v>68.22</v>
      </c>
      <c r="G57" s="6">
        <v>21960</v>
      </c>
      <c r="H57" s="6">
        <v>32800</v>
      </c>
      <c r="I57" s="6">
        <v>61060</v>
      </c>
      <c r="J57" s="3">
        <v>30001</v>
      </c>
      <c r="K57" s="3">
        <v>80000</v>
      </c>
      <c r="L57" s="5">
        <f t="shared" si="0"/>
        <v>0.29942857142857143</v>
      </c>
    </row>
    <row r="58" spans="3:12" x14ac:dyDescent="0.3">
      <c r="C58" t="s">
        <v>61</v>
      </c>
      <c r="D58" s="6">
        <v>11960</v>
      </c>
      <c r="E58" s="6">
        <v>1482</v>
      </c>
      <c r="F58" s="6">
        <v>9.3450000000000006</v>
      </c>
      <c r="G58" s="6">
        <v>9490</v>
      </c>
      <c r="H58" s="6">
        <v>11820</v>
      </c>
      <c r="I58" s="6">
        <v>15280</v>
      </c>
      <c r="J58" s="3">
        <v>30001</v>
      </c>
      <c r="K58" s="3">
        <v>80000</v>
      </c>
      <c r="L58" s="5">
        <f t="shared" si="0"/>
        <v>0.12391304347826088</v>
      </c>
    </row>
    <row r="59" spans="3:12" x14ac:dyDescent="0.3">
      <c r="C59" t="s">
        <v>62</v>
      </c>
      <c r="D59" s="6">
        <v>1061</v>
      </c>
      <c r="E59" s="6">
        <v>346.5</v>
      </c>
      <c r="F59" s="6">
        <v>1.56</v>
      </c>
      <c r="G59" s="6">
        <v>613.79999999999995</v>
      </c>
      <c r="H59" s="6">
        <v>977.1</v>
      </c>
      <c r="I59" s="6">
        <v>2003</v>
      </c>
      <c r="J59" s="3">
        <v>30001</v>
      </c>
      <c r="K59" s="3">
        <v>80000</v>
      </c>
      <c r="L59" s="5">
        <f t="shared" si="0"/>
        <v>0.32657869934024503</v>
      </c>
    </row>
    <row r="60" spans="3:12" x14ac:dyDescent="0.3">
      <c r="C60" t="s">
        <v>63</v>
      </c>
      <c r="D60" s="6">
        <v>46330</v>
      </c>
      <c r="E60" s="6">
        <v>11120</v>
      </c>
      <c r="F60" s="6">
        <v>80.97</v>
      </c>
      <c r="G60" s="6">
        <v>33740</v>
      </c>
      <c r="H60" s="6">
        <v>44400</v>
      </c>
      <c r="I60" s="6">
        <v>69620</v>
      </c>
      <c r="J60" s="3">
        <v>30001</v>
      </c>
      <c r="K60" s="3">
        <v>80000</v>
      </c>
      <c r="L60" s="5">
        <f t="shared" si="0"/>
        <v>0.24001726742931145</v>
      </c>
    </row>
    <row r="61" spans="3:12" x14ac:dyDescent="0.3">
      <c r="C61" t="s">
        <v>64</v>
      </c>
      <c r="D61" s="6">
        <v>238600</v>
      </c>
      <c r="E61" s="6">
        <v>62630</v>
      </c>
      <c r="F61" s="6">
        <v>523.20000000000005</v>
      </c>
      <c r="G61" s="6">
        <v>164400</v>
      </c>
      <c r="H61" s="6">
        <v>224300</v>
      </c>
      <c r="I61" s="6">
        <v>404800</v>
      </c>
      <c r="J61" s="3">
        <v>30001</v>
      </c>
      <c r="K61" s="3">
        <v>80000</v>
      </c>
      <c r="L61" s="5">
        <f t="shared" si="0"/>
        <v>0.26248952221290861</v>
      </c>
    </row>
    <row r="62" spans="3:12" x14ac:dyDescent="0.3">
      <c r="C62" t="s">
        <v>65</v>
      </c>
      <c r="D62" s="6">
        <v>19920</v>
      </c>
      <c r="E62" s="6">
        <v>4993</v>
      </c>
      <c r="F62" s="6">
        <v>31.03</v>
      </c>
      <c r="G62" s="6">
        <v>14670</v>
      </c>
      <c r="H62" s="6">
        <v>19120</v>
      </c>
      <c r="I62" s="6">
        <v>29680</v>
      </c>
      <c r="J62" s="3">
        <v>30001</v>
      </c>
      <c r="K62" s="3">
        <v>80000</v>
      </c>
      <c r="L62" s="5">
        <f t="shared" si="0"/>
        <v>0.25065261044176707</v>
      </c>
    </row>
    <row r="63" spans="3:12" x14ac:dyDescent="0.3">
      <c r="C63" t="s">
        <v>66</v>
      </c>
      <c r="D63" s="6">
        <v>15160</v>
      </c>
      <c r="E63" s="6">
        <v>4989</v>
      </c>
      <c r="F63" s="6">
        <v>22.11</v>
      </c>
      <c r="G63" s="6">
        <v>7910</v>
      </c>
      <c r="H63" s="6">
        <v>14320</v>
      </c>
      <c r="I63" s="6">
        <v>27140</v>
      </c>
      <c r="J63" s="3">
        <v>30001</v>
      </c>
      <c r="K63" s="3">
        <v>80000</v>
      </c>
      <c r="L63" s="5">
        <f t="shared" si="0"/>
        <v>0.32908970976253299</v>
      </c>
    </row>
    <row r="64" spans="3:12" x14ac:dyDescent="0.3">
      <c r="C64" t="s">
        <v>67</v>
      </c>
      <c r="D64" s="6">
        <v>415300</v>
      </c>
      <c r="E64" s="6">
        <v>153100</v>
      </c>
      <c r="F64" s="6">
        <v>1451</v>
      </c>
      <c r="G64" s="6">
        <v>230400</v>
      </c>
      <c r="H64" s="6">
        <v>373900</v>
      </c>
      <c r="I64" s="6">
        <v>828600</v>
      </c>
      <c r="J64" s="3">
        <v>30001</v>
      </c>
      <c r="K64" s="3">
        <v>80000</v>
      </c>
      <c r="L64" s="5">
        <f t="shared" si="0"/>
        <v>0.36864916927522273</v>
      </c>
    </row>
    <row r="65" spans="3:12" x14ac:dyDescent="0.3">
      <c r="C65" t="s">
        <v>68</v>
      </c>
      <c r="D65" s="6">
        <v>3211</v>
      </c>
      <c r="E65" s="6">
        <v>629.4</v>
      </c>
      <c r="F65" s="6">
        <v>2.714</v>
      </c>
      <c r="G65" s="6">
        <v>2098</v>
      </c>
      <c r="H65" s="6">
        <v>3161</v>
      </c>
      <c r="I65" s="6">
        <v>4608</v>
      </c>
      <c r="J65" s="3">
        <v>30001</v>
      </c>
      <c r="K65" s="3">
        <v>80000</v>
      </c>
      <c r="L65" s="5">
        <f t="shared" si="0"/>
        <v>0.196013702896294</v>
      </c>
    </row>
    <row r="66" spans="3:12" x14ac:dyDescent="0.3">
      <c r="C66" t="s">
        <v>69</v>
      </c>
      <c r="D66" s="6">
        <v>14480</v>
      </c>
      <c r="E66" s="6">
        <v>2721</v>
      </c>
      <c r="F66" s="6">
        <v>13.98</v>
      </c>
      <c r="G66" s="6">
        <v>10140</v>
      </c>
      <c r="H66" s="6">
        <v>14130</v>
      </c>
      <c r="I66" s="6">
        <v>20820</v>
      </c>
      <c r="J66" s="3">
        <v>30001</v>
      </c>
      <c r="K66" s="3">
        <v>80000</v>
      </c>
      <c r="L66" s="5">
        <f t="shared" si="0"/>
        <v>0.18791436464088399</v>
      </c>
    </row>
    <row r="67" spans="3:12" x14ac:dyDescent="0.3">
      <c r="C67" t="s">
        <v>70</v>
      </c>
      <c r="D67" s="6">
        <v>15710</v>
      </c>
      <c r="E67" s="6">
        <v>5907</v>
      </c>
      <c r="F67" s="6">
        <v>24.37</v>
      </c>
      <c r="G67" s="6">
        <v>7055</v>
      </c>
      <c r="H67" s="6">
        <v>14750</v>
      </c>
      <c r="I67" s="6">
        <v>29890</v>
      </c>
      <c r="J67" s="3">
        <v>30001</v>
      </c>
      <c r="K67" s="3">
        <v>80000</v>
      </c>
      <c r="L67" s="5">
        <f t="shared" si="0"/>
        <v>0.37600254614894973</v>
      </c>
    </row>
    <row r="68" spans="3:12" x14ac:dyDescent="0.3">
      <c r="C68" t="s">
        <v>71</v>
      </c>
      <c r="D68" s="6">
        <v>10360</v>
      </c>
      <c r="E68" s="6">
        <v>1716</v>
      </c>
      <c r="F68" s="6">
        <v>10.84</v>
      </c>
      <c r="G68" s="6">
        <v>7531</v>
      </c>
      <c r="H68" s="6">
        <v>10170</v>
      </c>
      <c r="I68" s="6">
        <v>14300</v>
      </c>
      <c r="J68" s="3">
        <v>30001</v>
      </c>
      <c r="K68" s="3">
        <v>80000</v>
      </c>
      <c r="L68" s="5">
        <f t="shared" si="0"/>
        <v>0.16563706563706565</v>
      </c>
    </row>
    <row r="69" spans="3:12" x14ac:dyDescent="0.3">
      <c r="C69" t="s">
        <v>72</v>
      </c>
      <c r="D69" s="6">
        <v>2336</v>
      </c>
      <c r="E69" s="6">
        <v>222.4</v>
      </c>
      <c r="F69" s="6">
        <v>1.546</v>
      </c>
      <c r="G69" s="6">
        <v>1966</v>
      </c>
      <c r="H69" s="6">
        <v>2314</v>
      </c>
      <c r="I69" s="6">
        <v>2839</v>
      </c>
      <c r="J69" s="3">
        <v>30001</v>
      </c>
      <c r="K69" s="3">
        <v>80000</v>
      </c>
      <c r="L69" s="5">
        <f t="shared" ref="L69:L132" si="1">E69/ABS(D69)</f>
        <v>9.5205479452054792E-2</v>
      </c>
    </row>
    <row r="70" spans="3:12" x14ac:dyDescent="0.3">
      <c r="C70" t="s">
        <v>73</v>
      </c>
      <c r="D70" s="6">
        <v>10080</v>
      </c>
      <c r="E70" s="6">
        <v>2196</v>
      </c>
      <c r="F70" s="6">
        <v>10.96</v>
      </c>
      <c r="G70" s="6">
        <v>7624</v>
      </c>
      <c r="H70" s="6">
        <v>9777</v>
      </c>
      <c r="I70" s="6">
        <v>14270</v>
      </c>
      <c r="J70" s="3">
        <v>30001</v>
      </c>
      <c r="K70" s="3">
        <v>80000</v>
      </c>
      <c r="L70" s="5">
        <f t="shared" si="1"/>
        <v>0.21785714285714286</v>
      </c>
    </row>
    <row r="71" spans="3:12" x14ac:dyDescent="0.3">
      <c r="C71" t="s">
        <v>74</v>
      </c>
      <c r="D71" s="6">
        <v>571.4</v>
      </c>
      <c r="E71" s="6">
        <v>152</v>
      </c>
      <c r="F71" s="6">
        <v>0.78969999999999996</v>
      </c>
      <c r="G71" s="6">
        <v>367.1</v>
      </c>
      <c r="H71" s="6">
        <v>541.1</v>
      </c>
      <c r="I71" s="6">
        <v>953.5</v>
      </c>
      <c r="J71" s="3">
        <v>30001</v>
      </c>
      <c r="K71" s="3">
        <v>80000</v>
      </c>
      <c r="L71" s="5">
        <f t="shared" si="1"/>
        <v>0.26601330066503326</v>
      </c>
    </row>
    <row r="72" spans="3:12" x14ac:dyDescent="0.3">
      <c r="C72" t="s">
        <v>75</v>
      </c>
      <c r="D72" s="6">
        <v>221800</v>
      </c>
      <c r="E72" s="6">
        <v>123800</v>
      </c>
      <c r="F72" s="6">
        <v>955.6</v>
      </c>
      <c r="G72" s="6">
        <v>105900</v>
      </c>
      <c r="H72" s="6">
        <v>180900</v>
      </c>
      <c r="I72" s="6">
        <v>600800</v>
      </c>
      <c r="J72" s="3">
        <v>30001</v>
      </c>
      <c r="K72" s="3">
        <v>80000</v>
      </c>
      <c r="L72" s="5">
        <f t="shared" si="1"/>
        <v>0.55816050495942293</v>
      </c>
    </row>
    <row r="73" spans="3:12" x14ac:dyDescent="0.3">
      <c r="C73" t="s">
        <v>76</v>
      </c>
      <c r="D73" s="6">
        <v>275</v>
      </c>
      <c r="E73" s="6">
        <v>40.4</v>
      </c>
      <c r="F73" s="6">
        <v>0.23269999999999999</v>
      </c>
      <c r="G73" s="6">
        <v>211.3</v>
      </c>
      <c r="H73" s="6">
        <v>269.8</v>
      </c>
      <c r="I73" s="6">
        <v>370</v>
      </c>
      <c r="J73" s="3">
        <v>30001</v>
      </c>
      <c r="K73" s="3">
        <v>80000</v>
      </c>
      <c r="L73" s="5">
        <f t="shared" si="1"/>
        <v>0.14690909090909091</v>
      </c>
    </row>
    <row r="74" spans="3:12" x14ac:dyDescent="0.3">
      <c r="C74" t="s">
        <v>77</v>
      </c>
      <c r="D74" s="6">
        <v>1289</v>
      </c>
      <c r="E74" s="6">
        <v>334.4</v>
      </c>
      <c r="F74" s="6">
        <v>1.5149999999999999</v>
      </c>
      <c r="G74" s="6">
        <v>826.3</v>
      </c>
      <c r="H74" s="6">
        <v>1226</v>
      </c>
      <c r="I74" s="6">
        <v>2123</v>
      </c>
      <c r="J74" s="3">
        <v>30001</v>
      </c>
      <c r="K74" s="3">
        <v>80000</v>
      </c>
      <c r="L74" s="5">
        <f t="shared" si="1"/>
        <v>0.2594259115593483</v>
      </c>
    </row>
    <row r="75" spans="3:12" x14ac:dyDescent="0.3">
      <c r="C75" t="s">
        <v>78</v>
      </c>
      <c r="D75" s="6">
        <v>15950</v>
      </c>
      <c r="E75" s="6">
        <v>3377</v>
      </c>
      <c r="F75" s="6">
        <v>18.43</v>
      </c>
      <c r="G75" s="6">
        <v>11250</v>
      </c>
      <c r="H75" s="6">
        <v>15380</v>
      </c>
      <c r="I75" s="6">
        <v>24170</v>
      </c>
      <c r="J75" s="3">
        <v>30001</v>
      </c>
      <c r="K75" s="3">
        <v>80000</v>
      </c>
      <c r="L75" s="5">
        <f t="shared" si="1"/>
        <v>0.21172413793103448</v>
      </c>
    </row>
    <row r="76" spans="3:12" x14ac:dyDescent="0.3">
      <c r="C76" t="s">
        <v>79</v>
      </c>
      <c r="D76" s="6">
        <v>10450</v>
      </c>
      <c r="E76" s="6">
        <v>1301</v>
      </c>
      <c r="F76" s="6">
        <v>4.9400000000000004</v>
      </c>
      <c r="G76" s="6">
        <v>8148</v>
      </c>
      <c r="H76" s="6">
        <v>10360</v>
      </c>
      <c r="I76" s="6">
        <v>13290</v>
      </c>
      <c r="J76" s="3">
        <v>30001</v>
      </c>
      <c r="K76" s="3">
        <v>80000</v>
      </c>
      <c r="L76" s="5">
        <f t="shared" si="1"/>
        <v>0.1244976076555024</v>
      </c>
    </row>
    <row r="77" spans="3:12" x14ac:dyDescent="0.3">
      <c r="C77" t="s">
        <v>80</v>
      </c>
      <c r="D77" s="6">
        <v>974.5</v>
      </c>
      <c r="E77" s="6">
        <v>311.89999999999998</v>
      </c>
      <c r="F77" s="6">
        <v>1.2569999999999999</v>
      </c>
      <c r="G77" s="6">
        <v>556.5</v>
      </c>
      <c r="H77" s="6">
        <v>904.5</v>
      </c>
      <c r="I77" s="6">
        <v>1814</v>
      </c>
      <c r="J77" s="3">
        <v>30001</v>
      </c>
      <c r="K77" s="3">
        <v>80000</v>
      </c>
      <c r="L77" s="5">
        <f t="shared" si="1"/>
        <v>0.32006157003591584</v>
      </c>
    </row>
    <row r="78" spans="3:12" x14ac:dyDescent="0.3">
      <c r="C78" t="s">
        <v>81</v>
      </c>
      <c r="D78" s="6">
        <v>38160</v>
      </c>
      <c r="E78" s="6">
        <v>8800</v>
      </c>
      <c r="F78" s="6">
        <v>57.26</v>
      </c>
      <c r="G78" s="6">
        <v>27700</v>
      </c>
      <c r="H78" s="6">
        <v>36720</v>
      </c>
      <c r="I78" s="6">
        <v>56630</v>
      </c>
      <c r="J78" s="3">
        <v>30001</v>
      </c>
      <c r="K78" s="3">
        <v>80000</v>
      </c>
      <c r="L78" s="5">
        <f t="shared" si="1"/>
        <v>0.23060796645702306</v>
      </c>
    </row>
    <row r="79" spans="3:12" x14ac:dyDescent="0.3">
      <c r="C79" t="s">
        <v>82</v>
      </c>
      <c r="D79" s="6">
        <v>204200</v>
      </c>
      <c r="E79" s="6">
        <v>51920</v>
      </c>
      <c r="F79" s="6">
        <v>408.8</v>
      </c>
      <c r="G79" s="6">
        <v>142100</v>
      </c>
      <c r="H79" s="6">
        <v>192500</v>
      </c>
      <c r="I79" s="6">
        <v>340800</v>
      </c>
      <c r="J79" s="3">
        <v>30001</v>
      </c>
      <c r="K79" s="3">
        <v>80000</v>
      </c>
      <c r="L79" s="5">
        <f t="shared" si="1"/>
        <v>0.25426052889324191</v>
      </c>
    </row>
    <row r="80" spans="3:12" x14ac:dyDescent="0.3">
      <c r="C80" t="s">
        <v>83</v>
      </c>
      <c r="D80" s="6">
        <v>17230</v>
      </c>
      <c r="E80" s="6">
        <v>3991</v>
      </c>
      <c r="F80" s="6">
        <v>22.15</v>
      </c>
      <c r="G80" s="6">
        <v>12810</v>
      </c>
      <c r="H80" s="6">
        <v>16620</v>
      </c>
      <c r="I80" s="6">
        <v>25040</v>
      </c>
      <c r="J80" s="3">
        <v>30001</v>
      </c>
      <c r="K80" s="3">
        <v>80000</v>
      </c>
      <c r="L80" s="5">
        <f t="shared" si="1"/>
        <v>0.23163087637840976</v>
      </c>
    </row>
    <row r="81" spans="3:12" x14ac:dyDescent="0.3">
      <c r="C81" t="s">
        <v>84</v>
      </c>
      <c r="D81" s="6">
        <v>12850</v>
      </c>
      <c r="E81" s="6">
        <v>4233</v>
      </c>
      <c r="F81" s="6">
        <v>15.6</v>
      </c>
      <c r="G81" s="6">
        <v>6733</v>
      </c>
      <c r="H81" s="6">
        <v>12130</v>
      </c>
      <c r="I81" s="6">
        <v>23040</v>
      </c>
      <c r="J81" s="3">
        <v>30001</v>
      </c>
      <c r="K81" s="3">
        <v>80000</v>
      </c>
      <c r="L81" s="5">
        <f t="shared" si="1"/>
        <v>0.32941634241245138</v>
      </c>
    </row>
    <row r="82" spans="3:12" x14ac:dyDescent="0.3">
      <c r="C82" t="s">
        <v>85</v>
      </c>
      <c r="D82" s="6">
        <v>374100</v>
      </c>
      <c r="E82" s="6">
        <v>130900</v>
      </c>
      <c r="F82" s="6">
        <v>1244</v>
      </c>
      <c r="G82" s="6">
        <v>215900</v>
      </c>
      <c r="H82" s="6">
        <v>338500</v>
      </c>
      <c r="I82" s="6">
        <v>727800</v>
      </c>
      <c r="J82" s="3">
        <v>30001</v>
      </c>
      <c r="K82" s="3">
        <v>80000</v>
      </c>
      <c r="L82" s="5">
        <f t="shared" si="1"/>
        <v>0.34990644212777333</v>
      </c>
    </row>
    <row r="83" spans="3:12" x14ac:dyDescent="0.3">
      <c r="C83" t="s">
        <v>86</v>
      </c>
      <c r="D83" s="6">
        <v>2938</v>
      </c>
      <c r="E83" s="6">
        <v>607.29999999999995</v>
      </c>
      <c r="F83" s="6">
        <v>2.2290000000000001</v>
      </c>
      <c r="G83" s="6">
        <v>1810</v>
      </c>
      <c r="H83" s="6">
        <v>2902</v>
      </c>
      <c r="I83" s="6">
        <v>4259</v>
      </c>
      <c r="J83" s="3">
        <v>30001</v>
      </c>
      <c r="K83" s="3">
        <v>80000</v>
      </c>
      <c r="L83" s="5">
        <f t="shared" si="1"/>
        <v>0.20670524166099385</v>
      </c>
    </row>
    <row r="84" spans="3:12" x14ac:dyDescent="0.3">
      <c r="C84" t="s">
        <v>87</v>
      </c>
      <c r="D84" s="6">
        <v>12450</v>
      </c>
      <c r="E84" s="6">
        <v>2357</v>
      </c>
      <c r="F84" s="6">
        <v>8.86</v>
      </c>
      <c r="G84" s="6">
        <v>8603</v>
      </c>
      <c r="H84" s="6">
        <v>12190</v>
      </c>
      <c r="I84" s="6">
        <v>17850</v>
      </c>
      <c r="J84" s="3">
        <v>30001</v>
      </c>
      <c r="K84" s="3">
        <v>80000</v>
      </c>
      <c r="L84" s="5">
        <f t="shared" si="1"/>
        <v>0.18931726907630522</v>
      </c>
    </row>
    <row r="85" spans="3:12" x14ac:dyDescent="0.3">
      <c r="C85" t="s">
        <v>88</v>
      </c>
      <c r="D85" s="6">
        <v>13220</v>
      </c>
      <c r="E85" s="6">
        <v>5357</v>
      </c>
      <c r="F85" s="6">
        <v>19.059999999999999</v>
      </c>
      <c r="G85" s="6">
        <v>5363</v>
      </c>
      <c r="H85" s="6">
        <v>12340</v>
      </c>
      <c r="I85" s="6">
        <v>26140</v>
      </c>
      <c r="J85" s="3">
        <v>30001</v>
      </c>
      <c r="K85" s="3">
        <v>80000</v>
      </c>
      <c r="L85" s="5">
        <f t="shared" si="1"/>
        <v>0.4052193645990923</v>
      </c>
    </row>
    <row r="86" spans="3:12" x14ac:dyDescent="0.3">
      <c r="C86" t="s">
        <v>89</v>
      </c>
      <c r="D86" s="6">
        <v>8497</v>
      </c>
      <c r="E86" s="6">
        <v>1529</v>
      </c>
      <c r="F86" s="6">
        <v>5.4930000000000003</v>
      </c>
      <c r="G86" s="6">
        <v>5754</v>
      </c>
      <c r="H86" s="6">
        <v>8397</v>
      </c>
      <c r="I86" s="6">
        <v>11850</v>
      </c>
      <c r="J86" s="3">
        <v>30001</v>
      </c>
      <c r="K86" s="3">
        <v>80000</v>
      </c>
      <c r="L86" s="5">
        <f t="shared" si="1"/>
        <v>0.17994586324585149</v>
      </c>
    </row>
    <row r="87" spans="3:12" x14ac:dyDescent="0.3">
      <c r="C87" t="s">
        <v>90</v>
      </c>
      <c r="D87" s="6">
        <v>2125</v>
      </c>
      <c r="E87" s="6">
        <v>188.3</v>
      </c>
      <c r="F87" s="6">
        <v>0.98150000000000004</v>
      </c>
      <c r="G87" s="6">
        <v>1801</v>
      </c>
      <c r="H87" s="6">
        <v>2108</v>
      </c>
      <c r="I87" s="6">
        <v>2541</v>
      </c>
      <c r="J87" s="3">
        <v>30001</v>
      </c>
      <c r="K87" s="3">
        <v>80000</v>
      </c>
      <c r="L87" s="5">
        <f t="shared" si="1"/>
        <v>8.8611764705882362E-2</v>
      </c>
    </row>
    <row r="88" spans="3:12" x14ac:dyDescent="0.3">
      <c r="C88" t="s">
        <v>91</v>
      </c>
      <c r="D88" s="6">
        <v>9080</v>
      </c>
      <c r="E88" s="6">
        <v>2001</v>
      </c>
      <c r="F88" s="6">
        <v>8.5190000000000001</v>
      </c>
      <c r="G88" s="6">
        <v>6867</v>
      </c>
      <c r="H88" s="6">
        <v>8836</v>
      </c>
      <c r="I88" s="6">
        <v>12660</v>
      </c>
      <c r="J88" s="3">
        <v>30001</v>
      </c>
      <c r="K88" s="3">
        <v>80000</v>
      </c>
      <c r="L88" s="5">
        <f t="shared" si="1"/>
        <v>0.22037444933920705</v>
      </c>
    </row>
    <row r="89" spans="3:12" x14ac:dyDescent="0.3">
      <c r="C89" t="s">
        <v>92</v>
      </c>
      <c r="D89" s="6">
        <v>482.4</v>
      </c>
      <c r="E89" s="6">
        <v>129.9</v>
      </c>
      <c r="F89" s="6">
        <v>0.53620000000000001</v>
      </c>
      <c r="G89" s="6">
        <v>301.8</v>
      </c>
      <c r="H89" s="6">
        <v>458.2</v>
      </c>
      <c r="I89" s="6">
        <v>806.4</v>
      </c>
      <c r="J89" s="3">
        <v>30001</v>
      </c>
      <c r="K89" s="3">
        <v>80000</v>
      </c>
      <c r="L89" s="5">
        <f t="shared" si="1"/>
        <v>0.26927860696517414</v>
      </c>
    </row>
    <row r="90" spans="3:12" x14ac:dyDescent="0.3">
      <c r="C90" t="s">
        <v>93</v>
      </c>
      <c r="D90" s="6">
        <v>193000</v>
      </c>
      <c r="E90" s="6">
        <v>104200</v>
      </c>
      <c r="F90" s="6">
        <v>804</v>
      </c>
      <c r="G90" s="6">
        <v>95860</v>
      </c>
      <c r="H90" s="6">
        <v>158600</v>
      </c>
      <c r="I90" s="6">
        <v>510200</v>
      </c>
      <c r="J90" s="3">
        <v>30001</v>
      </c>
      <c r="K90" s="3">
        <v>80000</v>
      </c>
      <c r="L90" s="5">
        <f t="shared" si="1"/>
        <v>0.53989637305699478</v>
      </c>
    </row>
    <row r="91" spans="3:12" x14ac:dyDescent="0.3">
      <c r="C91" t="s">
        <v>94</v>
      </c>
      <c r="D91" s="6">
        <v>251</v>
      </c>
      <c r="E91" s="6">
        <v>35.340000000000003</v>
      </c>
      <c r="F91" s="6">
        <v>0.15820000000000001</v>
      </c>
      <c r="G91" s="6">
        <v>192.4</v>
      </c>
      <c r="H91" s="6">
        <v>247.2</v>
      </c>
      <c r="I91" s="6">
        <v>331.8</v>
      </c>
      <c r="J91" s="3">
        <v>30001</v>
      </c>
      <c r="K91" s="3">
        <v>80000</v>
      </c>
      <c r="L91" s="5">
        <f t="shared" si="1"/>
        <v>0.14079681274900399</v>
      </c>
    </row>
    <row r="92" spans="3:12" x14ac:dyDescent="0.3">
      <c r="C92" t="s">
        <v>95</v>
      </c>
      <c r="D92" s="6">
        <v>1172</v>
      </c>
      <c r="E92" s="6">
        <v>300.5</v>
      </c>
      <c r="F92" s="6">
        <v>1.1930000000000001</v>
      </c>
      <c r="G92" s="6">
        <v>751.3</v>
      </c>
      <c r="H92" s="6">
        <v>1117</v>
      </c>
      <c r="I92" s="6">
        <v>1920</v>
      </c>
      <c r="J92" s="3">
        <v>30001</v>
      </c>
      <c r="K92" s="3">
        <v>80000</v>
      </c>
      <c r="L92" s="5">
        <f t="shared" si="1"/>
        <v>0.25639931740614336</v>
      </c>
    </row>
    <row r="93" spans="3:12" x14ac:dyDescent="0.3">
      <c r="C93" t="s">
        <v>96</v>
      </c>
      <c r="D93" s="6">
        <v>13470</v>
      </c>
      <c r="E93" s="6">
        <v>2839</v>
      </c>
      <c r="F93" s="6">
        <v>12.15</v>
      </c>
      <c r="G93" s="6">
        <v>9207</v>
      </c>
      <c r="H93" s="6">
        <v>13070</v>
      </c>
      <c r="I93" s="6">
        <v>20230</v>
      </c>
      <c r="J93" s="3">
        <v>30001</v>
      </c>
      <c r="K93" s="3">
        <v>80000</v>
      </c>
      <c r="L93" s="5">
        <f t="shared" si="1"/>
        <v>0.21076466221232368</v>
      </c>
    </row>
    <row r="94" spans="3:12" x14ac:dyDescent="0.3">
      <c r="C94" t="s">
        <v>97</v>
      </c>
      <c r="D94" s="6">
        <v>1044000</v>
      </c>
      <c r="E94" s="6">
        <v>212500</v>
      </c>
      <c r="F94" s="6">
        <v>1803</v>
      </c>
      <c r="G94" s="6">
        <v>752700</v>
      </c>
      <c r="H94" s="6">
        <v>999600</v>
      </c>
      <c r="I94" s="6">
        <v>1561000</v>
      </c>
      <c r="J94" s="3">
        <v>30001</v>
      </c>
      <c r="K94" s="3">
        <v>80000</v>
      </c>
      <c r="L94" s="5">
        <f t="shared" si="1"/>
        <v>0.20354406130268199</v>
      </c>
    </row>
    <row r="95" spans="3:12" x14ac:dyDescent="0.3">
      <c r="C95" t="s">
        <v>98</v>
      </c>
      <c r="D95" s="6">
        <v>914600</v>
      </c>
      <c r="E95" s="6">
        <v>181700</v>
      </c>
      <c r="F95" s="6">
        <v>1568</v>
      </c>
      <c r="G95" s="6">
        <v>665100</v>
      </c>
      <c r="H95" s="6">
        <v>876500</v>
      </c>
      <c r="I95" s="6">
        <v>1360000</v>
      </c>
      <c r="J95" s="3">
        <v>30001</v>
      </c>
      <c r="K95" s="3">
        <v>80000</v>
      </c>
      <c r="L95" s="5">
        <f t="shared" si="1"/>
        <v>0.19866608353378526</v>
      </c>
    </row>
    <row r="96" spans="3:12" x14ac:dyDescent="0.3">
      <c r="C96" t="s">
        <v>99</v>
      </c>
      <c r="D96" s="5">
        <v>0.1993</v>
      </c>
      <c r="E96" s="5">
        <v>0.20530000000000001</v>
      </c>
      <c r="F96" s="5">
        <v>1.346E-3</v>
      </c>
      <c r="G96" s="5">
        <v>-0.20169999999999999</v>
      </c>
      <c r="H96" s="5">
        <v>0.1986</v>
      </c>
      <c r="I96" s="5">
        <v>0.60319999999999996</v>
      </c>
      <c r="J96" s="3">
        <v>30001</v>
      </c>
      <c r="K96" s="3">
        <v>80000</v>
      </c>
      <c r="L96" s="5">
        <f t="shared" si="1"/>
        <v>1.0301053687907678</v>
      </c>
    </row>
    <row r="97" spans="3:12" x14ac:dyDescent="0.3">
      <c r="C97" t="s">
        <v>100</v>
      </c>
      <c r="D97" s="5">
        <v>-5.3030000000000001E-2</v>
      </c>
      <c r="E97" s="5">
        <v>0.21010000000000001</v>
      </c>
      <c r="F97" s="5">
        <v>1.3760000000000001E-3</v>
      </c>
      <c r="G97" s="5">
        <v>-0.46639999999999998</v>
      </c>
      <c r="H97" s="5">
        <v>-5.3490000000000003E-2</v>
      </c>
      <c r="I97" s="5">
        <v>0.35980000000000001</v>
      </c>
      <c r="J97" s="3">
        <v>30001</v>
      </c>
      <c r="K97" s="3">
        <v>80000</v>
      </c>
      <c r="L97" s="5">
        <f t="shared" si="1"/>
        <v>3.9619083537620217</v>
      </c>
    </row>
    <row r="98" spans="3:12" x14ac:dyDescent="0.3">
      <c r="C98" t="s">
        <v>101</v>
      </c>
      <c r="D98" s="5">
        <v>0.19919999999999999</v>
      </c>
      <c r="E98" s="5">
        <v>0.21390000000000001</v>
      </c>
      <c r="F98" s="5">
        <v>1.39E-3</v>
      </c>
      <c r="G98" s="5">
        <v>-0.21829999999999999</v>
      </c>
      <c r="H98" s="5">
        <v>0.1986</v>
      </c>
      <c r="I98" s="5">
        <v>0.622</v>
      </c>
      <c r="J98" s="3">
        <v>30001</v>
      </c>
      <c r="K98" s="3">
        <v>80000</v>
      </c>
      <c r="L98" s="5">
        <f t="shared" si="1"/>
        <v>1.0737951807228916</v>
      </c>
    </row>
    <row r="99" spans="3:12" x14ac:dyDescent="0.3">
      <c r="C99" t="s">
        <v>102</v>
      </c>
      <c r="D99" s="5">
        <v>0.22059999999999999</v>
      </c>
      <c r="E99" s="5">
        <v>0.21310000000000001</v>
      </c>
      <c r="F99" s="5">
        <v>1.4289999999999999E-3</v>
      </c>
      <c r="G99" s="5">
        <v>-0.1961</v>
      </c>
      <c r="H99" s="5">
        <v>0.2203</v>
      </c>
      <c r="I99" s="5">
        <v>0.63839999999999997</v>
      </c>
      <c r="J99" s="3">
        <v>30001</v>
      </c>
      <c r="K99" s="3">
        <v>80000</v>
      </c>
      <c r="L99" s="5">
        <f t="shared" si="1"/>
        <v>0.96600181323662748</v>
      </c>
    </row>
    <row r="100" spans="3:12" x14ac:dyDescent="0.3">
      <c r="C100" t="s">
        <v>103</v>
      </c>
      <c r="D100" s="5">
        <v>-0.33750000000000002</v>
      </c>
      <c r="E100" s="5">
        <v>0.217</v>
      </c>
      <c r="F100" s="5">
        <v>1.351E-3</v>
      </c>
      <c r="G100" s="5">
        <v>-0.76429999999999998</v>
      </c>
      <c r="H100" s="5">
        <v>-0.3357</v>
      </c>
      <c r="I100" s="5">
        <v>8.3589999999999998E-2</v>
      </c>
      <c r="J100" s="3">
        <v>30001</v>
      </c>
      <c r="K100" s="3">
        <v>80000</v>
      </c>
      <c r="L100" s="5">
        <f t="shared" si="1"/>
        <v>0.64296296296296296</v>
      </c>
    </row>
    <row r="101" spans="3:12" x14ac:dyDescent="0.3">
      <c r="C101" t="s">
        <v>104</v>
      </c>
      <c r="D101" s="5">
        <v>-0.15359999999999999</v>
      </c>
      <c r="E101" s="5">
        <v>0.21659999999999999</v>
      </c>
      <c r="F101" s="5">
        <v>1.3240000000000001E-3</v>
      </c>
      <c r="G101" s="5">
        <v>-0.57499999999999996</v>
      </c>
      <c r="H101" s="5">
        <v>-0.154</v>
      </c>
      <c r="I101" s="5">
        <v>0.27439999999999998</v>
      </c>
      <c r="J101" s="3">
        <v>30001</v>
      </c>
      <c r="K101" s="3">
        <v>80000</v>
      </c>
      <c r="L101" s="5">
        <f t="shared" si="1"/>
        <v>1.41015625</v>
      </c>
    </row>
    <row r="102" spans="3:12" x14ac:dyDescent="0.3">
      <c r="C102" t="s">
        <v>105</v>
      </c>
      <c r="D102" s="5">
        <v>0.1072</v>
      </c>
      <c r="E102" s="5">
        <v>0.21629999999999999</v>
      </c>
      <c r="F102" s="5">
        <v>1.4159999999999999E-3</v>
      </c>
      <c r="G102" s="5">
        <v>-0.31459999999999999</v>
      </c>
      <c r="H102" s="5">
        <v>0.1052</v>
      </c>
      <c r="I102" s="5">
        <v>0.53080000000000005</v>
      </c>
      <c r="J102" s="3">
        <v>30001</v>
      </c>
      <c r="K102" s="3">
        <v>80000</v>
      </c>
      <c r="L102" s="5">
        <f t="shared" si="1"/>
        <v>2.0177238805970146</v>
      </c>
    </row>
    <row r="103" spans="3:12" x14ac:dyDescent="0.3">
      <c r="C103" t="s">
        <v>106</v>
      </c>
      <c r="D103" s="5">
        <v>0.22500000000000001</v>
      </c>
      <c r="E103" s="5">
        <v>0.20660000000000001</v>
      </c>
      <c r="F103" s="5">
        <v>1.333E-3</v>
      </c>
      <c r="G103" s="5">
        <v>-0.18010000000000001</v>
      </c>
      <c r="H103" s="5">
        <v>0.22559999999999999</v>
      </c>
      <c r="I103" s="5">
        <v>0.63029999999999997</v>
      </c>
      <c r="J103" s="3">
        <v>30001</v>
      </c>
      <c r="K103" s="3">
        <v>80000</v>
      </c>
      <c r="L103" s="5">
        <f t="shared" si="1"/>
        <v>0.91822222222222227</v>
      </c>
    </row>
    <row r="104" spans="3:12" x14ac:dyDescent="0.3">
      <c r="C104" t="s">
        <v>107</v>
      </c>
      <c r="D104" s="5">
        <v>0.15210000000000001</v>
      </c>
      <c r="E104" s="5">
        <v>0.20979999999999999</v>
      </c>
      <c r="F104" s="5">
        <v>1.405E-3</v>
      </c>
      <c r="G104" s="5">
        <v>-0.25779999999999997</v>
      </c>
      <c r="H104" s="5">
        <v>0.15110000000000001</v>
      </c>
      <c r="I104" s="5">
        <v>0.56589999999999996</v>
      </c>
      <c r="J104" s="3">
        <v>30001</v>
      </c>
      <c r="K104" s="3">
        <v>80000</v>
      </c>
      <c r="L104" s="5">
        <f t="shared" si="1"/>
        <v>1.3793556870479946</v>
      </c>
    </row>
    <row r="105" spans="3:12" x14ac:dyDescent="0.3">
      <c r="C105" t="s">
        <v>108</v>
      </c>
      <c r="D105" s="5">
        <v>0.29959999999999998</v>
      </c>
      <c r="E105" s="5">
        <v>0.219</v>
      </c>
      <c r="F105" s="5">
        <v>1.547E-3</v>
      </c>
      <c r="G105" s="5">
        <v>-0.12379999999999999</v>
      </c>
      <c r="H105" s="5">
        <v>0.29849999999999999</v>
      </c>
      <c r="I105" s="5">
        <v>0.73399999999999999</v>
      </c>
      <c r="J105" s="3">
        <v>30001</v>
      </c>
      <c r="K105" s="3">
        <v>80000</v>
      </c>
      <c r="L105" s="5">
        <f t="shared" si="1"/>
        <v>0.73097463284379183</v>
      </c>
    </row>
    <row r="106" spans="3:12" x14ac:dyDescent="0.3">
      <c r="C106" t="s">
        <v>109</v>
      </c>
      <c r="D106" s="5">
        <v>-0.2218</v>
      </c>
      <c r="E106" s="5">
        <v>0.21679999999999999</v>
      </c>
      <c r="F106" s="5">
        <v>1.3960000000000001E-3</v>
      </c>
      <c r="G106" s="5">
        <v>-0.64649999999999996</v>
      </c>
      <c r="H106" s="5">
        <v>-0.22220000000000001</v>
      </c>
      <c r="I106" s="5">
        <v>0.2034</v>
      </c>
      <c r="J106" s="3">
        <v>30001</v>
      </c>
      <c r="K106" s="3">
        <v>80000</v>
      </c>
      <c r="L106" s="5">
        <f t="shared" si="1"/>
        <v>0.97745716862037868</v>
      </c>
    </row>
    <row r="107" spans="3:12" x14ac:dyDescent="0.3">
      <c r="C107" t="s">
        <v>110</v>
      </c>
      <c r="D107" s="5">
        <v>-3.6080000000000001E-3</v>
      </c>
      <c r="E107" s="5">
        <v>0.22889999999999999</v>
      </c>
      <c r="F107" s="5">
        <v>1.4729999999999999E-3</v>
      </c>
      <c r="G107" s="5">
        <v>-0.45540000000000003</v>
      </c>
      <c r="H107" s="5">
        <v>-2.2829999999999999E-3</v>
      </c>
      <c r="I107" s="5">
        <v>0.44280000000000003</v>
      </c>
      <c r="J107" s="3">
        <v>30001</v>
      </c>
      <c r="K107" s="3">
        <v>80000</v>
      </c>
      <c r="L107" s="5">
        <f t="shared" si="1"/>
        <v>63.442350332594231</v>
      </c>
    </row>
    <row r="108" spans="3:12" x14ac:dyDescent="0.3">
      <c r="C108" t="s">
        <v>111</v>
      </c>
      <c r="D108" s="5">
        <v>-0.1186</v>
      </c>
      <c r="E108" s="5">
        <v>0.2238</v>
      </c>
      <c r="F108" s="5">
        <v>1.3450000000000001E-3</v>
      </c>
      <c r="G108" s="5">
        <v>-0.55710000000000004</v>
      </c>
      <c r="H108" s="5">
        <v>-0.1198</v>
      </c>
      <c r="I108" s="5">
        <v>0.31879999999999997</v>
      </c>
      <c r="J108" s="3">
        <v>30001</v>
      </c>
      <c r="K108" s="3">
        <v>80000</v>
      </c>
      <c r="L108" s="5">
        <f t="shared" si="1"/>
        <v>1.8870151770657673</v>
      </c>
    </row>
    <row r="109" spans="3:12" x14ac:dyDescent="0.3">
      <c r="C109" t="s">
        <v>112</v>
      </c>
      <c r="D109" s="5">
        <v>-0.3836</v>
      </c>
      <c r="E109" s="5">
        <v>0.22559999999999999</v>
      </c>
      <c r="F109" s="5">
        <v>1.3829999999999999E-3</v>
      </c>
      <c r="G109" s="5">
        <v>-0.82689999999999997</v>
      </c>
      <c r="H109" s="5">
        <v>-0.3846</v>
      </c>
      <c r="I109" s="5">
        <v>6.0949999999999997E-2</v>
      </c>
      <c r="J109" s="3">
        <v>30001</v>
      </c>
      <c r="K109" s="3">
        <v>80000</v>
      </c>
      <c r="L109" s="5">
        <f t="shared" si="1"/>
        <v>0.58811261730969755</v>
      </c>
    </row>
    <row r="110" spans="3:12" x14ac:dyDescent="0.3">
      <c r="C110" t="s">
        <v>113</v>
      </c>
      <c r="D110" s="5">
        <v>-0.62060000000000004</v>
      </c>
      <c r="E110" s="5">
        <v>0.22</v>
      </c>
      <c r="F110" s="5">
        <v>1.403E-3</v>
      </c>
      <c r="G110" s="5">
        <v>-1.0529999999999999</v>
      </c>
      <c r="H110" s="5">
        <v>-0.62029999999999996</v>
      </c>
      <c r="I110" s="5">
        <v>-0.1908</v>
      </c>
      <c r="J110" s="3">
        <v>30001</v>
      </c>
      <c r="K110" s="3">
        <v>80000</v>
      </c>
      <c r="L110" s="5">
        <f t="shared" si="1"/>
        <v>0.35449564937157585</v>
      </c>
    </row>
    <row r="111" spans="3:12" x14ac:dyDescent="0.3">
      <c r="C111" t="s">
        <v>114</v>
      </c>
      <c r="D111" s="5">
        <v>0.44679999999999997</v>
      </c>
      <c r="E111" s="5">
        <v>0.21460000000000001</v>
      </c>
      <c r="F111" s="5">
        <v>1.4120000000000001E-3</v>
      </c>
      <c r="G111" s="5">
        <v>2.9159999999999998E-2</v>
      </c>
      <c r="H111" s="5">
        <v>0.44619999999999999</v>
      </c>
      <c r="I111" s="5">
        <v>0.86829999999999996</v>
      </c>
      <c r="J111" s="3">
        <v>30001</v>
      </c>
      <c r="K111" s="3">
        <v>80000</v>
      </c>
      <c r="L111" s="5">
        <f t="shared" si="1"/>
        <v>0.48030438675022386</v>
      </c>
    </row>
    <row r="112" spans="3:12" x14ac:dyDescent="0.3">
      <c r="C112" t="s">
        <v>115</v>
      </c>
      <c r="D112" s="5">
        <v>-5.7389999999999997E-2</v>
      </c>
      <c r="E112" s="5">
        <v>0.22819999999999999</v>
      </c>
      <c r="F112" s="5">
        <v>1.449E-3</v>
      </c>
      <c r="G112" s="5">
        <v>-0.50260000000000005</v>
      </c>
      <c r="H112" s="5">
        <v>-5.806E-2</v>
      </c>
      <c r="I112" s="5">
        <v>0.3921</v>
      </c>
      <c r="J112" s="3">
        <v>30001</v>
      </c>
      <c r="K112" s="3">
        <v>80000</v>
      </c>
      <c r="L112" s="5">
        <f t="shared" si="1"/>
        <v>3.9763024917232968</v>
      </c>
    </row>
    <row r="113" spans="3:12" x14ac:dyDescent="0.3">
      <c r="C113" t="s">
        <v>116</v>
      </c>
      <c r="D113" s="5">
        <v>0.36759999999999998</v>
      </c>
      <c r="E113" s="5">
        <v>0.2278</v>
      </c>
      <c r="F113" s="5">
        <v>1.487E-3</v>
      </c>
      <c r="G113" s="5">
        <v>-7.6929999999999998E-2</v>
      </c>
      <c r="H113" s="5">
        <v>0.36730000000000002</v>
      </c>
      <c r="I113" s="5">
        <v>0.81430000000000002</v>
      </c>
      <c r="J113" s="3">
        <v>30001</v>
      </c>
      <c r="K113" s="3">
        <v>80000</v>
      </c>
      <c r="L113" s="5">
        <f t="shared" si="1"/>
        <v>0.61969532100108815</v>
      </c>
    </row>
    <row r="114" spans="3:12" x14ac:dyDescent="0.3">
      <c r="C114" t="s">
        <v>117</v>
      </c>
      <c r="D114" s="5">
        <v>0.2626</v>
      </c>
      <c r="E114" s="5">
        <v>0.2203</v>
      </c>
      <c r="F114" s="5">
        <v>1.3519999999999999E-3</v>
      </c>
      <c r="G114" s="5">
        <v>-0.1666</v>
      </c>
      <c r="H114" s="5">
        <v>0.26200000000000001</v>
      </c>
      <c r="I114" s="5">
        <v>0.69489999999999996</v>
      </c>
      <c r="J114" s="3">
        <v>30001</v>
      </c>
      <c r="K114" s="3">
        <v>80000</v>
      </c>
      <c r="L114" s="5">
        <f t="shared" si="1"/>
        <v>0.8389185072353389</v>
      </c>
    </row>
    <row r="115" spans="3:12" x14ac:dyDescent="0.3">
      <c r="C115" t="s">
        <v>118</v>
      </c>
      <c r="D115" s="5">
        <v>-0.33400000000000002</v>
      </c>
      <c r="E115" s="5">
        <v>0.21729999999999999</v>
      </c>
      <c r="F115" s="5">
        <v>1.268E-3</v>
      </c>
      <c r="G115" s="5">
        <v>-0.76019999999999999</v>
      </c>
      <c r="H115" s="5">
        <v>-0.33360000000000001</v>
      </c>
      <c r="I115" s="5">
        <v>8.8900000000000007E-2</v>
      </c>
      <c r="J115" s="3">
        <v>30001</v>
      </c>
      <c r="K115" s="3">
        <v>80000</v>
      </c>
      <c r="L115" s="5">
        <f t="shared" si="1"/>
        <v>0.65059880239520951</v>
      </c>
    </row>
    <row r="116" spans="3:12" x14ac:dyDescent="0.3">
      <c r="C116" t="s">
        <v>119</v>
      </c>
      <c r="D116" s="5">
        <v>0.6875</v>
      </c>
      <c r="E116" s="5">
        <v>0.2223</v>
      </c>
      <c r="F116" s="5">
        <v>1.5009999999999999E-3</v>
      </c>
      <c r="G116" s="5">
        <v>0.2581</v>
      </c>
      <c r="H116" s="5">
        <v>0.68589999999999995</v>
      </c>
      <c r="I116" s="5">
        <v>1.1279999999999999</v>
      </c>
      <c r="J116" s="3">
        <v>30001</v>
      </c>
      <c r="K116" s="3">
        <v>80000</v>
      </c>
      <c r="L116" s="5">
        <f t="shared" si="1"/>
        <v>0.32334545454545455</v>
      </c>
    </row>
    <row r="117" spans="3:12" x14ac:dyDescent="0.3">
      <c r="C117" t="s">
        <v>120</v>
      </c>
      <c r="D117" s="5">
        <v>0.27900000000000003</v>
      </c>
      <c r="E117" s="5">
        <v>0.21160000000000001</v>
      </c>
      <c r="F117" s="5">
        <v>1.3450000000000001E-3</v>
      </c>
      <c r="G117" s="5">
        <v>-0.13300000000000001</v>
      </c>
      <c r="H117" s="5">
        <v>0.27739999999999998</v>
      </c>
      <c r="I117" s="5">
        <v>0.69810000000000005</v>
      </c>
      <c r="J117" s="3">
        <v>30001</v>
      </c>
      <c r="K117" s="3">
        <v>80000</v>
      </c>
      <c r="L117" s="5">
        <f t="shared" si="1"/>
        <v>0.75842293906810032</v>
      </c>
    </row>
    <row r="118" spans="3:12" x14ac:dyDescent="0.3">
      <c r="C118" t="s">
        <v>121</v>
      </c>
      <c r="D118" s="5">
        <v>-0.11509999999999999</v>
      </c>
      <c r="E118" s="5">
        <v>0.21279999999999999</v>
      </c>
      <c r="F118" s="5">
        <v>1.2849999999999999E-3</v>
      </c>
      <c r="G118" s="5">
        <v>-0.53459999999999996</v>
      </c>
      <c r="H118" s="5">
        <v>-0.11559999999999999</v>
      </c>
      <c r="I118" s="5">
        <v>0.30249999999999999</v>
      </c>
      <c r="J118" s="3">
        <v>30001</v>
      </c>
      <c r="K118" s="3">
        <v>80000</v>
      </c>
      <c r="L118" s="5">
        <f t="shared" si="1"/>
        <v>1.8488271068635969</v>
      </c>
    </row>
    <row r="119" spans="3:12" x14ac:dyDescent="0.3">
      <c r="C119" t="s">
        <v>122</v>
      </c>
      <c r="D119" s="5">
        <v>0.1716</v>
      </c>
      <c r="E119" s="5">
        <v>0.2203</v>
      </c>
      <c r="F119" s="5">
        <v>1.2600000000000001E-3</v>
      </c>
      <c r="G119" s="5">
        <v>-0.26029999999999998</v>
      </c>
      <c r="H119" s="5">
        <v>0.1701</v>
      </c>
      <c r="I119" s="5">
        <v>0.60450000000000004</v>
      </c>
      <c r="J119" s="3">
        <v>30001</v>
      </c>
      <c r="K119" s="3">
        <v>80000</v>
      </c>
      <c r="L119" s="5">
        <f t="shared" si="1"/>
        <v>1.2837995337995338</v>
      </c>
    </row>
    <row r="120" spans="3:12" x14ac:dyDescent="0.3">
      <c r="C120" t="s">
        <v>123</v>
      </c>
      <c r="D120" s="5">
        <v>0.56189999999999996</v>
      </c>
      <c r="E120" s="5">
        <v>0.22700000000000001</v>
      </c>
      <c r="F120" s="5">
        <v>1.3829999999999999E-3</v>
      </c>
      <c r="G120" s="5">
        <v>0.1206</v>
      </c>
      <c r="H120" s="5">
        <v>0.56110000000000004</v>
      </c>
      <c r="I120" s="5">
        <v>1.01</v>
      </c>
      <c r="J120" s="3">
        <v>30001</v>
      </c>
      <c r="K120" s="3">
        <v>80000</v>
      </c>
      <c r="L120" s="5">
        <f t="shared" si="1"/>
        <v>0.40398647446164804</v>
      </c>
    </row>
    <row r="121" spans="3:12" x14ac:dyDescent="0.3">
      <c r="C121" t="s">
        <v>124</v>
      </c>
      <c r="D121" s="5">
        <v>-6.4130000000000006E-2</v>
      </c>
      <c r="E121" s="5">
        <v>0.22450000000000001</v>
      </c>
      <c r="F121" s="5">
        <v>1.248E-3</v>
      </c>
      <c r="G121" s="5">
        <v>-0.503</v>
      </c>
      <c r="H121" s="5">
        <v>-6.5549999999999997E-2</v>
      </c>
      <c r="I121" s="5">
        <v>0.37790000000000001</v>
      </c>
      <c r="J121" s="3">
        <v>30001</v>
      </c>
      <c r="K121" s="3">
        <v>80000</v>
      </c>
      <c r="L121" s="5">
        <f t="shared" si="1"/>
        <v>3.5007016996725397</v>
      </c>
    </row>
    <row r="122" spans="3:12" x14ac:dyDescent="0.3">
      <c r="C122" t="s">
        <v>125</v>
      </c>
      <c r="D122" s="5">
        <v>0.65629999999999999</v>
      </c>
      <c r="E122" s="5">
        <v>0.2248</v>
      </c>
      <c r="F122" s="5">
        <v>1.3860000000000001E-3</v>
      </c>
      <c r="G122" s="5">
        <v>0.22059999999999999</v>
      </c>
      <c r="H122" s="5">
        <v>0.65529999999999999</v>
      </c>
      <c r="I122" s="5">
        <v>1.103</v>
      </c>
      <c r="J122" s="3">
        <v>30001</v>
      </c>
      <c r="K122" s="3">
        <v>80000</v>
      </c>
      <c r="L122" s="5">
        <f t="shared" si="1"/>
        <v>0.34252628371171723</v>
      </c>
    </row>
    <row r="123" spans="3:12" x14ac:dyDescent="0.3">
      <c r="C123" t="s">
        <v>126</v>
      </c>
      <c r="D123" s="5">
        <v>0.35510000000000003</v>
      </c>
      <c r="E123" s="5">
        <v>0.20519999999999999</v>
      </c>
      <c r="F123" s="5">
        <v>1.2780000000000001E-3</v>
      </c>
      <c r="G123" s="5">
        <v>-4.4310000000000002E-2</v>
      </c>
      <c r="H123" s="5">
        <v>0.35470000000000002</v>
      </c>
      <c r="I123" s="5">
        <v>0.7581</v>
      </c>
      <c r="J123" s="3">
        <v>30001</v>
      </c>
      <c r="K123" s="3">
        <v>80000</v>
      </c>
      <c r="L123" s="5">
        <f t="shared" si="1"/>
        <v>0.57786539003097714</v>
      </c>
    </row>
    <row r="124" spans="3:12" x14ac:dyDescent="0.3">
      <c r="C124" t="s">
        <v>127</v>
      </c>
      <c r="D124" s="5">
        <v>0.71099999999999997</v>
      </c>
      <c r="E124" s="5">
        <v>0.20760000000000001</v>
      </c>
      <c r="F124" s="5">
        <v>1.317E-3</v>
      </c>
      <c r="G124" s="5">
        <v>0.30459999999999998</v>
      </c>
      <c r="H124" s="5">
        <v>0.71130000000000004</v>
      </c>
      <c r="I124" s="5">
        <v>1.1200000000000001</v>
      </c>
      <c r="J124" s="3">
        <v>30001</v>
      </c>
      <c r="K124" s="3">
        <v>80000</v>
      </c>
      <c r="L124" s="5">
        <f t="shared" si="1"/>
        <v>0.29198312236286922</v>
      </c>
    </row>
    <row r="125" spans="3:12" x14ac:dyDescent="0.3">
      <c r="C125" t="s">
        <v>128</v>
      </c>
      <c r="D125" s="5">
        <v>0.44409999999999999</v>
      </c>
      <c r="E125" s="5">
        <v>0.23619999999999999</v>
      </c>
      <c r="F125" s="5">
        <v>1.423E-3</v>
      </c>
      <c r="G125" s="5">
        <v>-2.1829999999999999E-2</v>
      </c>
      <c r="H125" s="5">
        <v>0.44429999999999997</v>
      </c>
      <c r="I125" s="5">
        <v>0.90600000000000003</v>
      </c>
      <c r="J125" s="3">
        <v>30001</v>
      </c>
      <c r="K125" s="3">
        <v>80000</v>
      </c>
      <c r="L125" s="5">
        <f t="shared" si="1"/>
        <v>0.53186219319972983</v>
      </c>
    </row>
    <row r="126" spans="3:12" x14ac:dyDescent="0.3">
      <c r="C126" t="s">
        <v>129</v>
      </c>
      <c r="D126" s="5">
        <v>0.38529999999999998</v>
      </c>
      <c r="E126" s="5">
        <v>0.23580000000000001</v>
      </c>
      <c r="F126" s="5">
        <v>1.379E-3</v>
      </c>
      <c r="G126" s="5">
        <v>-7.3639999999999997E-2</v>
      </c>
      <c r="H126" s="5">
        <v>0.38469999999999999</v>
      </c>
      <c r="I126" s="5">
        <v>0.84909999999999997</v>
      </c>
      <c r="J126" s="3">
        <v>30001</v>
      </c>
      <c r="K126" s="3">
        <v>80000</v>
      </c>
      <c r="L126" s="5">
        <f t="shared" si="1"/>
        <v>0.61199065663119656</v>
      </c>
    </row>
    <row r="127" spans="3:12" x14ac:dyDescent="0.3">
      <c r="C127" t="s">
        <v>130</v>
      </c>
      <c r="D127" s="5">
        <v>0.60619999999999996</v>
      </c>
      <c r="E127" s="5">
        <v>0.2392</v>
      </c>
      <c r="F127" s="5">
        <v>1.459E-3</v>
      </c>
      <c r="G127" s="5">
        <v>0.14149999999999999</v>
      </c>
      <c r="H127" s="5">
        <v>0.60570000000000002</v>
      </c>
      <c r="I127" s="5">
        <v>1.0780000000000001</v>
      </c>
      <c r="J127" s="3">
        <v>30001</v>
      </c>
      <c r="K127" s="3">
        <v>80000</v>
      </c>
      <c r="L127" s="5">
        <f t="shared" si="1"/>
        <v>0.39458924447377103</v>
      </c>
    </row>
    <row r="128" spans="3:12" x14ac:dyDescent="0.3">
      <c r="C128" t="s">
        <v>131</v>
      </c>
      <c r="D128" s="5">
        <v>0.69089999999999996</v>
      </c>
      <c r="E128" s="5">
        <v>0.2344</v>
      </c>
      <c r="F128" s="5">
        <v>1.5659999999999999E-3</v>
      </c>
      <c r="G128" s="5">
        <v>0.23569999999999999</v>
      </c>
      <c r="H128" s="5">
        <v>0.68959999999999999</v>
      </c>
      <c r="I128" s="5">
        <v>1.1519999999999999</v>
      </c>
      <c r="J128" s="3">
        <v>30001</v>
      </c>
      <c r="K128" s="3">
        <v>80000</v>
      </c>
      <c r="L128" s="5">
        <f t="shared" si="1"/>
        <v>0.33926762194239402</v>
      </c>
    </row>
    <row r="129" spans="3:12" x14ac:dyDescent="0.3">
      <c r="C129" t="s">
        <v>132</v>
      </c>
      <c r="D129" s="5">
        <v>2.3179999999999999E-2</v>
      </c>
      <c r="E129" s="5">
        <v>0.22120000000000001</v>
      </c>
      <c r="F129" s="5">
        <v>1.302E-3</v>
      </c>
      <c r="G129" s="5">
        <v>-0.4098</v>
      </c>
      <c r="H129" s="5">
        <v>2.299E-2</v>
      </c>
      <c r="I129" s="5">
        <v>0.45910000000000001</v>
      </c>
      <c r="J129" s="3">
        <v>30001</v>
      </c>
      <c r="K129" s="3">
        <v>80000</v>
      </c>
      <c r="L129" s="5">
        <f t="shared" si="1"/>
        <v>9.5427092320966356</v>
      </c>
    </row>
    <row r="130" spans="3:12" x14ac:dyDescent="0.3">
      <c r="C130" t="s">
        <v>133</v>
      </c>
      <c r="D130" s="5">
        <v>-1.363</v>
      </c>
      <c r="E130" s="5">
        <v>0.27560000000000001</v>
      </c>
      <c r="F130" s="5">
        <v>1.727E-3</v>
      </c>
      <c r="G130" s="5">
        <v>-1.9039999999999999</v>
      </c>
      <c r="H130" s="5">
        <v>-1.3640000000000001</v>
      </c>
      <c r="I130" s="5">
        <v>-0.82369999999999999</v>
      </c>
      <c r="J130" s="3">
        <v>30001</v>
      </c>
      <c r="K130" s="3">
        <v>80000</v>
      </c>
      <c r="L130" s="5">
        <f t="shared" si="1"/>
        <v>0.20220102714600147</v>
      </c>
    </row>
    <row r="131" spans="3:12" x14ac:dyDescent="0.3">
      <c r="C131" t="s">
        <v>134</v>
      </c>
      <c r="D131" s="5">
        <v>-0.18529999999999999</v>
      </c>
      <c r="E131" s="5">
        <v>0.24060000000000001</v>
      </c>
      <c r="F131" s="5">
        <v>1.2080000000000001E-3</v>
      </c>
      <c r="G131" s="5">
        <v>-0.6573</v>
      </c>
      <c r="H131" s="5">
        <v>-0.18590000000000001</v>
      </c>
      <c r="I131" s="5">
        <v>0.28699999999999998</v>
      </c>
      <c r="J131" s="3">
        <v>30001</v>
      </c>
      <c r="K131" s="3">
        <v>80000</v>
      </c>
      <c r="L131" s="5">
        <f t="shared" si="1"/>
        <v>1.2984349703184026</v>
      </c>
    </row>
    <row r="132" spans="3:12" x14ac:dyDescent="0.3">
      <c r="C132" t="s">
        <v>135</v>
      </c>
      <c r="D132" s="5">
        <v>1.0149999999999999</v>
      </c>
      <c r="E132" s="5">
        <v>0.2492</v>
      </c>
      <c r="F132" s="5">
        <v>1.6299999999999999E-3</v>
      </c>
      <c r="G132" s="5">
        <v>0.52580000000000005</v>
      </c>
      <c r="H132" s="5">
        <v>1.016</v>
      </c>
      <c r="I132" s="5">
        <v>1.502</v>
      </c>
      <c r="J132" s="3">
        <v>30001</v>
      </c>
      <c r="K132" s="3">
        <v>80000</v>
      </c>
      <c r="L132" s="5">
        <f t="shared" si="1"/>
        <v>0.24551724137931039</v>
      </c>
    </row>
    <row r="133" spans="3:12" x14ac:dyDescent="0.3">
      <c r="C133" t="s">
        <v>136</v>
      </c>
      <c r="D133" s="5">
        <v>-0.14760000000000001</v>
      </c>
      <c r="E133" s="5">
        <v>0.2137</v>
      </c>
      <c r="F133" s="5">
        <v>1.2620000000000001E-3</v>
      </c>
      <c r="G133" s="5">
        <v>-0.5675</v>
      </c>
      <c r="H133" s="5">
        <v>-0.14680000000000001</v>
      </c>
      <c r="I133" s="5">
        <v>0.27200000000000002</v>
      </c>
      <c r="J133" s="3">
        <v>30001</v>
      </c>
      <c r="K133" s="3">
        <v>80000</v>
      </c>
      <c r="L133" s="5">
        <f t="shared" ref="L133:L196" si="2">E133/ABS(D133)</f>
        <v>1.4478319783197831</v>
      </c>
    </row>
    <row r="134" spans="3:12" x14ac:dyDescent="0.3">
      <c r="C134" t="s">
        <v>137</v>
      </c>
      <c r="D134" s="5">
        <v>0.44690000000000002</v>
      </c>
      <c r="E134" s="5">
        <v>0.2218</v>
      </c>
      <c r="F134" s="5">
        <v>1.2769999999999999E-3</v>
      </c>
      <c r="G134" s="5">
        <v>1.261E-2</v>
      </c>
      <c r="H134" s="5">
        <v>0.44640000000000002</v>
      </c>
      <c r="I134" s="5">
        <v>0.88280000000000003</v>
      </c>
      <c r="J134" s="3">
        <v>30001</v>
      </c>
      <c r="K134" s="3">
        <v>80000</v>
      </c>
      <c r="L134" s="5">
        <f t="shared" si="2"/>
        <v>0.49630789885880505</v>
      </c>
    </row>
    <row r="135" spans="3:12" x14ac:dyDescent="0.3">
      <c r="C135" t="s">
        <v>138</v>
      </c>
      <c r="D135" s="5">
        <v>-0.37769999999999998</v>
      </c>
      <c r="E135" s="5">
        <v>0.22309999999999999</v>
      </c>
      <c r="F135" s="5">
        <v>1.338E-3</v>
      </c>
      <c r="G135" s="5">
        <v>-0.81799999999999995</v>
      </c>
      <c r="H135" s="5">
        <v>-0.37640000000000001</v>
      </c>
      <c r="I135" s="5">
        <v>5.4890000000000001E-2</v>
      </c>
      <c r="J135" s="3">
        <v>30001</v>
      </c>
      <c r="K135" s="3">
        <v>80000</v>
      </c>
      <c r="L135" s="5">
        <f t="shared" si="2"/>
        <v>0.59068043420704264</v>
      </c>
    </row>
    <row r="136" spans="3:12" x14ac:dyDescent="0.3">
      <c r="C136" t="s">
        <v>139</v>
      </c>
      <c r="D136" s="5">
        <v>-9.3189999999999995E-2</v>
      </c>
      <c r="E136" s="5">
        <v>0.2114</v>
      </c>
      <c r="F136" s="5">
        <v>1.235E-3</v>
      </c>
      <c r="G136" s="5">
        <v>-0.50629999999999997</v>
      </c>
      <c r="H136" s="5">
        <v>-9.3689999999999996E-2</v>
      </c>
      <c r="I136" s="5">
        <v>0.32229999999999998</v>
      </c>
      <c r="J136" s="3">
        <v>30001</v>
      </c>
      <c r="K136" s="3">
        <v>80000</v>
      </c>
      <c r="L136" s="5">
        <f t="shared" si="2"/>
        <v>2.2684837428908682</v>
      </c>
    </row>
    <row r="137" spans="3:12" x14ac:dyDescent="0.3">
      <c r="C137" t="s">
        <v>140</v>
      </c>
      <c r="D137" s="5">
        <v>-0.41299999999999998</v>
      </c>
      <c r="E137" s="5">
        <v>0.20849999999999999</v>
      </c>
      <c r="F137" s="5">
        <v>1.343E-3</v>
      </c>
      <c r="G137" s="5">
        <v>-0.82</v>
      </c>
      <c r="H137" s="5">
        <v>-0.41320000000000001</v>
      </c>
      <c r="I137" s="5">
        <v>-2.1740000000000002E-3</v>
      </c>
      <c r="J137" s="3">
        <v>30001</v>
      </c>
      <c r="K137" s="3">
        <v>80000</v>
      </c>
      <c r="L137" s="5">
        <f t="shared" si="2"/>
        <v>0.50484261501210659</v>
      </c>
    </row>
    <row r="138" spans="3:12" x14ac:dyDescent="0.3">
      <c r="C138" t="s">
        <v>141</v>
      </c>
      <c r="D138" s="5">
        <v>0.33650000000000002</v>
      </c>
      <c r="E138" s="5">
        <v>0.20119999999999999</v>
      </c>
      <c r="F138" s="5">
        <v>1.382E-3</v>
      </c>
      <c r="G138" s="5">
        <v>-5.1650000000000001E-2</v>
      </c>
      <c r="H138" s="5">
        <v>0.33489999999999998</v>
      </c>
      <c r="I138" s="5">
        <v>0.73470000000000002</v>
      </c>
      <c r="J138" s="3">
        <v>30001</v>
      </c>
      <c r="K138" s="3">
        <v>80000</v>
      </c>
      <c r="L138" s="5">
        <f t="shared" si="2"/>
        <v>0.59791976225854382</v>
      </c>
    </row>
    <row r="139" spans="3:12" x14ac:dyDescent="0.3">
      <c r="C139" t="s">
        <v>142</v>
      </c>
      <c r="D139" s="5">
        <v>-0.7248</v>
      </c>
      <c r="E139" s="5">
        <v>0.20449999999999999</v>
      </c>
      <c r="F139" s="5">
        <v>1.3439999999999999E-3</v>
      </c>
      <c r="G139" s="5">
        <v>-1.129</v>
      </c>
      <c r="H139" s="5">
        <v>-0.72330000000000005</v>
      </c>
      <c r="I139" s="5">
        <v>-0.32969999999999999</v>
      </c>
      <c r="J139" s="3">
        <v>30001</v>
      </c>
      <c r="K139" s="3">
        <v>80000</v>
      </c>
      <c r="L139" s="5">
        <f t="shared" si="2"/>
        <v>0.28214679911699775</v>
      </c>
    </row>
    <row r="140" spans="3:12" x14ac:dyDescent="0.3">
      <c r="C140" t="s">
        <v>143</v>
      </c>
      <c r="D140" s="5">
        <v>-0.31030000000000002</v>
      </c>
      <c r="E140" s="5">
        <v>0.19950000000000001</v>
      </c>
      <c r="F140" s="5">
        <v>1.356E-3</v>
      </c>
      <c r="G140" s="5">
        <v>-0.70320000000000005</v>
      </c>
      <c r="H140" s="5">
        <v>-0.3105</v>
      </c>
      <c r="I140" s="5">
        <v>7.868E-2</v>
      </c>
      <c r="J140" s="3">
        <v>30001</v>
      </c>
      <c r="K140" s="3">
        <v>80000</v>
      </c>
      <c r="L140" s="5">
        <f t="shared" si="2"/>
        <v>0.64292620045117632</v>
      </c>
    </row>
    <row r="141" spans="3:12" x14ac:dyDescent="0.3">
      <c r="C141" t="s">
        <v>144</v>
      </c>
      <c r="D141" s="5">
        <v>-0.51380000000000003</v>
      </c>
      <c r="E141" s="5">
        <v>0.1946</v>
      </c>
      <c r="F141" s="5">
        <v>1.3370000000000001E-3</v>
      </c>
      <c r="G141" s="5">
        <v>-0.89870000000000005</v>
      </c>
      <c r="H141" s="5">
        <v>-0.5131</v>
      </c>
      <c r="I141" s="5">
        <v>-0.13600000000000001</v>
      </c>
      <c r="J141" s="3">
        <v>30001</v>
      </c>
      <c r="K141" s="3">
        <v>80000</v>
      </c>
      <c r="L141" s="5">
        <f t="shared" si="2"/>
        <v>0.37874659400544958</v>
      </c>
    </row>
    <row r="142" spans="3:12" x14ac:dyDescent="0.3">
      <c r="C142" t="s">
        <v>145</v>
      </c>
      <c r="D142" s="5">
        <v>0.1095</v>
      </c>
      <c r="E142" s="5">
        <v>0.19209999999999999</v>
      </c>
      <c r="F142" s="5">
        <v>1.3140000000000001E-3</v>
      </c>
      <c r="G142" s="5">
        <v>-0.26729999999999998</v>
      </c>
      <c r="H142" s="5">
        <v>0.1104</v>
      </c>
      <c r="I142" s="5">
        <v>0.48549999999999999</v>
      </c>
      <c r="J142" s="3">
        <v>30001</v>
      </c>
      <c r="K142" s="3">
        <v>80000</v>
      </c>
      <c r="L142" s="5">
        <f t="shared" si="2"/>
        <v>1.7543378995433789</v>
      </c>
    </row>
    <row r="143" spans="3:12" x14ac:dyDescent="0.3">
      <c r="C143" t="s">
        <v>146</v>
      </c>
      <c r="D143" s="5">
        <v>0.37290000000000001</v>
      </c>
      <c r="E143" s="5">
        <v>0.19889999999999999</v>
      </c>
      <c r="F143" s="5">
        <v>1.323E-3</v>
      </c>
      <c r="G143" s="5">
        <v>-1.4109999999999999E-2</v>
      </c>
      <c r="H143" s="5">
        <v>0.3725</v>
      </c>
      <c r="I143" s="5">
        <v>0.76280000000000003</v>
      </c>
      <c r="J143" s="3">
        <v>30001</v>
      </c>
      <c r="K143" s="3">
        <v>80000</v>
      </c>
      <c r="L143" s="5">
        <f t="shared" si="2"/>
        <v>0.53338696701528554</v>
      </c>
    </row>
    <row r="144" spans="3:12" x14ac:dyDescent="0.3">
      <c r="C144" t="s">
        <v>147</v>
      </c>
      <c r="D144" s="5">
        <v>-0.18779999999999999</v>
      </c>
      <c r="E144" s="5">
        <v>0.22389999999999999</v>
      </c>
      <c r="F144" s="5">
        <v>1.609E-3</v>
      </c>
      <c r="G144" s="5">
        <v>-0.62939999999999996</v>
      </c>
      <c r="H144" s="5">
        <v>-0.18740000000000001</v>
      </c>
      <c r="I144" s="5">
        <v>0.24840000000000001</v>
      </c>
      <c r="J144" s="3">
        <v>30001</v>
      </c>
      <c r="K144" s="3">
        <v>80000</v>
      </c>
      <c r="L144" s="5">
        <f t="shared" si="2"/>
        <v>1.1922257720979765</v>
      </c>
    </row>
    <row r="145" spans="3:12" x14ac:dyDescent="0.3">
      <c r="C145" t="s">
        <v>148</v>
      </c>
      <c r="D145" s="5">
        <v>-0.80969999999999998</v>
      </c>
      <c r="E145" s="5">
        <v>0.20930000000000001</v>
      </c>
      <c r="F145" s="5">
        <v>1.322E-3</v>
      </c>
      <c r="G145" s="5">
        <v>-1.2230000000000001</v>
      </c>
      <c r="H145" s="5">
        <v>-0.80930000000000002</v>
      </c>
      <c r="I145" s="5">
        <v>-0.4022</v>
      </c>
      <c r="J145" s="3">
        <v>30001</v>
      </c>
      <c r="K145" s="3">
        <v>80000</v>
      </c>
      <c r="L145" s="5">
        <f t="shared" si="2"/>
        <v>0.25849079906138078</v>
      </c>
    </row>
    <row r="146" spans="3:12" x14ac:dyDescent="0.3">
      <c r="C146" t="s">
        <v>149</v>
      </c>
      <c r="D146" s="5">
        <v>0.46010000000000001</v>
      </c>
      <c r="E146" s="5">
        <v>0.20349999999999999</v>
      </c>
      <c r="F146" s="5">
        <v>1.3519999999999999E-3</v>
      </c>
      <c r="G146" s="5">
        <v>6.4180000000000001E-2</v>
      </c>
      <c r="H146" s="5">
        <v>0.45939999999999998</v>
      </c>
      <c r="I146" s="5">
        <v>0.86229999999999996</v>
      </c>
      <c r="J146" s="3">
        <v>30001</v>
      </c>
      <c r="K146" s="3">
        <v>80000</v>
      </c>
      <c r="L146" s="5">
        <f t="shared" si="2"/>
        <v>0.44229515322755919</v>
      </c>
    </row>
    <row r="147" spans="3:12" x14ac:dyDescent="0.3">
      <c r="C147" t="s">
        <v>150</v>
      </c>
      <c r="D147" s="5">
        <v>0.15079999999999999</v>
      </c>
      <c r="E147" s="5">
        <v>0.1925</v>
      </c>
      <c r="F147" s="5">
        <v>1.2600000000000001E-3</v>
      </c>
      <c r="G147" s="5">
        <v>-0.22689999999999999</v>
      </c>
      <c r="H147" s="5">
        <v>0.15</v>
      </c>
      <c r="I147" s="5">
        <v>0.52700000000000002</v>
      </c>
      <c r="J147" s="3">
        <v>30001</v>
      </c>
      <c r="K147" s="3">
        <v>80000</v>
      </c>
      <c r="L147" s="5">
        <f t="shared" si="2"/>
        <v>1.2765251989389921</v>
      </c>
    </row>
    <row r="148" spans="3:12" x14ac:dyDescent="0.3">
      <c r="C148" t="s">
        <v>151</v>
      </c>
      <c r="D148" s="5">
        <v>-0.27579999999999999</v>
      </c>
      <c r="E148" s="5">
        <v>0.19850000000000001</v>
      </c>
      <c r="F148" s="5">
        <v>1.2669999999999999E-3</v>
      </c>
      <c r="G148" s="5">
        <v>-0.66539999999999999</v>
      </c>
      <c r="H148" s="5">
        <v>-0.2757</v>
      </c>
      <c r="I148" s="5">
        <v>0.1135</v>
      </c>
      <c r="J148" s="3">
        <v>30001</v>
      </c>
      <c r="K148" s="3">
        <v>80000</v>
      </c>
      <c r="L148" s="5">
        <f t="shared" si="2"/>
        <v>0.71972443799854968</v>
      </c>
    </row>
    <row r="149" spans="3:12" x14ac:dyDescent="0.3">
      <c r="C149" t="s">
        <v>152</v>
      </c>
      <c r="D149" s="5">
        <v>-1.056</v>
      </c>
      <c r="E149" s="5">
        <v>0.22939999999999999</v>
      </c>
      <c r="F149" s="5">
        <v>1.7060000000000001E-3</v>
      </c>
      <c r="G149" s="5">
        <v>-1.51</v>
      </c>
      <c r="H149" s="5">
        <v>-1.056</v>
      </c>
      <c r="I149" s="5">
        <v>-0.60929999999999995</v>
      </c>
      <c r="J149" s="3">
        <v>30001</v>
      </c>
      <c r="K149" s="3">
        <v>80000</v>
      </c>
      <c r="L149" s="5">
        <f t="shared" si="2"/>
        <v>0.21723484848484848</v>
      </c>
    </row>
    <row r="150" spans="3:12" x14ac:dyDescent="0.3">
      <c r="C150" t="s">
        <v>153</v>
      </c>
      <c r="D150" s="5">
        <v>-0.2261</v>
      </c>
      <c r="E150" s="5">
        <v>0.21279999999999999</v>
      </c>
      <c r="F150" s="5">
        <v>1.302E-3</v>
      </c>
      <c r="G150" s="5">
        <v>-0.64380000000000004</v>
      </c>
      <c r="H150" s="5">
        <v>-0.2263</v>
      </c>
      <c r="I150" s="5">
        <v>0.19139999999999999</v>
      </c>
      <c r="J150" s="3">
        <v>30001</v>
      </c>
      <c r="K150" s="3">
        <v>80000</v>
      </c>
      <c r="L150" s="5">
        <f t="shared" si="2"/>
        <v>0.94117647058823528</v>
      </c>
    </row>
    <row r="151" spans="3:12" x14ac:dyDescent="0.3">
      <c r="C151" t="s">
        <v>154</v>
      </c>
      <c r="D151" s="5">
        <v>0.51619999999999999</v>
      </c>
      <c r="E151" s="5">
        <v>6.6890000000000005E-2</v>
      </c>
      <c r="F151" s="5">
        <v>4.9169999999999997E-4</v>
      </c>
      <c r="G151" s="5">
        <v>0.39829999999999999</v>
      </c>
      <c r="H151" s="5">
        <v>0.51180000000000003</v>
      </c>
      <c r="I151" s="5">
        <v>0.66080000000000005</v>
      </c>
      <c r="J151" s="3">
        <v>30001</v>
      </c>
      <c r="K151" s="3">
        <v>80000</v>
      </c>
      <c r="L151" s="5">
        <f t="shared" si="2"/>
        <v>0.12958155753583883</v>
      </c>
    </row>
    <row r="152" spans="3:12" x14ac:dyDescent="0.3">
      <c r="C152" t="s">
        <v>155</v>
      </c>
      <c r="D152" s="5">
        <v>0.53439999999999999</v>
      </c>
      <c r="E152" s="5">
        <v>5.892E-2</v>
      </c>
      <c r="F152" s="5">
        <v>5.2269999999999997E-4</v>
      </c>
      <c r="G152" s="5">
        <v>0.41239999999999999</v>
      </c>
      <c r="H152" s="5">
        <v>0.53639999999999999</v>
      </c>
      <c r="I152" s="5">
        <v>0.64380000000000004</v>
      </c>
      <c r="J152" s="3">
        <v>30001</v>
      </c>
      <c r="K152" s="3">
        <v>80000</v>
      </c>
      <c r="L152" s="5">
        <f t="shared" si="2"/>
        <v>0.11025449101796407</v>
      </c>
    </row>
    <row r="153" spans="3:12" x14ac:dyDescent="0.3">
      <c r="C153" t="s">
        <v>156</v>
      </c>
      <c r="D153" s="5">
        <v>0.67159999999999997</v>
      </c>
      <c r="E153" s="5">
        <v>0.10150000000000001</v>
      </c>
      <c r="F153" s="5">
        <v>6.6149999999999998E-4</v>
      </c>
      <c r="G153" s="5">
        <v>0.4461</v>
      </c>
      <c r="H153" s="5">
        <v>0.68220000000000003</v>
      </c>
      <c r="I153" s="5">
        <v>0.83899999999999997</v>
      </c>
      <c r="J153" s="3">
        <v>30001</v>
      </c>
      <c r="K153" s="3">
        <v>80000</v>
      </c>
      <c r="L153" s="5">
        <f t="shared" si="2"/>
        <v>0.15113162596783802</v>
      </c>
    </row>
    <row r="154" spans="3:12" x14ac:dyDescent="0.3">
      <c r="C154" t="s">
        <v>157</v>
      </c>
      <c r="D154" s="5">
        <v>0.43419999999999997</v>
      </c>
      <c r="E154" s="5">
        <v>5.722E-2</v>
      </c>
      <c r="F154" s="5">
        <v>6.3279999999999999E-4</v>
      </c>
      <c r="G154" s="5">
        <v>0.31640000000000001</v>
      </c>
      <c r="H154" s="5">
        <v>0.43590000000000001</v>
      </c>
      <c r="I154" s="5">
        <v>0.54139999999999999</v>
      </c>
      <c r="J154" s="3">
        <v>30001</v>
      </c>
      <c r="K154" s="3">
        <v>80000</v>
      </c>
      <c r="L154" s="5">
        <f t="shared" si="2"/>
        <v>0.13178258866881623</v>
      </c>
    </row>
    <row r="155" spans="3:12" x14ac:dyDescent="0.3">
      <c r="C155" t="s">
        <v>158</v>
      </c>
      <c r="D155" s="5">
        <v>0.49349999999999999</v>
      </c>
      <c r="E155" s="5">
        <v>5.7329999999999999E-2</v>
      </c>
      <c r="F155" s="5">
        <v>6.1689999999999998E-4</v>
      </c>
      <c r="G155" s="5">
        <v>0.37659999999999999</v>
      </c>
      <c r="H155" s="5">
        <v>0.49509999999999998</v>
      </c>
      <c r="I155" s="5">
        <v>0.60070000000000001</v>
      </c>
      <c r="J155" s="3">
        <v>30001</v>
      </c>
      <c r="K155" s="3">
        <v>80000</v>
      </c>
      <c r="L155" s="5">
        <f t="shared" si="2"/>
        <v>0.11617021276595745</v>
      </c>
    </row>
    <row r="156" spans="3:12" x14ac:dyDescent="0.3">
      <c r="C156" t="s">
        <v>159</v>
      </c>
      <c r="D156" s="5">
        <v>0.5181</v>
      </c>
      <c r="E156" s="5">
        <v>5.6329999999999998E-2</v>
      </c>
      <c r="F156" s="5">
        <v>5.4529999999999997E-4</v>
      </c>
      <c r="G156" s="5">
        <v>0.40150000000000002</v>
      </c>
      <c r="H156" s="5">
        <v>0.52</v>
      </c>
      <c r="I156" s="5">
        <v>0.62219999999999998</v>
      </c>
      <c r="J156" s="3">
        <v>30001</v>
      </c>
      <c r="K156" s="3">
        <v>80000</v>
      </c>
      <c r="L156" s="5">
        <f t="shared" si="2"/>
        <v>0.10872418452036287</v>
      </c>
    </row>
    <row r="157" spans="3:12" x14ac:dyDescent="0.3">
      <c r="C157" t="s">
        <v>160</v>
      </c>
      <c r="D157" s="5">
        <v>0.47710000000000002</v>
      </c>
      <c r="E157" s="5">
        <v>5.8360000000000002E-2</v>
      </c>
      <c r="F157" s="5">
        <v>4.3209999999999999E-4</v>
      </c>
      <c r="G157" s="5">
        <v>0.35849999999999999</v>
      </c>
      <c r="H157" s="5">
        <v>0.47849999999999998</v>
      </c>
      <c r="I157" s="5">
        <v>0.58709999999999996</v>
      </c>
      <c r="J157" s="3">
        <v>30001</v>
      </c>
      <c r="K157" s="3">
        <v>80000</v>
      </c>
      <c r="L157" s="5">
        <f t="shared" si="2"/>
        <v>0.12232236428421714</v>
      </c>
    </row>
    <row r="158" spans="3:12" x14ac:dyDescent="0.3">
      <c r="C158" t="s">
        <v>161</v>
      </c>
      <c r="D158" s="5">
        <v>0.62380000000000002</v>
      </c>
      <c r="E158" s="5">
        <v>5.7549999999999997E-2</v>
      </c>
      <c r="F158" s="5">
        <v>7.226E-4</v>
      </c>
      <c r="G158" s="5">
        <v>0.51170000000000004</v>
      </c>
      <c r="H158" s="5">
        <v>0.62390000000000001</v>
      </c>
      <c r="I158" s="5">
        <v>0.73499999999999999</v>
      </c>
      <c r="J158" s="3">
        <v>30001</v>
      </c>
      <c r="K158" s="3">
        <v>80000</v>
      </c>
      <c r="L158" s="5">
        <f t="shared" si="2"/>
        <v>9.2257133696697649E-2</v>
      </c>
    </row>
    <row r="159" spans="3:12" x14ac:dyDescent="0.3">
      <c r="C159" t="s">
        <v>162</v>
      </c>
      <c r="D159" s="5">
        <v>0.65180000000000005</v>
      </c>
      <c r="E159" s="5">
        <v>9.6890000000000004E-2</v>
      </c>
      <c r="F159" s="5">
        <v>6.2290000000000002E-4</v>
      </c>
      <c r="G159" s="5">
        <v>0.44059999999999999</v>
      </c>
      <c r="H159" s="5">
        <v>0.65980000000000005</v>
      </c>
      <c r="I159" s="5">
        <v>0.81989999999999996</v>
      </c>
      <c r="J159" s="3">
        <v>30001</v>
      </c>
      <c r="K159" s="3">
        <v>80000</v>
      </c>
      <c r="L159" s="5">
        <f t="shared" si="2"/>
        <v>0.14864989260509359</v>
      </c>
    </row>
    <row r="160" spans="3:12" x14ac:dyDescent="0.3">
      <c r="C160" t="s">
        <v>163</v>
      </c>
      <c r="D160" s="5">
        <v>0.50180000000000002</v>
      </c>
      <c r="E160" s="5">
        <v>4.9340000000000002E-2</v>
      </c>
      <c r="F160" s="5">
        <v>4.3239999999999999E-4</v>
      </c>
      <c r="G160" s="5">
        <v>0.40110000000000001</v>
      </c>
      <c r="H160" s="5">
        <v>0.503</v>
      </c>
      <c r="I160" s="5">
        <v>0.59489999999999998</v>
      </c>
      <c r="J160" s="3">
        <v>30001</v>
      </c>
      <c r="K160" s="3">
        <v>80000</v>
      </c>
      <c r="L160" s="5">
        <f t="shared" si="2"/>
        <v>9.832602630530092E-2</v>
      </c>
    </row>
    <row r="161" spans="3:12" x14ac:dyDescent="0.3">
      <c r="C161" t="s">
        <v>164</v>
      </c>
      <c r="D161" s="5">
        <v>0.45860000000000001</v>
      </c>
      <c r="E161" s="5">
        <v>8.8900000000000007E-2</v>
      </c>
      <c r="F161" s="5">
        <v>5.2959999999999997E-4</v>
      </c>
      <c r="G161" s="5">
        <v>0.2838</v>
      </c>
      <c r="H161" s="5">
        <v>0.45889999999999997</v>
      </c>
      <c r="I161" s="5">
        <v>0.63</v>
      </c>
      <c r="J161" s="3">
        <v>30001</v>
      </c>
      <c r="K161" s="3">
        <v>80000</v>
      </c>
      <c r="L161" s="5">
        <f t="shared" si="2"/>
        <v>0.19385085041430442</v>
      </c>
    </row>
    <row r="162" spans="3:12" x14ac:dyDescent="0.3">
      <c r="C162" t="s">
        <v>165</v>
      </c>
      <c r="D162" s="5">
        <v>0.42699999999999999</v>
      </c>
      <c r="E162" s="5">
        <v>6.336E-2</v>
      </c>
      <c r="F162" s="5">
        <v>5.509E-4</v>
      </c>
      <c r="G162" s="5">
        <v>0.29920000000000002</v>
      </c>
      <c r="H162" s="5">
        <v>0.42859999999999998</v>
      </c>
      <c r="I162" s="5">
        <v>0.54679999999999995</v>
      </c>
      <c r="J162" s="3">
        <v>30001</v>
      </c>
      <c r="K162" s="3">
        <v>80000</v>
      </c>
      <c r="L162" s="5">
        <f t="shared" si="2"/>
        <v>0.148384074941452</v>
      </c>
    </row>
    <row r="163" spans="3:12" x14ac:dyDescent="0.3">
      <c r="C163" t="s">
        <v>166</v>
      </c>
      <c r="D163" s="5">
        <v>0.63300000000000001</v>
      </c>
      <c r="E163" s="5">
        <v>4.8829999999999998E-2</v>
      </c>
      <c r="F163" s="5">
        <v>5.1290000000000005E-4</v>
      </c>
      <c r="G163" s="5">
        <v>0.52939999999999998</v>
      </c>
      <c r="H163" s="5">
        <v>0.63600000000000001</v>
      </c>
      <c r="I163" s="5">
        <v>0.72140000000000004</v>
      </c>
      <c r="J163" s="3">
        <v>30001</v>
      </c>
      <c r="K163" s="3">
        <v>80000</v>
      </c>
      <c r="L163" s="5">
        <f t="shared" si="2"/>
        <v>7.7140600315955765E-2</v>
      </c>
    </row>
    <row r="164" spans="3:12" x14ac:dyDescent="0.3">
      <c r="C164" t="s">
        <v>167</v>
      </c>
      <c r="D164" s="5">
        <v>0.60860000000000003</v>
      </c>
      <c r="E164" s="5">
        <v>5.7529999999999998E-2</v>
      </c>
      <c r="F164" s="5">
        <v>4.684E-4</v>
      </c>
      <c r="G164" s="5">
        <v>0.4854</v>
      </c>
      <c r="H164" s="5">
        <v>0.6119</v>
      </c>
      <c r="I164" s="5">
        <v>0.71230000000000004</v>
      </c>
      <c r="J164" s="3">
        <v>30001</v>
      </c>
      <c r="K164" s="3">
        <v>80000</v>
      </c>
      <c r="L164" s="5">
        <f t="shared" si="2"/>
        <v>9.4528425895497856E-2</v>
      </c>
    </row>
    <row r="165" spans="3:12" x14ac:dyDescent="0.3">
      <c r="C165" t="s">
        <v>168</v>
      </c>
      <c r="D165" s="5">
        <v>0.4738</v>
      </c>
      <c r="E165" s="5">
        <v>7.102E-2</v>
      </c>
      <c r="F165" s="5">
        <v>5.1990000000000001E-4</v>
      </c>
      <c r="G165" s="5">
        <v>0.3281</v>
      </c>
      <c r="H165" s="5">
        <v>0.47599999999999998</v>
      </c>
      <c r="I165" s="5">
        <v>0.60629999999999995</v>
      </c>
      <c r="J165" s="3">
        <v>30001</v>
      </c>
      <c r="K165" s="3">
        <v>80000</v>
      </c>
      <c r="L165" s="5">
        <f t="shared" si="2"/>
        <v>0.14989447024060784</v>
      </c>
    </row>
    <row r="166" spans="3:12" x14ac:dyDescent="0.3">
      <c r="C166" t="s">
        <v>169</v>
      </c>
      <c r="D166" s="5">
        <v>0.54139999999999999</v>
      </c>
      <c r="E166" s="5">
        <v>6.0789999999999997E-2</v>
      </c>
      <c r="F166" s="5">
        <v>6.5649999999999997E-4</v>
      </c>
      <c r="G166" s="5">
        <v>0.4214</v>
      </c>
      <c r="H166" s="5">
        <v>0.54239999999999999</v>
      </c>
      <c r="I166" s="5">
        <v>0.65780000000000005</v>
      </c>
      <c r="J166" s="3">
        <v>30001</v>
      </c>
      <c r="K166" s="3">
        <v>80000</v>
      </c>
      <c r="L166" s="5">
        <f t="shared" si="2"/>
        <v>0.11228297007757665</v>
      </c>
    </row>
    <row r="167" spans="3:12" x14ac:dyDescent="0.3">
      <c r="C167" t="s">
        <v>170</v>
      </c>
      <c r="D167" s="5">
        <v>0.6452</v>
      </c>
      <c r="E167" s="5">
        <v>7.4359999999999996E-2</v>
      </c>
      <c r="F167" s="5">
        <v>5.756E-4</v>
      </c>
      <c r="G167" s="5">
        <v>0.4844</v>
      </c>
      <c r="H167" s="5">
        <v>0.6502</v>
      </c>
      <c r="I167" s="5">
        <v>0.77710000000000001</v>
      </c>
      <c r="J167" s="3">
        <v>30001</v>
      </c>
      <c r="K167" s="3">
        <v>80000</v>
      </c>
      <c r="L167" s="5">
        <f t="shared" si="2"/>
        <v>0.11525108493490389</v>
      </c>
    </row>
    <row r="168" spans="3:12" x14ac:dyDescent="0.3">
      <c r="C168" t="s">
        <v>171</v>
      </c>
      <c r="D168" s="5">
        <v>0.63529999999999998</v>
      </c>
      <c r="E168" s="5">
        <v>7.6020000000000004E-2</v>
      </c>
      <c r="F168" s="5">
        <v>5.2439999999999995E-4</v>
      </c>
      <c r="G168" s="5">
        <v>0.47170000000000001</v>
      </c>
      <c r="H168" s="5">
        <v>0.64070000000000005</v>
      </c>
      <c r="I168" s="5">
        <v>0.76910000000000001</v>
      </c>
      <c r="J168" s="3">
        <v>30001</v>
      </c>
      <c r="K168" s="3">
        <v>80000</v>
      </c>
      <c r="L168" s="5">
        <f t="shared" si="2"/>
        <v>0.119660003148119</v>
      </c>
    </row>
    <row r="169" spans="3:12" x14ac:dyDescent="0.3">
      <c r="C169" t="s">
        <v>172</v>
      </c>
      <c r="D169" s="5">
        <v>0.47389999999999999</v>
      </c>
      <c r="E169" s="5">
        <v>7.4399999999999994E-2</v>
      </c>
      <c r="F169" s="5">
        <v>6.7409999999999996E-4</v>
      </c>
      <c r="G169" s="5">
        <v>0.32319999999999999</v>
      </c>
      <c r="H169" s="5">
        <v>0.47589999999999999</v>
      </c>
      <c r="I169" s="5">
        <v>0.61460000000000004</v>
      </c>
      <c r="J169" s="3">
        <v>30001</v>
      </c>
      <c r="K169" s="3">
        <v>80000</v>
      </c>
      <c r="L169" s="5">
        <f t="shared" si="2"/>
        <v>0.15699514665541253</v>
      </c>
    </row>
    <row r="170" spans="3:12" x14ac:dyDescent="0.3">
      <c r="C170" t="s">
        <v>173</v>
      </c>
      <c r="D170" s="5">
        <v>0.46899999999999997</v>
      </c>
      <c r="E170" s="5">
        <v>6.4530000000000004E-2</v>
      </c>
      <c r="F170" s="5">
        <v>4.3120000000000002E-4</v>
      </c>
      <c r="G170" s="5">
        <v>0.33539999999999998</v>
      </c>
      <c r="H170" s="5">
        <v>0.47120000000000001</v>
      </c>
      <c r="I170" s="5">
        <v>0.58889999999999998</v>
      </c>
      <c r="J170" s="3">
        <v>30001</v>
      </c>
      <c r="K170" s="3">
        <v>80000</v>
      </c>
      <c r="L170" s="5">
        <f t="shared" si="2"/>
        <v>0.13759061833688702</v>
      </c>
    </row>
    <row r="171" spans="3:12" x14ac:dyDescent="0.3">
      <c r="C171" t="s">
        <v>174</v>
      </c>
      <c r="D171" s="5">
        <v>0.62150000000000005</v>
      </c>
      <c r="E171" s="5">
        <v>0.1104</v>
      </c>
      <c r="F171" s="5">
        <v>6.3840000000000001E-4</v>
      </c>
      <c r="G171" s="5">
        <v>0.37730000000000002</v>
      </c>
      <c r="H171" s="5">
        <v>0.63249999999999995</v>
      </c>
      <c r="I171" s="5">
        <v>0.80510000000000004</v>
      </c>
      <c r="J171" s="3">
        <v>30001</v>
      </c>
      <c r="K171" s="3">
        <v>80000</v>
      </c>
      <c r="L171" s="5">
        <f t="shared" si="2"/>
        <v>0.17763475462590506</v>
      </c>
    </row>
    <row r="172" spans="3:12" x14ac:dyDescent="0.3">
      <c r="C172" t="s">
        <v>175</v>
      </c>
      <c r="D172" s="5">
        <v>0.36</v>
      </c>
      <c r="E172" s="5">
        <v>5.9420000000000001E-2</v>
      </c>
      <c r="F172" s="5">
        <v>4.5679999999999999E-4</v>
      </c>
      <c r="G172" s="5">
        <v>0.24060000000000001</v>
      </c>
      <c r="H172" s="5">
        <v>0.36070000000000002</v>
      </c>
      <c r="I172" s="5">
        <v>0.47399999999999998</v>
      </c>
      <c r="J172" s="3">
        <v>30001</v>
      </c>
      <c r="K172" s="3">
        <v>80000</v>
      </c>
      <c r="L172" s="5">
        <f t="shared" si="2"/>
        <v>0.16505555555555557</v>
      </c>
    </row>
    <row r="173" spans="3:12" x14ac:dyDescent="0.3">
      <c r="C173" t="s">
        <v>176</v>
      </c>
      <c r="D173" s="5">
        <v>0.42459999999999998</v>
      </c>
      <c r="E173" s="5">
        <v>5.8450000000000002E-2</v>
      </c>
      <c r="F173" s="5">
        <v>4.8789999999999999E-4</v>
      </c>
      <c r="G173" s="5">
        <v>0.307</v>
      </c>
      <c r="H173" s="5">
        <v>0.42559999999999998</v>
      </c>
      <c r="I173" s="5">
        <v>0.53610000000000002</v>
      </c>
      <c r="J173" s="3">
        <v>30001</v>
      </c>
      <c r="K173" s="3">
        <v>80000</v>
      </c>
      <c r="L173" s="5">
        <f t="shared" si="2"/>
        <v>0.13765897315120115</v>
      </c>
    </row>
    <row r="174" spans="3:12" x14ac:dyDescent="0.3">
      <c r="C174" t="s">
        <v>177</v>
      </c>
      <c r="D174" s="5">
        <v>0.45119999999999999</v>
      </c>
      <c r="E174" s="5">
        <v>6.1010000000000002E-2</v>
      </c>
      <c r="F174" s="5">
        <v>4.392E-4</v>
      </c>
      <c r="G174" s="5">
        <v>0.32590000000000002</v>
      </c>
      <c r="H174" s="5">
        <v>0.4531</v>
      </c>
      <c r="I174" s="5">
        <v>0.56510000000000005</v>
      </c>
      <c r="J174" s="3">
        <v>30001</v>
      </c>
      <c r="K174" s="3">
        <v>80000</v>
      </c>
      <c r="L174" s="5">
        <f t="shared" si="2"/>
        <v>0.13521719858156028</v>
      </c>
    </row>
    <row r="175" spans="3:12" x14ac:dyDescent="0.3">
      <c r="C175" t="s">
        <v>178</v>
      </c>
      <c r="D175" s="5">
        <v>0.40649999999999997</v>
      </c>
      <c r="E175" s="5">
        <v>6.2489999999999997E-2</v>
      </c>
      <c r="F175" s="5">
        <v>2.8390000000000002E-4</v>
      </c>
      <c r="G175" s="5">
        <v>0.27910000000000001</v>
      </c>
      <c r="H175" s="5">
        <v>0.40820000000000001</v>
      </c>
      <c r="I175" s="5">
        <v>0.52470000000000006</v>
      </c>
      <c r="J175" s="3">
        <v>30001</v>
      </c>
      <c r="K175" s="3">
        <v>80000</v>
      </c>
      <c r="L175" s="5">
        <f t="shared" si="2"/>
        <v>0.1537269372693727</v>
      </c>
    </row>
    <row r="176" spans="3:12" x14ac:dyDescent="0.3">
      <c r="C176" t="s">
        <v>179</v>
      </c>
      <c r="D176" s="5">
        <v>0.56730000000000003</v>
      </c>
      <c r="E176" s="5">
        <v>6.3950000000000007E-2</v>
      </c>
      <c r="F176" s="5">
        <v>7.0089999999999996E-4</v>
      </c>
      <c r="G176" s="5">
        <v>0.44500000000000001</v>
      </c>
      <c r="H176" s="5">
        <v>0.56689999999999996</v>
      </c>
      <c r="I176" s="5">
        <v>0.69159999999999999</v>
      </c>
      <c r="J176" s="3">
        <v>30001</v>
      </c>
      <c r="K176" s="3">
        <v>80000</v>
      </c>
      <c r="L176" s="5">
        <f t="shared" si="2"/>
        <v>0.11272695222986075</v>
      </c>
    </row>
    <row r="177" spans="3:12" x14ac:dyDescent="0.3">
      <c r="C177" t="s">
        <v>180</v>
      </c>
      <c r="D177" s="5">
        <v>0.59899999999999998</v>
      </c>
      <c r="E177" s="5">
        <v>0.107</v>
      </c>
      <c r="F177" s="5">
        <v>5.7970000000000005E-4</v>
      </c>
      <c r="G177" s="5">
        <v>0.36859999999999998</v>
      </c>
      <c r="H177" s="5">
        <v>0.60680000000000001</v>
      </c>
      <c r="I177" s="5">
        <v>0.78769999999999996</v>
      </c>
      <c r="J177" s="3">
        <v>30001</v>
      </c>
      <c r="K177" s="3">
        <v>80000</v>
      </c>
      <c r="L177" s="5">
        <f t="shared" si="2"/>
        <v>0.17863105175292154</v>
      </c>
    </row>
    <row r="178" spans="3:12" x14ac:dyDescent="0.3">
      <c r="C178" t="s">
        <v>181</v>
      </c>
      <c r="D178" s="5">
        <v>0.43330000000000002</v>
      </c>
      <c r="E178" s="5">
        <v>5.4690000000000003E-2</v>
      </c>
      <c r="F178" s="5">
        <v>2.9520000000000002E-4</v>
      </c>
      <c r="G178" s="5">
        <v>0.32250000000000001</v>
      </c>
      <c r="H178" s="5">
        <v>0.43459999999999999</v>
      </c>
      <c r="I178" s="5">
        <v>0.53700000000000003</v>
      </c>
      <c r="J178" s="3">
        <v>30001</v>
      </c>
      <c r="K178" s="3">
        <v>80000</v>
      </c>
      <c r="L178" s="5">
        <f t="shared" si="2"/>
        <v>0.12621740133856452</v>
      </c>
    </row>
    <row r="179" spans="3:12" x14ac:dyDescent="0.3">
      <c r="C179" t="s">
        <v>182</v>
      </c>
      <c r="D179" s="5">
        <v>0.38669999999999999</v>
      </c>
      <c r="E179" s="5">
        <v>9.4850000000000004E-2</v>
      </c>
      <c r="F179" s="5">
        <v>4.0709999999999997E-4</v>
      </c>
      <c r="G179" s="5">
        <v>0.2</v>
      </c>
      <c r="H179" s="5">
        <v>0.38729999999999998</v>
      </c>
      <c r="I179" s="5">
        <v>0.57140000000000002</v>
      </c>
      <c r="J179" s="3">
        <v>30001</v>
      </c>
      <c r="K179" s="3">
        <v>80000</v>
      </c>
      <c r="L179" s="5">
        <f t="shared" si="2"/>
        <v>0.24528057926040861</v>
      </c>
    </row>
    <row r="180" spans="3:12" x14ac:dyDescent="0.3">
      <c r="C180" t="s">
        <v>183</v>
      </c>
      <c r="D180" s="5">
        <v>0.35220000000000001</v>
      </c>
      <c r="E180" s="5">
        <v>6.7879999999999996E-2</v>
      </c>
      <c r="F180" s="5">
        <v>4.0269999999999998E-4</v>
      </c>
      <c r="G180" s="5">
        <v>0.21490000000000001</v>
      </c>
      <c r="H180" s="5">
        <v>0.3538</v>
      </c>
      <c r="I180" s="5">
        <v>0.47970000000000002</v>
      </c>
      <c r="J180" s="3">
        <v>30001</v>
      </c>
      <c r="K180" s="3">
        <v>80000</v>
      </c>
      <c r="L180" s="5">
        <f t="shared" si="2"/>
        <v>0.19273140261215216</v>
      </c>
    </row>
    <row r="181" spans="3:12" x14ac:dyDescent="0.3">
      <c r="C181" t="s">
        <v>184</v>
      </c>
      <c r="D181" s="5">
        <v>0.5776</v>
      </c>
      <c r="E181" s="5">
        <v>5.296E-2</v>
      </c>
      <c r="F181" s="5">
        <v>4.3659999999999999E-4</v>
      </c>
      <c r="G181" s="5">
        <v>0.46539999999999998</v>
      </c>
      <c r="H181" s="5">
        <v>0.58040000000000003</v>
      </c>
      <c r="I181" s="5">
        <v>0.67379999999999995</v>
      </c>
      <c r="J181" s="3">
        <v>30001</v>
      </c>
      <c r="K181" s="3">
        <v>80000</v>
      </c>
      <c r="L181" s="5">
        <f t="shared" si="2"/>
        <v>9.1689750692520777E-2</v>
      </c>
    </row>
    <row r="182" spans="3:12" x14ac:dyDescent="0.3">
      <c r="C182" t="s">
        <v>185</v>
      </c>
      <c r="D182" s="5">
        <v>0.55059999999999998</v>
      </c>
      <c r="E182" s="5">
        <v>6.3049999999999995E-2</v>
      </c>
      <c r="F182" s="5">
        <v>3.8559999999999999E-4</v>
      </c>
      <c r="G182" s="5">
        <v>0.41699999999999998</v>
      </c>
      <c r="H182" s="5">
        <v>0.55379999999999996</v>
      </c>
      <c r="I182" s="5">
        <v>0.66439999999999999</v>
      </c>
      <c r="J182" s="3">
        <v>30001</v>
      </c>
      <c r="K182" s="3">
        <v>80000</v>
      </c>
      <c r="L182" s="5">
        <f t="shared" si="2"/>
        <v>0.11451144206320377</v>
      </c>
    </row>
    <row r="183" spans="3:12" x14ac:dyDescent="0.3">
      <c r="C183" t="s">
        <v>186</v>
      </c>
      <c r="D183" s="5">
        <v>0.40300000000000002</v>
      </c>
      <c r="E183" s="5">
        <v>7.6439999999999994E-2</v>
      </c>
      <c r="F183" s="5">
        <v>4.1970000000000001E-4</v>
      </c>
      <c r="G183" s="5">
        <v>0.24679999999999999</v>
      </c>
      <c r="H183" s="5">
        <v>0.40550000000000003</v>
      </c>
      <c r="I183" s="5">
        <v>0.5464</v>
      </c>
      <c r="J183" s="3">
        <v>30001</v>
      </c>
      <c r="K183" s="3">
        <v>80000</v>
      </c>
      <c r="L183" s="5">
        <f t="shared" si="2"/>
        <v>0.18967741935483867</v>
      </c>
    </row>
    <row r="184" spans="3:12" x14ac:dyDescent="0.3">
      <c r="C184" t="s">
        <v>187</v>
      </c>
      <c r="D184" s="5">
        <v>0.4768</v>
      </c>
      <c r="E184" s="5">
        <v>6.5070000000000003E-2</v>
      </c>
      <c r="F184" s="5">
        <v>5.7149999999999996E-4</v>
      </c>
      <c r="G184" s="5">
        <v>0.3503</v>
      </c>
      <c r="H184" s="5">
        <v>0.47689999999999999</v>
      </c>
      <c r="I184" s="5">
        <v>0.60370000000000001</v>
      </c>
      <c r="J184" s="3">
        <v>30001</v>
      </c>
      <c r="K184" s="3">
        <v>80000</v>
      </c>
      <c r="L184" s="5">
        <f t="shared" si="2"/>
        <v>0.13647231543624161</v>
      </c>
    </row>
    <row r="185" spans="3:12" x14ac:dyDescent="0.3">
      <c r="C185" t="s">
        <v>188</v>
      </c>
      <c r="D185" s="5">
        <v>0.59179999999999999</v>
      </c>
      <c r="E185" s="5">
        <v>7.9079999999999998E-2</v>
      </c>
      <c r="F185" s="5">
        <v>5.239E-4</v>
      </c>
      <c r="G185" s="5">
        <v>0.42170000000000002</v>
      </c>
      <c r="H185" s="5">
        <v>0.59740000000000004</v>
      </c>
      <c r="I185" s="5">
        <v>0.7319</v>
      </c>
      <c r="J185" s="3">
        <v>30001</v>
      </c>
      <c r="K185" s="3">
        <v>80000</v>
      </c>
      <c r="L185" s="5">
        <f t="shared" si="2"/>
        <v>0.13362622507603919</v>
      </c>
    </row>
    <row r="186" spans="3:12" x14ac:dyDescent="0.3">
      <c r="C186" t="s">
        <v>189</v>
      </c>
      <c r="D186" s="5">
        <v>0.58050000000000002</v>
      </c>
      <c r="E186" s="5">
        <v>8.2680000000000003E-2</v>
      </c>
      <c r="F186" s="5">
        <v>4.437E-4</v>
      </c>
      <c r="G186" s="5">
        <v>0.40329999999999999</v>
      </c>
      <c r="H186" s="5">
        <v>0.58609999999999995</v>
      </c>
      <c r="I186" s="5">
        <v>0.72709999999999997</v>
      </c>
      <c r="J186" s="3">
        <v>30001</v>
      </c>
      <c r="K186" s="3">
        <v>80000</v>
      </c>
      <c r="L186" s="5">
        <f t="shared" si="2"/>
        <v>0.14242894056847547</v>
      </c>
    </row>
    <row r="187" spans="3:12" x14ac:dyDescent="0.3">
      <c r="C187" t="s">
        <v>190</v>
      </c>
      <c r="D187" s="5">
        <v>0.40329999999999999</v>
      </c>
      <c r="E187" s="5">
        <v>7.8719999999999998E-2</v>
      </c>
      <c r="F187" s="5">
        <v>5.2170000000000005E-4</v>
      </c>
      <c r="G187" s="5">
        <v>0.2437</v>
      </c>
      <c r="H187" s="5">
        <v>0.4052</v>
      </c>
      <c r="I187" s="5">
        <v>0.55349999999999999</v>
      </c>
      <c r="J187" s="3">
        <v>30001</v>
      </c>
      <c r="K187" s="3">
        <v>80000</v>
      </c>
      <c r="L187" s="5">
        <f t="shared" si="2"/>
        <v>0.19518968509794199</v>
      </c>
    </row>
    <row r="188" spans="3:12" x14ac:dyDescent="0.3">
      <c r="C188" t="s">
        <v>191</v>
      </c>
      <c r="D188" s="5">
        <v>1.105</v>
      </c>
      <c r="E188" s="5">
        <v>0.1865</v>
      </c>
      <c r="F188" s="5">
        <v>1.248E-3</v>
      </c>
      <c r="G188" s="5">
        <v>0.74039999999999995</v>
      </c>
      <c r="H188" s="5">
        <v>1.1040000000000001</v>
      </c>
      <c r="I188" s="5">
        <v>1.474</v>
      </c>
      <c r="J188" s="3">
        <v>30001</v>
      </c>
      <c r="K188" s="3">
        <v>80000</v>
      </c>
      <c r="L188" s="5">
        <f t="shared" si="2"/>
        <v>0.16877828054298644</v>
      </c>
    </row>
    <row r="189" spans="3:12" x14ac:dyDescent="0.3">
      <c r="C189" t="s">
        <v>192</v>
      </c>
      <c r="D189" s="5">
        <v>1.633</v>
      </c>
      <c r="E189" s="5">
        <v>0.40899999999999997</v>
      </c>
      <c r="F189" s="5">
        <v>2.3990000000000001E-3</v>
      </c>
      <c r="G189" s="5">
        <v>0.84689999999999999</v>
      </c>
      <c r="H189" s="5">
        <v>1.63</v>
      </c>
      <c r="I189" s="5">
        <v>2.4380000000000002</v>
      </c>
      <c r="J189" s="3">
        <v>30001</v>
      </c>
      <c r="K189" s="3">
        <v>80000</v>
      </c>
      <c r="L189" s="5">
        <f t="shared" si="2"/>
        <v>0.25045927740355173</v>
      </c>
    </row>
    <row r="190" spans="3:12" x14ac:dyDescent="0.3">
      <c r="C190" t="s">
        <v>193</v>
      </c>
      <c r="D190" s="5">
        <v>0.80679999999999996</v>
      </c>
      <c r="E190" s="5">
        <v>0.1522</v>
      </c>
      <c r="F190" s="5">
        <v>1.17E-3</v>
      </c>
      <c r="G190" s="5">
        <v>0.51349999999999996</v>
      </c>
      <c r="H190" s="5">
        <v>0.80420000000000003</v>
      </c>
      <c r="I190" s="5">
        <v>1.1120000000000001</v>
      </c>
      <c r="J190" s="3">
        <v>30001</v>
      </c>
      <c r="K190" s="3">
        <v>80000</v>
      </c>
      <c r="L190" s="5">
        <f t="shared" si="2"/>
        <v>0.1886465047099653</v>
      </c>
    </row>
    <row r="191" spans="3:12" x14ac:dyDescent="0.3">
      <c r="C191" t="s">
        <v>194</v>
      </c>
      <c r="D191" s="5">
        <v>0.97819999999999996</v>
      </c>
      <c r="E191" s="5">
        <v>0.1603</v>
      </c>
      <c r="F191" s="5">
        <v>1.341E-3</v>
      </c>
      <c r="G191" s="5">
        <v>0.67059999999999997</v>
      </c>
      <c r="H191" s="5">
        <v>0.97570000000000001</v>
      </c>
      <c r="I191" s="5">
        <v>1.3</v>
      </c>
      <c r="J191" s="3">
        <v>30001</v>
      </c>
      <c r="K191" s="3">
        <v>80000</v>
      </c>
      <c r="L191" s="5">
        <f t="shared" si="2"/>
        <v>0.16387241872827643</v>
      </c>
    </row>
    <row r="192" spans="3:12" x14ac:dyDescent="0.3">
      <c r="C192" t="s">
        <v>195</v>
      </c>
      <c r="D192" s="5">
        <v>1.0529999999999999</v>
      </c>
      <c r="E192" s="5">
        <v>0.1724</v>
      </c>
      <c r="F192" s="5">
        <v>1.2440000000000001E-3</v>
      </c>
      <c r="G192" s="5">
        <v>0.71679999999999999</v>
      </c>
      <c r="H192" s="5">
        <v>1.052</v>
      </c>
      <c r="I192" s="5">
        <v>1.3939999999999999</v>
      </c>
      <c r="J192" s="3">
        <v>30001</v>
      </c>
      <c r="K192" s="3">
        <v>80000</v>
      </c>
      <c r="L192" s="5">
        <f t="shared" si="2"/>
        <v>0.1637226970560304</v>
      </c>
    </row>
    <row r="193" spans="3:12" x14ac:dyDescent="0.3">
      <c r="C193" t="s">
        <v>196</v>
      </c>
      <c r="D193" s="5">
        <v>0.92969999999999997</v>
      </c>
      <c r="E193" s="5">
        <v>0.16789999999999999</v>
      </c>
      <c r="F193" s="5">
        <v>7.6690000000000005E-4</v>
      </c>
      <c r="G193" s="5">
        <v>0.60340000000000005</v>
      </c>
      <c r="H193" s="5">
        <v>0.92849999999999999</v>
      </c>
      <c r="I193" s="5">
        <v>1.264</v>
      </c>
      <c r="J193" s="3">
        <v>30001</v>
      </c>
      <c r="K193" s="3">
        <v>80000</v>
      </c>
      <c r="L193" s="5">
        <f t="shared" si="2"/>
        <v>0.18059589114768204</v>
      </c>
    </row>
    <row r="194" spans="3:12" x14ac:dyDescent="0.3">
      <c r="C194" t="s">
        <v>197</v>
      </c>
      <c r="D194" s="5">
        <v>1.4119999999999999</v>
      </c>
      <c r="E194" s="5">
        <v>0.21640000000000001</v>
      </c>
      <c r="F194" s="5">
        <v>2.4030000000000002E-3</v>
      </c>
      <c r="G194" s="5">
        <v>1.0289999999999999</v>
      </c>
      <c r="H194" s="5">
        <v>1.399</v>
      </c>
      <c r="I194" s="5">
        <v>1.8660000000000001</v>
      </c>
      <c r="J194" s="3">
        <v>30001</v>
      </c>
      <c r="K194" s="3">
        <v>80000</v>
      </c>
      <c r="L194" s="5">
        <f t="shared" si="2"/>
        <v>0.15325779036827197</v>
      </c>
    </row>
    <row r="195" spans="3:12" x14ac:dyDescent="0.3">
      <c r="C195" t="s">
        <v>198</v>
      </c>
      <c r="D195" s="5">
        <v>1.546</v>
      </c>
      <c r="E195" s="5">
        <v>0.38319999999999999</v>
      </c>
      <c r="F195" s="5">
        <v>2.0830000000000002E-3</v>
      </c>
      <c r="G195" s="5">
        <v>0.8246</v>
      </c>
      <c r="H195" s="5">
        <v>1.5369999999999999</v>
      </c>
      <c r="I195" s="5">
        <v>2.3359999999999999</v>
      </c>
      <c r="J195" s="3">
        <v>30001</v>
      </c>
      <c r="K195" s="3">
        <v>80000</v>
      </c>
      <c r="L195" s="5">
        <f t="shared" si="2"/>
        <v>0.24786545924967657</v>
      </c>
    </row>
    <row r="196" spans="3:12" x14ac:dyDescent="0.3">
      <c r="C196" t="s">
        <v>199</v>
      </c>
      <c r="D196" s="5">
        <v>1.002</v>
      </c>
      <c r="E196" s="5">
        <v>0.15129999999999999</v>
      </c>
      <c r="F196" s="5">
        <v>8.2100000000000001E-4</v>
      </c>
      <c r="G196" s="5">
        <v>0.70850000000000002</v>
      </c>
      <c r="H196" s="5">
        <v>1</v>
      </c>
      <c r="I196" s="5">
        <v>1.3029999999999999</v>
      </c>
      <c r="J196" s="3">
        <v>30001</v>
      </c>
      <c r="K196" s="3">
        <v>80000</v>
      </c>
      <c r="L196" s="5">
        <f t="shared" si="2"/>
        <v>0.15099800399201596</v>
      </c>
    </row>
    <row r="197" spans="3:12" x14ac:dyDescent="0.3">
      <c r="C197" t="s">
        <v>200</v>
      </c>
      <c r="D197" s="5">
        <v>0.88429999999999997</v>
      </c>
      <c r="E197" s="5">
        <v>0.25330000000000003</v>
      </c>
      <c r="F197" s="5">
        <v>1.0970000000000001E-3</v>
      </c>
      <c r="G197" s="5">
        <v>0.42149999999999999</v>
      </c>
      <c r="H197" s="5">
        <v>0.873</v>
      </c>
      <c r="I197" s="5">
        <v>1.415</v>
      </c>
      <c r="J197" s="3">
        <v>30001</v>
      </c>
      <c r="K197" s="3">
        <v>80000</v>
      </c>
      <c r="L197" s="5">
        <f t="shared" ref="L197:L260" si="3">E197/ABS(D197)</f>
        <v>0.28644125296844963</v>
      </c>
    </row>
    <row r="198" spans="3:12" x14ac:dyDescent="0.3">
      <c r="C198" t="s">
        <v>201</v>
      </c>
      <c r="D198" s="5">
        <v>0.78820000000000001</v>
      </c>
      <c r="E198" s="5">
        <v>0.17249999999999999</v>
      </c>
      <c r="F198" s="5">
        <v>1.0219999999999999E-3</v>
      </c>
      <c r="G198" s="5">
        <v>0.45500000000000002</v>
      </c>
      <c r="H198" s="5">
        <v>0.78659999999999997</v>
      </c>
      <c r="I198" s="5">
        <v>1.1279999999999999</v>
      </c>
      <c r="J198" s="3">
        <v>30001</v>
      </c>
      <c r="K198" s="3">
        <v>80000</v>
      </c>
      <c r="L198" s="5">
        <f t="shared" si="3"/>
        <v>0.21885308297386449</v>
      </c>
    </row>
    <row r="199" spans="3:12" x14ac:dyDescent="0.3">
      <c r="C199" t="s">
        <v>202</v>
      </c>
      <c r="D199" s="5">
        <v>1.4430000000000001</v>
      </c>
      <c r="E199" s="5">
        <v>0.17860000000000001</v>
      </c>
      <c r="F199" s="5">
        <v>1.4840000000000001E-3</v>
      </c>
      <c r="G199" s="5">
        <v>1.087</v>
      </c>
      <c r="H199" s="5">
        <v>1.4450000000000001</v>
      </c>
      <c r="I199" s="5">
        <v>1.7909999999999999</v>
      </c>
      <c r="J199" s="3">
        <v>30001</v>
      </c>
      <c r="K199" s="3">
        <v>80000</v>
      </c>
      <c r="L199" s="5">
        <f t="shared" si="3"/>
        <v>0.12376992376992377</v>
      </c>
    </row>
    <row r="200" spans="3:12" x14ac:dyDescent="0.3">
      <c r="C200" t="s">
        <v>203</v>
      </c>
      <c r="D200" s="5">
        <v>1.3560000000000001</v>
      </c>
      <c r="E200" s="5">
        <v>0.20380000000000001</v>
      </c>
      <c r="F200" s="5">
        <v>1.2470000000000001E-3</v>
      </c>
      <c r="G200" s="5">
        <v>0.95220000000000005</v>
      </c>
      <c r="H200" s="5">
        <v>1.357</v>
      </c>
      <c r="I200" s="5">
        <v>1.7529999999999999</v>
      </c>
      <c r="J200" s="3">
        <v>30001</v>
      </c>
      <c r="K200" s="3">
        <v>80000</v>
      </c>
      <c r="L200" s="5">
        <f t="shared" si="3"/>
        <v>0.15029498525073745</v>
      </c>
    </row>
    <row r="201" spans="3:12" x14ac:dyDescent="0.3">
      <c r="C201" t="s">
        <v>204</v>
      </c>
      <c r="D201" s="5">
        <v>0.92300000000000004</v>
      </c>
      <c r="E201" s="5">
        <v>0.20499999999999999</v>
      </c>
      <c r="F201" s="5">
        <v>1.132E-3</v>
      </c>
      <c r="G201" s="5">
        <v>0.52780000000000005</v>
      </c>
      <c r="H201" s="5">
        <v>0.92120000000000002</v>
      </c>
      <c r="I201" s="5">
        <v>1.333</v>
      </c>
      <c r="J201" s="3">
        <v>30001</v>
      </c>
      <c r="K201" s="3">
        <v>80000</v>
      </c>
      <c r="L201" s="5">
        <f t="shared" si="3"/>
        <v>0.22210184182015166</v>
      </c>
    </row>
    <row r="202" spans="3:12" x14ac:dyDescent="0.3">
      <c r="C202" t="s">
        <v>205</v>
      </c>
      <c r="D202" s="5">
        <v>1.1279999999999999</v>
      </c>
      <c r="E202" s="5">
        <v>0.19159999999999999</v>
      </c>
      <c r="F202" s="5">
        <v>1.6919999999999999E-3</v>
      </c>
      <c r="G202" s="5">
        <v>0.77769999999999995</v>
      </c>
      <c r="H202" s="5">
        <v>1.1200000000000001</v>
      </c>
      <c r="I202" s="5">
        <v>1.526</v>
      </c>
      <c r="J202" s="3">
        <v>30001</v>
      </c>
      <c r="K202" s="3">
        <v>80000</v>
      </c>
      <c r="L202" s="5">
        <f t="shared" si="3"/>
        <v>0.16985815602836882</v>
      </c>
    </row>
    <row r="203" spans="3:12" x14ac:dyDescent="0.3">
      <c r="C203" t="s">
        <v>206</v>
      </c>
      <c r="D203" s="5">
        <v>1.5029999999999999</v>
      </c>
      <c r="E203" s="5">
        <v>0.2747</v>
      </c>
      <c r="F203" s="5">
        <v>1.838E-3</v>
      </c>
      <c r="G203" s="5">
        <v>0.96499999999999997</v>
      </c>
      <c r="H203" s="5">
        <v>1.5029999999999999</v>
      </c>
      <c r="I203" s="5">
        <v>2.0459999999999998</v>
      </c>
      <c r="J203" s="3">
        <v>30001</v>
      </c>
      <c r="K203" s="3">
        <v>80000</v>
      </c>
      <c r="L203" s="5">
        <f t="shared" si="3"/>
        <v>0.18276779773785762</v>
      </c>
    </row>
    <row r="204" spans="3:12" x14ac:dyDescent="0.3">
      <c r="C204" t="s">
        <v>207</v>
      </c>
      <c r="D204" s="5">
        <v>1.4650000000000001</v>
      </c>
      <c r="E204" s="5">
        <v>0.28199999999999997</v>
      </c>
      <c r="F204" s="5">
        <v>1.526E-3</v>
      </c>
      <c r="G204" s="5">
        <v>0.91549999999999998</v>
      </c>
      <c r="H204" s="5">
        <v>1.464</v>
      </c>
      <c r="I204" s="5">
        <v>2.024</v>
      </c>
      <c r="J204" s="3">
        <v>30001</v>
      </c>
      <c r="K204" s="3">
        <v>80000</v>
      </c>
      <c r="L204" s="5">
        <f t="shared" si="3"/>
        <v>0.19249146757679178</v>
      </c>
    </row>
    <row r="205" spans="3:12" x14ac:dyDescent="0.3">
      <c r="C205" t="s">
        <v>208</v>
      </c>
      <c r="D205" s="5">
        <v>0.92449999999999999</v>
      </c>
      <c r="E205" s="5">
        <v>0.21179999999999999</v>
      </c>
      <c r="F205" s="5">
        <v>1.408E-3</v>
      </c>
      <c r="G205" s="5">
        <v>0.52070000000000005</v>
      </c>
      <c r="H205" s="5">
        <v>0.9204</v>
      </c>
      <c r="I205" s="5">
        <v>1.3560000000000001</v>
      </c>
      <c r="J205" s="3">
        <v>30001</v>
      </c>
      <c r="K205" s="3">
        <v>80000</v>
      </c>
      <c r="L205" s="5">
        <f t="shared" si="3"/>
        <v>0.22909680908599242</v>
      </c>
    </row>
    <row r="206" spans="3:12" x14ac:dyDescent="0.3">
      <c r="C206" t="s">
        <v>209</v>
      </c>
      <c r="D206" s="5">
        <v>1.302</v>
      </c>
      <c r="E206" s="5">
        <v>0.18640000000000001</v>
      </c>
      <c r="F206" s="5">
        <v>1.6509999999999999E-3</v>
      </c>
      <c r="G206" s="5">
        <v>0.93969999999999998</v>
      </c>
      <c r="H206" s="5">
        <v>1.3009999999999999</v>
      </c>
      <c r="I206" s="5">
        <v>1.673</v>
      </c>
      <c r="J206" s="3">
        <v>30001</v>
      </c>
      <c r="K206" s="3">
        <v>80000</v>
      </c>
      <c r="L206" s="5">
        <f t="shared" si="3"/>
        <v>0.14316436251920123</v>
      </c>
    </row>
    <row r="207" spans="3:12" x14ac:dyDescent="0.3">
      <c r="C207" t="s">
        <v>210</v>
      </c>
      <c r="D207" s="5">
        <v>1.831</v>
      </c>
      <c r="E207" s="5">
        <v>0.41880000000000001</v>
      </c>
      <c r="F207" s="5">
        <v>2.7820000000000002E-3</v>
      </c>
      <c r="G207" s="5">
        <v>1.032</v>
      </c>
      <c r="H207" s="5">
        <v>1.8260000000000001</v>
      </c>
      <c r="I207" s="5">
        <v>2.661</v>
      </c>
      <c r="J207" s="3">
        <v>30001</v>
      </c>
      <c r="K207" s="3">
        <v>80000</v>
      </c>
      <c r="L207" s="5">
        <f t="shared" si="3"/>
        <v>0.22872747132714363</v>
      </c>
    </row>
    <row r="208" spans="3:12" x14ac:dyDescent="0.3">
      <c r="C208" t="s">
        <v>211</v>
      </c>
      <c r="D208" s="5">
        <v>1.004</v>
      </c>
      <c r="E208" s="5">
        <v>0.15840000000000001</v>
      </c>
      <c r="F208" s="5">
        <v>1.751E-3</v>
      </c>
      <c r="G208" s="5">
        <v>0.69350000000000001</v>
      </c>
      <c r="H208" s="5">
        <v>1.004</v>
      </c>
      <c r="I208" s="5">
        <v>1.3160000000000001</v>
      </c>
      <c r="J208" s="3">
        <v>30001</v>
      </c>
      <c r="K208" s="3">
        <v>80000</v>
      </c>
      <c r="L208" s="5">
        <f t="shared" si="3"/>
        <v>0.15776892430278885</v>
      </c>
    </row>
    <row r="209" spans="3:12" x14ac:dyDescent="0.3">
      <c r="C209" t="s">
        <v>212</v>
      </c>
      <c r="D209" s="5">
        <v>1.1759999999999999</v>
      </c>
      <c r="E209" s="5">
        <v>0.1711</v>
      </c>
      <c r="F209" s="5">
        <v>1.8469999999999999E-3</v>
      </c>
      <c r="G209" s="5">
        <v>0.84519999999999995</v>
      </c>
      <c r="H209" s="5">
        <v>1.1739999999999999</v>
      </c>
      <c r="I209" s="5">
        <v>1.5149999999999999</v>
      </c>
      <c r="J209" s="3">
        <v>30001</v>
      </c>
      <c r="K209" s="3">
        <v>80000</v>
      </c>
      <c r="L209" s="5">
        <f t="shared" si="3"/>
        <v>0.14549319727891158</v>
      </c>
    </row>
    <row r="210" spans="3:12" x14ac:dyDescent="0.3">
      <c r="C210" t="s">
        <v>213</v>
      </c>
      <c r="D210" s="5">
        <v>1.2509999999999999</v>
      </c>
      <c r="E210" s="5">
        <v>0.17369999999999999</v>
      </c>
      <c r="F210" s="5">
        <v>1.678E-3</v>
      </c>
      <c r="G210" s="5">
        <v>0.91049999999999998</v>
      </c>
      <c r="H210" s="5">
        <v>1.25</v>
      </c>
      <c r="I210" s="5">
        <v>1.5920000000000001</v>
      </c>
      <c r="J210" s="3">
        <v>30001</v>
      </c>
      <c r="K210" s="3">
        <v>80000</v>
      </c>
      <c r="L210" s="5">
        <f t="shared" si="3"/>
        <v>0.13884892086330936</v>
      </c>
    </row>
    <row r="211" spans="3:12" x14ac:dyDescent="0.3">
      <c r="C211" t="s">
        <v>214</v>
      </c>
      <c r="D211" s="5">
        <v>1.127</v>
      </c>
      <c r="E211" s="5">
        <v>0.1706</v>
      </c>
      <c r="F211" s="5">
        <v>1.2620000000000001E-3</v>
      </c>
      <c r="G211" s="5">
        <v>0.79859999999999998</v>
      </c>
      <c r="H211" s="5">
        <v>1.125</v>
      </c>
      <c r="I211" s="5">
        <v>1.468</v>
      </c>
      <c r="J211" s="3">
        <v>30001</v>
      </c>
      <c r="K211" s="3">
        <v>80000</v>
      </c>
      <c r="L211" s="5">
        <f t="shared" si="3"/>
        <v>0.15137533274179238</v>
      </c>
    </row>
    <row r="212" spans="3:12" x14ac:dyDescent="0.3">
      <c r="C212" t="s">
        <v>215</v>
      </c>
      <c r="D212" s="5">
        <v>1.61</v>
      </c>
      <c r="E212" s="5">
        <v>0.2152</v>
      </c>
      <c r="F212" s="5">
        <v>2.7209999999999999E-3</v>
      </c>
      <c r="G212" s="5">
        <v>1.224</v>
      </c>
      <c r="H212" s="5">
        <v>1.5980000000000001</v>
      </c>
      <c r="I212" s="5">
        <v>2.0609999999999999</v>
      </c>
      <c r="J212" s="3">
        <v>30001</v>
      </c>
      <c r="K212" s="3">
        <v>80000</v>
      </c>
      <c r="L212" s="5">
        <f t="shared" si="3"/>
        <v>0.13366459627329191</v>
      </c>
    </row>
    <row r="213" spans="3:12" x14ac:dyDescent="0.3">
      <c r="C213" t="s">
        <v>216</v>
      </c>
      <c r="D213" s="5">
        <v>1.744</v>
      </c>
      <c r="E213" s="5">
        <v>0.3846</v>
      </c>
      <c r="F213" s="5">
        <v>2.4789999999999999E-3</v>
      </c>
      <c r="G213" s="5">
        <v>1.0169999999999999</v>
      </c>
      <c r="H213" s="5">
        <v>1.7350000000000001</v>
      </c>
      <c r="I213" s="5">
        <v>2.5310000000000001</v>
      </c>
      <c r="J213" s="3">
        <v>30001</v>
      </c>
      <c r="K213" s="3">
        <v>80000</v>
      </c>
      <c r="L213" s="5">
        <f t="shared" si="3"/>
        <v>0.22052752293577982</v>
      </c>
    </row>
    <row r="214" spans="3:12" x14ac:dyDescent="0.3">
      <c r="C214" t="s">
        <v>217</v>
      </c>
      <c r="D214" s="5">
        <v>1.1990000000000001</v>
      </c>
      <c r="E214" s="5">
        <v>0.1489</v>
      </c>
      <c r="F214" s="5">
        <v>1.3029999999999999E-3</v>
      </c>
      <c r="G214" s="5">
        <v>0.90939999999999999</v>
      </c>
      <c r="H214" s="5">
        <v>1.1970000000000001</v>
      </c>
      <c r="I214" s="5">
        <v>1.4950000000000001</v>
      </c>
      <c r="J214" s="3">
        <v>30001</v>
      </c>
      <c r="K214" s="3">
        <v>80000</v>
      </c>
      <c r="L214" s="5">
        <f t="shared" si="3"/>
        <v>0.12418682235195996</v>
      </c>
    </row>
    <row r="215" spans="3:12" x14ac:dyDescent="0.3">
      <c r="C215" t="s">
        <v>218</v>
      </c>
      <c r="D215" s="5">
        <v>1.0820000000000001</v>
      </c>
      <c r="E215" s="5">
        <v>0.25819999999999999</v>
      </c>
      <c r="F215" s="5">
        <v>1.5410000000000001E-3</v>
      </c>
      <c r="G215" s="5">
        <v>0.61480000000000001</v>
      </c>
      <c r="H215" s="5">
        <v>1.069</v>
      </c>
      <c r="I215" s="5">
        <v>1.621</v>
      </c>
      <c r="J215" s="3">
        <v>30001</v>
      </c>
      <c r="K215" s="3">
        <v>80000</v>
      </c>
      <c r="L215" s="5">
        <f t="shared" si="3"/>
        <v>0.23863216266173751</v>
      </c>
    </row>
    <row r="216" spans="3:12" x14ac:dyDescent="0.3">
      <c r="C216" t="s">
        <v>219</v>
      </c>
      <c r="D216" s="5">
        <v>0.98580000000000001</v>
      </c>
      <c r="E216" s="5">
        <v>0.17430000000000001</v>
      </c>
      <c r="F216" s="5">
        <v>1.5120000000000001E-3</v>
      </c>
      <c r="G216" s="5">
        <v>0.65149999999999997</v>
      </c>
      <c r="H216" s="5">
        <v>0.98380000000000001</v>
      </c>
      <c r="I216" s="5">
        <v>1.3340000000000001</v>
      </c>
      <c r="J216" s="3">
        <v>30001</v>
      </c>
      <c r="K216" s="3">
        <v>80000</v>
      </c>
      <c r="L216" s="5">
        <f t="shared" si="3"/>
        <v>0.17681071211199026</v>
      </c>
    </row>
    <row r="217" spans="3:12" x14ac:dyDescent="0.3">
      <c r="C217" t="s">
        <v>220</v>
      </c>
      <c r="D217" s="5">
        <v>1.641</v>
      </c>
      <c r="E217" s="5">
        <v>0.18260000000000001</v>
      </c>
      <c r="F217" s="5">
        <v>1.921E-3</v>
      </c>
      <c r="G217" s="5">
        <v>1.278</v>
      </c>
      <c r="H217" s="5">
        <v>1.643</v>
      </c>
      <c r="I217" s="5">
        <v>1.9970000000000001</v>
      </c>
      <c r="J217" s="3">
        <v>30001</v>
      </c>
      <c r="K217" s="3">
        <v>80000</v>
      </c>
      <c r="L217" s="5">
        <f t="shared" si="3"/>
        <v>0.11127361365021329</v>
      </c>
    </row>
    <row r="218" spans="3:12" x14ac:dyDescent="0.3">
      <c r="C218" t="s">
        <v>221</v>
      </c>
      <c r="D218" s="5">
        <v>1.554</v>
      </c>
      <c r="E218" s="5">
        <v>0.20519999999999999</v>
      </c>
      <c r="F218" s="5">
        <v>1.6670000000000001E-3</v>
      </c>
      <c r="G218" s="5">
        <v>1.145</v>
      </c>
      <c r="H218" s="5">
        <v>1.5549999999999999</v>
      </c>
      <c r="I218" s="5">
        <v>1.956</v>
      </c>
      <c r="J218" s="3">
        <v>30001</v>
      </c>
      <c r="K218" s="3">
        <v>80000</v>
      </c>
      <c r="L218" s="5">
        <f t="shared" si="3"/>
        <v>0.13204633204633204</v>
      </c>
    </row>
    <row r="219" spans="3:12" x14ac:dyDescent="0.3">
      <c r="C219" t="s">
        <v>222</v>
      </c>
      <c r="D219" s="5">
        <v>1.121</v>
      </c>
      <c r="E219" s="5">
        <v>0.2072</v>
      </c>
      <c r="F219" s="5">
        <v>1.5169999999999999E-3</v>
      </c>
      <c r="G219" s="5">
        <v>0.72230000000000005</v>
      </c>
      <c r="H219" s="5">
        <v>1.1180000000000001</v>
      </c>
      <c r="I219" s="5">
        <v>1.5349999999999999</v>
      </c>
      <c r="J219" s="3">
        <v>30001</v>
      </c>
      <c r="K219" s="3">
        <v>80000</v>
      </c>
      <c r="L219" s="5">
        <f t="shared" si="3"/>
        <v>0.18483496877787689</v>
      </c>
    </row>
    <row r="220" spans="3:12" x14ac:dyDescent="0.3">
      <c r="C220" t="s">
        <v>223</v>
      </c>
      <c r="D220" s="5">
        <v>1.3260000000000001</v>
      </c>
      <c r="E220" s="5">
        <v>0.1958</v>
      </c>
      <c r="F220" s="5">
        <v>2.1180000000000001E-3</v>
      </c>
      <c r="G220" s="5">
        <v>0.96409999999999996</v>
      </c>
      <c r="H220" s="5">
        <v>1.32</v>
      </c>
      <c r="I220" s="5">
        <v>1.7270000000000001</v>
      </c>
      <c r="J220" s="3">
        <v>30001</v>
      </c>
      <c r="K220" s="3">
        <v>80000</v>
      </c>
      <c r="L220" s="5">
        <f t="shared" si="3"/>
        <v>0.14766214177978884</v>
      </c>
    </row>
    <row r="221" spans="3:12" x14ac:dyDescent="0.3">
      <c r="C221" t="s">
        <v>224</v>
      </c>
      <c r="D221" s="5">
        <v>1.7010000000000001</v>
      </c>
      <c r="E221" s="5">
        <v>0.28689999999999999</v>
      </c>
      <c r="F221" s="5">
        <v>2.2490000000000001E-3</v>
      </c>
      <c r="G221" s="5">
        <v>1.1419999999999999</v>
      </c>
      <c r="H221" s="5">
        <v>1.698</v>
      </c>
      <c r="I221" s="5">
        <v>2.2770000000000001</v>
      </c>
      <c r="J221" s="3">
        <v>30001</v>
      </c>
      <c r="K221" s="3">
        <v>80000</v>
      </c>
      <c r="L221" s="5">
        <f t="shared" si="3"/>
        <v>0.1686654908877131</v>
      </c>
    </row>
    <row r="222" spans="3:12" x14ac:dyDescent="0.3">
      <c r="C222" t="s">
        <v>225</v>
      </c>
      <c r="D222" s="5">
        <v>1.663</v>
      </c>
      <c r="E222" s="5">
        <v>0.28720000000000001</v>
      </c>
      <c r="F222" s="5">
        <v>1.9889999999999999E-3</v>
      </c>
      <c r="G222" s="5">
        <v>1.105</v>
      </c>
      <c r="H222" s="5">
        <v>1.661</v>
      </c>
      <c r="I222" s="5">
        <v>2.2330000000000001</v>
      </c>
      <c r="J222" s="3">
        <v>30001</v>
      </c>
      <c r="K222" s="3">
        <v>80000</v>
      </c>
      <c r="L222" s="5">
        <f t="shared" si="3"/>
        <v>0.17269993986770896</v>
      </c>
    </row>
    <row r="223" spans="3:12" x14ac:dyDescent="0.3">
      <c r="C223" t="s">
        <v>226</v>
      </c>
      <c r="D223" s="5">
        <v>1.1220000000000001</v>
      </c>
      <c r="E223" s="5">
        <v>0.2177</v>
      </c>
      <c r="F223" s="5">
        <v>1.9789999999999999E-3</v>
      </c>
      <c r="G223" s="5">
        <v>0.71</v>
      </c>
      <c r="H223" s="5">
        <v>1.117</v>
      </c>
      <c r="I223" s="5">
        <v>1.5649999999999999</v>
      </c>
      <c r="J223" s="3">
        <v>30001</v>
      </c>
      <c r="K223" s="3">
        <v>80000</v>
      </c>
      <c r="L223" s="5">
        <f t="shared" si="3"/>
        <v>0.19402852049910871</v>
      </c>
    </row>
    <row r="224" spans="3:12" x14ac:dyDescent="0.3">
      <c r="C224" t="s">
        <v>227</v>
      </c>
      <c r="D224" s="5">
        <v>1.319</v>
      </c>
      <c r="E224" s="5">
        <v>0.14860000000000001</v>
      </c>
      <c r="F224" s="5">
        <v>1.487E-3</v>
      </c>
      <c r="G224" s="5">
        <v>1.0429999999999999</v>
      </c>
      <c r="H224" s="5">
        <v>1.3140000000000001</v>
      </c>
      <c r="I224" s="5">
        <v>1.63</v>
      </c>
      <c r="J224" s="3">
        <v>30001</v>
      </c>
      <c r="K224" s="3">
        <v>80000</v>
      </c>
      <c r="L224" s="5">
        <f t="shared" si="3"/>
        <v>0.11266110689916604</v>
      </c>
    </row>
    <row r="225" spans="3:12" x14ac:dyDescent="0.3">
      <c r="C225" t="s">
        <v>228</v>
      </c>
      <c r="D225" s="5">
        <v>0.36070000000000002</v>
      </c>
      <c r="E225" s="5">
        <v>7.2459999999999997E-2</v>
      </c>
      <c r="F225" s="5">
        <v>3.9560000000000002E-4</v>
      </c>
      <c r="G225" s="5">
        <v>0.24759999999999999</v>
      </c>
      <c r="H225" s="5">
        <v>0.35110000000000002</v>
      </c>
      <c r="I225" s="5">
        <v>0.52969999999999995</v>
      </c>
      <c r="J225" s="3">
        <v>30001</v>
      </c>
      <c r="K225" s="3">
        <v>80000</v>
      </c>
      <c r="L225" s="5">
        <f t="shared" si="3"/>
        <v>0.20088716384807317</v>
      </c>
    </row>
    <row r="226" spans="3:12" x14ac:dyDescent="0.3">
      <c r="C226" t="s">
        <v>229</v>
      </c>
      <c r="D226" s="5">
        <v>0.89349999999999996</v>
      </c>
      <c r="E226" s="5">
        <v>9.6570000000000003E-2</v>
      </c>
      <c r="F226" s="5">
        <v>4.6860000000000001E-4</v>
      </c>
      <c r="G226" s="5">
        <v>0.72560000000000002</v>
      </c>
      <c r="H226" s="5">
        <v>0.88629999999999998</v>
      </c>
      <c r="I226" s="5">
        <v>1.1040000000000001</v>
      </c>
      <c r="J226" s="3">
        <v>30001</v>
      </c>
      <c r="K226" s="3">
        <v>80000</v>
      </c>
      <c r="L226" s="5">
        <f t="shared" si="3"/>
        <v>0.10808058198097371</v>
      </c>
    </row>
    <row r="227" spans="3:12" x14ac:dyDescent="0.3">
      <c r="C227" t="s">
        <v>230</v>
      </c>
      <c r="D227" s="5">
        <v>1.1599999999999999</v>
      </c>
      <c r="E227" s="5">
        <v>0.33929999999999999</v>
      </c>
      <c r="F227" s="5">
        <v>1.8929999999999999E-3</v>
      </c>
      <c r="G227" s="5">
        <v>0.68759999999999999</v>
      </c>
      <c r="H227" s="5">
        <v>1.0980000000000001</v>
      </c>
      <c r="I227" s="5">
        <v>2</v>
      </c>
      <c r="J227" s="3">
        <v>30001</v>
      </c>
      <c r="K227" s="3">
        <v>80000</v>
      </c>
      <c r="L227" s="5">
        <f t="shared" si="3"/>
        <v>0.29250000000000004</v>
      </c>
    </row>
    <row r="228" spans="3:12" x14ac:dyDescent="0.3">
      <c r="C228" t="s">
        <v>231</v>
      </c>
      <c r="D228" s="5">
        <v>0.61919999999999997</v>
      </c>
      <c r="E228" s="5">
        <v>7.4459999999999998E-2</v>
      </c>
      <c r="F228" s="5">
        <v>4.5679999999999999E-4</v>
      </c>
      <c r="G228" s="5">
        <v>0.48880000000000001</v>
      </c>
      <c r="H228" s="5">
        <v>0.61419999999999997</v>
      </c>
      <c r="I228" s="5">
        <v>0.77990000000000004</v>
      </c>
      <c r="J228" s="3">
        <v>30001</v>
      </c>
      <c r="K228" s="3">
        <v>80000</v>
      </c>
      <c r="L228" s="5">
        <f t="shared" si="3"/>
        <v>0.12025193798449613</v>
      </c>
    </row>
    <row r="229" spans="3:12" x14ac:dyDescent="0.3">
      <c r="C229" t="s">
        <v>232</v>
      </c>
      <c r="D229" s="5">
        <v>0.63649999999999995</v>
      </c>
      <c r="E229" s="5">
        <v>7.3969999999999994E-2</v>
      </c>
      <c r="F229" s="5">
        <v>4.372E-4</v>
      </c>
      <c r="G229" s="5">
        <v>0.50639999999999996</v>
      </c>
      <c r="H229" s="5">
        <v>0.63119999999999998</v>
      </c>
      <c r="I229" s="5">
        <v>0.79669999999999996</v>
      </c>
      <c r="J229" s="3">
        <v>30001</v>
      </c>
      <c r="K229" s="3">
        <v>80000</v>
      </c>
      <c r="L229" s="5">
        <f t="shared" si="3"/>
        <v>0.11621366849960722</v>
      </c>
    </row>
    <row r="230" spans="3:12" x14ac:dyDescent="0.3">
      <c r="C230" t="s">
        <v>233</v>
      </c>
      <c r="D230" s="5">
        <v>0.74950000000000006</v>
      </c>
      <c r="E230" s="5">
        <v>8.3129999999999996E-2</v>
      </c>
      <c r="F230" s="5">
        <v>4.1140000000000003E-4</v>
      </c>
      <c r="G230" s="5">
        <v>0.60460000000000003</v>
      </c>
      <c r="H230" s="5">
        <v>0.74319999999999997</v>
      </c>
      <c r="I230" s="5">
        <v>0.93069999999999997</v>
      </c>
      <c r="J230" s="3">
        <v>30001</v>
      </c>
      <c r="K230" s="3">
        <v>80000</v>
      </c>
      <c r="L230" s="5">
        <f t="shared" si="3"/>
        <v>0.11091394262841893</v>
      </c>
    </row>
    <row r="231" spans="3:12" x14ac:dyDescent="0.3">
      <c r="C231" t="s">
        <v>234</v>
      </c>
      <c r="D231" s="5">
        <v>0.9173</v>
      </c>
      <c r="E231" s="5">
        <v>0.124</v>
      </c>
      <c r="F231" s="5">
        <v>5.4000000000000001E-4</v>
      </c>
      <c r="G231" s="5">
        <v>0.70760000000000001</v>
      </c>
      <c r="H231" s="5">
        <v>0.90610000000000002</v>
      </c>
      <c r="I231" s="5">
        <v>1.194</v>
      </c>
      <c r="J231" s="3">
        <v>30001</v>
      </c>
      <c r="K231" s="3">
        <v>80000</v>
      </c>
      <c r="L231" s="5">
        <f t="shared" si="3"/>
        <v>0.13517933064428214</v>
      </c>
    </row>
    <row r="232" spans="3:12" x14ac:dyDescent="0.3">
      <c r="C232" t="s">
        <v>235</v>
      </c>
      <c r="D232" s="5">
        <v>0.65039999999999998</v>
      </c>
      <c r="E232" s="5">
        <v>7.7189999999999995E-2</v>
      </c>
      <c r="F232" s="5">
        <v>4.5320000000000001E-4</v>
      </c>
      <c r="G232" s="5">
        <v>0.51590000000000003</v>
      </c>
      <c r="H232" s="5">
        <v>0.64500000000000002</v>
      </c>
      <c r="I232" s="5">
        <v>0.81730000000000003</v>
      </c>
      <c r="J232" s="3">
        <v>30001</v>
      </c>
      <c r="K232" s="3">
        <v>80000</v>
      </c>
      <c r="L232" s="5">
        <f t="shared" si="3"/>
        <v>0.11868081180811808</v>
      </c>
    </row>
    <row r="233" spans="3:12" x14ac:dyDescent="0.3">
      <c r="C233" t="s">
        <v>236</v>
      </c>
      <c r="D233" s="5">
        <v>1.0169999999999999</v>
      </c>
      <c r="E233" s="5">
        <v>0.34229999999999999</v>
      </c>
      <c r="F233" s="5">
        <v>2.134E-3</v>
      </c>
      <c r="G233" s="5">
        <v>0.56630000000000003</v>
      </c>
      <c r="H233" s="5">
        <v>0.94899999999999995</v>
      </c>
      <c r="I233" s="5">
        <v>1.8740000000000001</v>
      </c>
      <c r="J233" s="3">
        <v>30001</v>
      </c>
      <c r="K233" s="3">
        <v>80000</v>
      </c>
      <c r="L233" s="5">
        <f t="shared" si="3"/>
        <v>0.33657817109144544</v>
      </c>
    </row>
    <row r="234" spans="3:12" x14ac:dyDescent="0.3">
      <c r="C234" t="s">
        <v>237</v>
      </c>
      <c r="D234" s="5">
        <v>0.79830000000000001</v>
      </c>
      <c r="E234" s="5">
        <v>9.4630000000000006E-2</v>
      </c>
      <c r="F234" s="5">
        <v>4.1280000000000001E-4</v>
      </c>
      <c r="G234" s="5">
        <v>0.63570000000000004</v>
      </c>
      <c r="H234" s="5">
        <v>0.79020000000000001</v>
      </c>
      <c r="I234" s="5">
        <v>1.006</v>
      </c>
      <c r="J234" s="3">
        <v>30001</v>
      </c>
      <c r="K234" s="3">
        <v>80000</v>
      </c>
      <c r="L234" s="5">
        <f t="shared" si="3"/>
        <v>0.11853939621696105</v>
      </c>
    </row>
    <row r="235" spans="3:12" x14ac:dyDescent="0.3">
      <c r="C235" t="s">
        <v>238</v>
      </c>
      <c r="D235" s="5">
        <v>1.3959999999999999</v>
      </c>
      <c r="E235" s="5">
        <v>0.27639999999999998</v>
      </c>
      <c r="F235" s="5">
        <v>1.2260000000000001E-3</v>
      </c>
      <c r="G235" s="5">
        <v>0.97240000000000004</v>
      </c>
      <c r="H235" s="5">
        <v>1.3560000000000001</v>
      </c>
      <c r="I235" s="5">
        <v>2.0489999999999999</v>
      </c>
      <c r="J235" s="3">
        <v>30001</v>
      </c>
      <c r="K235" s="3">
        <v>80000</v>
      </c>
      <c r="L235" s="5">
        <f t="shared" si="3"/>
        <v>0.19799426934097422</v>
      </c>
    </row>
    <row r="236" spans="3:12" x14ac:dyDescent="0.3">
      <c r="C236" t="s">
        <v>239</v>
      </c>
      <c r="D236" s="5">
        <v>0.92669999999999997</v>
      </c>
      <c r="E236" s="5">
        <v>0.1072</v>
      </c>
      <c r="F236" s="5">
        <v>5.5290000000000005E-4</v>
      </c>
      <c r="G236" s="5">
        <v>0.74309999999999998</v>
      </c>
      <c r="H236" s="5">
        <v>0.91779999999999995</v>
      </c>
      <c r="I236" s="5">
        <v>1.163</v>
      </c>
      <c r="J236" s="3">
        <v>30001</v>
      </c>
      <c r="K236" s="3">
        <v>80000</v>
      </c>
      <c r="L236" s="5">
        <f t="shared" si="3"/>
        <v>0.11567929211179455</v>
      </c>
    </row>
    <row r="237" spans="3:12" x14ac:dyDescent="0.3">
      <c r="C237" t="s">
        <v>240</v>
      </c>
      <c r="D237" s="5">
        <v>0.56230000000000002</v>
      </c>
      <c r="E237" s="5">
        <v>8.7160000000000001E-2</v>
      </c>
      <c r="F237" s="5">
        <v>5.2340000000000004E-4</v>
      </c>
      <c r="G237" s="5">
        <v>0.41389999999999999</v>
      </c>
      <c r="H237" s="5">
        <v>0.5544</v>
      </c>
      <c r="I237" s="5">
        <v>0.75670000000000004</v>
      </c>
      <c r="J237" s="3">
        <v>30001</v>
      </c>
      <c r="K237" s="3">
        <v>80000</v>
      </c>
      <c r="L237" s="5">
        <f t="shared" si="3"/>
        <v>0.15500622443535478</v>
      </c>
    </row>
    <row r="238" spans="3:12" x14ac:dyDescent="0.3">
      <c r="C238" t="s">
        <v>241</v>
      </c>
      <c r="D238" s="5">
        <v>0.99950000000000006</v>
      </c>
      <c r="E238" s="5">
        <v>0.11169999999999999</v>
      </c>
      <c r="F238" s="5">
        <v>4.8349999999999999E-4</v>
      </c>
      <c r="G238" s="5">
        <v>0.80820000000000003</v>
      </c>
      <c r="H238" s="5">
        <v>0.99029999999999996</v>
      </c>
      <c r="I238" s="5">
        <v>1.246</v>
      </c>
      <c r="J238" s="3">
        <v>30001</v>
      </c>
      <c r="K238" s="3">
        <v>80000</v>
      </c>
      <c r="L238" s="5">
        <f t="shared" si="3"/>
        <v>0.11175587793896948</v>
      </c>
    </row>
    <row r="239" spans="3:12" x14ac:dyDescent="0.3">
      <c r="C239" t="s">
        <v>242</v>
      </c>
      <c r="D239" s="5">
        <v>0.68710000000000004</v>
      </c>
      <c r="E239" s="5">
        <v>0.16370000000000001</v>
      </c>
      <c r="F239" s="5">
        <v>9.2920000000000003E-4</v>
      </c>
      <c r="G239" s="5">
        <v>0.43440000000000001</v>
      </c>
      <c r="H239" s="5">
        <v>0.66439999999999999</v>
      </c>
      <c r="I239" s="5">
        <v>1.071</v>
      </c>
      <c r="J239" s="3">
        <v>30001</v>
      </c>
      <c r="K239" s="3">
        <v>80000</v>
      </c>
      <c r="L239" s="5">
        <f t="shared" si="3"/>
        <v>0.23824770775724058</v>
      </c>
    </row>
    <row r="240" spans="3:12" x14ac:dyDescent="0.3">
      <c r="C240" t="s">
        <v>243</v>
      </c>
      <c r="D240" s="5">
        <v>0.72709999999999997</v>
      </c>
      <c r="E240" s="5">
        <v>8.2680000000000003E-2</v>
      </c>
      <c r="F240" s="5">
        <v>4.551E-4</v>
      </c>
      <c r="G240" s="5">
        <v>0.58260000000000001</v>
      </c>
      <c r="H240" s="5">
        <v>0.72099999999999997</v>
      </c>
      <c r="I240" s="5">
        <v>0.90580000000000005</v>
      </c>
      <c r="J240" s="3">
        <v>30001</v>
      </c>
      <c r="K240" s="3">
        <v>80000</v>
      </c>
      <c r="L240" s="5">
        <f t="shared" si="3"/>
        <v>0.11371200660156788</v>
      </c>
    </row>
    <row r="241" spans="3:12" x14ac:dyDescent="0.3">
      <c r="C241" t="s">
        <v>244</v>
      </c>
      <c r="D241" s="5">
        <v>0.6704</v>
      </c>
      <c r="E241" s="5">
        <v>0.1716</v>
      </c>
      <c r="F241" s="5">
        <v>1.0219999999999999E-3</v>
      </c>
      <c r="G241" s="5">
        <v>0.41570000000000001</v>
      </c>
      <c r="H241" s="5">
        <v>0.64380000000000004</v>
      </c>
      <c r="I241" s="5">
        <v>1.079</v>
      </c>
      <c r="J241" s="3">
        <v>30001</v>
      </c>
      <c r="K241" s="3">
        <v>80000</v>
      </c>
      <c r="L241" s="5">
        <f t="shared" si="3"/>
        <v>0.25596658711217185</v>
      </c>
    </row>
    <row r="242" spans="3:12" x14ac:dyDescent="0.3">
      <c r="C242" t="s">
        <v>245</v>
      </c>
      <c r="D242" s="5">
        <v>1.202</v>
      </c>
      <c r="E242" s="5">
        <v>0.1991</v>
      </c>
      <c r="F242" s="5">
        <v>9.5200000000000005E-4</v>
      </c>
      <c r="G242" s="5">
        <v>0.87690000000000001</v>
      </c>
      <c r="H242" s="5">
        <v>1.18</v>
      </c>
      <c r="I242" s="5">
        <v>1.6539999999999999</v>
      </c>
      <c r="J242" s="3">
        <v>30001</v>
      </c>
      <c r="K242" s="3">
        <v>80000</v>
      </c>
      <c r="L242" s="5">
        <f t="shared" si="3"/>
        <v>0.16564059900166389</v>
      </c>
    </row>
    <row r="243" spans="3:12" x14ac:dyDescent="0.3">
      <c r="C243" t="s">
        <v>246</v>
      </c>
      <c r="D243" s="5">
        <v>1.0089999999999999</v>
      </c>
      <c r="E243" s="5">
        <v>0.11749999999999999</v>
      </c>
      <c r="F243" s="5">
        <v>5.1079999999999995E-4</v>
      </c>
      <c r="G243" s="5">
        <v>0.80810000000000004</v>
      </c>
      <c r="H243" s="5">
        <v>0.99890000000000001</v>
      </c>
      <c r="I243" s="5">
        <v>1.268</v>
      </c>
      <c r="J243" s="3">
        <v>30001</v>
      </c>
      <c r="K243" s="3">
        <v>80000</v>
      </c>
      <c r="L243" s="5">
        <f t="shared" si="3"/>
        <v>0.11645193260654113</v>
      </c>
    </row>
    <row r="244" spans="3:12" x14ac:dyDescent="0.3">
      <c r="C244" t="s">
        <v>247</v>
      </c>
      <c r="D244" s="4">
        <v>4.4910000000000002E-5</v>
      </c>
      <c r="E244" s="4">
        <v>7.0480000000000001E-6</v>
      </c>
      <c r="F244" s="4">
        <v>4.6550000000000003E-8</v>
      </c>
      <c r="G244" s="4">
        <v>3.1520000000000003E-5</v>
      </c>
      <c r="H244" s="4">
        <v>4.477E-5</v>
      </c>
      <c r="I244" s="4">
        <v>5.9070000000000002E-5</v>
      </c>
      <c r="J244" s="3">
        <v>30001</v>
      </c>
      <c r="K244" s="3">
        <v>80000</v>
      </c>
      <c r="L244" s="5">
        <f t="shared" si="3"/>
        <v>0.15693609441104431</v>
      </c>
    </row>
    <row r="245" spans="3:12" x14ac:dyDescent="0.3">
      <c r="C245" t="s">
        <v>248</v>
      </c>
      <c r="D245" s="4">
        <v>6.8999999999999997E-4</v>
      </c>
      <c r="E245" s="4">
        <v>2.251E-4</v>
      </c>
      <c r="F245" s="4">
        <v>1.2920000000000001E-6</v>
      </c>
      <c r="G245" s="4">
        <v>2.9129999999999998E-4</v>
      </c>
      <c r="H245" s="4">
        <v>6.8429999999999999E-4</v>
      </c>
      <c r="I245" s="3">
        <v>1.1540000000000001E-3</v>
      </c>
      <c r="J245" s="3">
        <v>30001</v>
      </c>
      <c r="K245" s="3">
        <v>80000</v>
      </c>
      <c r="L245" s="5">
        <f t="shared" si="3"/>
        <v>0.32623188405797104</v>
      </c>
    </row>
    <row r="246" spans="3:12" x14ac:dyDescent="0.3">
      <c r="C246" t="s">
        <v>249</v>
      </c>
      <c r="D246" s="4">
        <v>9.6739999999999992E-6</v>
      </c>
      <c r="E246" s="4">
        <v>2.2699999999999999E-6</v>
      </c>
      <c r="F246" s="4">
        <v>1.9519999999999999E-8</v>
      </c>
      <c r="G246" s="4">
        <v>5.1259999999999997E-6</v>
      </c>
      <c r="H246" s="4">
        <v>9.6889999999999999E-6</v>
      </c>
      <c r="I246" s="4">
        <v>1.4090000000000001E-5</v>
      </c>
      <c r="J246" s="3">
        <v>30001</v>
      </c>
      <c r="K246" s="3">
        <v>80000</v>
      </c>
      <c r="L246" s="5">
        <f t="shared" si="3"/>
        <v>0.23464957618358487</v>
      </c>
    </row>
    <row r="247" spans="3:12" x14ac:dyDescent="0.3">
      <c r="C247" t="s">
        <v>250</v>
      </c>
      <c r="D247" s="4">
        <v>2.1830000000000001E-6</v>
      </c>
      <c r="E247" s="4">
        <v>5.9829999999999995E-7</v>
      </c>
      <c r="F247" s="4">
        <v>5.628E-9</v>
      </c>
      <c r="G247" s="4">
        <v>1.006E-6</v>
      </c>
      <c r="H247" s="4">
        <v>2.1840000000000002E-6</v>
      </c>
      <c r="I247" s="4">
        <v>3.3639999999999999E-6</v>
      </c>
      <c r="J247" s="3">
        <v>30001</v>
      </c>
      <c r="K247" s="3">
        <v>80000</v>
      </c>
      <c r="L247" s="5">
        <f t="shared" si="3"/>
        <v>0.27407237746220792</v>
      </c>
    </row>
    <row r="248" spans="3:12" x14ac:dyDescent="0.3">
      <c r="C248" t="s">
        <v>251</v>
      </c>
      <c r="D248" s="4">
        <v>2.6840000000000001E-5</v>
      </c>
      <c r="E248" s="4">
        <v>5.925E-6</v>
      </c>
      <c r="F248" s="4">
        <v>4.4339999999999999E-8</v>
      </c>
      <c r="G248" s="4">
        <v>1.4929999999999999E-5</v>
      </c>
      <c r="H248" s="4">
        <v>2.6910000000000002E-5</v>
      </c>
      <c r="I248" s="4">
        <v>3.8260000000000003E-5</v>
      </c>
      <c r="J248" s="3">
        <v>30001</v>
      </c>
      <c r="K248" s="3">
        <v>80000</v>
      </c>
      <c r="L248" s="5">
        <f t="shared" si="3"/>
        <v>0.22075260804769001</v>
      </c>
    </row>
    <row r="249" spans="3:12" x14ac:dyDescent="0.3">
      <c r="C249" t="s">
        <v>252</v>
      </c>
      <c r="D249" s="4">
        <v>3.4390000000000001E-5</v>
      </c>
      <c r="E249" s="4">
        <v>1.1800000000000001E-5</v>
      </c>
      <c r="F249" s="4">
        <v>5.9230000000000002E-8</v>
      </c>
      <c r="G249" s="4">
        <v>1.7010000000000001E-5</v>
      </c>
      <c r="H249" s="4">
        <v>3.2480000000000001E-5</v>
      </c>
      <c r="I249" s="4">
        <v>6.2700000000000006E-5</v>
      </c>
      <c r="J249" s="3">
        <v>30001</v>
      </c>
      <c r="K249" s="3">
        <v>80000</v>
      </c>
      <c r="L249" s="5">
        <f t="shared" si="3"/>
        <v>0.3431230008723466</v>
      </c>
    </row>
    <row r="250" spans="3:12" x14ac:dyDescent="0.3">
      <c r="C250" t="s">
        <v>253</v>
      </c>
      <c r="D250" s="4">
        <v>1.705E-6</v>
      </c>
      <c r="E250" s="4">
        <v>6.4980000000000001E-7</v>
      </c>
      <c r="F250" s="4">
        <v>7.3790000000000003E-9</v>
      </c>
      <c r="G250" s="4">
        <v>6.4639999999999996E-7</v>
      </c>
      <c r="H250" s="4">
        <v>1.6530000000000001E-6</v>
      </c>
      <c r="I250" s="4">
        <v>3.0979999999999998E-6</v>
      </c>
      <c r="J250" s="3">
        <v>30001</v>
      </c>
      <c r="K250" s="3">
        <v>80000</v>
      </c>
      <c r="L250" s="5">
        <f t="shared" si="3"/>
        <v>0.38111436950146627</v>
      </c>
    </row>
    <row r="251" spans="3:12" x14ac:dyDescent="0.3">
      <c r="C251" t="s">
        <v>254</v>
      </c>
      <c r="D251" s="4">
        <v>2.0780000000000001E-4</v>
      </c>
      <c r="E251" s="4">
        <v>4.2960000000000002E-5</v>
      </c>
      <c r="F251" s="4">
        <v>2.2170000000000001E-7</v>
      </c>
      <c r="G251" s="4">
        <v>1.3219999999999999E-4</v>
      </c>
      <c r="H251" s="4">
        <v>2.0489999999999999E-4</v>
      </c>
      <c r="I251" s="4">
        <v>3.0039999999999998E-4</v>
      </c>
      <c r="J251" s="3">
        <v>30001</v>
      </c>
      <c r="K251" s="3">
        <v>80000</v>
      </c>
      <c r="L251" s="5">
        <f t="shared" si="3"/>
        <v>0.20673724735322427</v>
      </c>
    </row>
    <row r="252" spans="3:12" x14ac:dyDescent="0.3">
      <c r="C252" t="s">
        <v>255</v>
      </c>
      <c r="D252" s="4">
        <v>3.5429999999999998E-5</v>
      </c>
      <c r="E252" s="4">
        <v>6.9199999999999998E-6</v>
      </c>
      <c r="F252" s="4">
        <v>3.2789999999999998E-8</v>
      </c>
      <c r="G252" s="4">
        <v>2.3059999999999999E-5</v>
      </c>
      <c r="H252" s="4">
        <v>3.502E-5</v>
      </c>
      <c r="I252" s="4">
        <v>5.0040000000000002E-5</v>
      </c>
      <c r="J252" s="3">
        <v>30001</v>
      </c>
      <c r="K252" s="3">
        <v>80000</v>
      </c>
      <c r="L252" s="5">
        <f t="shared" si="3"/>
        <v>0.19531470505221565</v>
      </c>
    </row>
    <row r="253" spans="3:12" x14ac:dyDescent="0.3">
      <c r="C253" t="s">
        <v>256</v>
      </c>
      <c r="D253" s="4">
        <v>3.188E-5</v>
      </c>
      <c r="E253" s="4">
        <v>1.041E-5</v>
      </c>
      <c r="F253" s="4">
        <v>4.3049999999999998E-8</v>
      </c>
      <c r="G253" s="4">
        <v>1.6339999999999999E-5</v>
      </c>
      <c r="H253" s="4">
        <v>3.029E-5</v>
      </c>
      <c r="I253" s="4">
        <v>5.6719999999999999E-5</v>
      </c>
      <c r="J253" s="3">
        <v>30001</v>
      </c>
      <c r="K253" s="3">
        <v>80000</v>
      </c>
      <c r="L253" s="5">
        <f t="shared" si="3"/>
        <v>0.32653701380175659</v>
      </c>
    </row>
    <row r="254" spans="3:12" x14ac:dyDescent="0.3">
      <c r="C254" t="s">
        <v>257</v>
      </c>
      <c r="D254" s="4">
        <v>4.1560000000000002E-5</v>
      </c>
      <c r="E254" s="4">
        <v>7.5449999999999998E-6</v>
      </c>
      <c r="F254" s="4">
        <v>4.332E-8</v>
      </c>
      <c r="G254" s="4">
        <v>2.7180000000000001E-5</v>
      </c>
      <c r="H254" s="4">
        <v>4.142E-5</v>
      </c>
      <c r="I254" s="4">
        <v>5.6799999999999998E-5</v>
      </c>
      <c r="J254" s="3">
        <v>30001</v>
      </c>
      <c r="K254" s="3">
        <v>80000</v>
      </c>
      <c r="L254" s="5">
        <f t="shared" si="3"/>
        <v>0.18154475457170355</v>
      </c>
    </row>
    <row r="255" spans="3:12" x14ac:dyDescent="0.3">
      <c r="C255" t="s">
        <v>258</v>
      </c>
      <c r="D255" s="4">
        <v>2.722E-4</v>
      </c>
      <c r="E255" s="4">
        <v>3.5960000000000001E-5</v>
      </c>
      <c r="F255" s="4">
        <v>2.945E-7</v>
      </c>
      <c r="G255" s="4">
        <v>2.0159999999999999E-4</v>
      </c>
      <c r="H255" s="4">
        <v>2.7230000000000001E-4</v>
      </c>
      <c r="I255" s="4">
        <v>3.4299999999999999E-4</v>
      </c>
      <c r="J255" s="3">
        <v>30001</v>
      </c>
      <c r="K255" s="3">
        <v>80000</v>
      </c>
      <c r="L255" s="5">
        <f t="shared" si="3"/>
        <v>0.13210874357090374</v>
      </c>
    </row>
    <row r="256" spans="3:12" x14ac:dyDescent="0.3">
      <c r="C256" t="s">
        <v>259</v>
      </c>
      <c r="D256" s="4">
        <v>6.177E-5</v>
      </c>
      <c r="E256" s="4">
        <v>1.1780000000000001E-5</v>
      </c>
      <c r="F256" s="4">
        <v>7.3389999999999997E-8</v>
      </c>
      <c r="G256" s="4">
        <v>3.8050000000000003E-5</v>
      </c>
      <c r="H256" s="4">
        <v>6.1879999999999997E-5</v>
      </c>
      <c r="I256" s="4">
        <v>8.4480000000000004E-5</v>
      </c>
      <c r="J256" s="3">
        <v>30001</v>
      </c>
      <c r="K256" s="3">
        <v>80000</v>
      </c>
      <c r="L256" s="5">
        <f t="shared" si="3"/>
        <v>0.19070746316982354</v>
      </c>
    </row>
    <row r="257" spans="3:12" x14ac:dyDescent="0.3">
      <c r="C257" t="s">
        <v>260</v>
      </c>
      <c r="D257" s="4">
        <v>8.7000000000000001E-4</v>
      </c>
      <c r="E257" s="4">
        <v>2.363E-4</v>
      </c>
      <c r="F257" s="4">
        <v>1.367E-6</v>
      </c>
      <c r="G257" s="4">
        <v>4.573E-4</v>
      </c>
      <c r="H257" s="4">
        <v>8.5470000000000001E-4</v>
      </c>
      <c r="I257" s="3">
        <v>1.3699999999999999E-3</v>
      </c>
      <c r="J257" s="3">
        <v>30001</v>
      </c>
      <c r="K257" s="3">
        <v>80000</v>
      </c>
      <c r="L257" s="5">
        <f t="shared" si="3"/>
        <v>0.27160919540229883</v>
      </c>
    </row>
    <row r="258" spans="3:12" x14ac:dyDescent="0.3">
      <c r="C258" t="s">
        <v>261</v>
      </c>
      <c r="D258" s="4">
        <v>3.0319999999999999E-6</v>
      </c>
      <c r="E258" s="4">
        <v>1.359E-6</v>
      </c>
      <c r="F258" s="4">
        <v>1.281E-8</v>
      </c>
      <c r="G258" s="4">
        <v>7.5469999999999995E-7</v>
      </c>
      <c r="H258" s="4">
        <v>2.9629999999999998E-6</v>
      </c>
      <c r="I258" s="4">
        <v>5.8880000000000002E-6</v>
      </c>
      <c r="J258" s="3">
        <v>30001</v>
      </c>
      <c r="K258" s="3">
        <v>80000</v>
      </c>
      <c r="L258" s="5">
        <f t="shared" si="3"/>
        <v>0.44821899736147758</v>
      </c>
    </row>
    <row r="259" spans="3:12" x14ac:dyDescent="0.3">
      <c r="C259" t="s">
        <v>262</v>
      </c>
      <c r="D259" s="3">
        <v>2.3860000000000001E-3</v>
      </c>
      <c r="E259" s="4">
        <v>4.5679999999999999E-4</v>
      </c>
      <c r="F259" s="4">
        <v>3.2119999999999999E-6</v>
      </c>
      <c r="G259" s="3">
        <v>1.537E-3</v>
      </c>
      <c r="H259" s="3">
        <v>2.372E-3</v>
      </c>
      <c r="I259" s="3">
        <v>3.3219999999999999E-3</v>
      </c>
      <c r="J259" s="3">
        <v>30001</v>
      </c>
      <c r="K259" s="3">
        <v>80000</v>
      </c>
      <c r="L259" s="5">
        <f t="shared" si="3"/>
        <v>0.19145012573344508</v>
      </c>
    </row>
    <row r="260" spans="3:12" x14ac:dyDescent="0.3">
      <c r="C260" t="s">
        <v>263</v>
      </c>
      <c r="D260" s="4">
        <v>5.2110000000000004E-4</v>
      </c>
      <c r="E260" s="4">
        <v>1.428E-4</v>
      </c>
      <c r="F260" s="4">
        <v>8.1289999999999998E-7</v>
      </c>
      <c r="G260" s="4">
        <v>2.7690000000000001E-4</v>
      </c>
      <c r="H260" s="4">
        <v>5.0969999999999998E-4</v>
      </c>
      <c r="I260" s="4">
        <v>8.2649999999999998E-4</v>
      </c>
      <c r="J260" s="3">
        <v>30001</v>
      </c>
      <c r="K260" s="3">
        <v>80000</v>
      </c>
      <c r="L260" s="5">
        <f t="shared" si="3"/>
        <v>0.2740356937248129</v>
      </c>
    </row>
    <row r="261" spans="3:12" x14ac:dyDescent="0.3">
      <c r="C261" t="s">
        <v>264</v>
      </c>
      <c r="D261" s="4">
        <v>3.0580000000000002E-5</v>
      </c>
      <c r="E261" s="4">
        <v>7.391E-6</v>
      </c>
      <c r="F261" s="4">
        <v>5.1660000000000001E-8</v>
      </c>
      <c r="G261" s="4">
        <v>1.6379999999999999E-5</v>
      </c>
      <c r="H261" s="4">
        <v>3.0490000000000001E-5</v>
      </c>
      <c r="I261" s="4">
        <v>4.5540000000000001E-5</v>
      </c>
      <c r="J261" s="3">
        <v>30001</v>
      </c>
      <c r="K261" s="3">
        <v>80000</v>
      </c>
      <c r="L261" s="5">
        <f t="shared" ref="L261" si="4">E261/ABS(D261)</f>
        <v>0.24169391759319817</v>
      </c>
    </row>
  </sheetData>
  <conditionalFormatting sqref="L4:L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C509-8F58-41C7-A26B-AC7CC1B5493C}">
  <dimension ref="B1:L265"/>
  <sheetViews>
    <sheetView zoomScale="70" zoomScaleNormal="70" workbookViewId="0">
      <selection activeCell="B7" sqref="B7:B265"/>
    </sheetView>
  </sheetViews>
  <sheetFormatPr defaultRowHeight="14.4" x14ac:dyDescent="0.3"/>
  <cols>
    <col min="2" max="2" width="32.5546875" customWidth="1"/>
    <col min="3" max="3" width="13.33203125" customWidth="1"/>
    <col min="4" max="4" width="10.5546875" bestFit="1" customWidth="1"/>
    <col min="5" max="5" width="9.5546875" bestFit="1" customWidth="1"/>
    <col min="6" max="6" width="9" bestFit="1" customWidth="1"/>
    <col min="7" max="8" width="9.5546875" bestFit="1" customWidth="1"/>
    <col min="9" max="9" width="10.5546875" bestFit="1" customWidth="1"/>
  </cols>
  <sheetData>
    <row r="1" spans="2:12" x14ac:dyDescent="0.3">
      <c r="C1" t="s">
        <v>343</v>
      </c>
    </row>
    <row r="6" spans="2:12" x14ac:dyDescent="0.3">
      <c r="C6" t="s">
        <v>0</v>
      </c>
      <c r="D6" t="s">
        <v>1</v>
      </c>
      <c r="E6" t="s">
        <v>2</v>
      </c>
      <c r="F6" t="s">
        <v>3</v>
      </c>
      <c r="G6" s="1">
        <v>2.5000000000000001E-2</v>
      </c>
      <c r="H6" t="s">
        <v>4</v>
      </c>
      <c r="I6" s="1">
        <v>0.97499999999999998</v>
      </c>
      <c r="J6" t="s">
        <v>5</v>
      </c>
      <c r="K6" t="s">
        <v>6</v>
      </c>
      <c r="L6" t="s">
        <v>265</v>
      </c>
    </row>
    <row r="7" spans="2:12" x14ac:dyDescent="0.3">
      <c r="B7" t="s">
        <v>269</v>
      </c>
      <c r="C7" t="s">
        <v>7</v>
      </c>
      <c r="D7" s="6">
        <v>29240</v>
      </c>
      <c r="E7" s="6">
        <v>3752</v>
      </c>
      <c r="F7" s="6">
        <v>26.1</v>
      </c>
      <c r="G7" s="6">
        <v>22690</v>
      </c>
      <c r="H7" s="6">
        <v>28950</v>
      </c>
      <c r="I7" s="6">
        <v>37440</v>
      </c>
      <c r="J7">
        <v>30001</v>
      </c>
      <c r="K7">
        <v>80000</v>
      </c>
      <c r="L7" s="5">
        <f>E7/ABS(D7)</f>
        <v>0.12831737346101232</v>
      </c>
    </row>
    <row r="8" spans="2:12" x14ac:dyDescent="0.3">
      <c r="B8" t="s">
        <v>270</v>
      </c>
      <c r="C8" t="s">
        <v>8</v>
      </c>
      <c r="D8" s="6">
        <v>2867</v>
      </c>
      <c r="E8" s="6">
        <v>923.4</v>
      </c>
      <c r="F8" s="6">
        <v>3.7389999999999999</v>
      </c>
      <c r="G8" s="6">
        <v>1585</v>
      </c>
      <c r="H8" s="6">
        <v>2681</v>
      </c>
      <c r="I8" s="6">
        <v>5311</v>
      </c>
      <c r="J8">
        <v>30001</v>
      </c>
      <c r="K8">
        <v>80000</v>
      </c>
      <c r="L8" s="5">
        <f t="shared" ref="L8:L71" si="0">E8/ABS(D8)</f>
        <v>0.32207882804325078</v>
      </c>
    </row>
    <row r="9" spans="2:12" x14ac:dyDescent="0.3">
      <c r="B9" s="9" t="s">
        <v>271</v>
      </c>
      <c r="C9" t="s">
        <v>9</v>
      </c>
      <c r="D9" s="6">
        <v>107100</v>
      </c>
      <c r="E9" s="6">
        <v>23900</v>
      </c>
      <c r="F9" s="6">
        <v>171.1</v>
      </c>
      <c r="G9" s="6">
        <v>78230</v>
      </c>
      <c r="H9" s="6">
        <v>103100</v>
      </c>
      <c r="I9" s="6">
        <v>158000</v>
      </c>
      <c r="J9">
        <v>30001</v>
      </c>
      <c r="K9">
        <v>80000</v>
      </c>
      <c r="L9" s="5">
        <f t="shared" si="0"/>
        <v>0.22315592903828199</v>
      </c>
    </row>
    <row r="10" spans="2:12" x14ac:dyDescent="0.3">
      <c r="B10" s="9" t="s">
        <v>272</v>
      </c>
      <c r="C10" t="s">
        <v>10</v>
      </c>
      <c r="D10" s="6">
        <v>564800</v>
      </c>
      <c r="E10" s="6">
        <v>138700</v>
      </c>
      <c r="F10" s="6">
        <v>989.3</v>
      </c>
      <c r="G10" s="6">
        <v>397100</v>
      </c>
      <c r="H10" s="6">
        <v>534600</v>
      </c>
      <c r="I10" s="6">
        <v>931500</v>
      </c>
      <c r="J10">
        <v>30001</v>
      </c>
      <c r="K10">
        <v>80000</v>
      </c>
      <c r="L10" s="5">
        <f t="shared" si="0"/>
        <v>0.24557365439093484</v>
      </c>
    </row>
    <row r="11" spans="2:12" x14ac:dyDescent="0.3">
      <c r="B11" s="9" t="s">
        <v>273</v>
      </c>
      <c r="C11" t="s">
        <v>11</v>
      </c>
      <c r="D11" s="6">
        <v>48270</v>
      </c>
      <c r="E11" s="6">
        <v>12600</v>
      </c>
      <c r="F11" s="6">
        <v>76.09</v>
      </c>
      <c r="G11" s="6">
        <v>35660</v>
      </c>
      <c r="H11" s="6">
        <v>46480</v>
      </c>
      <c r="I11" s="6">
        <v>70260</v>
      </c>
      <c r="J11">
        <v>30001</v>
      </c>
      <c r="K11">
        <v>80000</v>
      </c>
      <c r="L11" s="5">
        <f t="shared" si="0"/>
        <v>0.2610316967060286</v>
      </c>
    </row>
    <row r="12" spans="2:12" x14ac:dyDescent="0.3">
      <c r="B12" t="s">
        <v>274</v>
      </c>
      <c r="C12" t="s">
        <v>12</v>
      </c>
      <c r="D12" s="6">
        <v>36050</v>
      </c>
      <c r="E12" s="6">
        <v>12020</v>
      </c>
      <c r="F12" s="6">
        <v>55.67</v>
      </c>
      <c r="G12" s="6">
        <v>18860</v>
      </c>
      <c r="H12" s="6">
        <v>34000</v>
      </c>
      <c r="I12" s="6">
        <v>64940</v>
      </c>
      <c r="J12">
        <v>30001</v>
      </c>
      <c r="K12">
        <v>80000</v>
      </c>
      <c r="L12" s="5">
        <f t="shared" si="0"/>
        <v>0.3334257975034674</v>
      </c>
    </row>
    <row r="13" spans="2:12" x14ac:dyDescent="0.3">
      <c r="B13" s="10" t="s">
        <v>275</v>
      </c>
      <c r="C13" t="s">
        <v>13</v>
      </c>
      <c r="D13" s="6">
        <v>1064000</v>
      </c>
      <c r="E13" s="6">
        <v>364100</v>
      </c>
      <c r="F13" s="6">
        <v>3371</v>
      </c>
      <c r="G13" s="6">
        <v>634300</v>
      </c>
      <c r="H13" s="6">
        <v>961000</v>
      </c>
      <c r="I13" s="6">
        <v>2056000</v>
      </c>
      <c r="J13">
        <v>30001</v>
      </c>
      <c r="K13">
        <v>80000</v>
      </c>
      <c r="L13" s="5">
        <f t="shared" si="0"/>
        <v>0.34219924812030073</v>
      </c>
    </row>
    <row r="14" spans="2:12" x14ac:dyDescent="0.3">
      <c r="B14" t="s">
        <v>276</v>
      </c>
      <c r="C14" t="s">
        <v>14</v>
      </c>
      <c r="D14" s="6">
        <v>8530</v>
      </c>
      <c r="E14" s="6">
        <v>1885</v>
      </c>
      <c r="F14" s="6">
        <v>8.3859999999999992</v>
      </c>
      <c r="G14" s="6">
        <v>5052</v>
      </c>
      <c r="H14" s="6">
        <v>8436</v>
      </c>
      <c r="I14" s="6">
        <v>12550</v>
      </c>
      <c r="J14">
        <v>30001</v>
      </c>
      <c r="K14">
        <v>80000</v>
      </c>
      <c r="L14" s="5">
        <f t="shared" si="0"/>
        <v>0.22098475967174677</v>
      </c>
    </row>
    <row r="15" spans="2:12" x14ac:dyDescent="0.3">
      <c r="B15" t="s">
        <v>277</v>
      </c>
      <c r="C15" t="s">
        <v>15</v>
      </c>
      <c r="D15" s="6">
        <v>34820</v>
      </c>
      <c r="E15" s="6">
        <v>6672</v>
      </c>
      <c r="F15" s="6">
        <v>37.19</v>
      </c>
      <c r="G15" s="6">
        <v>24060</v>
      </c>
      <c r="H15" s="6">
        <v>34030</v>
      </c>
      <c r="I15" s="6">
        <v>50210</v>
      </c>
      <c r="J15">
        <v>30001</v>
      </c>
      <c r="K15">
        <v>80000</v>
      </c>
      <c r="L15" s="5">
        <f t="shared" si="0"/>
        <v>0.191614014933946</v>
      </c>
    </row>
    <row r="16" spans="2:12" x14ac:dyDescent="0.3">
      <c r="B16" t="s">
        <v>278</v>
      </c>
      <c r="C16" t="s">
        <v>16</v>
      </c>
      <c r="D16" s="6">
        <v>37550</v>
      </c>
      <c r="E16" s="6">
        <v>15060</v>
      </c>
      <c r="F16" s="6">
        <v>65.8</v>
      </c>
      <c r="G16" s="6">
        <v>16100</v>
      </c>
      <c r="H16" s="6">
        <v>34880</v>
      </c>
      <c r="I16" s="6">
        <v>74290</v>
      </c>
      <c r="J16">
        <v>30001</v>
      </c>
      <c r="K16">
        <v>80000</v>
      </c>
      <c r="L16" s="5">
        <f t="shared" si="0"/>
        <v>0.40106524633821572</v>
      </c>
    </row>
    <row r="17" spans="2:12" x14ac:dyDescent="0.3">
      <c r="B17" t="s">
        <v>279</v>
      </c>
      <c r="C17" t="s">
        <v>17</v>
      </c>
      <c r="D17" s="6">
        <v>24030</v>
      </c>
      <c r="E17" s="6">
        <v>4184</v>
      </c>
      <c r="F17" s="6">
        <v>30.15</v>
      </c>
      <c r="G17" s="6">
        <v>16950</v>
      </c>
      <c r="H17" s="6">
        <v>23650</v>
      </c>
      <c r="I17" s="6">
        <v>33460</v>
      </c>
      <c r="J17">
        <v>30001</v>
      </c>
      <c r="K17">
        <v>80000</v>
      </c>
      <c r="L17" s="5">
        <f t="shared" si="0"/>
        <v>0.1741156887224303</v>
      </c>
    </row>
    <row r="18" spans="2:12" x14ac:dyDescent="0.3">
      <c r="B18" t="s">
        <v>267</v>
      </c>
      <c r="C18" t="s">
        <v>18</v>
      </c>
      <c r="D18" s="6">
        <v>6310</v>
      </c>
      <c r="E18" s="6">
        <v>675.5</v>
      </c>
      <c r="F18" s="6">
        <v>4.9009999999999998</v>
      </c>
      <c r="G18" s="6">
        <v>5186</v>
      </c>
      <c r="H18" s="6">
        <v>6241</v>
      </c>
      <c r="I18" s="6">
        <v>7840</v>
      </c>
      <c r="J18">
        <v>30001</v>
      </c>
      <c r="K18">
        <v>80000</v>
      </c>
      <c r="L18" s="5">
        <f t="shared" si="0"/>
        <v>0.10705229793977813</v>
      </c>
    </row>
    <row r="19" spans="2:12" x14ac:dyDescent="0.3">
      <c r="B19" t="s">
        <v>280</v>
      </c>
      <c r="C19" t="s">
        <v>19</v>
      </c>
      <c r="D19" s="6">
        <v>25750</v>
      </c>
      <c r="E19" s="6">
        <v>4677</v>
      </c>
      <c r="F19" s="6">
        <v>25.2</v>
      </c>
      <c r="G19" s="6">
        <v>19240</v>
      </c>
      <c r="H19" s="6">
        <v>25110</v>
      </c>
      <c r="I19" s="6">
        <v>35950</v>
      </c>
      <c r="J19">
        <v>30001</v>
      </c>
      <c r="K19">
        <v>80000</v>
      </c>
      <c r="L19" s="5">
        <f t="shared" si="0"/>
        <v>0.18163106796116504</v>
      </c>
    </row>
    <row r="20" spans="2:12" x14ac:dyDescent="0.3">
      <c r="B20" t="s">
        <v>281</v>
      </c>
      <c r="C20" t="s">
        <v>20</v>
      </c>
      <c r="D20" s="6">
        <v>1360</v>
      </c>
      <c r="E20" s="6">
        <v>368.1</v>
      </c>
      <c r="F20" s="6">
        <v>1.907</v>
      </c>
      <c r="G20" s="6">
        <v>856</v>
      </c>
      <c r="H20" s="6">
        <v>1286</v>
      </c>
      <c r="I20" s="6">
        <v>2279</v>
      </c>
      <c r="J20">
        <v>30001</v>
      </c>
      <c r="K20">
        <v>80000</v>
      </c>
      <c r="L20" s="5">
        <f t="shared" si="0"/>
        <v>0.27066176470588238</v>
      </c>
    </row>
    <row r="21" spans="2:12" x14ac:dyDescent="0.3">
      <c r="B21" s="10" t="s">
        <v>282</v>
      </c>
      <c r="C21" t="s">
        <v>21</v>
      </c>
      <c r="D21" s="6">
        <v>538900</v>
      </c>
      <c r="E21" s="6">
        <v>289000</v>
      </c>
      <c r="F21" s="6">
        <v>2171</v>
      </c>
      <c r="G21" s="6">
        <v>269700</v>
      </c>
      <c r="H21" s="6">
        <v>443600</v>
      </c>
      <c r="I21" s="6">
        <v>1424000</v>
      </c>
      <c r="J21">
        <v>30001</v>
      </c>
      <c r="K21">
        <v>80000</v>
      </c>
      <c r="L21" s="5">
        <f t="shared" si="0"/>
        <v>0.5362776025236593</v>
      </c>
    </row>
    <row r="22" spans="2:12" x14ac:dyDescent="0.3">
      <c r="B22" t="s">
        <v>283</v>
      </c>
      <c r="C22" t="s">
        <v>22</v>
      </c>
      <c r="D22" s="6">
        <v>724.1</v>
      </c>
      <c r="E22" s="6">
        <v>106.6</v>
      </c>
      <c r="F22" s="6">
        <v>0.57540000000000002</v>
      </c>
      <c r="G22" s="6">
        <v>539.4</v>
      </c>
      <c r="H22" s="6">
        <v>714.8</v>
      </c>
      <c r="I22" s="6">
        <v>964.1</v>
      </c>
      <c r="J22">
        <v>30001</v>
      </c>
      <c r="K22">
        <v>80000</v>
      </c>
      <c r="L22" s="5">
        <f t="shared" si="0"/>
        <v>0.14721723518850985</v>
      </c>
    </row>
    <row r="23" spans="2:12" x14ac:dyDescent="0.3">
      <c r="B23" t="s">
        <v>284</v>
      </c>
      <c r="C23" t="s">
        <v>23</v>
      </c>
      <c r="D23" s="6">
        <v>3366</v>
      </c>
      <c r="E23" s="6">
        <v>866.9</v>
      </c>
      <c r="F23" s="6">
        <v>3.8730000000000002</v>
      </c>
      <c r="G23" s="6">
        <v>2127</v>
      </c>
      <c r="H23" s="6">
        <v>3213</v>
      </c>
      <c r="I23" s="6">
        <v>5475</v>
      </c>
      <c r="J23">
        <v>30001</v>
      </c>
      <c r="K23">
        <v>80000</v>
      </c>
      <c r="L23" s="5">
        <f t="shared" si="0"/>
        <v>0.25754604872251929</v>
      </c>
    </row>
    <row r="24" spans="2:12" x14ac:dyDescent="0.3">
      <c r="B24" t="s">
        <v>268</v>
      </c>
      <c r="C24" t="s">
        <v>24</v>
      </c>
      <c r="D24" s="6">
        <v>36140</v>
      </c>
      <c r="E24" s="6">
        <v>5928</v>
      </c>
      <c r="F24" s="6">
        <v>37.9</v>
      </c>
      <c r="G24" s="6">
        <v>25900</v>
      </c>
      <c r="H24" s="6">
        <v>35660</v>
      </c>
      <c r="I24" s="6">
        <v>49230</v>
      </c>
      <c r="J24">
        <v>30001</v>
      </c>
      <c r="K24">
        <v>80000</v>
      </c>
      <c r="L24" s="5">
        <f t="shared" si="0"/>
        <v>0.16402877697841728</v>
      </c>
    </row>
    <row r="25" spans="2:12" x14ac:dyDescent="0.3">
      <c r="B25" t="s">
        <v>269</v>
      </c>
      <c r="C25" t="s">
        <v>25</v>
      </c>
      <c r="D25" s="6">
        <v>24680</v>
      </c>
      <c r="E25" s="6">
        <v>3327</v>
      </c>
      <c r="F25" s="6">
        <v>11.61</v>
      </c>
      <c r="G25" s="6">
        <v>18550</v>
      </c>
      <c r="H25" s="6">
        <v>24540</v>
      </c>
      <c r="I25" s="6">
        <v>31690</v>
      </c>
      <c r="J25">
        <v>30001</v>
      </c>
      <c r="K25">
        <v>80000</v>
      </c>
      <c r="L25" s="5">
        <f t="shared" si="0"/>
        <v>0.13480551053484602</v>
      </c>
    </row>
    <row r="26" spans="2:12" x14ac:dyDescent="0.3">
      <c r="B26" t="s">
        <v>270</v>
      </c>
      <c r="C26" t="s">
        <v>26</v>
      </c>
      <c r="D26" s="6">
        <v>2539</v>
      </c>
      <c r="E26" s="6">
        <v>812.9</v>
      </c>
      <c r="F26" s="6">
        <v>2.718</v>
      </c>
      <c r="G26" s="6">
        <v>1361</v>
      </c>
      <c r="H26" s="6">
        <v>2392</v>
      </c>
      <c r="I26" s="6">
        <v>4643</v>
      </c>
      <c r="J26">
        <v>30001</v>
      </c>
      <c r="K26">
        <v>80000</v>
      </c>
      <c r="L26" s="5">
        <f t="shared" si="0"/>
        <v>0.32016541945647892</v>
      </c>
    </row>
    <row r="27" spans="2:12" x14ac:dyDescent="0.3">
      <c r="B27" s="9" t="s">
        <v>271</v>
      </c>
      <c r="C27" t="s">
        <v>27</v>
      </c>
      <c r="D27" s="6">
        <v>85280</v>
      </c>
      <c r="E27" s="6">
        <v>18380</v>
      </c>
      <c r="F27" s="6">
        <v>102.6</v>
      </c>
      <c r="G27" s="6">
        <v>61200</v>
      </c>
      <c r="H27" s="6">
        <v>82620</v>
      </c>
      <c r="I27" s="6">
        <v>124700</v>
      </c>
      <c r="J27">
        <v>30001</v>
      </c>
      <c r="K27">
        <v>80000</v>
      </c>
      <c r="L27" s="5">
        <f t="shared" si="0"/>
        <v>0.21552532833020638</v>
      </c>
    </row>
    <row r="28" spans="2:12" x14ac:dyDescent="0.3">
      <c r="B28" s="9" t="s">
        <v>272</v>
      </c>
      <c r="C28" t="s">
        <v>28</v>
      </c>
      <c r="D28" s="6">
        <v>467700</v>
      </c>
      <c r="E28" s="6">
        <v>113300</v>
      </c>
      <c r="F28" s="6">
        <v>768.5</v>
      </c>
      <c r="G28" s="6">
        <v>329100</v>
      </c>
      <c r="H28" s="6">
        <v>443600</v>
      </c>
      <c r="I28" s="6">
        <v>764000</v>
      </c>
      <c r="J28">
        <v>30001</v>
      </c>
      <c r="K28">
        <v>80000</v>
      </c>
      <c r="L28" s="5">
        <f t="shared" si="0"/>
        <v>0.24224930511011333</v>
      </c>
    </row>
    <row r="29" spans="2:12" x14ac:dyDescent="0.3">
      <c r="B29" s="9" t="s">
        <v>273</v>
      </c>
      <c r="C29" t="s">
        <v>29</v>
      </c>
      <c r="D29" s="6">
        <v>40320</v>
      </c>
      <c r="E29" s="6">
        <v>9508</v>
      </c>
      <c r="F29" s="6">
        <v>49.21</v>
      </c>
      <c r="G29" s="6">
        <v>29800</v>
      </c>
      <c r="H29" s="6">
        <v>39050</v>
      </c>
      <c r="I29" s="6">
        <v>57630</v>
      </c>
      <c r="J29">
        <v>30001</v>
      </c>
      <c r="K29">
        <v>80000</v>
      </c>
      <c r="L29" s="5">
        <f t="shared" si="0"/>
        <v>0.23581349206349206</v>
      </c>
    </row>
    <row r="30" spans="2:12" x14ac:dyDescent="0.3">
      <c r="B30" t="s">
        <v>274</v>
      </c>
      <c r="C30" t="s">
        <v>30</v>
      </c>
      <c r="D30" s="6">
        <v>29520</v>
      </c>
      <c r="E30" s="6">
        <v>9890</v>
      </c>
      <c r="F30" s="6">
        <v>37.65</v>
      </c>
      <c r="G30" s="6">
        <v>15440</v>
      </c>
      <c r="H30" s="6">
        <v>27830</v>
      </c>
      <c r="I30" s="6">
        <v>53480</v>
      </c>
      <c r="J30">
        <v>30001</v>
      </c>
      <c r="K30">
        <v>80000</v>
      </c>
      <c r="L30" s="5">
        <f t="shared" si="0"/>
        <v>0.33502710027100269</v>
      </c>
    </row>
    <row r="31" spans="2:12" x14ac:dyDescent="0.3">
      <c r="B31" s="10" t="s">
        <v>275</v>
      </c>
      <c r="C31" t="s">
        <v>31</v>
      </c>
      <c r="D31" s="6">
        <v>924900</v>
      </c>
      <c r="E31" s="6">
        <v>300200</v>
      </c>
      <c r="F31" s="6">
        <v>2709</v>
      </c>
      <c r="G31" s="6">
        <v>570700</v>
      </c>
      <c r="H31" s="6">
        <v>840200</v>
      </c>
      <c r="I31" s="6">
        <v>1743000</v>
      </c>
      <c r="J31">
        <v>30001</v>
      </c>
      <c r="K31">
        <v>80000</v>
      </c>
      <c r="L31" s="5">
        <f t="shared" si="0"/>
        <v>0.32457562979781596</v>
      </c>
    </row>
    <row r="32" spans="2:12" x14ac:dyDescent="0.3">
      <c r="B32" t="s">
        <v>276</v>
      </c>
      <c r="C32" t="s">
        <v>32</v>
      </c>
      <c r="D32" s="6">
        <v>7531</v>
      </c>
      <c r="E32" s="6">
        <v>1793</v>
      </c>
      <c r="F32" s="6">
        <v>6.7030000000000003</v>
      </c>
      <c r="G32" s="6">
        <v>4160</v>
      </c>
      <c r="H32" s="6">
        <v>7465</v>
      </c>
      <c r="I32" s="6">
        <v>11330</v>
      </c>
      <c r="J32">
        <v>30001</v>
      </c>
      <c r="K32">
        <v>80000</v>
      </c>
      <c r="L32" s="5">
        <f t="shared" si="0"/>
        <v>0.23808259195325987</v>
      </c>
    </row>
    <row r="33" spans="2:12" x14ac:dyDescent="0.3">
      <c r="B33" t="s">
        <v>277</v>
      </c>
      <c r="C33" t="s">
        <v>33</v>
      </c>
      <c r="D33" s="6">
        <v>28930</v>
      </c>
      <c r="E33" s="6">
        <v>5674</v>
      </c>
      <c r="F33" s="6">
        <v>22.5</v>
      </c>
      <c r="G33" s="6">
        <v>19520</v>
      </c>
      <c r="H33" s="6">
        <v>28360</v>
      </c>
      <c r="I33" s="6">
        <v>41870</v>
      </c>
      <c r="J33">
        <v>30001</v>
      </c>
      <c r="K33">
        <v>80000</v>
      </c>
      <c r="L33" s="5">
        <f t="shared" si="0"/>
        <v>0.1961285862426547</v>
      </c>
    </row>
    <row r="34" spans="2:12" x14ac:dyDescent="0.3">
      <c r="B34" t="s">
        <v>278</v>
      </c>
      <c r="C34" t="s">
        <v>34</v>
      </c>
      <c r="D34" s="6">
        <v>30610</v>
      </c>
      <c r="E34" s="6">
        <v>13250</v>
      </c>
      <c r="F34" s="6">
        <v>50.38</v>
      </c>
      <c r="G34" s="6">
        <v>11770</v>
      </c>
      <c r="H34" s="6">
        <v>28280</v>
      </c>
      <c r="I34" s="6">
        <v>63090</v>
      </c>
      <c r="J34">
        <v>30001</v>
      </c>
      <c r="K34">
        <v>80000</v>
      </c>
      <c r="L34" s="5">
        <f t="shared" si="0"/>
        <v>0.43286507677229663</v>
      </c>
    </row>
    <row r="35" spans="2:12" x14ac:dyDescent="0.3">
      <c r="B35" t="s">
        <v>279</v>
      </c>
      <c r="C35" t="s">
        <v>35</v>
      </c>
      <c r="D35" s="6">
        <v>19070</v>
      </c>
      <c r="E35" s="6">
        <v>3697</v>
      </c>
      <c r="F35" s="6">
        <v>14.18</v>
      </c>
      <c r="G35" s="6">
        <v>12340</v>
      </c>
      <c r="H35" s="6">
        <v>18890</v>
      </c>
      <c r="I35" s="6">
        <v>26970</v>
      </c>
      <c r="J35">
        <v>30001</v>
      </c>
      <c r="K35">
        <v>80000</v>
      </c>
      <c r="L35" s="5">
        <f t="shared" si="0"/>
        <v>0.19386470896696381</v>
      </c>
    </row>
    <row r="36" spans="2:12" x14ac:dyDescent="0.3">
      <c r="B36" t="s">
        <v>267</v>
      </c>
      <c r="C36" t="s">
        <v>36</v>
      </c>
      <c r="D36" s="6">
        <v>5484</v>
      </c>
      <c r="E36" s="6">
        <v>560.4</v>
      </c>
      <c r="F36" s="6">
        <v>2.1230000000000002</v>
      </c>
      <c r="G36" s="6">
        <v>4494</v>
      </c>
      <c r="H36" s="6">
        <v>5446</v>
      </c>
      <c r="I36" s="6">
        <v>6704</v>
      </c>
      <c r="J36">
        <v>30001</v>
      </c>
      <c r="K36">
        <v>80000</v>
      </c>
      <c r="L36" s="5">
        <f t="shared" si="0"/>
        <v>0.10218818380743983</v>
      </c>
    </row>
    <row r="37" spans="2:12" x14ac:dyDescent="0.3">
      <c r="B37" t="s">
        <v>280</v>
      </c>
      <c r="C37" t="s">
        <v>37</v>
      </c>
      <c r="D37" s="6">
        <v>22370</v>
      </c>
      <c r="E37" s="6">
        <v>3949</v>
      </c>
      <c r="F37" s="6">
        <v>16</v>
      </c>
      <c r="G37" s="6">
        <v>16550</v>
      </c>
      <c r="H37" s="6">
        <v>21890</v>
      </c>
      <c r="I37" s="6">
        <v>30940</v>
      </c>
      <c r="J37">
        <v>30001</v>
      </c>
      <c r="K37">
        <v>80000</v>
      </c>
      <c r="L37" s="5">
        <f t="shared" si="0"/>
        <v>0.1765310683951721</v>
      </c>
    </row>
    <row r="38" spans="2:12" x14ac:dyDescent="0.3">
      <c r="B38" t="s">
        <v>281</v>
      </c>
      <c r="C38" t="s">
        <v>38</v>
      </c>
      <c r="D38" s="6">
        <v>1111</v>
      </c>
      <c r="E38" s="6">
        <v>308.3</v>
      </c>
      <c r="F38" s="6">
        <v>1.1539999999999999</v>
      </c>
      <c r="G38" s="6">
        <v>668.4</v>
      </c>
      <c r="H38" s="6">
        <v>1055</v>
      </c>
      <c r="I38" s="6">
        <v>1874</v>
      </c>
      <c r="J38">
        <v>30001</v>
      </c>
      <c r="K38">
        <v>80000</v>
      </c>
      <c r="L38" s="5">
        <f t="shared" si="0"/>
        <v>0.27749774977497749</v>
      </c>
    </row>
    <row r="39" spans="2:12" x14ac:dyDescent="0.3">
      <c r="B39" s="10" t="s">
        <v>282</v>
      </c>
      <c r="C39" t="s">
        <v>39</v>
      </c>
      <c r="D39" s="6">
        <v>452900</v>
      </c>
      <c r="E39" s="6">
        <v>235000</v>
      </c>
      <c r="F39" s="6">
        <v>1777</v>
      </c>
      <c r="G39" s="6">
        <v>235000</v>
      </c>
      <c r="H39" s="6">
        <v>375900</v>
      </c>
      <c r="I39" s="6">
        <v>1172000</v>
      </c>
      <c r="J39">
        <v>30001</v>
      </c>
      <c r="K39">
        <v>80000</v>
      </c>
      <c r="L39" s="5">
        <f t="shared" si="0"/>
        <v>0.51887833958931329</v>
      </c>
    </row>
    <row r="40" spans="2:12" x14ac:dyDescent="0.3">
      <c r="B40" t="s">
        <v>283</v>
      </c>
      <c r="C40" t="s">
        <v>40</v>
      </c>
      <c r="D40" s="6">
        <v>637.29999999999995</v>
      </c>
      <c r="E40" s="6">
        <v>92.68</v>
      </c>
      <c r="F40" s="6">
        <v>0.29139999999999999</v>
      </c>
      <c r="G40" s="6">
        <v>466.4</v>
      </c>
      <c r="H40" s="6">
        <v>632</v>
      </c>
      <c r="I40" s="6">
        <v>839.7</v>
      </c>
      <c r="J40">
        <v>30001</v>
      </c>
      <c r="K40">
        <v>80000</v>
      </c>
      <c r="L40" s="5">
        <f t="shared" si="0"/>
        <v>0.1454260160050212</v>
      </c>
    </row>
    <row r="41" spans="2:12" x14ac:dyDescent="0.3">
      <c r="B41" t="s">
        <v>284</v>
      </c>
      <c r="C41" t="s">
        <v>41</v>
      </c>
      <c r="D41" s="6">
        <v>2951</v>
      </c>
      <c r="E41" s="6">
        <v>760.9</v>
      </c>
      <c r="F41" s="6">
        <v>2.677</v>
      </c>
      <c r="G41" s="6">
        <v>1838</v>
      </c>
      <c r="H41" s="6">
        <v>2820</v>
      </c>
      <c r="I41" s="6">
        <v>4793</v>
      </c>
      <c r="J41">
        <v>30001</v>
      </c>
      <c r="K41">
        <v>80000</v>
      </c>
      <c r="L41" s="5">
        <f t="shared" si="0"/>
        <v>0.25784479837343272</v>
      </c>
    </row>
    <row r="42" spans="2:12" x14ac:dyDescent="0.3">
      <c r="B42" t="s">
        <v>268</v>
      </c>
      <c r="C42" t="s">
        <v>42</v>
      </c>
      <c r="D42" s="6">
        <v>29790</v>
      </c>
      <c r="E42" s="6">
        <v>5390</v>
      </c>
      <c r="F42" s="6">
        <v>20.309999999999999</v>
      </c>
      <c r="G42" s="6">
        <v>20110</v>
      </c>
      <c r="H42" s="6">
        <v>29470</v>
      </c>
      <c r="I42" s="6">
        <v>41450</v>
      </c>
      <c r="J42">
        <v>30001</v>
      </c>
      <c r="K42">
        <v>80000</v>
      </c>
      <c r="L42" s="5">
        <f t="shared" si="0"/>
        <v>0.18093319906008729</v>
      </c>
    </row>
    <row r="43" spans="2:12" x14ac:dyDescent="0.3">
      <c r="B43" t="s">
        <v>269</v>
      </c>
      <c r="C43" t="s">
        <v>43</v>
      </c>
      <c r="D43" s="6">
        <v>22820</v>
      </c>
      <c r="E43" s="6">
        <v>3794</v>
      </c>
      <c r="F43" s="6">
        <v>24.52</v>
      </c>
      <c r="G43" s="6">
        <v>16850</v>
      </c>
      <c r="H43" s="6">
        <v>22340</v>
      </c>
      <c r="I43" s="6">
        <v>31620</v>
      </c>
      <c r="J43">
        <v>30001</v>
      </c>
      <c r="K43">
        <v>80000</v>
      </c>
      <c r="L43" s="5">
        <f t="shared" si="0"/>
        <v>0.16625766871165645</v>
      </c>
    </row>
    <row r="44" spans="2:12" x14ac:dyDescent="0.3">
      <c r="B44" t="s">
        <v>270</v>
      </c>
      <c r="C44" t="s">
        <v>44</v>
      </c>
      <c r="D44" s="6">
        <v>1647</v>
      </c>
      <c r="E44" s="6">
        <v>648.5</v>
      </c>
      <c r="F44" s="6">
        <v>3.452</v>
      </c>
      <c r="G44" s="6">
        <v>870</v>
      </c>
      <c r="H44" s="6">
        <v>1465</v>
      </c>
      <c r="I44" s="6">
        <v>3463</v>
      </c>
      <c r="J44">
        <v>30001</v>
      </c>
      <c r="K44">
        <v>80000</v>
      </c>
      <c r="L44" s="5">
        <f t="shared" si="0"/>
        <v>0.39374620522161508</v>
      </c>
    </row>
    <row r="45" spans="2:12" x14ac:dyDescent="0.3">
      <c r="B45" s="9" t="s">
        <v>271</v>
      </c>
      <c r="C45" t="s">
        <v>45</v>
      </c>
      <c r="D45" s="6">
        <v>110200</v>
      </c>
      <c r="E45" s="6">
        <v>37280</v>
      </c>
      <c r="F45" s="6">
        <v>286.8</v>
      </c>
      <c r="G45" s="6">
        <v>70700</v>
      </c>
      <c r="H45" s="6">
        <v>102900</v>
      </c>
      <c r="I45" s="6">
        <v>192000</v>
      </c>
      <c r="J45">
        <v>30001</v>
      </c>
      <c r="K45">
        <v>80000</v>
      </c>
      <c r="L45" s="5">
        <f t="shared" si="0"/>
        <v>0.33829401088929217</v>
      </c>
    </row>
    <row r="46" spans="2:12" x14ac:dyDescent="0.3">
      <c r="B46" s="9" t="s">
        <v>272</v>
      </c>
      <c r="C46" t="s">
        <v>46</v>
      </c>
      <c r="D46" s="6">
        <v>497500</v>
      </c>
      <c r="E46" s="6">
        <v>178800</v>
      </c>
      <c r="F46" s="6">
        <v>1458</v>
      </c>
      <c r="G46" s="6">
        <v>294900</v>
      </c>
      <c r="H46" s="6">
        <v>453700</v>
      </c>
      <c r="I46" s="6">
        <v>982600</v>
      </c>
      <c r="J46">
        <v>30001</v>
      </c>
      <c r="K46">
        <v>80000</v>
      </c>
      <c r="L46" s="5">
        <f t="shared" si="0"/>
        <v>0.35939698492462313</v>
      </c>
    </row>
    <row r="47" spans="2:12" x14ac:dyDescent="0.3">
      <c r="B47" s="9" t="s">
        <v>273</v>
      </c>
      <c r="C47" t="s">
        <v>47</v>
      </c>
      <c r="D47" s="6">
        <v>39850</v>
      </c>
      <c r="E47" s="6">
        <v>16160</v>
      </c>
      <c r="F47" s="6">
        <v>102.8</v>
      </c>
      <c r="G47" s="6">
        <v>26270</v>
      </c>
      <c r="H47" s="6">
        <v>37310</v>
      </c>
      <c r="I47" s="6">
        <v>67220</v>
      </c>
      <c r="J47">
        <v>30001</v>
      </c>
      <c r="K47">
        <v>80000</v>
      </c>
      <c r="L47" s="5">
        <f t="shared" si="0"/>
        <v>0.40552070263488083</v>
      </c>
    </row>
    <row r="48" spans="2:12" x14ac:dyDescent="0.3">
      <c r="B48" t="s">
        <v>274</v>
      </c>
      <c r="C48" t="s">
        <v>48</v>
      </c>
      <c r="D48" s="6">
        <v>32590</v>
      </c>
      <c r="E48" s="6">
        <v>11170</v>
      </c>
      <c r="F48" s="6">
        <v>51.09</v>
      </c>
      <c r="G48" s="6">
        <v>16100</v>
      </c>
      <c r="H48" s="6">
        <v>30870</v>
      </c>
      <c r="I48" s="6">
        <v>59250</v>
      </c>
      <c r="J48">
        <v>30001</v>
      </c>
      <c r="K48">
        <v>80000</v>
      </c>
      <c r="L48" s="5">
        <f t="shared" si="0"/>
        <v>0.34274317275237803</v>
      </c>
    </row>
    <row r="49" spans="2:12" x14ac:dyDescent="0.3">
      <c r="B49" s="10" t="s">
        <v>275</v>
      </c>
      <c r="C49" t="s">
        <v>49</v>
      </c>
      <c r="D49" s="6">
        <v>694200</v>
      </c>
      <c r="E49" s="6">
        <v>311900</v>
      </c>
      <c r="F49" s="6">
        <v>3060</v>
      </c>
      <c r="G49" s="6">
        <v>326900</v>
      </c>
      <c r="H49" s="6">
        <v>604700</v>
      </c>
      <c r="I49" s="6">
        <v>1555000</v>
      </c>
      <c r="J49">
        <v>30001</v>
      </c>
      <c r="K49">
        <v>80000</v>
      </c>
      <c r="L49" s="5">
        <f t="shared" si="0"/>
        <v>0.44929415154134256</v>
      </c>
    </row>
    <row r="50" spans="2:12" x14ac:dyDescent="0.3">
      <c r="B50" t="s">
        <v>276</v>
      </c>
      <c r="C50" t="s">
        <v>50</v>
      </c>
      <c r="D50" s="6">
        <v>5026</v>
      </c>
      <c r="E50" s="6">
        <v>1088</v>
      </c>
      <c r="F50" s="6">
        <v>5.28</v>
      </c>
      <c r="G50" s="6">
        <v>3339</v>
      </c>
      <c r="H50" s="6">
        <v>4877</v>
      </c>
      <c r="I50" s="6">
        <v>7582</v>
      </c>
      <c r="J50">
        <v>30001</v>
      </c>
      <c r="K50">
        <v>80000</v>
      </c>
      <c r="L50" s="5">
        <f t="shared" si="0"/>
        <v>0.21647433346597691</v>
      </c>
    </row>
    <row r="51" spans="2:12" x14ac:dyDescent="0.3">
      <c r="B51" t="s">
        <v>277</v>
      </c>
      <c r="C51" t="s">
        <v>51</v>
      </c>
      <c r="D51" s="6">
        <v>29450</v>
      </c>
      <c r="E51" s="6">
        <v>6007</v>
      </c>
      <c r="F51" s="6">
        <v>26.6</v>
      </c>
      <c r="G51" s="6">
        <v>20030</v>
      </c>
      <c r="H51" s="6">
        <v>28640</v>
      </c>
      <c r="I51" s="6">
        <v>43390</v>
      </c>
      <c r="J51">
        <v>30001</v>
      </c>
      <c r="K51">
        <v>80000</v>
      </c>
      <c r="L51" s="5">
        <f t="shared" si="0"/>
        <v>0.20397283531409169</v>
      </c>
    </row>
    <row r="52" spans="2:12" x14ac:dyDescent="0.3">
      <c r="B52" t="s">
        <v>278</v>
      </c>
      <c r="C52" t="s">
        <v>52</v>
      </c>
      <c r="D52" s="6">
        <v>34840</v>
      </c>
      <c r="E52" s="6">
        <v>11240</v>
      </c>
      <c r="F52" s="6">
        <v>42.16</v>
      </c>
      <c r="G52" s="6">
        <v>17860</v>
      </c>
      <c r="H52" s="6">
        <v>33140</v>
      </c>
      <c r="I52" s="6">
        <v>61410</v>
      </c>
      <c r="J52">
        <v>30001</v>
      </c>
      <c r="K52">
        <v>80000</v>
      </c>
      <c r="L52" s="5">
        <f t="shared" si="0"/>
        <v>0.32261768082663606</v>
      </c>
    </row>
    <row r="53" spans="2:12" x14ac:dyDescent="0.3">
      <c r="B53" t="s">
        <v>279</v>
      </c>
      <c r="C53" t="s">
        <v>53</v>
      </c>
      <c r="D53" s="6">
        <v>24870</v>
      </c>
      <c r="E53" s="6">
        <v>4867</v>
      </c>
      <c r="F53" s="6">
        <v>28.35</v>
      </c>
      <c r="G53" s="6">
        <v>17590</v>
      </c>
      <c r="H53" s="6">
        <v>24100</v>
      </c>
      <c r="I53" s="6">
        <v>36530</v>
      </c>
      <c r="J53">
        <v>30001</v>
      </c>
      <c r="K53">
        <v>80000</v>
      </c>
      <c r="L53" s="5">
        <f t="shared" si="0"/>
        <v>0.19569762766385204</v>
      </c>
    </row>
    <row r="54" spans="2:12" x14ac:dyDescent="0.3">
      <c r="B54" t="s">
        <v>267</v>
      </c>
      <c r="C54" t="s">
        <v>54</v>
      </c>
      <c r="D54" s="6">
        <v>4138</v>
      </c>
      <c r="E54" s="6">
        <v>690.9</v>
      </c>
      <c r="F54" s="6">
        <v>5.875</v>
      </c>
      <c r="G54" s="6">
        <v>3118</v>
      </c>
      <c r="H54" s="6">
        <v>4029</v>
      </c>
      <c r="I54" s="6">
        <v>5782</v>
      </c>
      <c r="J54">
        <v>30001</v>
      </c>
      <c r="K54">
        <v>80000</v>
      </c>
      <c r="L54" s="5">
        <f t="shared" si="0"/>
        <v>0.1669647172547124</v>
      </c>
    </row>
    <row r="55" spans="2:12" x14ac:dyDescent="0.3">
      <c r="B55" t="s">
        <v>280</v>
      </c>
      <c r="C55" t="s">
        <v>55</v>
      </c>
      <c r="D55" s="6">
        <v>16950</v>
      </c>
      <c r="E55" s="6">
        <v>4304</v>
      </c>
      <c r="F55" s="6">
        <v>25.46</v>
      </c>
      <c r="G55" s="6">
        <v>11830</v>
      </c>
      <c r="H55" s="6">
        <v>16180</v>
      </c>
      <c r="I55" s="6">
        <v>26510</v>
      </c>
      <c r="J55">
        <v>30001</v>
      </c>
      <c r="K55">
        <v>80000</v>
      </c>
      <c r="L55" s="5">
        <f t="shared" si="0"/>
        <v>0.25392330383480827</v>
      </c>
    </row>
    <row r="56" spans="2:12" x14ac:dyDescent="0.3">
      <c r="B56" t="s">
        <v>281</v>
      </c>
      <c r="C56" t="s">
        <v>56</v>
      </c>
      <c r="D56" s="6">
        <v>1247</v>
      </c>
      <c r="E56" s="6">
        <v>379</v>
      </c>
      <c r="F56" s="6">
        <v>2.0979999999999999</v>
      </c>
      <c r="G56" s="6">
        <v>730.4</v>
      </c>
      <c r="H56" s="6">
        <v>1173</v>
      </c>
      <c r="I56" s="6">
        <v>2181</v>
      </c>
      <c r="J56">
        <v>30001</v>
      </c>
      <c r="K56">
        <v>80000</v>
      </c>
      <c r="L56" s="5">
        <f t="shared" si="0"/>
        <v>0.30392943063352046</v>
      </c>
    </row>
    <row r="57" spans="2:12" x14ac:dyDescent="0.3">
      <c r="B57" s="10" t="s">
        <v>282</v>
      </c>
      <c r="C57" t="s">
        <v>57</v>
      </c>
      <c r="D57" s="6">
        <v>433800</v>
      </c>
      <c r="E57" s="6">
        <v>286100</v>
      </c>
      <c r="F57" s="6">
        <v>2335</v>
      </c>
      <c r="G57" s="6">
        <v>170300</v>
      </c>
      <c r="H57" s="6">
        <v>338400</v>
      </c>
      <c r="I57" s="6">
        <v>1329000</v>
      </c>
      <c r="J57">
        <v>30001</v>
      </c>
      <c r="K57">
        <v>80000</v>
      </c>
      <c r="L57" s="5">
        <f t="shared" si="0"/>
        <v>0.65952051636698938</v>
      </c>
    </row>
    <row r="58" spans="2:12" x14ac:dyDescent="0.3">
      <c r="B58" t="s">
        <v>283</v>
      </c>
      <c r="C58" t="s">
        <v>58</v>
      </c>
      <c r="D58" s="6">
        <v>437.2</v>
      </c>
      <c r="E58" s="6">
        <v>89.83</v>
      </c>
      <c r="F58" s="6">
        <v>0.63360000000000005</v>
      </c>
      <c r="G58" s="6">
        <v>301.3</v>
      </c>
      <c r="H58" s="6">
        <v>423.6</v>
      </c>
      <c r="I58" s="6">
        <v>650.1</v>
      </c>
      <c r="J58">
        <v>30001</v>
      </c>
      <c r="K58">
        <v>80000</v>
      </c>
      <c r="L58" s="5">
        <f t="shared" si="0"/>
        <v>0.20546660567246111</v>
      </c>
    </row>
    <row r="59" spans="2:12" x14ac:dyDescent="0.3">
      <c r="B59" t="s">
        <v>284</v>
      </c>
      <c r="C59" t="s">
        <v>59</v>
      </c>
      <c r="D59" s="6">
        <v>2088</v>
      </c>
      <c r="E59" s="6">
        <v>629.29999999999995</v>
      </c>
      <c r="F59" s="6">
        <v>3.258</v>
      </c>
      <c r="G59" s="6">
        <v>1215</v>
      </c>
      <c r="H59" s="6">
        <v>1972</v>
      </c>
      <c r="I59" s="6">
        <v>3628</v>
      </c>
      <c r="J59">
        <v>30001</v>
      </c>
      <c r="K59">
        <v>80000</v>
      </c>
      <c r="L59" s="5">
        <f t="shared" si="0"/>
        <v>0.30138888888888887</v>
      </c>
    </row>
    <row r="60" spans="2:12" x14ac:dyDescent="0.3">
      <c r="B60" t="s">
        <v>268</v>
      </c>
      <c r="C60" t="s">
        <v>60</v>
      </c>
      <c r="D60" s="6">
        <v>32000</v>
      </c>
      <c r="E60" s="6">
        <v>6125</v>
      </c>
      <c r="F60" s="6">
        <v>33.020000000000003</v>
      </c>
      <c r="G60" s="6">
        <v>22470</v>
      </c>
      <c r="H60" s="6">
        <v>31160</v>
      </c>
      <c r="I60" s="6">
        <v>46350</v>
      </c>
      <c r="J60">
        <v>30001</v>
      </c>
      <c r="K60">
        <v>80000</v>
      </c>
      <c r="L60" s="5">
        <f t="shared" si="0"/>
        <v>0.19140625</v>
      </c>
    </row>
    <row r="61" spans="2:12" x14ac:dyDescent="0.3">
      <c r="B61" t="s">
        <v>269</v>
      </c>
      <c r="C61" t="s">
        <v>61</v>
      </c>
      <c r="D61" s="6">
        <v>11940</v>
      </c>
      <c r="E61" s="6">
        <v>1478</v>
      </c>
      <c r="F61" s="6">
        <v>9.2690000000000001</v>
      </c>
      <c r="G61" s="6">
        <v>9480</v>
      </c>
      <c r="H61" s="6">
        <v>11790</v>
      </c>
      <c r="I61" s="6">
        <v>15260</v>
      </c>
      <c r="J61">
        <v>30001</v>
      </c>
      <c r="K61">
        <v>80000</v>
      </c>
      <c r="L61" s="5">
        <f t="shared" si="0"/>
        <v>0.12378559463986599</v>
      </c>
    </row>
    <row r="62" spans="2:12" x14ac:dyDescent="0.3">
      <c r="B62" t="s">
        <v>270</v>
      </c>
      <c r="C62" t="s">
        <v>62</v>
      </c>
      <c r="D62" s="6">
        <v>1065</v>
      </c>
      <c r="E62" s="6">
        <v>351.1</v>
      </c>
      <c r="F62" s="6">
        <v>1.5269999999999999</v>
      </c>
      <c r="G62" s="6">
        <v>616.79999999999995</v>
      </c>
      <c r="H62" s="6">
        <v>979.5</v>
      </c>
      <c r="I62" s="6">
        <v>2019</v>
      </c>
      <c r="J62">
        <v>30001</v>
      </c>
      <c r="K62">
        <v>80000</v>
      </c>
      <c r="L62" s="5">
        <f t="shared" si="0"/>
        <v>0.32967136150234744</v>
      </c>
    </row>
    <row r="63" spans="2:12" x14ac:dyDescent="0.3">
      <c r="B63" s="9" t="s">
        <v>271</v>
      </c>
      <c r="C63" t="s">
        <v>63</v>
      </c>
      <c r="D63" s="6">
        <v>46050</v>
      </c>
      <c r="E63" s="6">
        <v>10730</v>
      </c>
      <c r="F63" s="6">
        <v>75.83</v>
      </c>
      <c r="G63" s="6">
        <v>33720</v>
      </c>
      <c r="H63" s="6">
        <v>44160</v>
      </c>
      <c r="I63" s="6">
        <v>69220</v>
      </c>
      <c r="J63">
        <v>30001</v>
      </c>
      <c r="K63">
        <v>80000</v>
      </c>
      <c r="L63" s="5">
        <f t="shared" si="0"/>
        <v>0.23300760043431054</v>
      </c>
    </row>
    <row r="64" spans="2:12" x14ac:dyDescent="0.3">
      <c r="B64" s="9" t="s">
        <v>272</v>
      </c>
      <c r="C64" t="s">
        <v>64</v>
      </c>
      <c r="D64" s="6">
        <v>236400</v>
      </c>
      <c r="E64" s="6">
        <v>61760</v>
      </c>
      <c r="F64" s="6">
        <v>449.5</v>
      </c>
      <c r="G64" s="6">
        <v>163300</v>
      </c>
      <c r="H64" s="6">
        <v>222300</v>
      </c>
      <c r="I64" s="6">
        <v>401200</v>
      </c>
      <c r="J64">
        <v>30001</v>
      </c>
      <c r="K64">
        <v>80000</v>
      </c>
      <c r="L64" s="5">
        <f t="shared" si="0"/>
        <v>0.26125211505922163</v>
      </c>
    </row>
    <row r="65" spans="2:12" x14ac:dyDescent="0.3">
      <c r="B65" s="9" t="s">
        <v>273</v>
      </c>
      <c r="C65" t="s">
        <v>65</v>
      </c>
      <c r="D65" s="6">
        <v>19950</v>
      </c>
      <c r="E65" s="6">
        <v>5560</v>
      </c>
      <c r="F65" s="6">
        <v>33.21</v>
      </c>
      <c r="G65" s="6">
        <v>14710</v>
      </c>
      <c r="H65" s="6">
        <v>19120</v>
      </c>
      <c r="I65" s="6">
        <v>29650</v>
      </c>
      <c r="J65">
        <v>30001</v>
      </c>
      <c r="K65">
        <v>80000</v>
      </c>
      <c r="L65" s="5">
        <f t="shared" si="0"/>
        <v>0.27869674185463661</v>
      </c>
    </row>
    <row r="66" spans="2:12" x14ac:dyDescent="0.3">
      <c r="B66" t="s">
        <v>274</v>
      </c>
      <c r="C66" t="s">
        <v>66</v>
      </c>
      <c r="D66" s="6">
        <v>15170</v>
      </c>
      <c r="E66" s="6">
        <v>4999</v>
      </c>
      <c r="F66" s="6">
        <v>22.35</v>
      </c>
      <c r="G66" s="6">
        <v>7953</v>
      </c>
      <c r="H66" s="6">
        <v>14340</v>
      </c>
      <c r="I66" s="6">
        <v>27170</v>
      </c>
      <c r="J66">
        <v>30001</v>
      </c>
      <c r="K66">
        <v>80000</v>
      </c>
      <c r="L66" s="5">
        <f t="shared" si="0"/>
        <v>0.32953197099538561</v>
      </c>
    </row>
    <row r="67" spans="2:12" x14ac:dyDescent="0.3">
      <c r="B67" s="10" t="s">
        <v>275</v>
      </c>
      <c r="C67" t="s">
        <v>67</v>
      </c>
      <c r="D67" s="6">
        <v>415900</v>
      </c>
      <c r="E67" s="6">
        <v>153700</v>
      </c>
      <c r="F67" s="6">
        <v>1458</v>
      </c>
      <c r="G67" s="6">
        <v>232100</v>
      </c>
      <c r="H67" s="6">
        <v>372600</v>
      </c>
      <c r="I67" s="6">
        <v>834000</v>
      </c>
      <c r="J67">
        <v>30001</v>
      </c>
      <c r="K67">
        <v>80000</v>
      </c>
      <c r="L67" s="5">
        <f t="shared" si="0"/>
        <v>0.36955999038230342</v>
      </c>
    </row>
    <row r="68" spans="2:12" x14ac:dyDescent="0.3">
      <c r="B68" t="s">
        <v>276</v>
      </c>
      <c r="C68" t="s">
        <v>68</v>
      </c>
      <c r="D68" s="6">
        <v>3202</v>
      </c>
      <c r="E68" s="6">
        <v>632</v>
      </c>
      <c r="F68" s="6">
        <v>2.5619999999999998</v>
      </c>
      <c r="G68" s="6">
        <v>2086</v>
      </c>
      <c r="H68" s="6">
        <v>3149</v>
      </c>
      <c r="I68" s="6">
        <v>4606</v>
      </c>
      <c r="J68">
        <v>30001</v>
      </c>
      <c r="K68">
        <v>80000</v>
      </c>
      <c r="L68" s="5">
        <f t="shared" si="0"/>
        <v>0.19737663960024984</v>
      </c>
    </row>
    <row r="69" spans="2:12" x14ac:dyDescent="0.3">
      <c r="B69" t="s">
        <v>277</v>
      </c>
      <c r="C69" t="s">
        <v>69</v>
      </c>
      <c r="D69" s="6">
        <v>14480</v>
      </c>
      <c r="E69" s="6">
        <v>2719</v>
      </c>
      <c r="F69" s="6">
        <v>13.7</v>
      </c>
      <c r="G69" s="6">
        <v>10140</v>
      </c>
      <c r="H69" s="6">
        <v>14140</v>
      </c>
      <c r="I69" s="6">
        <v>20780</v>
      </c>
      <c r="J69">
        <v>30001</v>
      </c>
      <c r="K69">
        <v>80000</v>
      </c>
      <c r="L69" s="5">
        <f t="shared" si="0"/>
        <v>0.18777624309392266</v>
      </c>
    </row>
    <row r="70" spans="2:12" x14ac:dyDescent="0.3">
      <c r="B70" t="s">
        <v>278</v>
      </c>
      <c r="C70" t="s">
        <v>70</v>
      </c>
      <c r="D70" s="6">
        <v>15780</v>
      </c>
      <c r="E70" s="6">
        <v>5923</v>
      </c>
      <c r="F70" s="6">
        <v>24.67</v>
      </c>
      <c r="G70" s="6">
        <v>7144</v>
      </c>
      <c r="H70" s="6">
        <v>14790</v>
      </c>
      <c r="I70" s="6">
        <v>30040</v>
      </c>
      <c r="J70">
        <v>30001</v>
      </c>
      <c r="K70">
        <v>80000</v>
      </c>
      <c r="L70" s="5">
        <f t="shared" si="0"/>
        <v>0.37534854245880861</v>
      </c>
    </row>
    <row r="71" spans="2:12" x14ac:dyDescent="0.3">
      <c r="B71" t="s">
        <v>279</v>
      </c>
      <c r="C71" t="s">
        <v>71</v>
      </c>
      <c r="D71" s="6">
        <v>10340</v>
      </c>
      <c r="E71" s="6">
        <v>1711</v>
      </c>
      <c r="F71" s="6">
        <v>11.5</v>
      </c>
      <c r="G71" s="6">
        <v>7540</v>
      </c>
      <c r="H71" s="6">
        <v>10150</v>
      </c>
      <c r="I71" s="6">
        <v>14290</v>
      </c>
      <c r="J71">
        <v>30001</v>
      </c>
      <c r="K71">
        <v>80000</v>
      </c>
      <c r="L71" s="5">
        <f t="shared" si="0"/>
        <v>0.16547388781431335</v>
      </c>
    </row>
    <row r="72" spans="2:12" x14ac:dyDescent="0.3">
      <c r="B72" t="s">
        <v>267</v>
      </c>
      <c r="C72" t="s">
        <v>72</v>
      </c>
      <c r="D72" s="6">
        <v>2471</v>
      </c>
      <c r="E72" s="6">
        <v>276.7</v>
      </c>
      <c r="F72" s="6">
        <v>1.9259999999999999</v>
      </c>
      <c r="G72" s="6">
        <v>2038</v>
      </c>
      <c r="H72" s="6">
        <v>2434</v>
      </c>
      <c r="I72" s="6">
        <v>3114</v>
      </c>
      <c r="J72">
        <v>30001</v>
      </c>
      <c r="K72">
        <v>80000</v>
      </c>
      <c r="L72" s="5">
        <f t="shared" ref="L72:L135" si="1">E72/ABS(D72)</f>
        <v>0.11197895588830432</v>
      </c>
    </row>
    <row r="73" spans="2:12" x14ac:dyDescent="0.3">
      <c r="B73" t="s">
        <v>280</v>
      </c>
      <c r="C73" t="s">
        <v>73</v>
      </c>
      <c r="D73" s="6">
        <v>10080</v>
      </c>
      <c r="E73" s="6">
        <v>1918</v>
      </c>
      <c r="F73" s="6">
        <v>10.050000000000001</v>
      </c>
      <c r="G73" s="6">
        <v>7604</v>
      </c>
      <c r="H73" s="6">
        <v>9776</v>
      </c>
      <c r="I73" s="6">
        <v>14320</v>
      </c>
      <c r="J73">
        <v>30001</v>
      </c>
      <c r="K73">
        <v>80000</v>
      </c>
      <c r="L73" s="5">
        <f t="shared" si="1"/>
        <v>0.19027777777777777</v>
      </c>
    </row>
    <row r="74" spans="2:12" x14ac:dyDescent="0.3">
      <c r="B74" t="s">
        <v>281</v>
      </c>
      <c r="C74" t="s">
        <v>74</v>
      </c>
      <c r="D74" s="6">
        <v>572.4</v>
      </c>
      <c r="E74" s="6">
        <v>152.9</v>
      </c>
      <c r="F74" s="6">
        <v>0.78080000000000005</v>
      </c>
      <c r="G74" s="6">
        <v>367.6</v>
      </c>
      <c r="H74" s="6">
        <v>541.29999999999995</v>
      </c>
      <c r="I74" s="6">
        <v>954</v>
      </c>
      <c r="J74">
        <v>30001</v>
      </c>
      <c r="K74">
        <v>80000</v>
      </c>
      <c r="L74" s="5">
        <f t="shared" si="1"/>
        <v>0.26712089447938508</v>
      </c>
    </row>
    <row r="75" spans="2:12" x14ac:dyDescent="0.3">
      <c r="B75" s="10" t="s">
        <v>282</v>
      </c>
      <c r="C75" t="s">
        <v>75</v>
      </c>
      <c r="D75" s="6">
        <v>221500</v>
      </c>
      <c r="E75" s="6">
        <v>124100</v>
      </c>
      <c r="F75" s="6">
        <v>952.3</v>
      </c>
      <c r="G75" s="6">
        <v>105800</v>
      </c>
      <c r="H75" s="6">
        <v>180500</v>
      </c>
      <c r="I75" s="6">
        <v>603700</v>
      </c>
      <c r="J75">
        <v>30001</v>
      </c>
      <c r="K75">
        <v>80000</v>
      </c>
      <c r="L75" s="5">
        <f t="shared" si="1"/>
        <v>0.56027088036117378</v>
      </c>
    </row>
    <row r="76" spans="2:12" x14ac:dyDescent="0.3">
      <c r="B76" t="s">
        <v>283</v>
      </c>
      <c r="C76" t="s">
        <v>76</v>
      </c>
      <c r="D76" s="6">
        <v>275.60000000000002</v>
      </c>
      <c r="E76" s="6">
        <v>40.619999999999997</v>
      </c>
      <c r="F76" s="6">
        <v>0.22739999999999999</v>
      </c>
      <c r="G76" s="6">
        <v>211.1</v>
      </c>
      <c r="H76" s="6">
        <v>270.60000000000002</v>
      </c>
      <c r="I76" s="6">
        <v>370.3</v>
      </c>
      <c r="J76">
        <v>30001</v>
      </c>
      <c r="K76">
        <v>80000</v>
      </c>
      <c r="L76" s="5">
        <f t="shared" si="1"/>
        <v>0.14738751814223511</v>
      </c>
    </row>
    <row r="77" spans="2:12" x14ac:dyDescent="0.3">
      <c r="B77" t="s">
        <v>284</v>
      </c>
      <c r="C77" t="s">
        <v>77</v>
      </c>
      <c r="D77" s="6">
        <v>1292</v>
      </c>
      <c r="E77" s="6">
        <v>334.5</v>
      </c>
      <c r="F77" s="6">
        <v>1.498</v>
      </c>
      <c r="G77" s="6">
        <v>824.7</v>
      </c>
      <c r="H77" s="6">
        <v>1230</v>
      </c>
      <c r="I77" s="6">
        <v>2114</v>
      </c>
      <c r="J77">
        <v>30001</v>
      </c>
      <c r="K77">
        <v>80000</v>
      </c>
      <c r="L77" s="5">
        <f t="shared" si="1"/>
        <v>0.25890092879256965</v>
      </c>
    </row>
    <row r="78" spans="2:12" x14ac:dyDescent="0.3">
      <c r="B78" t="s">
        <v>268</v>
      </c>
      <c r="C78" t="s">
        <v>78</v>
      </c>
      <c r="D78" s="6">
        <v>15120</v>
      </c>
      <c r="E78" s="6">
        <v>2351</v>
      </c>
      <c r="F78" s="6">
        <v>13.74</v>
      </c>
      <c r="G78" s="6">
        <v>11200</v>
      </c>
      <c r="H78" s="6">
        <v>14880</v>
      </c>
      <c r="I78" s="6">
        <v>20440</v>
      </c>
      <c r="J78">
        <v>30001</v>
      </c>
      <c r="K78">
        <v>80000</v>
      </c>
      <c r="L78" s="5">
        <f t="shared" si="1"/>
        <v>0.15548941798941798</v>
      </c>
    </row>
    <row r="79" spans="2:12" x14ac:dyDescent="0.3">
      <c r="B79" t="s">
        <v>269</v>
      </c>
      <c r="C79" t="s">
        <v>79</v>
      </c>
      <c r="D79" s="6">
        <v>10420</v>
      </c>
      <c r="E79" s="6">
        <v>1299</v>
      </c>
      <c r="F79" s="6">
        <v>4.6920000000000002</v>
      </c>
      <c r="G79" s="6">
        <v>8115</v>
      </c>
      <c r="H79" s="6">
        <v>10330</v>
      </c>
      <c r="I79" s="6">
        <v>13250</v>
      </c>
      <c r="J79">
        <v>30001</v>
      </c>
      <c r="K79">
        <v>80000</v>
      </c>
      <c r="L79" s="5">
        <f t="shared" si="1"/>
        <v>0.12466410748560461</v>
      </c>
    </row>
    <row r="80" spans="2:12" x14ac:dyDescent="0.3">
      <c r="B80" t="s">
        <v>270</v>
      </c>
      <c r="C80" t="s">
        <v>80</v>
      </c>
      <c r="D80" s="6">
        <v>976.8</v>
      </c>
      <c r="E80" s="6">
        <v>315.60000000000002</v>
      </c>
      <c r="F80" s="6">
        <v>1.236</v>
      </c>
      <c r="G80" s="6">
        <v>559.20000000000005</v>
      </c>
      <c r="H80" s="6">
        <v>905.6</v>
      </c>
      <c r="I80" s="6">
        <v>1828</v>
      </c>
      <c r="J80">
        <v>30001</v>
      </c>
      <c r="K80">
        <v>80000</v>
      </c>
      <c r="L80" s="5">
        <f t="shared" si="1"/>
        <v>0.32309582309582313</v>
      </c>
    </row>
    <row r="81" spans="2:12" x14ac:dyDescent="0.3">
      <c r="B81" s="9" t="s">
        <v>271</v>
      </c>
      <c r="C81" t="s">
        <v>81</v>
      </c>
      <c r="D81" s="6">
        <v>37830</v>
      </c>
      <c r="E81" s="6">
        <v>8318</v>
      </c>
      <c r="F81" s="6">
        <v>49.61</v>
      </c>
      <c r="G81" s="6">
        <v>27570</v>
      </c>
      <c r="H81" s="6">
        <v>36490</v>
      </c>
      <c r="I81" s="6">
        <v>55860</v>
      </c>
      <c r="J81">
        <v>30001</v>
      </c>
      <c r="K81">
        <v>80000</v>
      </c>
      <c r="L81" s="5">
        <f t="shared" si="1"/>
        <v>0.21987840338355802</v>
      </c>
    </row>
    <row r="82" spans="2:12" x14ac:dyDescent="0.3">
      <c r="B82" s="9" t="s">
        <v>272</v>
      </c>
      <c r="C82" t="s">
        <v>82</v>
      </c>
      <c r="D82" s="6">
        <v>202100</v>
      </c>
      <c r="E82" s="6">
        <v>51240</v>
      </c>
      <c r="F82" s="6">
        <v>366.4</v>
      </c>
      <c r="G82" s="6">
        <v>141100</v>
      </c>
      <c r="H82" s="6">
        <v>190600</v>
      </c>
      <c r="I82" s="6">
        <v>338000</v>
      </c>
      <c r="J82">
        <v>30001</v>
      </c>
      <c r="K82">
        <v>80000</v>
      </c>
      <c r="L82" s="5">
        <f t="shared" si="1"/>
        <v>0.25353785254824346</v>
      </c>
    </row>
    <row r="83" spans="2:12" x14ac:dyDescent="0.3">
      <c r="B83" s="9" t="s">
        <v>273</v>
      </c>
      <c r="C83" t="s">
        <v>83</v>
      </c>
      <c r="D83" s="6">
        <v>17220</v>
      </c>
      <c r="E83" s="6">
        <v>4280</v>
      </c>
      <c r="F83" s="6">
        <v>23.51</v>
      </c>
      <c r="G83" s="6">
        <v>12830</v>
      </c>
      <c r="H83" s="6">
        <v>16580</v>
      </c>
      <c r="I83" s="6">
        <v>24970</v>
      </c>
      <c r="J83">
        <v>30001</v>
      </c>
      <c r="K83">
        <v>80000</v>
      </c>
      <c r="L83" s="5">
        <f t="shared" si="1"/>
        <v>0.24854819976771197</v>
      </c>
    </row>
    <row r="84" spans="2:12" x14ac:dyDescent="0.3">
      <c r="B84" t="s">
        <v>274</v>
      </c>
      <c r="C84" t="s">
        <v>84</v>
      </c>
      <c r="D84" s="6">
        <v>12830</v>
      </c>
      <c r="E84" s="6">
        <v>4232</v>
      </c>
      <c r="F84" s="6">
        <v>16.52</v>
      </c>
      <c r="G84" s="6">
        <v>6760</v>
      </c>
      <c r="H84" s="6">
        <v>12110</v>
      </c>
      <c r="I84" s="6">
        <v>23090</v>
      </c>
      <c r="J84">
        <v>30001</v>
      </c>
      <c r="K84">
        <v>80000</v>
      </c>
      <c r="L84" s="5">
        <f t="shared" si="1"/>
        <v>0.32985190958690569</v>
      </c>
    </row>
    <row r="85" spans="2:12" x14ac:dyDescent="0.3">
      <c r="B85" s="10" t="s">
        <v>275</v>
      </c>
      <c r="C85" t="s">
        <v>85</v>
      </c>
      <c r="D85" s="6">
        <v>374100</v>
      </c>
      <c r="E85" s="6">
        <v>131300</v>
      </c>
      <c r="F85" s="6">
        <v>1227</v>
      </c>
      <c r="G85" s="6">
        <v>217200</v>
      </c>
      <c r="H85" s="6">
        <v>337400</v>
      </c>
      <c r="I85" s="6">
        <v>730600</v>
      </c>
      <c r="J85">
        <v>30001</v>
      </c>
      <c r="K85">
        <v>80000</v>
      </c>
      <c r="L85" s="5">
        <f t="shared" si="1"/>
        <v>0.35097567495322107</v>
      </c>
    </row>
    <row r="86" spans="2:12" x14ac:dyDescent="0.3">
      <c r="B86" t="s">
        <v>276</v>
      </c>
      <c r="C86" t="s">
        <v>86</v>
      </c>
      <c r="D86" s="6">
        <v>2926</v>
      </c>
      <c r="E86" s="6">
        <v>610.5</v>
      </c>
      <c r="F86" s="6">
        <v>2.1709999999999998</v>
      </c>
      <c r="G86" s="6">
        <v>1796</v>
      </c>
      <c r="H86" s="6">
        <v>2889</v>
      </c>
      <c r="I86" s="6">
        <v>4255</v>
      </c>
      <c r="J86">
        <v>30001</v>
      </c>
      <c r="K86">
        <v>80000</v>
      </c>
      <c r="L86" s="5">
        <f t="shared" si="1"/>
        <v>0.20864661654135339</v>
      </c>
    </row>
    <row r="87" spans="2:12" x14ac:dyDescent="0.3">
      <c r="B87" t="s">
        <v>277</v>
      </c>
      <c r="C87" t="s">
        <v>87</v>
      </c>
      <c r="D87" s="6">
        <v>12430</v>
      </c>
      <c r="E87" s="6">
        <v>2356</v>
      </c>
      <c r="F87" s="6">
        <v>9.27</v>
      </c>
      <c r="G87" s="6">
        <v>8580</v>
      </c>
      <c r="H87" s="6">
        <v>12180</v>
      </c>
      <c r="I87" s="6">
        <v>17840</v>
      </c>
      <c r="J87">
        <v>30001</v>
      </c>
      <c r="K87">
        <v>80000</v>
      </c>
      <c r="L87" s="5">
        <f t="shared" si="1"/>
        <v>0.18954143201930812</v>
      </c>
    </row>
    <row r="88" spans="2:12" x14ac:dyDescent="0.3">
      <c r="B88" t="s">
        <v>278</v>
      </c>
      <c r="C88" t="s">
        <v>88</v>
      </c>
      <c r="D88" s="6">
        <v>13270</v>
      </c>
      <c r="E88" s="6">
        <v>5377</v>
      </c>
      <c r="F88" s="6">
        <v>20.09</v>
      </c>
      <c r="G88" s="6">
        <v>5424</v>
      </c>
      <c r="H88" s="6">
        <v>12370</v>
      </c>
      <c r="I88" s="6">
        <v>26270</v>
      </c>
      <c r="J88">
        <v>30001</v>
      </c>
      <c r="K88">
        <v>80000</v>
      </c>
      <c r="L88" s="5">
        <f t="shared" si="1"/>
        <v>0.40519969856819893</v>
      </c>
    </row>
    <row r="89" spans="2:12" x14ac:dyDescent="0.3">
      <c r="B89" t="s">
        <v>279</v>
      </c>
      <c r="C89" t="s">
        <v>89</v>
      </c>
      <c r="D89" s="6">
        <v>8460</v>
      </c>
      <c r="E89" s="6">
        <v>1527</v>
      </c>
      <c r="F89" s="6">
        <v>5.6390000000000002</v>
      </c>
      <c r="G89" s="6">
        <v>5708</v>
      </c>
      <c r="H89" s="6">
        <v>8366</v>
      </c>
      <c r="I89" s="6">
        <v>11760</v>
      </c>
      <c r="J89">
        <v>30001</v>
      </c>
      <c r="K89">
        <v>80000</v>
      </c>
      <c r="L89" s="5">
        <f t="shared" si="1"/>
        <v>0.18049645390070923</v>
      </c>
    </row>
    <row r="90" spans="2:12" x14ac:dyDescent="0.3">
      <c r="B90" t="s">
        <v>267</v>
      </c>
      <c r="C90" t="s">
        <v>90</v>
      </c>
      <c r="D90" s="6">
        <v>2223</v>
      </c>
      <c r="E90" s="6">
        <v>228.7</v>
      </c>
      <c r="F90" s="6">
        <v>1.175</v>
      </c>
      <c r="G90" s="6">
        <v>1849</v>
      </c>
      <c r="H90" s="6">
        <v>2198</v>
      </c>
      <c r="I90" s="6">
        <v>2743</v>
      </c>
      <c r="J90">
        <v>30001</v>
      </c>
      <c r="K90">
        <v>80000</v>
      </c>
      <c r="L90" s="5">
        <f t="shared" si="1"/>
        <v>0.10287899235267656</v>
      </c>
    </row>
    <row r="91" spans="2:12" x14ac:dyDescent="0.3">
      <c r="B91" t="s">
        <v>280</v>
      </c>
      <c r="C91" t="s">
        <v>91</v>
      </c>
      <c r="D91" s="6">
        <v>9066</v>
      </c>
      <c r="E91" s="6">
        <v>1639</v>
      </c>
      <c r="F91" s="6">
        <v>7.4610000000000003</v>
      </c>
      <c r="G91" s="6">
        <v>6845</v>
      </c>
      <c r="H91" s="6">
        <v>8821</v>
      </c>
      <c r="I91" s="6">
        <v>12660</v>
      </c>
      <c r="J91">
        <v>30001</v>
      </c>
      <c r="K91">
        <v>80000</v>
      </c>
      <c r="L91" s="5">
        <f t="shared" si="1"/>
        <v>0.18078535186410766</v>
      </c>
    </row>
    <row r="92" spans="2:12" x14ac:dyDescent="0.3">
      <c r="B92" t="s">
        <v>281</v>
      </c>
      <c r="C92" t="s">
        <v>92</v>
      </c>
      <c r="D92" s="6">
        <v>482.4</v>
      </c>
      <c r="E92" s="6">
        <v>130.30000000000001</v>
      </c>
      <c r="F92" s="6">
        <v>0.51160000000000005</v>
      </c>
      <c r="G92" s="6">
        <v>300.60000000000002</v>
      </c>
      <c r="H92" s="6">
        <v>457.6</v>
      </c>
      <c r="I92" s="6">
        <v>807.2</v>
      </c>
      <c r="J92">
        <v>30001</v>
      </c>
      <c r="K92">
        <v>80000</v>
      </c>
      <c r="L92" s="5">
        <f t="shared" si="1"/>
        <v>0.27010779436152577</v>
      </c>
    </row>
    <row r="93" spans="2:12" x14ac:dyDescent="0.3">
      <c r="B93" s="10" t="s">
        <v>282</v>
      </c>
      <c r="C93" t="s">
        <v>93</v>
      </c>
      <c r="D93" s="6">
        <v>192300</v>
      </c>
      <c r="E93" s="6">
        <v>103900</v>
      </c>
      <c r="F93" s="6">
        <v>802.8</v>
      </c>
      <c r="G93" s="6">
        <v>95540</v>
      </c>
      <c r="H93" s="6">
        <v>158300</v>
      </c>
      <c r="I93" s="6">
        <v>511300</v>
      </c>
      <c r="J93">
        <v>30001</v>
      </c>
      <c r="K93">
        <v>80000</v>
      </c>
      <c r="L93" s="5">
        <f t="shared" si="1"/>
        <v>0.54030161206448257</v>
      </c>
    </row>
    <row r="94" spans="2:12" x14ac:dyDescent="0.3">
      <c r="B94" t="s">
        <v>283</v>
      </c>
      <c r="C94" t="s">
        <v>94</v>
      </c>
      <c r="D94" s="6">
        <v>251.4</v>
      </c>
      <c r="E94" s="6">
        <v>35.58</v>
      </c>
      <c r="F94" s="6">
        <v>0.15559999999999999</v>
      </c>
      <c r="G94" s="6">
        <v>192</v>
      </c>
      <c r="H94" s="6">
        <v>247.6</v>
      </c>
      <c r="I94" s="6">
        <v>332.9</v>
      </c>
      <c r="J94">
        <v>30001</v>
      </c>
      <c r="K94">
        <v>80000</v>
      </c>
      <c r="L94" s="5">
        <f t="shared" si="1"/>
        <v>0.14152744630071598</v>
      </c>
    </row>
    <row r="95" spans="2:12" x14ac:dyDescent="0.3">
      <c r="B95" t="s">
        <v>284</v>
      </c>
      <c r="C95" t="s">
        <v>95</v>
      </c>
      <c r="D95" s="6">
        <v>1172</v>
      </c>
      <c r="E95" s="6">
        <v>299.89999999999998</v>
      </c>
      <c r="F95" s="6">
        <v>1.1719999999999999</v>
      </c>
      <c r="G95" s="6">
        <v>748.5</v>
      </c>
      <c r="H95" s="6">
        <v>1117</v>
      </c>
      <c r="I95" s="6">
        <v>1908</v>
      </c>
      <c r="J95">
        <v>30001</v>
      </c>
      <c r="K95">
        <v>80000</v>
      </c>
      <c r="L95" s="5">
        <f t="shared" si="1"/>
        <v>0.25588737201365186</v>
      </c>
    </row>
    <row r="96" spans="2:12" x14ac:dyDescent="0.3">
      <c r="B96" t="s">
        <v>268</v>
      </c>
      <c r="C96" t="s">
        <v>96</v>
      </c>
      <c r="D96" s="6">
        <v>12870</v>
      </c>
      <c r="E96" s="6">
        <v>2156</v>
      </c>
      <c r="F96" s="6">
        <v>8.1660000000000004</v>
      </c>
      <c r="G96" s="6">
        <v>9079</v>
      </c>
      <c r="H96" s="6">
        <v>12710</v>
      </c>
      <c r="I96" s="6">
        <v>17640</v>
      </c>
      <c r="J96">
        <v>30001</v>
      </c>
      <c r="K96">
        <v>80000</v>
      </c>
      <c r="L96" s="5">
        <f t="shared" si="1"/>
        <v>0.16752136752136751</v>
      </c>
    </row>
    <row r="97" spans="2:12" x14ac:dyDescent="0.3">
      <c r="C97" t="s">
        <v>97</v>
      </c>
      <c r="D97" s="6">
        <v>1042000</v>
      </c>
      <c r="E97" s="6">
        <v>213500</v>
      </c>
      <c r="F97" s="6">
        <v>1838</v>
      </c>
      <c r="G97" s="6">
        <v>749700</v>
      </c>
      <c r="H97" s="6">
        <v>995500</v>
      </c>
      <c r="I97" s="6">
        <v>1559000</v>
      </c>
      <c r="J97">
        <v>30001</v>
      </c>
      <c r="K97">
        <v>80000</v>
      </c>
      <c r="L97" s="5">
        <f t="shared" si="1"/>
        <v>0.20489443378119002</v>
      </c>
    </row>
    <row r="98" spans="2:12" x14ac:dyDescent="0.3">
      <c r="C98" t="s">
        <v>98</v>
      </c>
      <c r="D98" s="6">
        <v>911000</v>
      </c>
      <c r="E98" s="6">
        <v>182000</v>
      </c>
      <c r="F98" s="6">
        <v>1582</v>
      </c>
      <c r="G98" s="6">
        <v>661600</v>
      </c>
      <c r="H98" s="6">
        <v>871800</v>
      </c>
      <c r="I98" s="6">
        <v>1353000</v>
      </c>
      <c r="J98">
        <v>30001</v>
      </c>
      <c r="K98">
        <v>80000</v>
      </c>
      <c r="L98" s="5">
        <f t="shared" si="1"/>
        <v>0.19978046103183314</v>
      </c>
    </row>
    <row r="99" spans="2:12" x14ac:dyDescent="0.3">
      <c r="B99">
        <v>1960</v>
      </c>
      <c r="C99" t="s">
        <v>99</v>
      </c>
      <c r="D99" s="5">
        <v>0.2107</v>
      </c>
      <c r="E99" s="5">
        <v>0.20599999999999999</v>
      </c>
      <c r="F99" s="5">
        <v>1.3600000000000001E-3</v>
      </c>
      <c r="G99" s="5">
        <v>-0.18840000000000001</v>
      </c>
      <c r="H99" s="5">
        <v>0.2097</v>
      </c>
      <c r="I99" s="5">
        <v>0.61819999999999997</v>
      </c>
      <c r="J99">
        <v>30001</v>
      </c>
      <c r="K99">
        <v>80000</v>
      </c>
      <c r="L99" s="5">
        <f t="shared" si="1"/>
        <v>0.97769340294257234</v>
      </c>
    </row>
    <row r="100" spans="2:12" x14ac:dyDescent="0.3">
      <c r="B100">
        <v>1961</v>
      </c>
      <c r="C100" t="s">
        <v>100</v>
      </c>
      <c r="D100" s="5">
        <v>-4.6179999999999999E-2</v>
      </c>
      <c r="E100" s="5">
        <v>0.21049999999999999</v>
      </c>
      <c r="F100" s="5">
        <v>1.276E-3</v>
      </c>
      <c r="G100" s="5">
        <v>-0.45879999999999999</v>
      </c>
      <c r="H100" s="5">
        <v>-4.5839999999999999E-2</v>
      </c>
      <c r="I100" s="5">
        <v>0.36780000000000002</v>
      </c>
      <c r="J100">
        <v>30001</v>
      </c>
      <c r="K100">
        <v>80000</v>
      </c>
      <c r="L100" s="5">
        <f t="shared" si="1"/>
        <v>4.5582503248159378</v>
      </c>
    </row>
    <row r="101" spans="2:12" x14ac:dyDescent="0.3">
      <c r="B101">
        <v>1962</v>
      </c>
      <c r="C101" t="s">
        <v>101</v>
      </c>
      <c r="D101" s="5">
        <v>0.21229999999999999</v>
      </c>
      <c r="E101" s="5">
        <v>0.21360000000000001</v>
      </c>
      <c r="F101" s="5">
        <v>1.3669999999999999E-3</v>
      </c>
      <c r="G101" s="5">
        <v>-0.20580000000000001</v>
      </c>
      <c r="H101" s="5">
        <v>0.21190000000000001</v>
      </c>
      <c r="I101" s="5">
        <v>0.63439999999999996</v>
      </c>
      <c r="J101">
        <v>30001</v>
      </c>
      <c r="K101">
        <v>80000</v>
      </c>
      <c r="L101" s="5">
        <f t="shared" si="1"/>
        <v>1.0061234102684882</v>
      </c>
    </row>
    <row r="102" spans="2:12" x14ac:dyDescent="0.3">
      <c r="B102">
        <v>1963</v>
      </c>
      <c r="C102" t="s">
        <v>102</v>
      </c>
      <c r="D102" s="5">
        <v>0.23369999999999999</v>
      </c>
      <c r="E102" s="5">
        <v>0.2137</v>
      </c>
      <c r="F102" s="5">
        <v>1.439E-3</v>
      </c>
      <c r="G102" s="5">
        <v>-0.18540000000000001</v>
      </c>
      <c r="H102" s="5">
        <v>0.2334</v>
      </c>
      <c r="I102" s="5">
        <v>0.65639999999999998</v>
      </c>
      <c r="J102">
        <v>30001</v>
      </c>
      <c r="K102">
        <v>80000</v>
      </c>
      <c r="L102" s="5">
        <f t="shared" si="1"/>
        <v>0.91442019683354736</v>
      </c>
    </row>
    <row r="103" spans="2:12" x14ac:dyDescent="0.3">
      <c r="B103">
        <v>1964</v>
      </c>
      <c r="C103" t="s">
        <v>103</v>
      </c>
      <c r="D103" s="5">
        <v>-0.32940000000000003</v>
      </c>
      <c r="E103" s="5">
        <v>0.21659999999999999</v>
      </c>
      <c r="F103" s="5">
        <v>1.2600000000000001E-3</v>
      </c>
      <c r="G103" s="5">
        <v>-0.75770000000000004</v>
      </c>
      <c r="H103" s="5">
        <v>-0.32819999999999999</v>
      </c>
      <c r="I103" s="5">
        <v>9.1039999999999996E-2</v>
      </c>
      <c r="J103">
        <v>30001</v>
      </c>
      <c r="K103">
        <v>80000</v>
      </c>
      <c r="L103" s="5">
        <f t="shared" si="1"/>
        <v>0.65755919854280498</v>
      </c>
    </row>
    <row r="104" spans="2:12" x14ac:dyDescent="0.3">
      <c r="B104">
        <v>1965</v>
      </c>
      <c r="C104" t="s">
        <v>104</v>
      </c>
      <c r="D104" s="5">
        <v>-0.15529999999999999</v>
      </c>
      <c r="E104" s="5">
        <v>0.21709999999999999</v>
      </c>
      <c r="F104" s="5">
        <v>1.426E-3</v>
      </c>
      <c r="G104" s="5">
        <v>-0.58050000000000002</v>
      </c>
      <c r="H104" s="5">
        <v>-0.15540000000000001</v>
      </c>
      <c r="I104" s="5">
        <v>0.27339999999999998</v>
      </c>
      <c r="J104">
        <v>30001</v>
      </c>
      <c r="K104">
        <v>80000</v>
      </c>
      <c r="L104" s="5">
        <f t="shared" si="1"/>
        <v>1.3979394719896974</v>
      </c>
    </row>
    <row r="105" spans="2:12" x14ac:dyDescent="0.3">
      <c r="B105">
        <v>1966</v>
      </c>
      <c r="C105" t="s">
        <v>105</v>
      </c>
      <c r="D105" s="5">
        <v>0.1014</v>
      </c>
      <c r="E105" s="5">
        <v>0.218</v>
      </c>
      <c r="F105" s="5">
        <v>1.377E-3</v>
      </c>
      <c r="G105" s="5">
        <v>-0.32540000000000002</v>
      </c>
      <c r="H105" s="5">
        <v>0.1011</v>
      </c>
      <c r="I105" s="5">
        <v>0.52910000000000001</v>
      </c>
      <c r="J105">
        <v>30001</v>
      </c>
      <c r="K105">
        <v>80000</v>
      </c>
      <c r="L105" s="5">
        <f t="shared" si="1"/>
        <v>2.1499013806706113</v>
      </c>
    </row>
    <row r="106" spans="2:12" x14ac:dyDescent="0.3">
      <c r="B106">
        <v>1967</v>
      </c>
      <c r="C106" t="s">
        <v>106</v>
      </c>
      <c r="D106" s="5">
        <v>0.23860000000000001</v>
      </c>
      <c r="E106" s="5">
        <v>0.20830000000000001</v>
      </c>
      <c r="F106" s="5">
        <v>1.384E-3</v>
      </c>
      <c r="G106" s="5">
        <v>-0.1699</v>
      </c>
      <c r="H106" s="5">
        <v>0.2387</v>
      </c>
      <c r="I106" s="5">
        <v>0.64670000000000005</v>
      </c>
      <c r="J106">
        <v>30001</v>
      </c>
      <c r="K106">
        <v>80000</v>
      </c>
      <c r="L106" s="5">
        <f t="shared" si="1"/>
        <v>0.8730092204526404</v>
      </c>
    </row>
    <row r="107" spans="2:12" x14ac:dyDescent="0.3">
      <c r="B107">
        <v>1968</v>
      </c>
      <c r="C107" t="s">
        <v>107</v>
      </c>
      <c r="D107" s="5">
        <v>0.15490000000000001</v>
      </c>
      <c r="E107" s="5">
        <v>0.2112</v>
      </c>
      <c r="F107" s="5">
        <v>1.4009999999999999E-3</v>
      </c>
      <c r="G107" s="5">
        <v>-0.25640000000000002</v>
      </c>
      <c r="H107" s="5">
        <v>0.1552</v>
      </c>
      <c r="I107" s="5">
        <v>0.56859999999999999</v>
      </c>
      <c r="J107">
        <v>30001</v>
      </c>
      <c r="K107">
        <v>80000</v>
      </c>
      <c r="L107" s="5">
        <f t="shared" si="1"/>
        <v>1.3634602969657843</v>
      </c>
    </row>
    <row r="108" spans="2:12" x14ac:dyDescent="0.3">
      <c r="B108">
        <v>1969</v>
      </c>
      <c r="C108" t="s">
        <v>108</v>
      </c>
      <c r="D108" s="5">
        <v>0.31440000000000001</v>
      </c>
      <c r="E108" s="5">
        <v>0.21790000000000001</v>
      </c>
      <c r="F108" s="5">
        <v>1.4859999999999999E-3</v>
      </c>
      <c r="G108" s="5">
        <v>-0.1119</v>
      </c>
      <c r="H108" s="5">
        <v>0.31369999999999998</v>
      </c>
      <c r="I108" s="5">
        <v>0.74160000000000004</v>
      </c>
      <c r="J108">
        <v>30001</v>
      </c>
      <c r="K108">
        <v>80000</v>
      </c>
      <c r="L108" s="5">
        <f t="shared" si="1"/>
        <v>0.69306615776081426</v>
      </c>
    </row>
    <row r="109" spans="2:12" x14ac:dyDescent="0.3">
      <c r="B109">
        <v>1970</v>
      </c>
      <c r="C109" t="s">
        <v>109</v>
      </c>
      <c r="D109" s="5">
        <v>-0.21210000000000001</v>
      </c>
      <c r="E109" s="5">
        <v>0.2172</v>
      </c>
      <c r="F109" s="5">
        <v>1.3569999999999999E-3</v>
      </c>
      <c r="G109" s="5">
        <v>-0.63419999999999999</v>
      </c>
      <c r="H109" s="5">
        <v>-0.21279999999999999</v>
      </c>
      <c r="I109" s="5">
        <v>0.21729999999999999</v>
      </c>
      <c r="J109">
        <v>30001</v>
      </c>
      <c r="K109">
        <v>80000</v>
      </c>
      <c r="L109" s="5">
        <f t="shared" si="1"/>
        <v>1.0240452616690241</v>
      </c>
    </row>
    <row r="110" spans="2:12" x14ac:dyDescent="0.3">
      <c r="B110">
        <v>1971</v>
      </c>
      <c r="C110" t="s">
        <v>110</v>
      </c>
      <c r="D110" s="5">
        <v>2.6419999999999998E-3</v>
      </c>
      <c r="E110" s="5">
        <v>0.2276</v>
      </c>
      <c r="F110" s="5">
        <v>1.33E-3</v>
      </c>
      <c r="G110" s="5">
        <v>-0.44679999999999997</v>
      </c>
      <c r="H110" s="5">
        <v>2.2339999999999999E-3</v>
      </c>
      <c r="I110" s="5">
        <v>0.44800000000000001</v>
      </c>
      <c r="J110">
        <v>30001</v>
      </c>
      <c r="K110">
        <v>80000</v>
      </c>
      <c r="L110" s="5">
        <f t="shared" si="1"/>
        <v>86.146858440575329</v>
      </c>
    </row>
    <row r="111" spans="2:12" x14ac:dyDescent="0.3">
      <c r="B111">
        <v>1972</v>
      </c>
      <c r="C111" t="s">
        <v>111</v>
      </c>
      <c r="D111" s="5">
        <v>-0.114</v>
      </c>
      <c r="E111" s="5">
        <v>0.22439999999999999</v>
      </c>
      <c r="F111" s="5">
        <v>1.2700000000000001E-3</v>
      </c>
      <c r="G111" s="5">
        <v>-0.55589999999999995</v>
      </c>
      <c r="H111" s="5">
        <v>-0.11310000000000001</v>
      </c>
      <c r="I111" s="5">
        <v>0.32400000000000001</v>
      </c>
      <c r="J111">
        <v>30001</v>
      </c>
      <c r="K111">
        <v>80000</v>
      </c>
      <c r="L111" s="5">
        <f t="shared" si="1"/>
        <v>1.9684210526315788</v>
      </c>
    </row>
    <row r="112" spans="2:12" x14ac:dyDescent="0.3">
      <c r="B112">
        <v>1973</v>
      </c>
      <c r="C112" t="s">
        <v>112</v>
      </c>
      <c r="D112" s="5">
        <v>-0.37919999999999998</v>
      </c>
      <c r="E112" s="5">
        <v>0.22700000000000001</v>
      </c>
      <c r="F112" s="5">
        <v>1.341E-3</v>
      </c>
      <c r="G112" s="5">
        <v>-0.82279999999999998</v>
      </c>
      <c r="H112" s="5">
        <v>-0.37859999999999999</v>
      </c>
      <c r="I112" s="5">
        <v>6.5970000000000001E-2</v>
      </c>
      <c r="J112">
        <v>30001</v>
      </c>
      <c r="K112">
        <v>80000</v>
      </c>
      <c r="L112" s="5">
        <f t="shared" si="1"/>
        <v>0.59862869198312241</v>
      </c>
    </row>
    <row r="113" spans="2:12" x14ac:dyDescent="0.3">
      <c r="B113">
        <v>1974</v>
      </c>
      <c r="C113" t="s">
        <v>113</v>
      </c>
      <c r="D113" s="5">
        <v>-0.62350000000000005</v>
      </c>
      <c r="E113" s="5">
        <v>0.21990000000000001</v>
      </c>
      <c r="F113" s="5">
        <v>1.323E-3</v>
      </c>
      <c r="G113" s="5">
        <v>-1.056</v>
      </c>
      <c r="H113" s="5">
        <v>-0.62270000000000003</v>
      </c>
      <c r="I113" s="5">
        <v>-0.19159999999999999</v>
      </c>
      <c r="J113">
        <v>30001</v>
      </c>
      <c r="K113">
        <v>80000</v>
      </c>
      <c r="L113" s="5">
        <f t="shared" si="1"/>
        <v>0.35268644747393746</v>
      </c>
    </row>
    <row r="114" spans="2:12" x14ac:dyDescent="0.3">
      <c r="B114">
        <v>1975</v>
      </c>
      <c r="C114" t="s">
        <v>114</v>
      </c>
      <c r="D114" s="5">
        <v>0.45910000000000001</v>
      </c>
      <c r="E114" s="5">
        <v>0.2152</v>
      </c>
      <c r="F114" s="5">
        <v>1.4300000000000001E-3</v>
      </c>
      <c r="G114" s="5">
        <v>4.0890000000000003E-2</v>
      </c>
      <c r="H114" s="5">
        <v>0.45779999999999998</v>
      </c>
      <c r="I114" s="5">
        <v>0.88249999999999995</v>
      </c>
      <c r="J114">
        <v>30001</v>
      </c>
      <c r="K114">
        <v>80000</v>
      </c>
      <c r="L114" s="5">
        <f t="shared" si="1"/>
        <v>0.46874319320409497</v>
      </c>
    </row>
    <row r="115" spans="2:12" x14ac:dyDescent="0.3">
      <c r="B115">
        <v>1976</v>
      </c>
      <c r="C115" t="s">
        <v>115</v>
      </c>
      <c r="D115" s="5">
        <v>-5.876E-2</v>
      </c>
      <c r="E115" s="5">
        <v>0.2291</v>
      </c>
      <c r="F115" s="5">
        <v>1.403E-3</v>
      </c>
      <c r="G115" s="5">
        <v>-0.50649999999999995</v>
      </c>
      <c r="H115" s="5">
        <v>-6.0260000000000001E-2</v>
      </c>
      <c r="I115" s="5">
        <v>0.39379999999999998</v>
      </c>
      <c r="J115">
        <v>30001</v>
      </c>
      <c r="K115">
        <v>80000</v>
      </c>
      <c r="L115" s="5">
        <f t="shared" si="1"/>
        <v>3.8989108236895849</v>
      </c>
    </row>
    <row r="116" spans="2:12" x14ac:dyDescent="0.3">
      <c r="B116">
        <v>1977</v>
      </c>
      <c r="C116" t="s">
        <v>116</v>
      </c>
      <c r="D116" s="5">
        <v>0.3841</v>
      </c>
      <c r="E116" s="5">
        <v>0.22720000000000001</v>
      </c>
      <c r="F116" s="5">
        <v>1.4189999999999999E-3</v>
      </c>
      <c r="G116" s="5">
        <v>-5.654E-2</v>
      </c>
      <c r="H116" s="5">
        <v>0.38290000000000002</v>
      </c>
      <c r="I116" s="5">
        <v>0.8347</v>
      </c>
      <c r="J116">
        <v>30001</v>
      </c>
      <c r="K116">
        <v>80000</v>
      </c>
      <c r="L116" s="5">
        <f t="shared" si="1"/>
        <v>0.59151262692007289</v>
      </c>
    </row>
    <row r="117" spans="2:12" x14ac:dyDescent="0.3">
      <c r="B117">
        <v>1978</v>
      </c>
      <c r="C117" t="s">
        <v>117</v>
      </c>
      <c r="D117" s="5">
        <v>0.25169999999999998</v>
      </c>
      <c r="E117" s="5">
        <v>0.2205</v>
      </c>
      <c r="F117" s="5">
        <v>1.3500000000000001E-3</v>
      </c>
      <c r="G117" s="5">
        <v>-0.1767</v>
      </c>
      <c r="H117" s="5">
        <v>0.2515</v>
      </c>
      <c r="I117" s="5">
        <v>0.68569999999999998</v>
      </c>
      <c r="J117">
        <v>30001</v>
      </c>
      <c r="K117">
        <v>80000</v>
      </c>
      <c r="L117" s="5">
        <f t="shared" si="1"/>
        <v>0.87604290822407638</v>
      </c>
    </row>
    <row r="118" spans="2:12" x14ac:dyDescent="0.3">
      <c r="B118">
        <v>1979</v>
      </c>
      <c r="C118" t="s">
        <v>118</v>
      </c>
      <c r="D118" s="5">
        <v>-0.33229999999999998</v>
      </c>
      <c r="E118" s="5">
        <v>0.21890000000000001</v>
      </c>
      <c r="F118" s="5">
        <v>1.292E-3</v>
      </c>
      <c r="G118" s="5">
        <v>-0.76139999999999997</v>
      </c>
      <c r="H118" s="5">
        <v>-0.33210000000000001</v>
      </c>
      <c r="I118" s="5">
        <v>9.7629999999999995E-2</v>
      </c>
      <c r="J118">
        <v>30001</v>
      </c>
      <c r="K118">
        <v>80000</v>
      </c>
      <c r="L118" s="5">
        <f t="shared" si="1"/>
        <v>0.65874210051158599</v>
      </c>
    </row>
    <row r="119" spans="2:12" x14ac:dyDescent="0.3">
      <c r="B119">
        <v>1980</v>
      </c>
      <c r="C119" t="s">
        <v>119</v>
      </c>
      <c r="D119" s="5">
        <v>0.7056</v>
      </c>
      <c r="E119" s="5">
        <v>0.22239999999999999</v>
      </c>
      <c r="F119" s="5">
        <v>1.449E-3</v>
      </c>
      <c r="G119" s="5">
        <v>0.27460000000000001</v>
      </c>
      <c r="H119" s="5">
        <v>0.70430000000000004</v>
      </c>
      <c r="I119" s="5">
        <v>1.1479999999999999</v>
      </c>
      <c r="J119">
        <v>30001</v>
      </c>
      <c r="K119">
        <v>80000</v>
      </c>
      <c r="L119" s="5">
        <f t="shared" si="1"/>
        <v>0.31519274376417233</v>
      </c>
    </row>
    <row r="120" spans="2:12" x14ac:dyDescent="0.3">
      <c r="B120">
        <v>1981</v>
      </c>
      <c r="C120" t="s">
        <v>120</v>
      </c>
      <c r="D120" s="5">
        <v>0.2903</v>
      </c>
      <c r="E120" s="5">
        <v>0.2122</v>
      </c>
      <c r="F120" s="5">
        <v>1.333E-3</v>
      </c>
      <c r="G120" s="5">
        <v>-0.12470000000000001</v>
      </c>
      <c r="H120" s="5">
        <v>0.2898</v>
      </c>
      <c r="I120" s="5">
        <v>0.7077</v>
      </c>
      <c r="J120">
        <v>30001</v>
      </c>
      <c r="K120">
        <v>80000</v>
      </c>
      <c r="L120" s="5">
        <f t="shared" si="1"/>
        <v>0.73096796417499144</v>
      </c>
    </row>
    <row r="121" spans="2:12" x14ac:dyDescent="0.3">
      <c r="B121">
        <v>1982</v>
      </c>
      <c r="C121" t="s">
        <v>121</v>
      </c>
      <c r="D121" s="5">
        <v>-0.1086</v>
      </c>
      <c r="E121" s="5">
        <v>0.21149999999999999</v>
      </c>
      <c r="F121" s="5">
        <v>1.302E-3</v>
      </c>
      <c r="G121" s="5">
        <v>-0.52280000000000004</v>
      </c>
      <c r="H121" s="5">
        <v>-0.10780000000000001</v>
      </c>
      <c r="I121" s="5">
        <v>0.30630000000000002</v>
      </c>
      <c r="J121">
        <v>30001</v>
      </c>
      <c r="K121">
        <v>80000</v>
      </c>
      <c r="L121" s="5">
        <f t="shared" si="1"/>
        <v>1.947513812154696</v>
      </c>
    </row>
    <row r="122" spans="2:12" x14ac:dyDescent="0.3">
      <c r="B122">
        <v>1983</v>
      </c>
      <c r="C122" t="s">
        <v>122</v>
      </c>
      <c r="D122" s="5">
        <v>0.15129999999999999</v>
      </c>
      <c r="E122" s="5">
        <v>0.22009999999999999</v>
      </c>
      <c r="F122" s="5">
        <v>1.3079999999999999E-3</v>
      </c>
      <c r="G122" s="5">
        <v>-0.28129999999999999</v>
      </c>
      <c r="H122" s="5">
        <v>0.15190000000000001</v>
      </c>
      <c r="I122" s="5">
        <v>0.58199999999999996</v>
      </c>
      <c r="J122">
        <v>30001</v>
      </c>
      <c r="K122">
        <v>80000</v>
      </c>
      <c r="L122" s="5">
        <f t="shared" si="1"/>
        <v>1.4547257105089226</v>
      </c>
    </row>
    <row r="123" spans="2:12" x14ac:dyDescent="0.3">
      <c r="B123">
        <v>1984</v>
      </c>
      <c r="C123" t="s">
        <v>123</v>
      </c>
      <c r="D123" s="5">
        <v>0.56859999999999999</v>
      </c>
      <c r="E123" s="5">
        <v>0.22600000000000001</v>
      </c>
      <c r="F123" s="5">
        <v>1.4120000000000001E-3</v>
      </c>
      <c r="G123" s="5">
        <v>0.12720000000000001</v>
      </c>
      <c r="H123" s="5">
        <v>0.56799999999999995</v>
      </c>
      <c r="I123" s="5">
        <v>1.0129999999999999</v>
      </c>
      <c r="J123">
        <v>30001</v>
      </c>
      <c r="K123">
        <v>80000</v>
      </c>
      <c r="L123" s="5">
        <f t="shared" si="1"/>
        <v>0.39746746394653537</v>
      </c>
    </row>
    <row r="124" spans="2:12" x14ac:dyDescent="0.3">
      <c r="B124">
        <v>1985</v>
      </c>
      <c r="C124" t="s">
        <v>124</v>
      </c>
      <c r="D124" s="5">
        <v>-5.9279999999999999E-2</v>
      </c>
      <c r="E124" s="5">
        <v>0.22309999999999999</v>
      </c>
      <c r="F124" s="5">
        <v>1.3129999999999999E-3</v>
      </c>
      <c r="G124" s="5">
        <v>-0.49459999999999998</v>
      </c>
      <c r="H124" s="5">
        <v>-6.0679999999999998E-2</v>
      </c>
      <c r="I124" s="5">
        <v>0.38080000000000003</v>
      </c>
      <c r="J124">
        <v>30001</v>
      </c>
      <c r="K124">
        <v>80000</v>
      </c>
      <c r="L124" s="5">
        <f t="shared" si="1"/>
        <v>3.7634952766531713</v>
      </c>
    </row>
    <row r="125" spans="2:12" x14ac:dyDescent="0.3">
      <c r="B125">
        <v>1986</v>
      </c>
      <c r="C125" t="s">
        <v>125</v>
      </c>
      <c r="D125" s="5">
        <v>0.66159999999999997</v>
      </c>
      <c r="E125" s="5">
        <v>0.22509999999999999</v>
      </c>
      <c r="F125" s="5">
        <v>1.4369999999999999E-3</v>
      </c>
      <c r="G125" s="5">
        <v>0.22539999999999999</v>
      </c>
      <c r="H125" s="5">
        <v>0.66100000000000003</v>
      </c>
      <c r="I125" s="5">
        <v>1.105</v>
      </c>
      <c r="J125">
        <v>30001</v>
      </c>
      <c r="K125">
        <v>80000</v>
      </c>
      <c r="L125" s="5">
        <f t="shared" si="1"/>
        <v>0.34023579201934706</v>
      </c>
    </row>
    <row r="126" spans="2:12" x14ac:dyDescent="0.3">
      <c r="B126">
        <v>1987</v>
      </c>
      <c r="C126" t="s">
        <v>126</v>
      </c>
      <c r="D126" s="5">
        <v>0.35489999999999999</v>
      </c>
      <c r="E126" s="5">
        <v>0.2041</v>
      </c>
      <c r="F126" s="5">
        <v>1.3079999999999999E-3</v>
      </c>
      <c r="G126" s="5">
        <v>-4.4380000000000003E-2</v>
      </c>
      <c r="H126" s="5">
        <v>0.35460000000000003</v>
      </c>
      <c r="I126" s="5">
        <v>0.75470000000000004</v>
      </c>
      <c r="J126">
        <v>30001</v>
      </c>
      <c r="K126">
        <v>80000</v>
      </c>
      <c r="L126" s="5">
        <f t="shared" si="1"/>
        <v>0.57509157509157516</v>
      </c>
    </row>
    <row r="127" spans="2:12" x14ac:dyDescent="0.3">
      <c r="B127">
        <v>1988</v>
      </c>
      <c r="C127" t="s">
        <v>127</v>
      </c>
      <c r="D127" s="5">
        <v>0.71699999999999997</v>
      </c>
      <c r="E127" s="5">
        <v>0.2074</v>
      </c>
      <c r="F127" s="5">
        <v>1.2949999999999999E-3</v>
      </c>
      <c r="G127" s="5">
        <v>0.31080000000000002</v>
      </c>
      <c r="H127" s="5">
        <v>0.71609999999999996</v>
      </c>
      <c r="I127" s="5">
        <v>1.123</v>
      </c>
      <c r="J127">
        <v>30001</v>
      </c>
      <c r="K127">
        <v>80000</v>
      </c>
      <c r="L127" s="5">
        <f t="shared" si="1"/>
        <v>0.28926080892608091</v>
      </c>
    </row>
    <row r="128" spans="2:12" x14ac:dyDescent="0.3">
      <c r="B128">
        <v>1989</v>
      </c>
      <c r="C128" t="s">
        <v>128</v>
      </c>
      <c r="D128" s="5">
        <v>0.45050000000000001</v>
      </c>
      <c r="E128" s="5">
        <v>0.23630000000000001</v>
      </c>
      <c r="F128" s="5">
        <v>1.413E-3</v>
      </c>
      <c r="G128" s="5">
        <v>-9.6360000000000005E-3</v>
      </c>
      <c r="H128" s="5">
        <v>0.44969999999999999</v>
      </c>
      <c r="I128" s="5">
        <v>0.91520000000000001</v>
      </c>
      <c r="J128">
        <v>30001</v>
      </c>
      <c r="K128">
        <v>80000</v>
      </c>
      <c r="L128" s="5">
        <f t="shared" si="1"/>
        <v>0.52452830188679245</v>
      </c>
    </row>
    <row r="129" spans="2:12" x14ac:dyDescent="0.3">
      <c r="B129">
        <v>1990</v>
      </c>
      <c r="C129" t="s">
        <v>129</v>
      </c>
      <c r="D129" s="5">
        <v>0.38890000000000002</v>
      </c>
      <c r="E129" s="5">
        <v>0.2359</v>
      </c>
      <c r="F129" s="5">
        <v>1.354E-3</v>
      </c>
      <c r="G129" s="5">
        <v>-7.2010000000000005E-2</v>
      </c>
      <c r="H129" s="5">
        <v>0.38769999999999999</v>
      </c>
      <c r="I129" s="5">
        <v>0.85389999999999999</v>
      </c>
      <c r="J129">
        <v>30001</v>
      </c>
      <c r="K129">
        <v>80000</v>
      </c>
      <c r="L129" s="5">
        <f t="shared" si="1"/>
        <v>0.60658266906659808</v>
      </c>
    </row>
    <row r="130" spans="2:12" x14ac:dyDescent="0.3">
      <c r="B130">
        <v>1991</v>
      </c>
      <c r="C130" t="s">
        <v>130</v>
      </c>
      <c r="D130" s="5">
        <v>0.61339999999999995</v>
      </c>
      <c r="E130" s="5">
        <v>0.23699999999999999</v>
      </c>
      <c r="F130" s="5">
        <v>1.374E-3</v>
      </c>
      <c r="G130" s="5">
        <v>0.1512</v>
      </c>
      <c r="H130" s="5">
        <v>0.6129</v>
      </c>
      <c r="I130" s="5">
        <v>1.079</v>
      </c>
      <c r="J130">
        <v>30001</v>
      </c>
      <c r="K130">
        <v>80000</v>
      </c>
      <c r="L130" s="5">
        <f t="shared" si="1"/>
        <v>0.38637104662536681</v>
      </c>
    </row>
    <row r="131" spans="2:12" x14ac:dyDescent="0.3">
      <c r="B131">
        <v>1992</v>
      </c>
      <c r="C131" t="s">
        <v>131</v>
      </c>
      <c r="D131" s="5">
        <v>0.70179999999999998</v>
      </c>
      <c r="E131" s="5">
        <v>0.23380000000000001</v>
      </c>
      <c r="F131" s="5">
        <v>1.4469999999999999E-3</v>
      </c>
      <c r="G131" s="5">
        <v>0.2457</v>
      </c>
      <c r="H131" s="5">
        <v>0.70120000000000005</v>
      </c>
      <c r="I131" s="5">
        <v>1.163</v>
      </c>
      <c r="J131">
        <v>30001</v>
      </c>
      <c r="K131">
        <v>80000</v>
      </c>
      <c r="L131" s="5">
        <f t="shared" si="1"/>
        <v>0.33314334568253068</v>
      </c>
    </row>
    <row r="132" spans="2:12" x14ac:dyDescent="0.3">
      <c r="B132">
        <v>1993</v>
      </c>
      <c r="C132" t="s">
        <v>132</v>
      </c>
      <c r="D132" s="5">
        <v>2.7179999999999999E-2</v>
      </c>
      <c r="E132" s="5">
        <v>0.2203</v>
      </c>
      <c r="F132" s="5">
        <v>1.2130000000000001E-3</v>
      </c>
      <c r="G132" s="5">
        <v>-0.40360000000000001</v>
      </c>
      <c r="H132" s="5">
        <v>2.691E-2</v>
      </c>
      <c r="I132" s="5">
        <v>0.45979999999999999</v>
      </c>
      <c r="J132">
        <v>30001</v>
      </c>
      <c r="K132">
        <v>80000</v>
      </c>
      <c r="L132" s="5">
        <f t="shared" si="1"/>
        <v>8.1052244297277412</v>
      </c>
    </row>
    <row r="133" spans="2:12" x14ac:dyDescent="0.3">
      <c r="B133">
        <v>1994</v>
      </c>
      <c r="C133" t="s">
        <v>133</v>
      </c>
      <c r="D133" s="5">
        <v>-1.3680000000000001</v>
      </c>
      <c r="E133" s="5">
        <v>0.27460000000000001</v>
      </c>
      <c r="F133" s="5">
        <v>1.6280000000000001E-3</v>
      </c>
      <c r="G133" s="5">
        <v>-1.9059999999999999</v>
      </c>
      <c r="H133" s="5">
        <v>-1.369</v>
      </c>
      <c r="I133" s="5">
        <v>-0.83</v>
      </c>
      <c r="J133">
        <v>30001</v>
      </c>
      <c r="K133">
        <v>80000</v>
      </c>
      <c r="L133" s="5">
        <f t="shared" si="1"/>
        <v>0.20073099415204679</v>
      </c>
    </row>
    <row r="134" spans="2:12" x14ac:dyDescent="0.3">
      <c r="B134">
        <v>1995</v>
      </c>
      <c r="C134" t="s">
        <v>134</v>
      </c>
      <c r="D134" s="5">
        <v>-0.18440000000000001</v>
      </c>
      <c r="E134" s="5">
        <v>0.24179999999999999</v>
      </c>
      <c r="F134" s="5">
        <v>1.2669999999999999E-3</v>
      </c>
      <c r="G134" s="5">
        <v>-0.65990000000000004</v>
      </c>
      <c r="H134" s="5">
        <v>-0.18329999999999999</v>
      </c>
      <c r="I134" s="5">
        <v>0.28820000000000001</v>
      </c>
      <c r="J134">
        <v>30001</v>
      </c>
      <c r="K134">
        <v>80000</v>
      </c>
      <c r="L134" s="5">
        <f t="shared" si="1"/>
        <v>1.311279826464208</v>
      </c>
    </row>
    <row r="135" spans="2:12" x14ac:dyDescent="0.3">
      <c r="B135">
        <v>1996</v>
      </c>
      <c r="C135" t="s">
        <v>135</v>
      </c>
      <c r="D135" s="5">
        <v>1.024</v>
      </c>
      <c r="E135" s="5">
        <v>0.2465</v>
      </c>
      <c r="F135" s="5">
        <v>1.552E-3</v>
      </c>
      <c r="G135" s="5">
        <v>0.53810000000000002</v>
      </c>
      <c r="H135" s="5">
        <v>1.024</v>
      </c>
      <c r="I135" s="5">
        <v>1.506</v>
      </c>
      <c r="J135">
        <v>30001</v>
      </c>
      <c r="K135">
        <v>80000</v>
      </c>
      <c r="L135" s="5">
        <f t="shared" si="1"/>
        <v>0.24072265625</v>
      </c>
    </row>
    <row r="136" spans="2:12" x14ac:dyDescent="0.3">
      <c r="B136">
        <v>1997</v>
      </c>
      <c r="C136" t="s">
        <v>136</v>
      </c>
      <c r="D136" s="5">
        <v>-0.14749999999999999</v>
      </c>
      <c r="E136" s="5">
        <v>0.21279999999999999</v>
      </c>
      <c r="F136" s="5">
        <v>1.1789999999999999E-3</v>
      </c>
      <c r="G136" s="5">
        <v>-0.56599999999999995</v>
      </c>
      <c r="H136" s="5">
        <v>-0.14710000000000001</v>
      </c>
      <c r="I136" s="5">
        <v>0.26989999999999997</v>
      </c>
      <c r="J136">
        <v>30001</v>
      </c>
      <c r="K136">
        <v>80000</v>
      </c>
      <c r="L136" s="5">
        <f t="shared" ref="L136:L199" si="2">E136/ABS(D136)</f>
        <v>1.4427118644067796</v>
      </c>
    </row>
    <row r="137" spans="2:12" x14ac:dyDescent="0.3">
      <c r="B137">
        <v>1998</v>
      </c>
      <c r="C137" t="s">
        <v>137</v>
      </c>
      <c r="D137" s="5">
        <v>0.45079999999999998</v>
      </c>
      <c r="E137" s="5">
        <v>0.22020000000000001</v>
      </c>
      <c r="F137" s="5">
        <v>1.3359999999999999E-3</v>
      </c>
      <c r="G137" s="5">
        <v>2.1479999999999999E-2</v>
      </c>
      <c r="H137" s="5">
        <v>0.45090000000000002</v>
      </c>
      <c r="I137" s="5">
        <v>0.88460000000000005</v>
      </c>
      <c r="J137">
        <v>30001</v>
      </c>
      <c r="K137">
        <v>80000</v>
      </c>
      <c r="L137" s="5">
        <f t="shared" si="2"/>
        <v>0.48846495119787048</v>
      </c>
    </row>
    <row r="138" spans="2:12" x14ac:dyDescent="0.3">
      <c r="B138">
        <v>1999</v>
      </c>
      <c r="C138" t="s">
        <v>138</v>
      </c>
      <c r="D138" s="5">
        <v>-0.3775</v>
      </c>
      <c r="E138" s="5">
        <v>0.22409999999999999</v>
      </c>
      <c r="F138" s="5">
        <v>1.3270000000000001E-3</v>
      </c>
      <c r="G138" s="5">
        <v>-0.81789999999999996</v>
      </c>
      <c r="H138" s="5">
        <v>-0.37769999999999998</v>
      </c>
      <c r="I138" s="5">
        <v>6.0679999999999998E-2</v>
      </c>
      <c r="J138">
        <v>30001</v>
      </c>
      <c r="K138">
        <v>80000</v>
      </c>
      <c r="L138" s="5">
        <f t="shared" si="2"/>
        <v>0.59364238410596026</v>
      </c>
    </row>
    <row r="139" spans="2:12" x14ac:dyDescent="0.3">
      <c r="B139">
        <v>2000</v>
      </c>
      <c r="C139" t="s">
        <v>139</v>
      </c>
      <c r="D139" s="5">
        <v>-9.2590000000000006E-2</v>
      </c>
      <c r="E139" s="5">
        <v>0.21049999999999999</v>
      </c>
      <c r="F139" s="5">
        <v>1.276E-3</v>
      </c>
      <c r="G139" s="5">
        <v>-0.50460000000000005</v>
      </c>
      <c r="H139" s="5">
        <v>-9.2939999999999995E-2</v>
      </c>
      <c r="I139" s="5">
        <v>0.3196</v>
      </c>
      <c r="J139">
        <v>30001</v>
      </c>
      <c r="K139">
        <v>80000</v>
      </c>
      <c r="L139" s="5">
        <f t="shared" si="2"/>
        <v>2.2734636569823952</v>
      </c>
    </row>
    <row r="140" spans="2:12" x14ac:dyDescent="0.3">
      <c r="B140">
        <v>2001</v>
      </c>
      <c r="C140" t="s">
        <v>140</v>
      </c>
      <c r="D140" s="5">
        <v>-0.40989999999999999</v>
      </c>
      <c r="E140" s="5">
        <v>0.20699999999999999</v>
      </c>
      <c r="F140" s="5">
        <v>1.2769999999999999E-3</v>
      </c>
      <c r="G140" s="5">
        <v>-0.81430000000000002</v>
      </c>
      <c r="H140" s="5">
        <v>-0.4103</v>
      </c>
      <c r="I140" s="5">
        <v>-4.4860000000000004E-3</v>
      </c>
      <c r="J140">
        <v>30001</v>
      </c>
      <c r="K140">
        <v>80000</v>
      </c>
      <c r="L140" s="5">
        <f t="shared" si="2"/>
        <v>0.50500121980970969</v>
      </c>
    </row>
    <row r="141" spans="2:12" x14ac:dyDescent="0.3">
      <c r="B141">
        <v>2002</v>
      </c>
      <c r="C141" t="s">
        <v>141</v>
      </c>
      <c r="D141" s="5">
        <v>0.33389999999999997</v>
      </c>
      <c r="E141" s="5">
        <v>0.20069999999999999</v>
      </c>
      <c r="F141" s="5">
        <v>1.3209999999999999E-3</v>
      </c>
      <c r="G141" s="5">
        <v>-5.5489999999999998E-2</v>
      </c>
      <c r="H141" s="5">
        <v>0.3332</v>
      </c>
      <c r="I141" s="5">
        <v>0.73170000000000002</v>
      </c>
      <c r="J141">
        <v>30001</v>
      </c>
      <c r="K141">
        <v>80000</v>
      </c>
      <c r="L141" s="5">
        <f t="shared" si="2"/>
        <v>0.60107816711590301</v>
      </c>
    </row>
    <row r="142" spans="2:12" x14ac:dyDescent="0.3">
      <c r="B142">
        <v>2003</v>
      </c>
      <c r="C142" t="s">
        <v>142</v>
      </c>
      <c r="D142" s="5">
        <v>-0.74270000000000003</v>
      </c>
      <c r="E142" s="5">
        <v>0.2039</v>
      </c>
      <c r="F142" s="5">
        <v>1.3339999999999999E-3</v>
      </c>
      <c r="G142" s="5">
        <v>-1.1439999999999999</v>
      </c>
      <c r="H142" s="5">
        <v>-0.74129999999999996</v>
      </c>
      <c r="I142" s="5">
        <v>-0.3468</v>
      </c>
      <c r="J142">
        <v>30001</v>
      </c>
      <c r="K142">
        <v>80000</v>
      </c>
      <c r="L142" s="5">
        <f t="shared" si="2"/>
        <v>0.27453884475562135</v>
      </c>
    </row>
    <row r="143" spans="2:12" x14ac:dyDescent="0.3">
      <c r="B143">
        <v>2004</v>
      </c>
      <c r="C143" t="s">
        <v>143</v>
      </c>
      <c r="D143" s="5">
        <v>-0.31219999999999998</v>
      </c>
      <c r="E143" s="5">
        <v>0.19969999999999999</v>
      </c>
      <c r="F143" s="5">
        <v>1.271E-3</v>
      </c>
      <c r="G143" s="5">
        <v>-0.70340000000000003</v>
      </c>
      <c r="H143" s="5">
        <v>-0.313</v>
      </c>
      <c r="I143" s="5">
        <v>8.0519999999999994E-2</v>
      </c>
      <c r="J143">
        <v>30001</v>
      </c>
      <c r="K143">
        <v>80000</v>
      </c>
      <c r="L143" s="5">
        <f t="shared" si="2"/>
        <v>0.63965406790518897</v>
      </c>
    </row>
    <row r="144" spans="2:12" x14ac:dyDescent="0.3">
      <c r="B144">
        <v>2005</v>
      </c>
      <c r="C144" t="s">
        <v>144</v>
      </c>
      <c r="D144" s="5">
        <v>-0.52190000000000003</v>
      </c>
      <c r="E144" s="5">
        <v>0.19489999999999999</v>
      </c>
      <c r="F144" s="5">
        <v>1.3699999999999999E-3</v>
      </c>
      <c r="G144" s="5">
        <v>-0.90749999999999997</v>
      </c>
      <c r="H144" s="5">
        <v>-0.52110000000000001</v>
      </c>
      <c r="I144" s="5">
        <v>-0.1416</v>
      </c>
      <c r="J144">
        <v>30001</v>
      </c>
      <c r="K144">
        <v>80000</v>
      </c>
      <c r="L144" s="5">
        <f t="shared" si="2"/>
        <v>0.37344318835025864</v>
      </c>
    </row>
    <row r="145" spans="2:12" x14ac:dyDescent="0.3">
      <c r="B145">
        <v>2006</v>
      </c>
      <c r="C145" t="s">
        <v>145</v>
      </c>
      <c r="D145" s="5">
        <v>0.11070000000000001</v>
      </c>
      <c r="E145" s="5">
        <v>0.19270000000000001</v>
      </c>
      <c r="F145" s="5">
        <v>1.243E-3</v>
      </c>
      <c r="G145" s="5">
        <v>-0.26729999999999998</v>
      </c>
      <c r="H145" s="5">
        <v>0.1106</v>
      </c>
      <c r="I145" s="5">
        <v>0.49</v>
      </c>
      <c r="J145">
        <v>30001</v>
      </c>
      <c r="K145">
        <v>80000</v>
      </c>
      <c r="L145" s="5">
        <f t="shared" si="2"/>
        <v>1.7407407407407407</v>
      </c>
    </row>
    <row r="146" spans="2:12" x14ac:dyDescent="0.3">
      <c r="B146">
        <v>2007</v>
      </c>
      <c r="C146" t="s">
        <v>146</v>
      </c>
      <c r="D146" s="5">
        <v>0.37909999999999999</v>
      </c>
      <c r="E146" s="5">
        <v>0.19980000000000001</v>
      </c>
      <c r="F146" s="5">
        <v>1.266E-3</v>
      </c>
      <c r="G146" s="5">
        <v>-8.0800000000000004E-3</v>
      </c>
      <c r="H146" s="5">
        <v>0.377</v>
      </c>
      <c r="I146" s="5">
        <v>0.7732</v>
      </c>
      <c r="J146">
        <v>30001</v>
      </c>
      <c r="K146">
        <v>80000</v>
      </c>
      <c r="L146" s="5">
        <f t="shared" si="2"/>
        <v>0.52703772091796364</v>
      </c>
    </row>
    <row r="147" spans="2:12" x14ac:dyDescent="0.3">
      <c r="B147">
        <v>2008</v>
      </c>
      <c r="C147" t="s">
        <v>147</v>
      </c>
      <c r="D147" s="5">
        <v>-0.18820000000000001</v>
      </c>
      <c r="E147" s="5">
        <v>0.22500000000000001</v>
      </c>
      <c r="F147" s="5">
        <v>1.5200000000000001E-3</v>
      </c>
      <c r="G147" s="5">
        <v>-0.63270000000000004</v>
      </c>
      <c r="H147" s="5">
        <v>-0.18720000000000001</v>
      </c>
      <c r="I147" s="5">
        <v>0.24890000000000001</v>
      </c>
      <c r="J147">
        <v>30001</v>
      </c>
      <c r="K147">
        <v>80000</v>
      </c>
      <c r="L147" s="5">
        <f t="shared" si="2"/>
        <v>1.1955366631243358</v>
      </c>
    </row>
    <row r="148" spans="2:12" x14ac:dyDescent="0.3">
      <c r="B148">
        <v>2009</v>
      </c>
      <c r="C148" t="s">
        <v>148</v>
      </c>
      <c r="D148" s="5">
        <v>-0.81310000000000004</v>
      </c>
      <c r="E148" s="5">
        <v>0.20930000000000001</v>
      </c>
      <c r="F148" s="5">
        <v>1.3450000000000001E-3</v>
      </c>
      <c r="G148" s="5">
        <v>-1.224</v>
      </c>
      <c r="H148" s="5">
        <v>-0.81320000000000003</v>
      </c>
      <c r="I148" s="5">
        <v>-0.40410000000000001</v>
      </c>
      <c r="J148">
        <v>30001</v>
      </c>
      <c r="K148">
        <v>80000</v>
      </c>
      <c r="L148" s="5">
        <f t="shared" si="2"/>
        <v>0.25740991267986718</v>
      </c>
    </row>
    <row r="149" spans="2:12" x14ac:dyDescent="0.3">
      <c r="B149">
        <v>2010</v>
      </c>
      <c r="C149" t="s">
        <v>149</v>
      </c>
      <c r="D149" s="5">
        <v>0.46410000000000001</v>
      </c>
      <c r="E149" s="5">
        <v>0.2041</v>
      </c>
      <c r="F149" s="5">
        <v>1.325E-3</v>
      </c>
      <c r="G149" s="5">
        <v>6.3670000000000004E-2</v>
      </c>
      <c r="H149" s="5">
        <v>0.4622</v>
      </c>
      <c r="I149" s="5">
        <v>0.86660000000000004</v>
      </c>
      <c r="J149">
        <v>30001</v>
      </c>
      <c r="K149">
        <v>80000</v>
      </c>
      <c r="L149" s="5">
        <f t="shared" si="2"/>
        <v>0.43977591036414565</v>
      </c>
    </row>
    <row r="150" spans="2:12" x14ac:dyDescent="0.3">
      <c r="B150">
        <v>2011</v>
      </c>
      <c r="C150" t="s">
        <v>150</v>
      </c>
      <c r="D150" s="5">
        <v>0.1497</v>
      </c>
      <c r="E150" s="5">
        <v>0.19270000000000001</v>
      </c>
      <c r="F150" s="5">
        <v>1.212E-3</v>
      </c>
      <c r="G150" s="5">
        <v>-0.2276</v>
      </c>
      <c r="H150" s="5">
        <v>0.15010000000000001</v>
      </c>
      <c r="I150" s="5">
        <v>0.52659999999999996</v>
      </c>
      <c r="J150">
        <v>30001</v>
      </c>
      <c r="K150">
        <v>80000</v>
      </c>
      <c r="L150" s="5">
        <f t="shared" si="2"/>
        <v>1.2872411489645958</v>
      </c>
    </row>
    <row r="151" spans="2:12" x14ac:dyDescent="0.3">
      <c r="B151">
        <v>2012</v>
      </c>
      <c r="C151" t="s">
        <v>151</v>
      </c>
      <c r="D151" s="5">
        <v>-0.27950000000000003</v>
      </c>
      <c r="E151" s="5">
        <v>0.19950000000000001</v>
      </c>
      <c r="F151" s="5">
        <v>1.2539999999999999E-3</v>
      </c>
      <c r="G151" s="5">
        <v>-0.67130000000000001</v>
      </c>
      <c r="H151" s="5">
        <v>-0.27979999999999999</v>
      </c>
      <c r="I151" s="5">
        <v>0.1101</v>
      </c>
      <c r="J151">
        <v>30001</v>
      </c>
      <c r="K151">
        <v>80000</v>
      </c>
      <c r="L151" s="5">
        <f t="shared" si="2"/>
        <v>0.71377459749552774</v>
      </c>
    </row>
    <row r="152" spans="2:12" x14ac:dyDescent="0.3">
      <c r="B152">
        <v>2013</v>
      </c>
      <c r="C152" t="s">
        <v>152</v>
      </c>
      <c r="D152" s="5">
        <v>-1.0649999999999999</v>
      </c>
      <c r="E152" s="5">
        <v>0.22989999999999999</v>
      </c>
      <c r="F152" s="5">
        <v>1.7279999999999999E-3</v>
      </c>
      <c r="G152" s="5">
        <v>-1.518</v>
      </c>
      <c r="H152" s="5">
        <v>-1.0640000000000001</v>
      </c>
      <c r="I152" s="5">
        <v>-0.61619999999999997</v>
      </c>
      <c r="J152">
        <v>30001</v>
      </c>
      <c r="K152">
        <v>80000</v>
      </c>
      <c r="L152" s="5">
        <f t="shared" si="2"/>
        <v>0.21586854460093896</v>
      </c>
    </row>
    <row r="153" spans="2:12" x14ac:dyDescent="0.3">
      <c r="B153">
        <v>2014</v>
      </c>
      <c r="C153" t="s">
        <v>153</v>
      </c>
      <c r="D153" s="5">
        <v>-0.22550000000000001</v>
      </c>
      <c r="E153" s="5">
        <v>0.21299999999999999</v>
      </c>
      <c r="F153" s="5">
        <v>1.2719999999999999E-3</v>
      </c>
      <c r="G153" s="5">
        <v>-0.64239999999999997</v>
      </c>
      <c r="H153" s="5">
        <v>-0.2253</v>
      </c>
      <c r="I153" s="5">
        <v>0.19370000000000001</v>
      </c>
      <c r="J153">
        <v>30001</v>
      </c>
      <c r="K153">
        <v>80000</v>
      </c>
      <c r="L153" s="5">
        <f t="shared" si="2"/>
        <v>0.94456762749445666</v>
      </c>
    </row>
    <row r="154" spans="2:12" x14ac:dyDescent="0.3">
      <c r="C154" t="s">
        <v>154</v>
      </c>
      <c r="D154" s="5">
        <v>0.52010000000000001</v>
      </c>
      <c r="E154" s="5">
        <v>6.6830000000000001E-2</v>
      </c>
      <c r="F154" s="5">
        <v>4.5649999999999998E-4</v>
      </c>
      <c r="G154" s="5">
        <v>0.40129999999999999</v>
      </c>
      <c r="H154" s="5">
        <v>0.51590000000000003</v>
      </c>
      <c r="I154" s="5">
        <v>0.66339999999999999</v>
      </c>
      <c r="J154">
        <v>30001</v>
      </c>
      <c r="K154">
        <v>80000</v>
      </c>
      <c r="L154" s="5">
        <f t="shared" si="2"/>
        <v>0.12849452028456065</v>
      </c>
    </row>
    <row r="155" spans="2:12" x14ac:dyDescent="0.3">
      <c r="B155" t="s">
        <v>269</v>
      </c>
      <c r="C155" t="s">
        <v>155</v>
      </c>
      <c r="D155" s="5">
        <v>0.53390000000000004</v>
      </c>
      <c r="E155" s="5">
        <v>5.8590000000000003E-2</v>
      </c>
      <c r="F155" s="5">
        <v>5.1829999999999997E-4</v>
      </c>
      <c r="G155" s="5">
        <v>0.41320000000000001</v>
      </c>
      <c r="H155" s="5">
        <v>0.53580000000000005</v>
      </c>
      <c r="I155" s="5">
        <v>0.64390000000000003</v>
      </c>
      <c r="J155">
        <v>30001</v>
      </c>
      <c r="K155">
        <v>80000</v>
      </c>
      <c r="L155" s="5">
        <f t="shared" si="2"/>
        <v>0.10973965162015359</v>
      </c>
    </row>
    <row r="156" spans="2:12" x14ac:dyDescent="0.3">
      <c r="B156" t="s">
        <v>270</v>
      </c>
      <c r="C156" t="s">
        <v>156</v>
      </c>
      <c r="D156" s="5">
        <v>0.67069999999999996</v>
      </c>
      <c r="E156" s="5">
        <v>0.10150000000000001</v>
      </c>
      <c r="F156" s="5">
        <v>6.4689999999999995E-4</v>
      </c>
      <c r="G156" s="5">
        <v>0.44569999999999999</v>
      </c>
      <c r="H156" s="5">
        <v>0.68189999999999995</v>
      </c>
      <c r="I156" s="5">
        <v>0.83779999999999999</v>
      </c>
      <c r="J156">
        <v>30001</v>
      </c>
      <c r="K156">
        <v>80000</v>
      </c>
      <c r="L156" s="5">
        <f t="shared" si="2"/>
        <v>0.15133442671835398</v>
      </c>
    </row>
    <row r="157" spans="2:12" x14ac:dyDescent="0.3">
      <c r="B157" s="9" t="s">
        <v>271</v>
      </c>
      <c r="C157" t="s">
        <v>157</v>
      </c>
      <c r="D157" s="5">
        <v>0.43369999999999997</v>
      </c>
      <c r="E157" s="5">
        <v>5.6919999999999998E-2</v>
      </c>
      <c r="F157" s="5">
        <v>6.0599999999999998E-4</v>
      </c>
      <c r="G157" s="5">
        <v>0.31819999999999998</v>
      </c>
      <c r="H157" s="5">
        <v>0.43530000000000002</v>
      </c>
      <c r="I157" s="5">
        <v>0.54069999999999996</v>
      </c>
      <c r="J157">
        <v>30001</v>
      </c>
      <c r="K157">
        <v>80000</v>
      </c>
      <c r="L157" s="5">
        <f t="shared" si="2"/>
        <v>0.13124279455845056</v>
      </c>
    </row>
    <row r="158" spans="2:12" x14ac:dyDescent="0.3">
      <c r="B158" s="9" t="s">
        <v>272</v>
      </c>
      <c r="C158" t="s">
        <v>158</v>
      </c>
      <c r="D158" s="5">
        <v>0.49399999999999999</v>
      </c>
      <c r="E158" s="5">
        <v>5.7500000000000002E-2</v>
      </c>
      <c r="F158" s="5">
        <v>6.313E-4</v>
      </c>
      <c r="G158" s="5">
        <v>0.37690000000000001</v>
      </c>
      <c r="H158" s="5">
        <v>0.49590000000000001</v>
      </c>
      <c r="I158" s="5">
        <v>0.60129999999999995</v>
      </c>
      <c r="J158">
        <v>30001</v>
      </c>
      <c r="K158">
        <v>80000</v>
      </c>
      <c r="L158" s="5">
        <f t="shared" si="2"/>
        <v>0.11639676113360324</v>
      </c>
    </row>
    <row r="159" spans="2:12" x14ac:dyDescent="0.3">
      <c r="B159" s="9" t="s">
        <v>273</v>
      </c>
      <c r="C159" t="s">
        <v>159</v>
      </c>
      <c r="D159" s="5">
        <v>0.51619999999999999</v>
      </c>
      <c r="E159" s="5">
        <v>5.6140000000000002E-2</v>
      </c>
      <c r="F159" s="5">
        <v>5.6229999999999995E-4</v>
      </c>
      <c r="G159" s="5">
        <v>0.39960000000000001</v>
      </c>
      <c r="H159" s="5">
        <v>0.51849999999999996</v>
      </c>
      <c r="I159" s="5">
        <v>0.61950000000000005</v>
      </c>
      <c r="J159">
        <v>30001</v>
      </c>
      <c r="K159">
        <v>80000</v>
      </c>
      <c r="L159" s="5">
        <f t="shared" si="2"/>
        <v>0.10875629600929873</v>
      </c>
    </row>
    <row r="160" spans="2:12" x14ac:dyDescent="0.3">
      <c r="B160" t="s">
        <v>274</v>
      </c>
      <c r="C160" t="s">
        <v>160</v>
      </c>
      <c r="D160" s="5">
        <v>0.47599999999999998</v>
      </c>
      <c r="E160" s="5">
        <v>5.8290000000000002E-2</v>
      </c>
      <c r="F160" s="5">
        <v>4.7449999999999999E-4</v>
      </c>
      <c r="G160" s="5">
        <v>0.35780000000000001</v>
      </c>
      <c r="H160" s="5">
        <v>0.47760000000000002</v>
      </c>
      <c r="I160" s="5">
        <v>0.58599999999999997</v>
      </c>
      <c r="J160">
        <v>30001</v>
      </c>
      <c r="K160">
        <v>80000</v>
      </c>
      <c r="L160" s="5">
        <f t="shared" si="2"/>
        <v>0.12245798319327732</v>
      </c>
    </row>
    <row r="161" spans="2:12" x14ac:dyDescent="0.3">
      <c r="B161" s="10" t="s">
        <v>275</v>
      </c>
      <c r="C161" t="s">
        <v>161</v>
      </c>
      <c r="D161" s="5">
        <v>0.62250000000000005</v>
      </c>
      <c r="E161" s="5">
        <v>5.704E-2</v>
      </c>
      <c r="F161" s="5">
        <v>6.7089999999999999E-4</v>
      </c>
      <c r="G161" s="5">
        <v>0.51119999999999999</v>
      </c>
      <c r="H161" s="5">
        <v>0.62290000000000001</v>
      </c>
      <c r="I161" s="5">
        <v>0.73129999999999995</v>
      </c>
      <c r="J161">
        <v>30001</v>
      </c>
      <c r="K161">
        <v>80000</v>
      </c>
      <c r="L161" s="5">
        <f t="shared" si="2"/>
        <v>9.16305220883534E-2</v>
      </c>
    </row>
    <row r="162" spans="2:12" x14ac:dyDescent="0.3">
      <c r="B162" t="s">
        <v>276</v>
      </c>
      <c r="C162" t="s">
        <v>162</v>
      </c>
      <c r="D162" s="5">
        <v>0.65</v>
      </c>
      <c r="E162" s="5">
        <v>9.6850000000000006E-2</v>
      </c>
      <c r="F162" s="5">
        <v>6.0320000000000003E-4</v>
      </c>
      <c r="G162" s="5">
        <v>0.43959999999999999</v>
      </c>
      <c r="H162" s="5">
        <v>0.65820000000000001</v>
      </c>
      <c r="I162" s="5">
        <v>0.81659999999999999</v>
      </c>
      <c r="J162">
        <v>30001</v>
      </c>
      <c r="K162">
        <v>80000</v>
      </c>
      <c r="L162" s="5">
        <f t="shared" si="2"/>
        <v>0.14899999999999999</v>
      </c>
    </row>
    <row r="163" spans="2:12" x14ac:dyDescent="0.3">
      <c r="B163" t="s">
        <v>277</v>
      </c>
      <c r="C163" t="s">
        <v>163</v>
      </c>
      <c r="D163" s="5">
        <v>0.50019999999999998</v>
      </c>
      <c r="E163" s="5">
        <v>4.9520000000000002E-2</v>
      </c>
      <c r="F163" s="5">
        <v>4.3409999999999998E-4</v>
      </c>
      <c r="G163" s="5">
        <v>0.40029999999999999</v>
      </c>
      <c r="H163" s="5">
        <v>0.50129999999999997</v>
      </c>
      <c r="I163" s="5">
        <v>0.59409999999999996</v>
      </c>
      <c r="J163">
        <v>30001</v>
      </c>
      <c r="K163">
        <v>80000</v>
      </c>
      <c r="L163" s="5">
        <f t="shared" si="2"/>
        <v>9.900039984006398E-2</v>
      </c>
    </row>
    <row r="164" spans="2:12" x14ac:dyDescent="0.3">
      <c r="B164" t="s">
        <v>278</v>
      </c>
      <c r="C164" t="s">
        <v>164</v>
      </c>
      <c r="D164" s="5">
        <v>0.45850000000000002</v>
      </c>
      <c r="E164" s="5">
        <v>8.8469999999999993E-2</v>
      </c>
      <c r="F164" s="5">
        <v>5.1329999999999995E-4</v>
      </c>
      <c r="G164" s="5">
        <v>0.28499999999999998</v>
      </c>
      <c r="H164" s="5">
        <v>0.45910000000000001</v>
      </c>
      <c r="I164" s="5">
        <v>0.63109999999999999</v>
      </c>
      <c r="J164">
        <v>30001</v>
      </c>
      <c r="K164">
        <v>80000</v>
      </c>
      <c r="L164" s="5">
        <f t="shared" si="2"/>
        <v>0.19295528898582331</v>
      </c>
    </row>
    <row r="165" spans="2:12" x14ac:dyDescent="0.3">
      <c r="B165" t="s">
        <v>279</v>
      </c>
      <c r="C165" t="s">
        <v>165</v>
      </c>
      <c r="D165" s="5">
        <v>0.4269</v>
      </c>
      <c r="E165" s="5">
        <v>6.3030000000000003E-2</v>
      </c>
      <c r="F165" s="5">
        <v>5.373E-4</v>
      </c>
      <c r="G165" s="5">
        <v>0.29949999999999999</v>
      </c>
      <c r="H165" s="5">
        <v>0.42820000000000003</v>
      </c>
      <c r="I165" s="5">
        <v>0.54620000000000002</v>
      </c>
      <c r="J165">
        <v>30001</v>
      </c>
      <c r="K165">
        <v>80000</v>
      </c>
      <c r="L165" s="5">
        <f t="shared" si="2"/>
        <v>0.14764581869290233</v>
      </c>
    </row>
    <row r="166" spans="2:12" x14ac:dyDescent="0.3">
      <c r="B166" t="s">
        <v>267</v>
      </c>
      <c r="C166" t="s">
        <v>166</v>
      </c>
      <c r="D166" s="5">
        <v>0.60750000000000004</v>
      </c>
      <c r="E166" s="5">
        <v>5.2850000000000001E-2</v>
      </c>
      <c r="F166" s="5">
        <v>5.6559999999999998E-4</v>
      </c>
      <c r="G166" s="5">
        <v>0.4945</v>
      </c>
      <c r="H166" s="5">
        <v>0.6109</v>
      </c>
      <c r="I166" s="5">
        <v>0.70109999999999995</v>
      </c>
      <c r="J166">
        <v>30001</v>
      </c>
      <c r="K166">
        <v>80000</v>
      </c>
      <c r="L166" s="5">
        <f t="shared" si="2"/>
        <v>8.6995884773662546E-2</v>
      </c>
    </row>
    <row r="167" spans="2:12" x14ac:dyDescent="0.3">
      <c r="B167" t="s">
        <v>280</v>
      </c>
      <c r="C167" t="s">
        <v>167</v>
      </c>
      <c r="D167" s="5">
        <v>0.60709999999999997</v>
      </c>
      <c r="E167" s="5">
        <v>5.781E-2</v>
      </c>
      <c r="F167" s="5">
        <v>4.8260000000000002E-4</v>
      </c>
      <c r="G167" s="5">
        <v>0.48430000000000001</v>
      </c>
      <c r="H167" s="5">
        <v>0.61029999999999995</v>
      </c>
      <c r="I167" s="5">
        <v>0.71079999999999999</v>
      </c>
      <c r="J167">
        <v>30001</v>
      </c>
      <c r="K167">
        <v>80000</v>
      </c>
      <c r="L167" s="5">
        <f t="shared" si="2"/>
        <v>9.5223192225333556E-2</v>
      </c>
    </row>
    <row r="168" spans="2:12" x14ac:dyDescent="0.3">
      <c r="B168" t="s">
        <v>281</v>
      </c>
      <c r="C168" t="s">
        <v>168</v>
      </c>
      <c r="D168" s="5">
        <v>0.47339999999999999</v>
      </c>
      <c r="E168" s="5">
        <v>7.1029999999999996E-2</v>
      </c>
      <c r="F168" s="5">
        <v>5.2260000000000002E-4</v>
      </c>
      <c r="G168" s="5">
        <v>0.32850000000000001</v>
      </c>
      <c r="H168" s="5">
        <v>0.47570000000000001</v>
      </c>
      <c r="I168" s="5">
        <v>0.60629999999999995</v>
      </c>
      <c r="J168">
        <v>30001</v>
      </c>
      <c r="K168">
        <v>80000</v>
      </c>
      <c r="L168" s="5">
        <f t="shared" si="2"/>
        <v>0.15004224757076468</v>
      </c>
    </row>
    <row r="169" spans="2:12" x14ac:dyDescent="0.3">
      <c r="B169" s="10" t="s">
        <v>282</v>
      </c>
      <c r="C169" t="s">
        <v>169</v>
      </c>
      <c r="D169" s="5">
        <v>0.54079999999999995</v>
      </c>
      <c r="E169" s="5">
        <v>6.0580000000000002E-2</v>
      </c>
      <c r="F169" s="5">
        <v>6.8409999999999999E-4</v>
      </c>
      <c r="G169" s="5">
        <v>0.42130000000000001</v>
      </c>
      <c r="H169" s="5">
        <v>0.54139999999999999</v>
      </c>
      <c r="I169" s="5">
        <v>0.65669999999999995</v>
      </c>
      <c r="J169">
        <v>30001</v>
      </c>
      <c r="K169">
        <v>80000</v>
      </c>
      <c r="L169" s="5">
        <f t="shared" si="2"/>
        <v>0.11201923076923079</v>
      </c>
    </row>
    <row r="170" spans="2:12" x14ac:dyDescent="0.3">
      <c r="B170" t="s">
        <v>283</v>
      </c>
      <c r="C170" t="s">
        <v>170</v>
      </c>
      <c r="D170" s="5">
        <v>0.64419999999999999</v>
      </c>
      <c r="E170" s="5">
        <v>7.4149999999999994E-2</v>
      </c>
      <c r="F170" s="5">
        <v>6.0579999999999998E-4</v>
      </c>
      <c r="G170" s="5">
        <v>0.48580000000000001</v>
      </c>
      <c r="H170" s="5">
        <v>0.64910000000000001</v>
      </c>
      <c r="I170" s="5">
        <v>0.77580000000000005</v>
      </c>
      <c r="J170">
        <v>30001</v>
      </c>
      <c r="K170">
        <v>80000</v>
      </c>
      <c r="L170" s="5">
        <f t="shared" si="2"/>
        <v>0.11510400496740142</v>
      </c>
    </row>
    <row r="171" spans="2:12" x14ac:dyDescent="0.3">
      <c r="B171" t="s">
        <v>284</v>
      </c>
      <c r="C171" t="s">
        <v>171</v>
      </c>
      <c r="D171" s="5">
        <v>0.63339999999999996</v>
      </c>
      <c r="E171" s="5">
        <v>7.6170000000000002E-2</v>
      </c>
      <c r="F171" s="5">
        <v>5.2050000000000002E-4</v>
      </c>
      <c r="G171" s="5">
        <v>0.47049999999999997</v>
      </c>
      <c r="H171" s="5">
        <v>0.63900000000000001</v>
      </c>
      <c r="I171" s="5">
        <v>0.76719999999999999</v>
      </c>
      <c r="J171">
        <v>30001</v>
      </c>
      <c r="K171">
        <v>80000</v>
      </c>
      <c r="L171" s="5">
        <f t="shared" si="2"/>
        <v>0.1202557625513104</v>
      </c>
    </row>
    <row r="172" spans="2:12" x14ac:dyDescent="0.3">
      <c r="B172" t="s">
        <v>268</v>
      </c>
      <c r="C172" t="s">
        <v>172</v>
      </c>
      <c r="D172" s="5">
        <v>0.48459999999999998</v>
      </c>
      <c r="E172" s="5">
        <v>6.7070000000000005E-2</v>
      </c>
      <c r="F172" s="5">
        <v>5.2729999999999997E-4</v>
      </c>
      <c r="G172" s="5">
        <v>0.34939999999999999</v>
      </c>
      <c r="H172" s="5">
        <v>0.48620000000000002</v>
      </c>
      <c r="I172" s="5">
        <v>0.61240000000000006</v>
      </c>
      <c r="J172">
        <v>30001</v>
      </c>
      <c r="K172">
        <v>80000</v>
      </c>
      <c r="L172" s="5">
        <f t="shared" si="2"/>
        <v>0.13840280643829964</v>
      </c>
    </row>
    <row r="173" spans="2:12" x14ac:dyDescent="0.3">
      <c r="B173" t="s">
        <v>269</v>
      </c>
      <c r="C173" t="s">
        <v>173</v>
      </c>
      <c r="D173" s="5">
        <v>0.46800000000000003</v>
      </c>
      <c r="E173" s="5">
        <v>6.4589999999999995E-2</v>
      </c>
      <c r="F173" s="5">
        <v>4.2200000000000001E-4</v>
      </c>
      <c r="G173" s="5">
        <v>0.33550000000000002</v>
      </c>
      <c r="H173" s="5">
        <v>0.4698</v>
      </c>
      <c r="I173" s="5">
        <v>0.58899999999999997</v>
      </c>
      <c r="J173">
        <v>30001</v>
      </c>
      <c r="K173">
        <v>80000</v>
      </c>
      <c r="L173" s="5">
        <f t="shared" si="2"/>
        <v>0.13801282051282049</v>
      </c>
    </row>
    <row r="174" spans="2:12" x14ac:dyDescent="0.3">
      <c r="B174" t="s">
        <v>270</v>
      </c>
      <c r="C174" t="s">
        <v>174</v>
      </c>
      <c r="D174" s="5">
        <v>0.62009999999999998</v>
      </c>
      <c r="E174" s="5">
        <v>0.1109</v>
      </c>
      <c r="F174" s="5">
        <v>6.2129999999999998E-4</v>
      </c>
      <c r="G174" s="5">
        <v>0.37519999999999998</v>
      </c>
      <c r="H174" s="5">
        <v>0.63180000000000003</v>
      </c>
      <c r="I174" s="5">
        <v>0.80430000000000001</v>
      </c>
      <c r="J174">
        <v>30001</v>
      </c>
      <c r="K174">
        <v>80000</v>
      </c>
      <c r="L174" s="5">
        <f t="shared" si="2"/>
        <v>0.17884212223834867</v>
      </c>
    </row>
    <row r="175" spans="2:12" x14ac:dyDescent="0.3">
      <c r="B175" s="9" t="s">
        <v>271</v>
      </c>
      <c r="C175" t="s">
        <v>175</v>
      </c>
      <c r="D175" s="5">
        <v>0.35899999999999999</v>
      </c>
      <c r="E175" s="5">
        <v>5.969E-2</v>
      </c>
      <c r="F175" s="5">
        <v>4.7160000000000002E-4</v>
      </c>
      <c r="G175" s="5">
        <v>0.23930000000000001</v>
      </c>
      <c r="H175" s="5">
        <v>0.3599</v>
      </c>
      <c r="I175" s="5">
        <v>0.47389999999999999</v>
      </c>
      <c r="J175">
        <v>30001</v>
      </c>
      <c r="K175">
        <v>80000</v>
      </c>
      <c r="L175" s="5">
        <f t="shared" si="2"/>
        <v>0.16626740947075211</v>
      </c>
    </row>
    <row r="176" spans="2:12" x14ac:dyDescent="0.3">
      <c r="B176" s="9" t="s">
        <v>272</v>
      </c>
      <c r="C176" t="s">
        <v>176</v>
      </c>
      <c r="D176" s="5">
        <v>0.42459999999999998</v>
      </c>
      <c r="E176" s="5">
        <v>5.8430000000000003E-2</v>
      </c>
      <c r="F176" s="5">
        <v>4.7179999999999998E-4</v>
      </c>
      <c r="G176" s="5">
        <v>0.30690000000000001</v>
      </c>
      <c r="H176" s="5">
        <v>0.42580000000000001</v>
      </c>
      <c r="I176" s="5">
        <v>0.53620000000000001</v>
      </c>
      <c r="J176">
        <v>30001</v>
      </c>
      <c r="K176">
        <v>80000</v>
      </c>
      <c r="L176" s="5">
        <f t="shared" si="2"/>
        <v>0.13761186999528971</v>
      </c>
    </row>
    <row r="177" spans="2:12" x14ac:dyDescent="0.3">
      <c r="B177" s="9" t="s">
        <v>273</v>
      </c>
      <c r="C177" t="s">
        <v>177</v>
      </c>
      <c r="D177" s="5">
        <v>0.4486</v>
      </c>
      <c r="E177" s="5">
        <v>6.1060000000000003E-2</v>
      </c>
      <c r="F177" s="5">
        <v>4.4099999999999999E-4</v>
      </c>
      <c r="G177" s="5">
        <v>0.32300000000000001</v>
      </c>
      <c r="H177" s="5">
        <v>0.45079999999999998</v>
      </c>
      <c r="I177" s="5">
        <v>0.5625</v>
      </c>
      <c r="J177">
        <v>30001</v>
      </c>
      <c r="K177">
        <v>80000</v>
      </c>
      <c r="L177" s="5">
        <f t="shared" si="2"/>
        <v>0.13611234953187695</v>
      </c>
    </row>
    <row r="178" spans="2:12" x14ac:dyDescent="0.3">
      <c r="B178" t="s">
        <v>274</v>
      </c>
      <c r="C178" t="s">
        <v>178</v>
      </c>
      <c r="D178" s="5">
        <v>0.40479999999999999</v>
      </c>
      <c r="E178" s="5">
        <v>6.2390000000000001E-2</v>
      </c>
      <c r="F178" s="5">
        <v>3.0600000000000001E-4</v>
      </c>
      <c r="G178" s="5">
        <v>0.2777</v>
      </c>
      <c r="H178" s="5">
        <v>0.40649999999999997</v>
      </c>
      <c r="I178" s="5">
        <v>0.52249999999999996</v>
      </c>
      <c r="J178">
        <v>30001</v>
      </c>
      <c r="K178">
        <v>80000</v>
      </c>
      <c r="L178" s="5">
        <f t="shared" si="2"/>
        <v>0.15412549407114626</v>
      </c>
    </row>
    <row r="179" spans="2:12" x14ac:dyDescent="0.3">
      <c r="B179" s="10" t="s">
        <v>275</v>
      </c>
      <c r="C179" t="s">
        <v>179</v>
      </c>
      <c r="D179" s="5">
        <v>0.56540000000000001</v>
      </c>
      <c r="E179" s="5">
        <v>6.3689999999999997E-2</v>
      </c>
      <c r="F179" s="5">
        <v>6.7420000000000002E-4</v>
      </c>
      <c r="G179" s="5">
        <v>0.44269999999999998</v>
      </c>
      <c r="H179" s="5">
        <v>0.5655</v>
      </c>
      <c r="I179" s="5">
        <v>0.68830000000000002</v>
      </c>
      <c r="J179">
        <v>30001</v>
      </c>
      <c r="K179">
        <v>80000</v>
      </c>
      <c r="L179" s="5">
        <f t="shared" si="2"/>
        <v>0.11264591439688715</v>
      </c>
    </row>
    <row r="180" spans="2:12" x14ac:dyDescent="0.3">
      <c r="B180" t="s">
        <v>276</v>
      </c>
      <c r="C180" t="s">
        <v>180</v>
      </c>
      <c r="D180" s="5">
        <v>0.59660000000000002</v>
      </c>
      <c r="E180" s="5">
        <v>0.1072</v>
      </c>
      <c r="F180" s="5">
        <v>5.8259999999999996E-4</v>
      </c>
      <c r="G180" s="5">
        <v>0.3649</v>
      </c>
      <c r="H180" s="5">
        <v>0.60450000000000004</v>
      </c>
      <c r="I180" s="5">
        <v>0.78339999999999999</v>
      </c>
      <c r="J180">
        <v>30001</v>
      </c>
      <c r="K180">
        <v>80000</v>
      </c>
      <c r="L180" s="5">
        <f t="shared" si="2"/>
        <v>0.17968488099228963</v>
      </c>
    </row>
    <row r="181" spans="2:12" x14ac:dyDescent="0.3">
      <c r="B181" t="s">
        <v>277</v>
      </c>
      <c r="C181" t="s">
        <v>181</v>
      </c>
      <c r="D181" s="5">
        <v>0.43109999999999998</v>
      </c>
      <c r="E181" s="5">
        <v>5.4919999999999997E-2</v>
      </c>
      <c r="F181" s="5">
        <v>2.8850000000000002E-4</v>
      </c>
      <c r="G181" s="5">
        <v>0.32040000000000002</v>
      </c>
      <c r="H181" s="5">
        <v>0.43219999999999997</v>
      </c>
      <c r="I181" s="5">
        <v>0.53539999999999999</v>
      </c>
      <c r="J181">
        <v>30001</v>
      </c>
      <c r="K181">
        <v>80000</v>
      </c>
      <c r="L181" s="5">
        <f t="shared" si="2"/>
        <v>0.12739503595453491</v>
      </c>
    </row>
    <row r="182" spans="2:12" x14ac:dyDescent="0.3">
      <c r="B182" t="s">
        <v>278</v>
      </c>
      <c r="C182" t="s">
        <v>182</v>
      </c>
      <c r="D182" s="5">
        <v>0.38619999999999999</v>
      </c>
      <c r="E182" s="5">
        <v>9.4500000000000001E-2</v>
      </c>
      <c r="F182" s="5">
        <v>3.835E-4</v>
      </c>
      <c r="G182" s="5">
        <v>0.20050000000000001</v>
      </c>
      <c r="H182" s="5">
        <v>0.38640000000000002</v>
      </c>
      <c r="I182" s="5">
        <v>0.57199999999999995</v>
      </c>
      <c r="J182">
        <v>30001</v>
      </c>
      <c r="K182">
        <v>80000</v>
      </c>
      <c r="L182" s="5">
        <f t="shared" si="2"/>
        <v>0.24469186949766961</v>
      </c>
    </row>
    <row r="183" spans="2:12" x14ac:dyDescent="0.3">
      <c r="B183" t="s">
        <v>279</v>
      </c>
      <c r="C183" t="s">
        <v>183</v>
      </c>
      <c r="D183" s="5">
        <v>0.35139999999999999</v>
      </c>
      <c r="E183" s="5">
        <v>6.8250000000000005E-2</v>
      </c>
      <c r="F183" s="5">
        <v>4.1839999999999998E-4</v>
      </c>
      <c r="G183" s="5">
        <v>0.2137</v>
      </c>
      <c r="H183" s="5">
        <v>0.35289999999999999</v>
      </c>
      <c r="I183" s="5">
        <v>0.47989999999999999</v>
      </c>
      <c r="J183">
        <v>30001</v>
      </c>
      <c r="K183">
        <v>80000</v>
      </c>
      <c r="L183" s="5">
        <f t="shared" si="2"/>
        <v>0.19422310756972114</v>
      </c>
    </row>
    <row r="184" spans="2:12" x14ac:dyDescent="0.3">
      <c r="B184" t="s">
        <v>267</v>
      </c>
      <c r="C184" t="s">
        <v>184</v>
      </c>
      <c r="D184" s="5">
        <v>0.54890000000000005</v>
      </c>
      <c r="E184" s="5">
        <v>5.7669999999999999E-2</v>
      </c>
      <c r="F184" s="5">
        <v>5.0040000000000002E-4</v>
      </c>
      <c r="G184" s="5">
        <v>0.42559999999999998</v>
      </c>
      <c r="H184" s="5">
        <v>0.55279999999999996</v>
      </c>
      <c r="I184" s="5">
        <v>0.65110000000000001</v>
      </c>
      <c r="J184">
        <v>30001</v>
      </c>
      <c r="K184">
        <v>80000</v>
      </c>
      <c r="L184" s="5">
        <f t="shared" si="2"/>
        <v>0.10506467480415375</v>
      </c>
    </row>
    <row r="185" spans="2:12" x14ac:dyDescent="0.3">
      <c r="B185" t="s">
        <v>280</v>
      </c>
      <c r="C185" t="s">
        <v>185</v>
      </c>
      <c r="D185" s="5">
        <v>0.54859999999999998</v>
      </c>
      <c r="E185" s="5">
        <v>6.3619999999999996E-2</v>
      </c>
      <c r="F185" s="5">
        <v>3.9229999999999999E-4</v>
      </c>
      <c r="G185" s="5">
        <v>0.41410000000000002</v>
      </c>
      <c r="H185" s="5">
        <v>0.55200000000000005</v>
      </c>
      <c r="I185" s="5">
        <v>0.66339999999999999</v>
      </c>
      <c r="J185">
        <v>30001</v>
      </c>
      <c r="K185">
        <v>80000</v>
      </c>
      <c r="L185" s="5">
        <f t="shared" si="2"/>
        <v>0.11596791833758659</v>
      </c>
    </row>
    <row r="186" spans="2:12" x14ac:dyDescent="0.3">
      <c r="B186" t="s">
        <v>281</v>
      </c>
      <c r="C186" t="s">
        <v>186</v>
      </c>
      <c r="D186" s="5">
        <v>0.40210000000000001</v>
      </c>
      <c r="E186" s="5">
        <v>7.6700000000000004E-2</v>
      </c>
      <c r="F186" s="5">
        <v>4.484E-4</v>
      </c>
      <c r="G186" s="5">
        <v>0.24709999999999999</v>
      </c>
      <c r="H186" s="5">
        <v>0.40450000000000003</v>
      </c>
      <c r="I186" s="5">
        <v>0.54679999999999995</v>
      </c>
      <c r="J186">
        <v>30001</v>
      </c>
      <c r="K186">
        <v>80000</v>
      </c>
      <c r="L186" s="5">
        <f t="shared" si="2"/>
        <v>0.19074857000746084</v>
      </c>
    </row>
    <row r="187" spans="2:12" x14ac:dyDescent="0.3">
      <c r="B187" s="10" t="s">
        <v>282</v>
      </c>
      <c r="C187" t="s">
        <v>187</v>
      </c>
      <c r="D187" s="5">
        <v>0.47560000000000002</v>
      </c>
      <c r="E187" s="5">
        <v>6.5409999999999996E-2</v>
      </c>
      <c r="F187" s="5">
        <v>5.9559999999999995E-4</v>
      </c>
      <c r="G187" s="5">
        <v>0.34970000000000001</v>
      </c>
      <c r="H187" s="5">
        <v>0.4758</v>
      </c>
      <c r="I187" s="5">
        <v>0.6018</v>
      </c>
      <c r="J187">
        <v>30001</v>
      </c>
      <c r="K187">
        <v>80000</v>
      </c>
      <c r="L187" s="5">
        <f t="shared" si="2"/>
        <v>0.13753153910849453</v>
      </c>
    </row>
    <row r="188" spans="2:12" x14ac:dyDescent="0.3">
      <c r="B188" t="s">
        <v>283</v>
      </c>
      <c r="C188" t="s">
        <v>188</v>
      </c>
      <c r="D188" s="5">
        <v>0.59019999999999995</v>
      </c>
      <c r="E188" s="5">
        <v>7.8880000000000006E-2</v>
      </c>
      <c r="F188" s="5">
        <v>5.5440000000000003E-4</v>
      </c>
      <c r="G188" s="5">
        <v>0.42120000000000002</v>
      </c>
      <c r="H188" s="5">
        <v>0.59550000000000003</v>
      </c>
      <c r="I188" s="5">
        <v>0.73060000000000003</v>
      </c>
      <c r="J188">
        <v>30001</v>
      </c>
      <c r="K188">
        <v>80000</v>
      </c>
      <c r="L188" s="5">
        <f t="shared" si="2"/>
        <v>0.1336496103015927</v>
      </c>
    </row>
    <row r="189" spans="2:12" x14ac:dyDescent="0.3">
      <c r="B189" t="s">
        <v>284</v>
      </c>
      <c r="C189" t="s">
        <v>189</v>
      </c>
      <c r="D189" s="5">
        <v>0.57799999999999996</v>
      </c>
      <c r="E189" s="5">
        <v>8.2909999999999998E-2</v>
      </c>
      <c r="F189" s="5">
        <v>4.5580000000000002E-4</v>
      </c>
      <c r="G189" s="5">
        <v>0.4022</v>
      </c>
      <c r="H189" s="5">
        <v>0.58309999999999995</v>
      </c>
      <c r="I189" s="5">
        <v>0.72540000000000004</v>
      </c>
      <c r="J189">
        <v>30001</v>
      </c>
      <c r="K189">
        <v>80000</v>
      </c>
      <c r="L189" s="5">
        <f t="shared" si="2"/>
        <v>0.14344290657439446</v>
      </c>
    </row>
    <row r="190" spans="2:12" x14ac:dyDescent="0.3">
      <c r="B190" t="s">
        <v>268</v>
      </c>
      <c r="C190" t="s">
        <v>190</v>
      </c>
      <c r="D190" s="5">
        <v>0.4143</v>
      </c>
      <c r="E190" s="5">
        <v>7.1550000000000002E-2</v>
      </c>
      <c r="F190" s="5">
        <v>3.902E-4</v>
      </c>
      <c r="G190" s="5">
        <v>0.27060000000000001</v>
      </c>
      <c r="H190" s="5">
        <v>0.41570000000000001</v>
      </c>
      <c r="I190" s="5">
        <v>0.55149999999999999</v>
      </c>
      <c r="J190">
        <v>30001</v>
      </c>
      <c r="K190">
        <v>80000</v>
      </c>
      <c r="L190" s="5">
        <f t="shared" si="2"/>
        <v>0.1727009413468501</v>
      </c>
    </row>
    <row r="191" spans="2:12" x14ac:dyDescent="0.3">
      <c r="B191" t="s">
        <v>269</v>
      </c>
      <c r="C191" t="s">
        <v>191</v>
      </c>
      <c r="D191" s="5">
        <v>1.1020000000000001</v>
      </c>
      <c r="E191" s="5">
        <v>0.18659999999999999</v>
      </c>
      <c r="F191" s="5">
        <v>1.225E-3</v>
      </c>
      <c r="G191" s="5">
        <v>0.74060000000000004</v>
      </c>
      <c r="H191" s="5">
        <v>1.1000000000000001</v>
      </c>
      <c r="I191" s="5">
        <v>1.474</v>
      </c>
      <c r="J191">
        <v>30001</v>
      </c>
      <c r="K191">
        <v>80000</v>
      </c>
      <c r="L191" s="5">
        <f t="shared" si="2"/>
        <v>0.16932849364791286</v>
      </c>
    </row>
    <row r="192" spans="2:12" x14ac:dyDescent="0.3">
      <c r="B192" t="s">
        <v>270</v>
      </c>
      <c r="C192" t="s">
        <v>192</v>
      </c>
      <c r="D192" s="5">
        <v>1.6279999999999999</v>
      </c>
      <c r="E192" s="5">
        <v>0.4093</v>
      </c>
      <c r="F192" s="5">
        <v>2.323E-3</v>
      </c>
      <c r="G192" s="5">
        <v>0.84150000000000003</v>
      </c>
      <c r="H192" s="5">
        <v>1.627</v>
      </c>
      <c r="I192" s="5">
        <v>2.4340000000000002</v>
      </c>
      <c r="J192">
        <v>30001</v>
      </c>
      <c r="K192">
        <v>80000</v>
      </c>
      <c r="L192" s="5">
        <f t="shared" si="2"/>
        <v>0.25141277641277643</v>
      </c>
    </row>
    <row r="193" spans="2:12" x14ac:dyDescent="0.3">
      <c r="B193" s="9" t="s">
        <v>271</v>
      </c>
      <c r="C193" t="s">
        <v>193</v>
      </c>
      <c r="D193" s="5">
        <v>0.80430000000000001</v>
      </c>
      <c r="E193" s="5">
        <v>0.15279999999999999</v>
      </c>
      <c r="F193" s="5">
        <v>1.2080000000000001E-3</v>
      </c>
      <c r="G193" s="5">
        <v>0.51060000000000005</v>
      </c>
      <c r="H193" s="5">
        <v>0.80220000000000002</v>
      </c>
      <c r="I193" s="5">
        <v>1.1120000000000001</v>
      </c>
      <c r="J193">
        <v>30001</v>
      </c>
      <c r="K193">
        <v>80000</v>
      </c>
      <c r="L193" s="5">
        <f t="shared" si="2"/>
        <v>0.18997886360810642</v>
      </c>
    </row>
    <row r="194" spans="2:12" x14ac:dyDescent="0.3">
      <c r="B194" s="9" t="s">
        <v>272</v>
      </c>
      <c r="C194" t="s">
        <v>194</v>
      </c>
      <c r="D194" s="5">
        <v>0.97819999999999996</v>
      </c>
      <c r="E194" s="5">
        <v>0.1603</v>
      </c>
      <c r="F194" s="5">
        <v>1.297E-3</v>
      </c>
      <c r="G194" s="5">
        <v>0.67030000000000001</v>
      </c>
      <c r="H194" s="5">
        <v>0.97609999999999997</v>
      </c>
      <c r="I194" s="5">
        <v>1.3</v>
      </c>
      <c r="J194">
        <v>30001</v>
      </c>
      <c r="K194">
        <v>80000</v>
      </c>
      <c r="L194" s="5">
        <f t="shared" si="2"/>
        <v>0.16387241872827643</v>
      </c>
    </row>
    <row r="195" spans="2:12" x14ac:dyDescent="0.3">
      <c r="B195" s="9" t="s">
        <v>273</v>
      </c>
      <c r="C195" t="s">
        <v>195</v>
      </c>
      <c r="D195" s="5">
        <v>1.046</v>
      </c>
      <c r="E195" s="5">
        <v>0.17180000000000001</v>
      </c>
      <c r="F195" s="5">
        <v>1.2390000000000001E-3</v>
      </c>
      <c r="G195" s="5">
        <v>0.70960000000000001</v>
      </c>
      <c r="H195" s="5">
        <v>1.0449999999999999</v>
      </c>
      <c r="I195" s="5">
        <v>1.385</v>
      </c>
      <c r="J195">
        <v>30001</v>
      </c>
      <c r="K195">
        <v>80000</v>
      </c>
      <c r="L195" s="5">
        <f t="shared" si="2"/>
        <v>0.16424474187380497</v>
      </c>
    </row>
    <row r="196" spans="2:12" x14ac:dyDescent="0.3">
      <c r="B196" t="s">
        <v>274</v>
      </c>
      <c r="C196" t="s">
        <v>196</v>
      </c>
      <c r="D196" s="5">
        <v>0.92520000000000002</v>
      </c>
      <c r="E196" s="5">
        <v>0.16719999999999999</v>
      </c>
      <c r="F196" s="5">
        <v>8.2209999999999998E-4</v>
      </c>
      <c r="G196" s="5">
        <v>0.60009999999999997</v>
      </c>
      <c r="H196" s="5">
        <v>0.92379999999999995</v>
      </c>
      <c r="I196" s="5">
        <v>1.2569999999999999</v>
      </c>
      <c r="J196">
        <v>30001</v>
      </c>
      <c r="K196">
        <v>80000</v>
      </c>
      <c r="L196" s="5">
        <f t="shared" si="2"/>
        <v>0.18071768266320792</v>
      </c>
    </row>
    <row r="197" spans="2:12" x14ac:dyDescent="0.3">
      <c r="B197" s="10" t="s">
        <v>275</v>
      </c>
      <c r="C197" t="s">
        <v>197</v>
      </c>
      <c r="D197" s="5">
        <v>1.4059999999999999</v>
      </c>
      <c r="E197" s="5">
        <v>0.21460000000000001</v>
      </c>
      <c r="F197" s="5">
        <v>2.3040000000000001E-3</v>
      </c>
      <c r="G197" s="5">
        <v>1.0229999999999999</v>
      </c>
      <c r="H197" s="5">
        <v>1.395</v>
      </c>
      <c r="I197" s="5">
        <v>1.8520000000000001</v>
      </c>
      <c r="J197">
        <v>30001</v>
      </c>
      <c r="K197">
        <v>80000</v>
      </c>
      <c r="L197" s="5">
        <f t="shared" si="2"/>
        <v>0.15263157894736845</v>
      </c>
    </row>
    <row r="198" spans="2:12" x14ac:dyDescent="0.3">
      <c r="B198" t="s">
        <v>276</v>
      </c>
      <c r="C198" t="s">
        <v>198</v>
      </c>
      <c r="D198" s="5">
        <v>1.5369999999999999</v>
      </c>
      <c r="E198" s="5">
        <v>0.38190000000000002</v>
      </c>
      <c r="F198" s="5">
        <v>2.117E-3</v>
      </c>
      <c r="G198" s="5">
        <v>0.81479999999999997</v>
      </c>
      <c r="H198" s="5">
        <v>1.528</v>
      </c>
      <c r="I198" s="5">
        <v>2.3109999999999999</v>
      </c>
      <c r="J198">
        <v>30001</v>
      </c>
      <c r="K198">
        <v>80000</v>
      </c>
      <c r="L198" s="5">
        <f t="shared" si="2"/>
        <v>0.24847104749512039</v>
      </c>
    </row>
    <row r="199" spans="2:12" x14ac:dyDescent="0.3">
      <c r="B199" t="s">
        <v>277</v>
      </c>
      <c r="C199" t="s">
        <v>199</v>
      </c>
      <c r="D199" s="5">
        <v>0.99539999999999995</v>
      </c>
      <c r="E199" s="5">
        <v>0.1517</v>
      </c>
      <c r="F199" s="5">
        <v>7.9739999999999998E-4</v>
      </c>
      <c r="G199" s="5">
        <v>0.70320000000000005</v>
      </c>
      <c r="H199" s="5">
        <v>0.99380000000000002</v>
      </c>
      <c r="I199" s="5">
        <v>1.298</v>
      </c>
      <c r="J199">
        <v>30001</v>
      </c>
      <c r="K199">
        <v>80000</v>
      </c>
      <c r="L199" s="5">
        <f t="shared" si="2"/>
        <v>0.15240104480610811</v>
      </c>
    </row>
    <row r="200" spans="2:12" x14ac:dyDescent="0.3">
      <c r="B200" t="s">
        <v>278</v>
      </c>
      <c r="C200" t="s">
        <v>200</v>
      </c>
      <c r="D200" s="5">
        <v>0.88280000000000003</v>
      </c>
      <c r="E200" s="5">
        <v>0.2525</v>
      </c>
      <c r="F200" s="5">
        <v>1.0399999999999999E-3</v>
      </c>
      <c r="G200" s="5">
        <v>0.42249999999999999</v>
      </c>
      <c r="H200" s="5">
        <v>0.87060000000000004</v>
      </c>
      <c r="I200" s="5">
        <v>1.4159999999999999</v>
      </c>
      <c r="J200">
        <v>30001</v>
      </c>
      <c r="K200">
        <v>80000</v>
      </c>
      <c r="L200" s="5">
        <f t="shared" ref="L200:L263" si="3">E200/ABS(D200)</f>
        <v>0.28602174898051652</v>
      </c>
    </row>
    <row r="201" spans="2:12" x14ac:dyDescent="0.3">
      <c r="B201" t="s">
        <v>279</v>
      </c>
      <c r="C201" t="s">
        <v>201</v>
      </c>
      <c r="D201" s="5">
        <v>0.78639999999999999</v>
      </c>
      <c r="E201" s="5">
        <v>0.17330000000000001</v>
      </c>
      <c r="F201" s="5">
        <v>1.065E-3</v>
      </c>
      <c r="G201" s="5">
        <v>0.45219999999999999</v>
      </c>
      <c r="H201" s="5">
        <v>0.7843</v>
      </c>
      <c r="I201" s="5">
        <v>1.129</v>
      </c>
      <c r="J201">
        <v>30001</v>
      </c>
      <c r="K201">
        <v>80000</v>
      </c>
      <c r="L201" s="5">
        <f t="shared" si="3"/>
        <v>0.22037131230925738</v>
      </c>
    </row>
    <row r="202" spans="2:12" x14ac:dyDescent="0.3">
      <c r="B202" t="s">
        <v>267</v>
      </c>
      <c r="C202" t="s">
        <v>202</v>
      </c>
      <c r="D202" s="5">
        <v>1.349</v>
      </c>
      <c r="E202" s="5">
        <v>0.18509999999999999</v>
      </c>
      <c r="F202" s="5">
        <v>1.6050000000000001E-3</v>
      </c>
      <c r="G202" s="5">
        <v>0.97570000000000001</v>
      </c>
      <c r="H202" s="5">
        <v>1.353</v>
      </c>
      <c r="I202" s="5">
        <v>1.7010000000000001</v>
      </c>
      <c r="J202">
        <v>30001</v>
      </c>
      <c r="K202">
        <v>80000</v>
      </c>
      <c r="L202" s="5">
        <f t="shared" si="3"/>
        <v>0.13721275018532245</v>
      </c>
    </row>
    <row r="203" spans="2:12" x14ac:dyDescent="0.3">
      <c r="B203" t="s">
        <v>280</v>
      </c>
      <c r="C203" t="s">
        <v>203</v>
      </c>
      <c r="D203" s="5">
        <v>1.35</v>
      </c>
      <c r="E203" s="5">
        <v>0.2049</v>
      </c>
      <c r="F203" s="5">
        <v>1.2669999999999999E-3</v>
      </c>
      <c r="G203" s="5">
        <v>0.94430000000000003</v>
      </c>
      <c r="H203" s="5">
        <v>1.351</v>
      </c>
      <c r="I203" s="5">
        <v>1.7490000000000001</v>
      </c>
      <c r="J203">
        <v>30001</v>
      </c>
      <c r="K203">
        <v>80000</v>
      </c>
      <c r="L203" s="5">
        <f t="shared" si="3"/>
        <v>0.15177777777777776</v>
      </c>
    </row>
    <row r="204" spans="2:12" x14ac:dyDescent="0.3">
      <c r="B204" t="s">
        <v>281</v>
      </c>
      <c r="C204" t="s">
        <v>204</v>
      </c>
      <c r="D204" s="5">
        <v>0.92069999999999996</v>
      </c>
      <c r="E204" s="5">
        <v>0.2056</v>
      </c>
      <c r="F204" s="5">
        <v>1.2049999999999999E-3</v>
      </c>
      <c r="G204" s="5">
        <v>0.52849999999999997</v>
      </c>
      <c r="H204" s="5">
        <v>0.91869999999999996</v>
      </c>
      <c r="I204" s="5">
        <v>1.3340000000000001</v>
      </c>
      <c r="J204">
        <v>30001</v>
      </c>
      <c r="K204">
        <v>80000</v>
      </c>
      <c r="L204" s="5">
        <f t="shared" si="3"/>
        <v>0.22330835234061042</v>
      </c>
    </row>
    <row r="205" spans="2:12" x14ac:dyDescent="0.3">
      <c r="B205" s="10" t="s">
        <v>282</v>
      </c>
      <c r="C205" t="s">
        <v>205</v>
      </c>
      <c r="D205" s="5">
        <v>1.125</v>
      </c>
      <c r="E205" s="5">
        <v>0.1923</v>
      </c>
      <c r="F205" s="5">
        <v>1.7600000000000001E-3</v>
      </c>
      <c r="G205" s="5">
        <v>0.7762</v>
      </c>
      <c r="H205" s="5">
        <v>1.117</v>
      </c>
      <c r="I205" s="5">
        <v>1.5189999999999999</v>
      </c>
      <c r="J205">
        <v>30001</v>
      </c>
      <c r="K205">
        <v>80000</v>
      </c>
      <c r="L205" s="5">
        <f t="shared" si="3"/>
        <v>0.17093333333333333</v>
      </c>
    </row>
    <row r="206" spans="2:12" x14ac:dyDescent="0.3">
      <c r="B206" t="s">
        <v>283</v>
      </c>
      <c r="C206" t="s">
        <v>206</v>
      </c>
      <c r="D206" s="5">
        <v>1.4970000000000001</v>
      </c>
      <c r="E206" s="5">
        <v>0.27360000000000001</v>
      </c>
      <c r="F206" s="5">
        <v>1.9550000000000001E-3</v>
      </c>
      <c r="G206" s="5">
        <v>0.96360000000000001</v>
      </c>
      <c r="H206" s="5">
        <v>1.4970000000000001</v>
      </c>
      <c r="I206" s="5">
        <v>2.04</v>
      </c>
      <c r="J206">
        <v>30001</v>
      </c>
      <c r="K206">
        <v>80000</v>
      </c>
      <c r="L206" s="5">
        <f t="shared" si="3"/>
        <v>0.18276553106212423</v>
      </c>
    </row>
    <row r="207" spans="2:12" x14ac:dyDescent="0.3">
      <c r="B207" t="s">
        <v>284</v>
      </c>
      <c r="C207" t="s">
        <v>207</v>
      </c>
      <c r="D207" s="5">
        <v>1.456</v>
      </c>
      <c r="E207" s="5">
        <v>0.28189999999999998</v>
      </c>
      <c r="F207" s="5">
        <v>1.547E-3</v>
      </c>
      <c r="G207" s="5">
        <v>0.91239999999999999</v>
      </c>
      <c r="H207" s="5">
        <v>1.454</v>
      </c>
      <c r="I207" s="5">
        <v>2.016</v>
      </c>
      <c r="J207">
        <v>30001</v>
      </c>
      <c r="K207">
        <v>80000</v>
      </c>
      <c r="L207" s="5">
        <f t="shared" si="3"/>
        <v>0.19361263736263737</v>
      </c>
    </row>
    <row r="208" spans="2:12" x14ac:dyDescent="0.3">
      <c r="B208" t="s">
        <v>268</v>
      </c>
      <c r="C208" t="s">
        <v>208</v>
      </c>
      <c r="D208" s="5">
        <v>0.9526</v>
      </c>
      <c r="E208" s="5">
        <v>0.1946</v>
      </c>
      <c r="F208" s="5">
        <v>1.07E-3</v>
      </c>
      <c r="G208" s="5">
        <v>0.58350000000000002</v>
      </c>
      <c r="H208" s="5">
        <v>0.94879999999999998</v>
      </c>
      <c r="I208" s="5">
        <v>1.349</v>
      </c>
      <c r="J208">
        <v>30001</v>
      </c>
      <c r="K208">
        <v>80000</v>
      </c>
      <c r="L208" s="5">
        <f t="shared" si="3"/>
        <v>0.20428301490657147</v>
      </c>
    </row>
    <row r="209" spans="2:12" x14ac:dyDescent="0.3">
      <c r="B209" t="s">
        <v>269</v>
      </c>
      <c r="C209" t="s">
        <v>209</v>
      </c>
      <c r="D209" s="5">
        <v>1.3009999999999999</v>
      </c>
      <c r="E209" s="5">
        <v>0.18540000000000001</v>
      </c>
      <c r="F209" s="5">
        <v>1.642E-3</v>
      </c>
      <c r="G209" s="5">
        <v>0.94189999999999996</v>
      </c>
      <c r="H209" s="5">
        <v>1.2989999999999999</v>
      </c>
      <c r="I209" s="5">
        <v>1.673</v>
      </c>
      <c r="J209">
        <v>30001</v>
      </c>
      <c r="K209">
        <v>80000</v>
      </c>
      <c r="L209" s="5">
        <f t="shared" si="3"/>
        <v>0.14250576479631055</v>
      </c>
    </row>
    <row r="210" spans="2:12" x14ac:dyDescent="0.3">
      <c r="B210" t="s">
        <v>270</v>
      </c>
      <c r="C210" t="s">
        <v>210</v>
      </c>
      <c r="D210" s="5">
        <v>1.827</v>
      </c>
      <c r="E210" s="5">
        <v>0.41789999999999999</v>
      </c>
      <c r="F210" s="5">
        <v>2.6870000000000002E-3</v>
      </c>
      <c r="G210" s="5">
        <v>1.0309999999999999</v>
      </c>
      <c r="H210" s="5">
        <v>1.8240000000000001</v>
      </c>
      <c r="I210" s="5">
        <v>2.6520000000000001</v>
      </c>
      <c r="J210">
        <v>30001</v>
      </c>
      <c r="K210">
        <v>80000</v>
      </c>
      <c r="L210" s="5">
        <f t="shared" si="3"/>
        <v>0.22873563218390805</v>
      </c>
    </row>
    <row r="211" spans="2:12" x14ac:dyDescent="0.3">
      <c r="B211" s="9" t="s">
        <v>271</v>
      </c>
      <c r="C211" t="s">
        <v>211</v>
      </c>
      <c r="D211" s="5">
        <v>1.0029999999999999</v>
      </c>
      <c r="E211" s="5">
        <v>0.1575</v>
      </c>
      <c r="F211" s="5">
        <v>1.6720000000000001E-3</v>
      </c>
      <c r="G211" s="5">
        <v>0.69799999999999995</v>
      </c>
      <c r="H211" s="5">
        <v>1.002</v>
      </c>
      <c r="I211" s="5">
        <v>1.3140000000000001</v>
      </c>
      <c r="J211">
        <v>30001</v>
      </c>
      <c r="K211">
        <v>80000</v>
      </c>
      <c r="L211" s="5">
        <f t="shared" si="3"/>
        <v>0.15702891326021937</v>
      </c>
    </row>
    <row r="212" spans="2:12" x14ac:dyDescent="0.3">
      <c r="B212" s="9" t="s">
        <v>272</v>
      </c>
      <c r="C212" t="s">
        <v>212</v>
      </c>
      <c r="D212" s="5">
        <v>1.177</v>
      </c>
      <c r="E212" s="5">
        <v>0.17169999999999999</v>
      </c>
      <c r="F212" s="5">
        <v>1.8829999999999999E-3</v>
      </c>
      <c r="G212" s="5">
        <v>0.8458</v>
      </c>
      <c r="H212" s="5">
        <v>1.1759999999999999</v>
      </c>
      <c r="I212" s="5">
        <v>1.5169999999999999</v>
      </c>
      <c r="J212">
        <v>30001</v>
      </c>
      <c r="K212">
        <v>80000</v>
      </c>
      <c r="L212" s="5">
        <f t="shared" si="3"/>
        <v>0.14587935429056922</v>
      </c>
    </row>
    <row r="213" spans="2:12" x14ac:dyDescent="0.3">
      <c r="B213" s="9" t="s">
        <v>273</v>
      </c>
      <c r="C213" t="s">
        <v>213</v>
      </c>
      <c r="D213" s="5">
        <v>1.2450000000000001</v>
      </c>
      <c r="E213" s="5">
        <v>0.1724</v>
      </c>
      <c r="F213" s="5">
        <v>1.717E-3</v>
      </c>
      <c r="G213" s="5">
        <v>0.90549999999999997</v>
      </c>
      <c r="H213" s="5">
        <v>1.2450000000000001</v>
      </c>
      <c r="I213" s="5">
        <v>1.5820000000000001</v>
      </c>
      <c r="J213">
        <v>30001</v>
      </c>
      <c r="K213">
        <v>80000</v>
      </c>
      <c r="L213" s="5">
        <f t="shared" si="3"/>
        <v>0.13847389558232931</v>
      </c>
    </row>
    <row r="214" spans="2:12" x14ac:dyDescent="0.3">
      <c r="B214" t="s">
        <v>274</v>
      </c>
      <c r="C214" t="s">
        <v>214</v>
      </c>
      <c r="D214" s="5">
        <v>1.1240000000000001</v>
      </c>
      <c r="E214" s="5">
        <v>0.1701</v>
      </c>
      <c r="F214" s="5">
        <v>1.3829999999999999E-3</v>
      </c>
      <c r="G214" s="5">
        <v>0.79679999999999995</v>
      </c>
      <c r="H214" s="5">
        <v>1.1220000000000001</v>
      </c>
      <c r="I214" s="5">
        <v>1.464</v>
      </c>
      <c r="J214">
        <v>30001</v>
      </c>
      <c r="K214">
        <v>80000</v>
      </c>
      <c r="L214" s="5">
        <f t="shared" si="3"/>
        <v>0.15133451957295371</v>
      </c>
    </row>
    <row r="215" spans="2:12" x14ac:dyDescent="0.3">
      <c r="B215" s="10" t="s">
        <v>275</v>
      </c>
      <c r="C215" t="s">
        <v>215</v>
      </c>
      <c r="D215" s="5">
        <v>1.605</v>
      </c>
      <c r="E215" s="5">
        <v>0.21240000000000001</v>
      </c>
      <c r="F215" s="5">
        <v>2.5279999999999999E-3</v>
      </c>
      <c r="G215" s="5">
        <v>1.222</v>
      </c>
      <c r="H215" s="5">
        <v>1.595</v>
      </c>
      <c r="I215" s="5">
        <v>2.0430000000000001</v>
      </c>
      <c r="J215">
        <v>30001</v>
      </c>
      <c r="K215">
        <v>80000</v>
      </c>
      <c r="L215" s="5">
        <f t="shared" si="3"/>
        <v>0.13233644859813085</v>
      </c>
    </row>
    <row r="216" spans="2:12" x14ac:dyDescent="0.3">
      <c r="B216" t="s">
        <v>276</v>
      </c>
      <c r="C216" t="s">
        <v>216</v>
      </c>
      <c r="D216" s="5">
        <v>1.736</v>
      </c>
      <c r="E216" s="5">
        <v>0.38250000000000001</v>
      </c>
      <c r="F216" s="5">
        <v>2.4250000000000001E-3</v>
      </c>
      <c r="G216" s="5">
        <v>1.014</v>
      </c>
      <c r="H216" s="5">
        <v>1.7290000000000001</v>
      </c>
      <c r="I216" s="5">
        <v>2.5099999999999998</v>
      </c>
      <c r="J216">
        <v>30001</v>
      </c>
      <c r="K216">
        <v>80000</v>
      </c>
      <c r="L216" s="5">
        <f t="shared" si="3"/>
        <v>0.22033410138248849</v>
      </c>
    </row>
    <row r="217" spans="2:12" x14ac:dyDescent="0.3">
      <c r="B217" t="s">
        <v>277</v>
      </c>
      <c r="C217" t="s">
        <v>217</v>
      </c>
      <c r="D217" s="5">
        <v>1.194</v>
      </c>
      <c r="E217" s="5">
        <v>0.1492</v>
      </c>
      <c r="F217" s="5">
        <v>1.304E-3</v>
      </c>
      <c r="G217" s="5">
        <v>0.9073</v>
      </c>
      <c r="H217" s="5">
        <v>1.1919999999999999</v>
      </c>
      <c r="I217" s="5">
        <v>1.492</v>
      </c>
      <c r="J217">
        <v>30001</v>
      </c>
      <c r="K217">
        <v>80000</v>
      </c>
      <c r="L217" s="5">
        <f t="shared" si="3"/>
        <v>0.12495812395309883</v>
      </c>
    </row>
    <row r="218" spans="2:12" x14ac:dyDescent="0.3">
      <c r="B218" t="s">
        <v>278</v>
      </c>
      <c r="C218" t="s">
        <v>218</v>
      </c>
      <c r="D218" s="5">
        <v>1.0820000000000001</v>
      </c>
      <c r="E218" s="5">
        <v>0.2571</v>
      </c>
      <c r="F218" s="5">
        <v>1.4959999999999999E-3</v>
      </c>
      <c r="G218" s="5">
        <v>0.61750000000000005</v>
      </c>
      <c r="H218" s="5">
        <v>1.069</v>
      </c>
      <c r="I218" s="5">
        <v>1.625</v>
      </c>
      <c r="J218">
        <v>30001</v>
      </c>
      <c r="K218">
        <v>80000</v>
      </c>
      <c r="L218" s="5">
        <f t="shared" si="3"/>
        <v>0.23761552680221809</v>
      </c>
    </row>
    <row r="219" spans="2:12" x14ac:dyDescent="0.3">
      <c r="B219" t="s">
        <v>279</v>
      </c>
      <c r="C219" t="s">
        <v>219</v>
      </c>
      <c r="D219" s="5">
        <v>0.98529999999999995</v>
      </c>
      <c r="E219" s="5">
        <v>0.17349999999999999</v>
      </c>
      <c r="F219" s="5">
        <v>1.4790000000000001E-3</v>
      </c>
      <c r="G219" s="5">
        <v>0.65249999999999997</v>
      </c>
      <c r="H219" s="5">
        <v>0.98280000000000001</v>
      </c>
      <c r="I219" s="5">
        <v>1.3320000000000001</v>
      </c>
      <c r="J219">
        <v>30001</v>
      </c>
      <c r="K219">
        <v>80000</v>
      </c>
      <c r="L219" s="5">
        <f t="shared" si="3"/>
        <v>0.17608850096417333</v>
      </c>
    </row>
    <row r="220" spans="2:12" x14ac:dyDescent="0.3">
      <c r="B220" t="s">
        <v>267</v>
      </c>
      <c r="C220" t="s">
        <v>220</v>
      </c>
      <c r="D220" s="5">
        <v>1.548</v>
      </c>
      <c r="E220" s="5">
        <v>0.1875</v>
      </c>
      <c r="F220" s="5">
        <v>2.006E-3</v>
      </c>
      <c r="G220" s="5">
        <v>1.1719999999999999</v>
      </c>
      <c r="H220" s="5">
        <v>1.5509999999999999</v>
      </c>
      <c r="I220" s="5">
        <v>1.9059999999999999</v>
      </c>
      <c r="J220">
        <v>30001</v>
      </c>
      <c r="K220">
        <v>80000</v>
      </c>
      <c r="L220" s="5">
        <f t="shared" si="3"/>
        <v>0.12112403100775193</v>
      </c>
    </row>
    <row r="221" spans="2:12" x14ac:dyDescent="0.3">
      <c r="B221" t="s">
        <v>280</v>
      </c>
      <c r="C221" t="s">
        <v>221</v>
      </c>
      <c r="D221" s="5">
        <v>1.5489999999999999</v>
      </c>
      <c r="E221" s="5">
        <v>0.2056</v>
      </c>
      <c r="F221" s="5">
        <v>1.7179999999999999E-3</v>
      </c>
      <c r="G221" s="5">
        <v>1.1419999999999999</v>
      </c>
      <c r="H221" s="5">
        <v>1.5489999999999999</v>
      </c>
      <c r="I221" s="5">
        <v>1.9490000000000001</v>
      </c>
      <c r="J221">
        <v>30001</v>
      </c>
      <c r="K221">
        <v>80000</v>
      </c>
      <c r="L221" s="5">
        <f t="shared" si="3"/>
        <v>0.13273079406068433</v>
      </c>
    </row>
    <row r="222" spans="2:12" x14ac:dyDescent="0.3">
      <c r="B222" t="s">
        <v>281</v>
      </c>
      <c r="C222" t="s">
        <v>222</v>
      </c>
      <c r="D222" s="5">
        <v>1.1200000000000001</v>
      </c>
      <c r="E222" s="5">
        <v>0.2072</v>
      </c>
      <c r="F222" s="5">
        <v>1.529E-3</v>
      </c>
      <c r="G222" s="5">
        <v>0.72319999999999995</v>
      </c>
      <c r="H222" s="5">
        <v>1.117</v>
      </c>
      <c r="I222" s="5">
        <v>1.5349999999999999</v>
      </c>
      <c r="J222">
        <v>30001</v>
      </c>
      <c r="K222">
        <v>80000</v>
      </c>
      <c r="L222" s="5">
        <f t="shared" si="3"/>
        <v>0.18499999999999997</v>
      </c>
    </row>
    <row r="223" spans="2:12" x14ac:dyDescent="0.3">
      <c r="B223" s="10" t="s">
        <v>282</v>
      </c>
      <c r="C223" t="s">
        <v>223</v>
      </c>
      <c r="D223" s="5">
        <v>1.3240000000000001</v>
      </c>
      <c r="E223" s="5">
        <v>0.1951</v>
      </c>
      <c r="F223" s="5">
        <v>2.2030000000000001E-3</v>
      </c>
      <c r="G223" s="5">
        <v>0.9637</v>
      </c>
      <c r="H223" s="5">
        <v>1.3169999999999999</v>
      </c>
      <c r="I223" s="5">
        <v>1.7230000000000001</v>
      </c>
      <c r="J223">
        <v>30001</v>
      </c>
      <c r="K223">
        <v>80000</v>
      </c>
      <c r="L223" s="5">
        <f t="shared" si="3"/>
        <v>0.14735649546827795</v>
      </c>
    </row>
    <row r="224" spans="2:12" x14ac:dyDescent="0.3">
      <c r="B224" t="s">
        <v>283</v>
      </c>
      <c r="C224" t="s">
        <v>224</v>
      </c>
      <c r="D224" s="5">
        <v>1.696</v>
      </c>
      <c r="E224" s="5">
        <v>0.2858</v>
      </c>
      <c r="F224" s="5">
        <v>2.3640000000000002E-3</v>
      </c>
      <c r="G224" s="5">
        <v>1.1459999999999999</v>
      </c>
      <c r="H224" s="5">
        <v>1.6930000000000001</v>
      </c>
      <c r="I224" s="5">
        <v>2.2690000000000001</v>
      </c>
      <c r="J224">
        <v>30001</v>
      </c>
      <c r="K224">
        <v>80000</v>
      </c>
      <c r="L224" s="5">
        <f t="shared" si="3"/>
        <v>0.16851415094339622</v>
      </c>
    </row>
    <row r="225" spans="2:12" x14ac:dyDescent="0.3">
      <c r="B225" t="s">
        <v>284</v>
      </c>
      <c r="C225" t="s">
        <v>225</v>
      </c>
      <c r="D225" s="5">
        <v>1.655</v>
      </c>
      <c r="E225" s="5">
        <v>0.28670000000000001</v>
      </c>
      <c r="F225" s="5">
        <v>1.9480000000000001E-3</v>
      </c>
      <c r="G225" s="5">
        <v>1.1020000000000001</v>
      </c>
      <c r="H225" s="5">
        <v>1.6539999999999999</v>
      </c>
      <c r="I225" s="5">
        <v>2.2229999999999999</v>
      </c>
      <c r="J225">
        <v>30001</v>
      </c>
      <c r="K225">
        <v>80000</v>
      </c>
      <c r="L225" s="5">
        <f t="shared" si="3"/>
        <v>0.17323262839879155</v>
      </c>
    </row>
    <row r="226" spans="2:12" x14ac:dyDescent="0.3">
      <c r="B226" t="s">
        <v>268</v>
      </c>
      <c r="C226" t="s">
        <v>226</v>
      </c>
      <c r="D226" s="5">
        <v>1.1519999999999999</v>
      </c>
      <c r="E226" s="5">
        <v>0.1988</v>
      </c>
      <c r="F226" s="5">
        <v>1.565E-3</v>
      </c>
      <c r="G226" s="5">
        <v>0.77559999999999996</v>
      </c>
      <c r="H226" s="5">
        <v>1.1479999999999999</v>
      </c>
      <c r="I226" s="5">
        <v>1.556</v>
      </c>
      <c r="J226">
        <v>30001</v>
      </c>
      <c r="K226">
        <v>80000</v>
      </c>
      <c r="L226" s="5">
        <f t="shared" si="3"/>
        <v>0.17256944444444447</v>
      </c>
    </row>
    <row r="227" spans="2:12" x14ac:dyDescent="0.3">
      <c r="C227" t="s">
        <v>227</v>
      </c>
      <c r="D227" s="5">
        <v>1.3140000000000001</v>
      </c>
      <c r="E227" s="5">
        <v>0.14580000000000001</v>
      </c>
      <c r="F227" s="5">
        <v>1.446E-3</v>
      </c>
      <c r="G227" s="5">
        <v>1.04</v>
      </c>
      <c r="H227" s="5">
        <v>1.3089999999999999</v>
      </c>
      <c r="I227" s="5">
        <v>1.613</v>
      </c>
      <c r="J227">
        <v>30001</v>
      </c>
      <c r="K227">
        <v>80000</v>
      </c>
      <c r="L227" s="5">
        <f t="shared" si="3"/>
        <v>0.11095890410958904</v>
      </c>
    </row>
    <row r="228" spans="2:12" x14ac:dyDescent="0.3">
      <c r="C228" t="s">
        <v>228</v>
      </c>
      <c r="D228" s="5">
        <v>0.35730000000000001</v>
      </c>
      <c r="E228" s="5">
        <v>7.2190000000000004E-2</v>
      </c>
      <c r="F228" s="5">
        <v>3.8059999999999998E-4</v>
      </c>
      <c r="G228" s="5">
        <v>0.24540000000000001</v>
      </c>
      <c r="H228" s="5">
        <v>0.34760000000000002</v>
      </c>
      <c r="I228" s="5">
        <v>0.52539999999999998</v>
      </c>
      <c r="J228">
        <v>30001</v>
      </c>
      <c r="K228">
        <v>80000</v>
      </c>
      <c r="L228" s="5">
        <f t="shared" si="3"/>
        <v>0.20204310103554438</v>
      </c>
    </row>
    <row r="229" spans="2:12" x14ac:dyDescent="0.3">
      <c r="C229" t="s">
        <v>294</v>
      </c>
      <c r="D229" s="5">
        <v>0.27600000000000002</v>
      </c>
      <c r="E229" s="5">
        <v>6.7909999999999998E-2</v>
      </c>
      <c r="F229" s="5">
        <v>5.0659999999999995E-4</v>
      </c>
      <c r="G229" s="5">
        <v>0.17710000000000001</v>
      </c>
      <c r="H229" s="5">
        <v>0.26500000000000001</v>
      </c>
      <c r="I229" s="5">
        <v>0.44</v>
      </c>
      <c r="J229">
        <v>30001</v>
      </c>
      <c r="K229">
        <v>80000</v>
      </c>
      <c r="L229" s="5">
        <f>E229/ABS(D229)</f>
        <v>0.24605072463768113</v>
      </c>
    </row>
    <row r="230" spans="2:12" x14ac:dyDescent="0.3">
      <c r="B230" t="s">
        <v>269</v>
      </c>
      <c r="C230" t="s">
        <v>229</v>
      </c>
      <c r="D230" s="5">
        <v>0.89490000000000003</v>
      </c>
      <c r="E230" s="5">
        <v>9.6500000000000002E-2</v>
      </c>
      <c r="F230" s="5">
        <v>4.5469999999999999E-4</v>
      </c>
      <c r="G230" s="5">
        <v>0.72740000000000005</v>
      </c>
      <c r="H230" s="5">
        <v>0.88729999999999998</v>
      </c>
      <c r="I230" s="5">
        <v>1.1040000000000001</v>
      </c>
      <c r="J230">
        <v>30001</v>
      </c>
      <c r="K230">
        <v>80000</v>
      </c>
      <c r="L230" s="5">
        <f t="shared" si="3"/>
        <v>0.10783327746116884</v>
      </c>
    </row>
    <row r="231" spans="2:12" x14ac:dyDescent="0.3">
      <c r="B231" t="s">
        <v>270</v>
      </c>
      <c r="C231" t="s">
        <v>230</v>
      </c>
      <c r="D231" s="5">
        <v>1.157</v>
      </c>
      <c r="E231" s="5">
        <v>0.33510000000000001</v>
      </c>
      <c r="F231" s="5">
        <v>1.848E-3</v>
      </c>
      <c r="G231" s="5">
        <v>0.68589999999999995</v>
      </c>
      <c r="H231" s="5">
        <v>1.0980000000000001</v>
      </c>
      <c r="I231" s="5">
        <v>1.9690000000000001</v>
      </c>
      <c r="J231">
        <v>30001</v>
      </c>
      <c r="K231">
        <v>80000</v>
      </c>
      <c r="L231" s="5">
        <f t="shared" si="3"/>
        <v>0.289628349178911</v>
      </c>
    </row>
    <row r="232" spans="2:12" x14ac:dyDescent="0.3">
      <c r="B232" s="9" t="s">
        <v>271</v>
      </c>
      <c r="C232" t="s">
        <v>231</v>
      </c>
      <c r="D232" s="5">
        <v>0.61599999999999999</v>
      </c>
      <c r="E232" s="5">
        <v>7.4029999999999999E-2</v>
      </c>
      <c r="F232" s="5">
        <v>4.6329999999999999E-4</v>
      </c>
      <c r="G232" s="5">
        <v>0.48670000000000002</v>
      </c>
      <c r="H232" s="5">
        <v>0.6109</v>
      </c>
      <c r="I232" s="5">
        <v>0.77590000000000003</v>
      </c>
      <c r="J232">
        <v>30001</v>
      </c>
      <c r="K232">
        <v>80000</v>
      </c>
      <c r="L232" s="5">
        <f t="shared" si="3"/>
        <v>0.12017857142857143</v>
      </c>
    </row>
    <row r="233" spans="2:12" x14ac:dyDescent="0.3">
      <c r="B233" s="9" t="s">
        <v>272</v>
      </c>
      <c r="C233" t="s">
        <v>232</v>
      </c>
      <c r="D233" s="5">
        <v>0.63339999999999996</v>
      </c>
      <c r="E233" s="5">
        <v>7.3649999999999993E-2</v>
      </c>
      <c r="F233" s="5">
        <v>4.3120000000000002E-4</v>
      </c>
      <c r="G233" s="5">
        <v>0.50409999999999999</v>
      </c>
      <c r="H233" s="5">
        <v>0.628</v>
      </c>
      <c r="I233" s="5">
        <v>0.79279999999999995</v>
      </c>
      <c r="J233">
        <v>30001</v>
      </c>
      <c r="K233">
        <v>80000</v>
      </c>
      <c r="L233" s="5">
        <f t="shared" si="3"/>
        <v>0.11627723397537101</v>
      </c>
    </row>
    <row r="234" spans="2:12" x14ac:dyDescent="0.3">
      <c r="B234" s="9" t="s">
        <v>273</v>
      </c>
      <c r="C234" t="s">
        <v>233</v>
      </c>
      <c r="D234" s="5">
        <v>0.74719999999999998</v>
      </c>
      <c r="E234" s="5">
        <v>8.3089999999999997E-2</v>
      </c>
      <c r="F234" s="5">
        <v>4.371E-4</v>
      </c>
      <c r="G234" s="5">
        <v>0.60389999999999999</v>
      </c>
      <c r="H234" s="5">
        <v>0.74070000000000003</v>
      </c>
      <c r="I234" s="5">
        <v>0.92859999999999998</v>
      </c>
      <c r="J234">
        <v>30001</v>
      </c>
      <c r="K234">
        <v>80000</v>
      </c>
      <c r="L234" s="5">
        <f t="shared" si="3"/>
        <v>0.11120182012847966</v>
      </c>
    </row>
    <row r="235" spans="2:12" x14ac:dyDescent="0.3">
      <c r="B235" t="s">
        <v>274</v>
      </c>
      <c r="C235" t="s">
        <v>234</v>
      </c>
      <c r="D235" s="5">
        <v>0.91920000000000002</v>
      </c>
      <c r="E235" s="5">
        <v>0.1239</v>
      </c>
      <c r="F235" s="5">
        <v>5.3870000000000003E-4</v>
      </c>
      <c r="G235" s="5">
        <v>0.71079999999999999</v>
      </c>
      <c r="H235" s="5">
        <v>0.90769999999999995</v>
      </c>
      <c r="I235" s="5">
        <v>1.194</v>
      </c>
      <c r="J235">
        <v>30001</v>
      </c>
      <c r="K235">
        <v>80000</v>
      </c>
      <c r="L235" s="5">
        <f t="shared" si="3"/>
        <v>0.13479112271540469</v>
      </c>
    </row>
    <row r="236" spans="2:12" x14ac:dyDescent="0.3">
      <c r="B236" s="10" t="s">
        <v>275</v>
      </c>
      <c r="C236" t="s">
        <v>235</v>
      </c>
      <c r="D236" s="5">
        <v>0.64790000000000003</v>
      </c>
      <c r="E236" s="5">
        <v>7.6050000000000006E-2</v>
      </c>
      <c r="F236" s="5">
        <v>4.4989999999999999E-4</v>
      </c>
      <c r="G236" s="5">
        <v>0.51580000000000004</v>
      </c>
      <c r="H236" s="5">
        <v>0.64200000000000002</v>
      </c>
      <c r="I236" s="5">
        <v>0.81330000000000002</v>
      </c>
      <c r="J236">
        <v>30001</v>
      </c>
      <c r="K236">
        <v>80000</v>
      </c>
      <c r="L236" s="5">
        <f t="shared" si="3"/>
        <v>0.11737922518907239</v>
      </c>
    </row>
    <row r="237" spans="2:12" x14ac:dyDescent="0.3">
      <c r="B237" t="s">
        <v>276</v>
      </c>
      <c r="C237" t="s">
        <v>236</v>
      </c>
      <c r="D237" s="5">
        <v>1.0149999999999999</v>
      </c>
      <c r="E237" s="5">
        <v>0.34189999999999998</v>
      </c>
      <c r="F237" s="5">
        <v>1.8469999999999999E-3</v>
      </c>
      <c r="G237" s="5">
        <v>0.56740000000000002</v>
      </c>
      <c r="H237" s="5">
        <v>0.94779999999999998</v>
      </c>
      <c r="I237" s="5">
        <v>1.863</v>
      </c>
      <c r="J237">
        <v>30001</v>
      </c>
      <c r="K237">
        <v>80000</v>
      </c>
      <c r="L237" s="5">
        <f t="shared" si="3"/>
        <v>0.33684729064039409</v>
      </c>
    </row>
    <row r="238" spans="2:12" x14ac:dyDescent="0.3">
      <c r="B238" t="s">
        <v>277</v>
      </c>
      <c r="C238" t="s">
        <v>237</v>
      </c>
      <c r="D238" s="5">
        <v>0.79969999999999997</v>
      </c>
      <c r="E238" s="5">
        <v>9.5299999999999996E-2</v>
      </c>
      <c r="F238" s="5">
        <v>4.1899999999999999E-4</v>
      </c>
      <c r="G238" s="5">
        <v>0.63700000000000001</v>
      </c>
      <c r="H238" s="5">
        <v>0.79090000000000005</v>
      </c>
      <c r="I238" s="5">
        <v>1.01</v>
      </c>
      <c r="J238">
        <v>30001</v>
      </c>
      <c r="K238">
        <v>80000</v>
      </c>
      <c r="L238" s="5">
        <f t="shared" si="3"/>
        <v>0.11916968863323746</v>
      </c>
    </row>
    <row r="239" spans="2:12" x14ac:dyDescent="0.3">
      <c r="B239" t="s">
        <v>278</v>
      </c>
      <c r="C239" t="s">
        <v>238</v>
      </c>
      <c r="D239" s="5">
        <v>1.3979999999999999</v>
      </c>
      <c r="E239" s="5">
        <v>0.2802</v>
      </c>
      <c r="F239" s="5">
        <v>1.2830000000000001E-3</v>
      </c>
      <c r="G239" s="5">
        <v>0.9698</v>
      </c>
      <c r="H239" s="5">
        <v>1.359</v>
      </c>
      <c r="I239" s="5">
        <v>2.0590000000000002</v>
      </c>
      <c r="J239">
        <v>30001</v>
      </c>
      <c r="K239">
        <v>80000</v>
      </c>
      <c r="L239" s="5">
        <f t="shared" si="3"/>
        <v>0.20042918454935624</v>
      </c>
    </row>
    <row r="240" spans="2:12" x14ac:dyDescent="0.3">
      <c r="B240" t="s">
        <v>279</v>
      </c>
      <c r="C240" t="s">
        <v>239</v>
      </c>
      <c r="D240" s="5">
        <v>0.92800000000000005</v>
      </c>
      <c r="E240" s="5">
        <v>0.1065</v>
      </c>
      <c r="F240" s="5">
        <v>5.0969999999999998E-4</v>
      </c>
      <c r="G240" s="5">
        <v>0.74460000000000004</v>
      </c>
      <c r="H240" s="5">
        <v>0.91990000000000005</v>
      </c>
      <c r="I240" s="5">
        <v>1.1599999999999999</v>
      </c>
      <c r="J240">
        <v>30001</v>
      </c>
      <c r="K240">
        <v>80000</v>
      </c>
      <c r="L240" s="5">
        <f t="shared" si="3"/>
        <v>0.11476293103448275</v>
      </c>
    </row>
    <row r="241" spans="2:12" x14ac:dyDescent="0.3">
      <c r="B241" t="s">
        <v>267</v>
      </c>
      <c r="C241" t="s">
        <v>240</v>
      </c>
      <c r="D241" s="5">
        <v>0.57530000000000003</v>
      </c>
      <c r="E241" s="5">
        <v>9.1429999999999997E-2</v>
      </c>
      <c r="F241" s="5">
        <v>6.0510000000000002E-4</v>
      </c>
      <c r="G241" s="5">
        <v>0.41959999999999997</v>
      </c>
      <c r="H241" s="5">
        <v>0.56730000000000003</v>
      </c>
      <c r="I241" s="5">
        <v>0.77790000000000004</v>
      </c>
      <c r="J241">
        <v>30001</v>
      </c>
      <c r="K241">
        <v>80000</v>
      </c>
      <c r="L241" s="5">
        <f t="shared" si="3"/>
        <v>0.15892577785503215</v>
      </c>
    </row>
    <row r="242" spans="2:12" x14ac:dyDescent="0.3">
      <c r="B242" t="s">
        <v>280</v>
      </c>
      <c r="C242" t="s">
        <v>241</v>
      </c>
      <c r="D242" s="5">
        <v>1.0009999999999999</v>
      </c>
      <c r="E242" s="5">
        <v>0.1119</v>
      </c>
      <c r="F242" s="5">
        <v>5.5250000000000004E-4</v>
      </c>
      <c r="G242" s="5">
        <v>0.80940000000000001</v>
      </c>
      <c r="H242" s="5">
        <v>0.99280000000000002</v>
      </c>
      <c r="I242" s="5">
        <v>1.248</v>
      </c>
      <c r="J242">
        <v>30001</v>
      </c>
      <c r="K242">
        <v>80000</v>
      </c>
      <c r="L242" s="5">
        <f t="shared" si="3"/>
        <v>0.1117882117882118</v>
      </c>
    </row>
    <row r="243" spans="2:12" x14ac:dyDescent="0.3">
      <c r="B243" t="s">
        <v>281</v>
      </c>
      <c r="C243" t="s">
        <v>242</v>
      </c>
      <c r="D243" s="5">
        <v>0.68440000000000001</v>
      </c>
      <c r="E243" s="5">
        <v>0.16400000000000001</v>
      </c>
      <c r="F243" s="5">
        <v>8.7120000000000003E-4</v>
      </c>
      <c r="G243" s="5">
        <v>0.43230000000000002</v>
      </c>
      <c r="H243" s="5">
        <v>0.66139999999999999</v>
      </c>
      <c r="I243" s="5">
        <v>1.0669999999999999</v>
      </c>
      <c r="J243">
        <v>30001</v>
      </c>
      <c r="K243">
        <v>80000</v>
      </c>
      <c r="L243" s="5">
        <f t="shared" si="3"/>
        <v>0.23962594973699591</v>
      </c>
    </row>
    <row r="244" spans="2:12" x14ac:dyDescent="0.3">
      <c r="B244" s="10" t="s">
        <v>282</v>
      </c>
      <c r="C244" t="s">
        <v>243</v>
      </c>
      <c r="D244" s="5">
        <v>0.7258</v>
      </c>
      <c r="E244" s="5">
        <v>8.2820000000000005E-2</v>
      </c>
      <c r="F244" s="5">
        <v>4.4939999999999997E-4</v>
      </c>
      <c r="G244" s="5">
        <v>0.58120000000000005</v>
      </c>
      <c r="H244" s="5">
        <v>0.7198</v>
      </c>
      <c r="I244" s="5">
        <v>0.90529999999999999</v>
      </c>
      <c r="J244">
        <v>30001</v>
      </c>
      <c r="K244">
        <v>80000</v>
      </c>
      <c r="L244" s="5">
        <f t="shared" si="3"/>
        <v>0.11410856985395426</v>
      </c>
    </row>
    <row r="245" spans="2:12" x14ac:dyDescent="0.3">
      <c r="B245" t="s">
        <v>283</v>
      </c>
      <c r="C245" t="s">
        <v>244</v>
      </c>
      <c r="D245" s="5">
        <v>0.67290000000000005</v>
      </c>
      <c r="E245" s="5">
        <v>0.17130000000000001</v>
      </c>
      <c r="F245" s="5">
        <v>9.3820000000000004E-4</v>
      </c>
      <c r="G245" s="5">
        <v>0.41749999999999998</v>
      </c>
      <c r="H245" s="5">
        <v>0.64629999999999999</v>
      </c>
      <c r="I245" s="5">
        <v>1.085</v>
      </c>
      <c r="J245">
        <v>30001</v>
      </c>
      <c r="K245">
        <v>80000</v>
      </c>
      <c r="L245" s="5">
        <f t="shared" si="3"/>
        <v>0.25456977262594738</v>
      </c>
    </row>
    <row r="246" spans="2:12" x14ac:dyDescent="0.3">
      <c r="B246" t="s">
        <v>284</v>
      </c>
      <c r="C246" t="s">
        <v>245</v>
      </c>
      <c r="D246" s="5">
        <v>1.206</v>
      </c>
      <c r="E246" s="5">
        <v>0.19989999999999999</v>
      </c>
      <c r="F246" s="5">
        <v>1.0150000000000001E-3</v>
      </c>
      <c r="G246" s="5">
        <v>0.87929999999999997</v>
      </c>
      <c r="H246" s="5">
        <v>1.1839999999999999</v>
      </c>
      <c r="I246" s="5">
        <v>1.66</v>
      </c>
      <c r="J246">
        <v>30001</v>
      </c>
      <c r="K246">
        <v>80000</v>
      </c>
      <c r="L246" s="5">
        <f t="shared" si="3"/>
        <v>0.16575456053067994</v>
      </c>
    </row>
    <row r="247" spans="2:12" x14ac:dyDescent="0.3">
      <c r="B247" t="s">
        <v>268</v>
      </c>
      <c r="C247" t="s">
        <v>246</v>
      </c>
      <c r="D247" s="5">
        <v>1.006</v>
      </c>
      <c r="E247" s="5">
        <v>0.1163</v>
      </c>
      <c r="F247" s="5">
        <v>5.3180000000000002E-4</v>
      </c>
      <c r="G247" s="5">
        <v>0.80859999999999999</v>
      </c>
      <c r="H247" s="5">
        <v>0.99580000000000002</v>
      </c>
      <c r="I247" s="5">
        <v>1.2629999999999999</v>
      </c>
      <c r="J247">
        <v>30001</v>
      </c>
      <c r="K247">
        <v>80000</v>
      </c>
      <c r="L247" s="5">
        <f t="shared" si="3"/>
        <v>0.11560636182902584</v>
      </c>
    </row>
    <row r="248" spans="2:12" x14ac:dyDescent="0.3">
      <c r="B248" t="s">
        <v>269</v>
      </c>
      <c r="C248" t="s">
        <v>247</v>
      </c>
      <c r="D248" s="21">
        <v>4.4950000000000002E-5</v>
      </c>
      <c r="E248" s="21">
        <v>7.058E-6</v>
      </c>
      <c r="F248" s="21">
        <v>4.702E-8</v>
      </c>
      <c r="G248" s="21">
        <v>3.163E-5</v>
      </c>
      <c r="H248" s="21">
        <v>4.477E-5</v>
      </c>
      <c r="I248" s="21">
        <v>5.9339999999999998E-5</v>
      </c>
      <c r="J248">
        <v>30001</v>
      </c>
      <c r="K248">
        <v>80000</v>
      </c>
      <c r="L248" s="5">
        <f t="shared" si="3"/>
        <v>0.15701890989988876</v>
      </c>
    </row>
    <row r="249" spans="2:12" x14ac:dyDescent="0.3">
      <c r="B249" t="s">
        <v>270</v>
      </c>
      <c r="C249" t="s">
        <v>248</v>
      </c>
      <c r="D249" s="21">
        <v>6.8740000000000001E-4</v>
      </c>
      <c r="E249" s="21">
        <v>2.2479999999999999E-4</v>
      </c>
      <c r="F249" s="21">
        <v>1.2419999999999999E-6</v>
      </c>
      <c r="G249" s="21">
        <v>2.8870000000000002E-4</v>
      </c>
      <c r="H249" s="21">
        <v>6.8269999999999995E-4</v>
      </c>
      <c r="I249" s="21">
        <v>1.1490000000000001E-3</v>
      </c>
      <c r="J249">
        <v>30001</v>
      </c>
      <c r="K249">
        <v>80000</v>
      </c>
      <c r="L249" s="5">
        <f t="shared" si="3"/>
        <v>0.32702938609252252</v>
      </c>
    </row>
    <row r="250" spans="2:12" x14ac:dyDescent="0.3">
      <c r="B250" s="9" t="s">
        <v>271</v>
      </c>
      <c r="C250" t="s">
        <v>249</v>
      </c>
      <c r="D250" s="21">
        <v>9.713E-6</v>
      </c>
      <c r="E250" s="21">
        <v>2.2699999999999999E-6</v>
      </c>
      <c r="F250" s="21">
        <v>1.9049999999999999E-8</v>
      </c>
      <c r="G250" s="21">
        <v>5.2079999999999999E-6</v>
      </c>
      <c r="H250" s="21">
        <v>9.7180000000000008E-6</v>
      </c>
      <c r="I250" s="21">
        <v>1.414E-5</v>
      </c>
      <c r="J250">
        <v>30001</v>
      </c>
      <c r="K250">
        <v>80000</v>
      </c>
      <c r="L250" s="5">
        <f t="shared" si="3"/>
        <v>0.23370740245032429</v>
      </c>
    </row>
    <row r="251" spans="2:12" x14ac:dyDescent="0.3">
      <c r="B251" s="9" t="s">
        <v>272</v>
      </c>
      <c r="C251" t="s">
        <v>250</v>
      </c>
      <c r="D251" s="21">
        <v>2.2029999999999999E-6</v>
      </c>
      <c r="E251" s="21">
        <v>6.0050000000000001E-7</v>
      </c>
      <c r="F251" s="21">
        <v>5.342E-9</v>
      </c>
      <c r="G251" s="21">
        <v>1.018E-6</v>
      </c>
      <c r="H251" s="21">
        <v>2.204E-6</v>
      </c>
      <c r="I251" s="21">
        <v>3.3909999999999998E-6</v>
      </c>
      <c r="J251">
        <v>30001</v>
      </c>
      <c r="K251">
        <v>80000</v>
      </c>
      <c r="L251" s="5">
        <f t="shared" si="3"/>
        <v>0.27258284157966411</v>
      </c>
    </row>
    <row r="252" spans="2:12" x14ac:dyDescent="0.3">
      <c r="B252" s="9" t="s">
        <v>273</v>
      </c>
      <c r="C252" t="s">
        <v>251</v>
      </c>
      <c r="D252" s="21">
        <v>2.6720000000000002E-5</v>
      </c>
      <c r="E252" s="21">
        <v>5.874E-6</v>
      </c>
      <c r="F252" s="21">
        <v>4.3679999999999998E-8</v>
      </c>
      <c r="G252" s="21">
        <v>1.488E-5</v>
      </c>
      <c r="H252" s="21">
        <v>2.6800000000000001E-5</v>
      </c>
      <c r="I252" s="21">
        <v>3.807E-5</v>
      </c>
      <c r="J252">
        <v>30001</v>
      </c>
      <c r="K252">
        <v>80000</v>
      </c>
      <c r="L252" s="5">
        <f t="shared" si="3"/>
        <v>0.21983532934131736</v>
      </c>
    </row>
    <row r="253" spans="2:12" x14ac:dyDescent="0.3">
      <c r="B253" t="s">
        <v>274</v>
      </c>
      <c r="C253" t="s">
        <v>252</v>
      </c>
      <c r="D253" s="21">
        <v>3.4279999999999997E-5</v>
      </c>
      <c r="E253" s="21">
        <v>1.168E-5</v>
      </c>
      <c r="F253" s="21">
        <v>6.2660000000000007E-8</v>
      </c>
      <c r="G253" s="21">
        <v>1.6880000000000001E-5</v>
      </c>
      <c r="H253" s="21">
        <v>3.239E-5</v>
      </c>
      <c r="I253" s="21">
        <v>6.2100000000000005E-5</v>
      </c>
      <c r="J253">
        <v>30001</v>
      </c>
      <c r="K253">
        <v>80000</v>
      </c>
      <c r="L253" s="5">
        <f t="shared" si="3"/>
        <v>0.34072345390898484</v>
      </c>
    </row>
    <row r="254" spans="2:12" x14ac:dyDescent="0.3">
      <c r="B254" s="10" t="s">
        <v>275</v>
      </c>
      <c r="C254" t="s">
        <v>253</v>
      </c>
      <c r="D254" s="21">
        <v>1.699E-6</v>
      </c>
      <c r="E254" s="21">
        <v>6.4470000000000005E-7</v>
      </c>
      <c r="F254" s="21">
        <v>7.1479999999999997E-9</v>
      </c>
      <c r="G254" s="21">
        <v>6.4330000000000005E-7</v>
      </c>
      <c r="H254" s="21">
        <v>1.654E-6</v>
      </c>
      <c r="I254" s="21">
        <v>3.0589999999999998E-6</v>
      </c>
      <c r="J254">
        <v>30001</v>
      </c>
      <c r="K254">
        <v>80000</v>
      </c>
      <c r="L254" s="5">
        <f t="shared" si="3"/>
        <v>0.37945850500294293</v>
      </c>
    </row>
    <row r="255" spans="2:12" x14ac:dyDescent="0.3">
      <c r="B255" t="s">
        <v>276</v>
      </c>
      <c r="C255" t="s">
        <v>254</v>
      </c>
      <c r="D255" s="21">
        <v>2.0790000000000001E-4</v>
      </c>
      <c r="E255" s="21">
        <v>4.2920000000000002E-5</v>
      </c>
      <c r="F255" s="21">
        <v>2.1589999999999999E-7</v>
      </c>
      <c r="G255" s="21">
        <v>1.3190000000000001E-4</v>
      </c>
      <c r="H255" s="21">
        <v>2.05E-4</v>
      </c>
      <c r="I255" s="21">
        <v>2.9960000000000002E-4</v>
      </c>
      <c r="J255">
        <v>30001</v>
      </c>
      <c r="K255">
        <v>80000</v>
      </c>
      <c r="L255" s="5">
        <f t="shared" si="3"/>
        <v>0.20644540644540643</v>
      </c>
    </row>
    <row r="256" spans="2:12" x14ac:dyDescent="0.3">
      <c r="B256" t="s">
        <v>277</v>
      </c>
      <c r="C256" t="s">
        <v>255</v>
      </c>
      <c r="D256" s="21">
        <v>3.5309999999999999E-5</v>
      </c>
      <c r="E256" s="21">
        <v>6.8820000000000003E-6</v>
      </c>
      <c r="F256" s="21">
        <v>3.1739999999999998E-8</v>
      </c>
      <c r="G256" s="21">
        <v>2.3050000000000001E-5</v>
      </c>
      <c r="H256" s="21">
        <v>3.4919999999999998E-5</v>
      </c>
      <c r="I256" s="21">
        <v>4.9929999999999998E-5</v>
      </c>
      <c r="J256">
        <v>30001</v>
      </c>
      <c r="K256">
        <v>80000</v>
      </c>
      <c r="L256" s="5">
        <f t="shared" si="3"/>
        <v>0.19490229396771455</v>
      </c>
    </row>
    <row r="257" spans="2:12" x14ac:dyDescent="0.3">
      <c r="B257" t="s">
        <v>278</v>
      </c>
      <c r="C257" t="s">
        <v>256</v>
      </c>
      <c r="D257" s="21">
        <v>3.171E-5</v>
      </c>
      <c r="E257" s="21">
        <v>1.028E-5</v>
      </c>
      <c r="F257" s="21">
        <v>4.4050000000000001E-8</v>
      </c>
      <c r="G257" s="21">
        <v>1.6290000000000002E-5</v>
      </c>
      <c r="H257" s="21">
        <v>3.0179999999999999E-5</v>
      </c>
      <c r="I257" s="21">
        <v>5.5989999999999998E-5</v>
      </c>
      <c r="J257">
        <v>30001</v>
      </c>
      <c r="K257">
        <v>80000</v>
      </c>
      <c r="L257" s="5">
        <f t="shared" si="3"/>
        <v>0.32418795332702616</v>
      </c>
    </row>
    <row r="258" spans="2:12" x14ac:dyDescent="0.3">
      <c r="B258" t="s">
        <v>279</v>
      </c>
      <c r="C258" t="s">
        <v>257</v>
      </c>
      <c r="D258" s="21">
        <v>4.1640000000000001E-5</v>
      </c>
      <c r="E258" s="21">
        <v>7.5299999999999999E-6</v>
      </c>
      <c r="F258" s="21">
        <v>4.5130000000000001E-8</v>
      </c>
      <c r="G258" s="21">
        <v>2.7379999999999999E-5</v>
      </c>
      <c r="H258" s="21">
        <v>4.1499999999999999E-5</v>
      </c>
      <c r="I258" s="21">
        <v>5.6839999999999998E-5</v>
      </c>
      <c r="J258">
        <v>30001</v>
      </c>
      <c r="K258">
        <v>80000</v>
      </c>
      <c r="L258" s="5">
        <f t="shared" si="3"/>
        <v>0.18083573487031698</v>
      </c>
    </row>
    <row r="259" spans="2:12" x14ac:dyDescent="0.3">
      <c r="B259" t="s">
        <v>267</v>
      </c>
      <c r="C259" t="s">
        <v>258</v>
      </c>
      <c r="D259" s="21">
        <v>2.4780000000000001E-4</v>
      </c>
      <c r="E259" s="21">
        <v>3.7700000000000002E-5</v>
      </c>
      <c r="F259" s="21">
        <v>3.2449999999999997E-7</v>
      </c>
      <c r="G259" s="21">
        <v>1.729E-4</v>
      </c>
      <c r="H259" s="21">
        <v>2.4820000000000002E-4</v>
      </c>
      <c r="I259" s="21">
        <v>3.2069999999999999E-4</v>
      </c>
      <c r="J259">
        <v>30001</v>
      </c>
      <c r="K259">
        <v>80000</v>
      </c>
      <c r="L259" s="5">
        <f t="shared" si="3"/>
        <v>0.15213882163034706</v>
      </c>
    </row>
    <row r="260" spans="2:12" x14ac:dyDescent="0.3">
      <c r="B260" t="s">
        <v>280</v>
      </c>
      <c r="C260" t="s">
        <v>259</v>
      </c>
      <c r="D260" s="21">
        <v>6.1639999999999999E-5</v>
      </c>
      <c r="E260" s="21">
        <v>1.189E-5</v>
      </c>
      <c r="F260" s="21">
        <v>7.3269999999999994E-8</v>
      </c>
      <c r="G260" s="21">
        <v>3.773E-5</v>
      </c>
      <c r="H260" s="21">
        <v>6.1799999999999998E-5</v>
      </c>
      <c r="I260" s="21">
        <v>8.4519999999999997E-5</v>
      </c>
      <c r="J260">
        <v>30001</v>
      </c>
      <c r="K260">
        <v>80000</v>
      </c>
      <c r="L260" s="5">
        <f t="shared" si="3"/>
        <v>0.19289422452952629</v>
      </c>
    </row>
    <row r="261" spans="2:12" x14ac:dyDescent="0.3">
      <c r="B261" t="s">
        <v>281</v>
      </c>
      <c r="C261" t="s">
        <v>260</v>
      </c>
      <c r="D261" s="21">
        <v>8.6810000000000001E-4</v>
      </c>
      <c r="E261" s="21">
        <v>2.3589999999999999E-4</v>
      </c>
      <c r="F261" s="21">
        <v>1.4300000000000001E-6</v>
      </c>
      <c r="G261" s="21">
        <v>4.5839999999999998E-4</v>
      </c>
      <c r="H261" s="21">
        <v>8.5240000000000001E-4</v>
      </c>
      <c r="I261" s="21">
        <v>1.369E-3</v>
      </c>
      <c r="J261">
        <v>30001</v>
      </c>
      <c r="K261">
        <v>80000</v>
      </c>
      <c r="L261" s="5">
        <f t="shared" si="3"/>
        <v>0.27174288676419767</v>
      </c>
    </row>
    <row r="262" spans="2:12" x14ac:dyDescent="0.3">
      <c r="B262" s="10" t="s">
        <v>282</v>
      </c>
      <c r="C262" t="s">
        <v>261</v>
      </c>
      <c r="D262" s="21">
        <v>3.0350000000000002E-6</v>
      </c>
      <c r="E262" s="21">
        <v>1.364E-6</v>
      </c>
      <c r="F262" s="21">
        <v>1.322E-8</v>
      </c>
      <c r="G262" s="21">
        <v>7.526E-7</v>
      </c>
      <c r="H262" s="21">
        <v>2.9550000000000001E-6</v>
      </c>
      <c r="I262" s="21">
        <v>5.8710000000000002E-6</v>
      </c>
      <c r="J262">
        <v>30001</v>
      </c>
      <c r="K262">
        <v>80000</v>
      </c>
      <c r="L262" s="5">
        <f t="shared" si="3"/>
        <v>0.44942339373970341</v>
      </c>
    </row>
    <row r="263" spans="2:12" x14ac:dyDescent="0.3">
      <c r="B263" t="s">
        <v>283</v>
      </c>
      <c r="C263" t="s">
        <v>262</v>
      </c>
      <c r="D263" s="21">
        <v>2.3770000000000002E-3</v>
      </c>
      <c r="E263" s="21">
        <v>4.5469999999999999E-4</v>
      </c>
      <c r="F263" s="21">
        <v>3.3809999999999999E-6</v>
      </c>
      <c r="G263" s="21">
        <v>1.5380000000000001E-3</v>
      </c>
      <c r="H263" s="21">
        <v>2.3609999999999998E-3</v>
      </c>
      <c r="I263" s="21">
        <v>3.3189999999999999E-3</v>
      </c>
      <c r="J263">
        <v>30001</v>
      </c>
      <c r="K263">
        <v>80000</v>
      </c>
      <c r="L263" s="5">
        <f t="shared" si="3"/>
        <v>0.19129154396297854</v>
      </c>
    </row>
    <row r="264" spans="2:12" x14ac:dyDescent="0.3">
      <c r="B264" t="s">
        <v>284</v>
      </c>
      <c r="C264" t="s">
        <v>263</v>
      </c>
      <c r="D264" s="21">
        <v>5.1849999999999997E-4</v>
      </c>
      <c r="E264" s="21">
        <v>1.4210000000000001E-4</v>
      </c>
      <c r="F264" s="21">
        <v>7.6270000000000002E-7</v>
      </c>
      <c r="G264" s="21">
        <v>2.7569999999999998E-4</v>
      </c>
      <c r="H264" s="21">
        <v>5.0719999999999997E-4</v>
      </c>
      <c r="I264" s="21">
        <v>8.2280000000000005E-4</v>
      </c>
      <c r="J264">
        <v>30001</v>
      </c>
      <c r="K264">
        <v>80000</v>
      </c>
      <c r="L264" s="5">
        <f t="shared" ref="L264:L265" si="4">E264/ABS(D264)</f>
        <v>0.27405978784956608</v>
      </c>
    </row>
    <row r="265" spans="2:12" x14ac:dyDescent="0.3">
      <c r="B265" t="s">
        <v>268</v>
      </c>
      <c r="C265" t="s">
        <v>264</v>
      </c>
      <c r="D265" s="21">
        <v>3.2329999999999997E-5</v>
      </c>
      <c r="E265" s="21">
        <v>5.8529999999999997E-6</v>
      </c>
      <c r="F265" s="21">
        <v>3.3239999999999999E-8</v>
      </c>
      <c r="G265" s="21">
        <v>2.158E-5</v>
      </c>
      <c r="H265" s="21">
        <v>3.2100000000000001E-5</v>
      </c>
      <c r="I265" s="21">
        <v>4.4509999999999999E-5</v>
      </c>
      <c r="J265">
        <v>30001</v>
      </c>
      <c r="K265">
        <v>80000</v>
      </c>
      <c r="L265" s="5">
        <f t="shared" si="4"/>
        <v>0.18103928240024744</v>
      </c>
    </row>
  </sheetData>
  <conditionalFormatting sqref="L7:L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8:L2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BDD-E9E0-4D5C-A5A2-3ED85140754C}">
  <dimension ref="B1:S273"/>
  <sheetViews>
    <sheetView topLeftCell="A19" zoomScale="70" zoomScaleNormal="70" workbookViewId="0">
      <selection activeCell="B44" sqref="B44"/>
    </sheetView>
  </sheetViews>
  <sheetFormatPr defaultRowHeight="14.4" x14ac:dyDescent="0.3"/>
  <cols>
    <col min="2" max="2" width="24.5546875" customWidth="1"/>
    <col min="3" max="3" width="14.44140625" customWidth="1"/>
    <col min="4" max="4" width="10.5546875" bestFit="1" customWidth="1"/>
    <col min="5" max="5" width="9.5546875" bestFit="1" customWidth="1"/>
    <col min="6" max="6" width="9" bestFit="1" customWidth="1"/>
    <col min="7" max="8" width="9.5546875" bestFit="1" customWidth="1"/>
    <col min="9" max="9" width="10.5546875" bestFit="1" customWidth="1"/>
  </cols>
  <sheetData>
    <row r="1" spans="2:19" x14ac:dyDescent="0.3">
      <c r="B1" s="31" t="s">
        <v>326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9" x14ac:dyDescent="0.3">
      <c r="B2" s="31" t="s">
        <v>286</v>
      </c>
      <c r="C2" s="9"/>
      <c r="D2" t="s">
        <v>290</v>
      </c>
      <c r="J2" t="s">
        <v>287</v>
      </c>
    </row>
    <row r="3" spans="2:19" x14ac:dyDescent="0.3">
      <c r="B3" s="22"/>
    </row>
    <row r="4" spans="2:19" x14ac:dyDescent="0.3">
      <c r="B4" s="22" t="s">
        <v>350</v>
      </c>
      <c r="C4" t="s">
        <v>358</v>
      </c>
      <c r="D4" t="s">
        <v>351</v>
      </c>
      <c r="J4" t="s">
        <v>352</v>
      </c>
    </row>
    <row r="5" spans="2:19" x14ac:dyDescent="0.3">
      <c r="B5" s="22" t="s">
        <v>321</v>
      </c>
      <c r="C5" s="16">
        <v>1</v>
      </c>
      <c r="D5" s="16" t="s">
        <v>291</v>
      </c>
      <c r="E5" s="16"/>
      <c r="F5" s="16"/>
      <c r="G5" s="16"/>
      <c r="H5" s="16"/>
      <c r="I5" s="16">
        <v>1</v>
      </c>
      <c r="J5" s="16" t="s">
        <v>288</v>
      </c>
      <c r="K5" s="16"/>
      <c r="L5" s="16"/>
      <c r="M5" s="16"/>
      <c r="N5" s="16"/>
    </row>
    <row r="6" spans="2:19" x14ac:dyDescent="0.3">
      <c r="B6" s="22" t="s">
        <v>320</v>
      </c>
      <c r="C6" s="16">
        <v>2</v>
      </c>
      <c r="D6" s="16" t="s">
        <v>300</v>
      </c>
      <c r="E6" s="16"/>
      <c r="F6" s="16"/>
      <c r="G6" s="16"/>
      <c r="H6" s="16"/>
      <c r="I6" s="19">
        <v>2</v>
      </c>
      <c r="J6" s="19" t="s">
        <v>289</v>
      </c>
      <c r="K6" s="19"/>
      <c r="L6" s="19"/>
      <c r="M6" s="19"/>
      <c r="N6" s="19"/>
      <c r="O6" t="s">
        <v>353</v>
      </c>
    </row>
    <row r="7" spans="2:19" x14ac:dyDescent="0.3">
      <c r="B7" s="22" t="s">
        <v>322</v>
      </c>
      <c r="C7" s="16">
        <v>3</v>
      </c>
      <c r="D7" s="16" t="s">
        <v>303</v>
      </c>
      <c r="E7" s="16"/>
      <c r="F7" s="16"/>
      <c r="G7" s="16"/>
      <c r="S7" s="22" t="s">
        <v>357</v>
      </c>
    </row>
    <row r="8" spans="2:19" x14ac:dyDescent="0.3">
      <c r="B8" s="22" t="s">
        <v>323</v>
      </c>
      <c r="C8" s="16">
        <v>4</v>
      </c>
      <c r="D8" s="16" t="s">
        <v>292</v>
      </c>
      <c r="E8" s="16"/>
      <c r="F8" s="16"/>
      <c r="G8" s="16"/>
      <c r="H8" s="16"/>
      <c r="I8" s="16"/>
      <c r="J8" s="16"/>
    </row>
    <row r="9" spans="2:19" x14ac:dyDescent="0.3">
      <c r="B9" s="22" t="s">
        <v>325</v>
      </c>
      <c r="C9" s="16">
        <v>5</v>
      </c>
      <c r="D9" s="16" t="s">
        <v>293</v>
      </c>
      <c r="E9" s="16"/>
      <c r="F9" s="16"/>
      <c r="G9" s="16"/>
      <c r="H9" s="16"/>
      <c r="I9" s="16"/>
      <c r="J9" s="16"/>
    </row>
    <row r="10" spans="2:19" x14ac:dyDescent="0.3">
      <c r="B10" s="22" t="s">
        <v>324</v>
      </c>
      <c r="C10" s="16">
        <v>6</v>
      </c>
      <c r="D10" s="16" t="s">
        <v>311</v>
      </c>
      <c r="E10" s="16"/>
      <c r="F10" s="16"/>
      <c r="G10" s="16"/>
      <c r="H10" s="16"/>
      <c r="I10" s="16"/>
      <c r="J10" s="16"/>
    </row>
    <row r="13" spans="2:19" x14ac:dyDescent="0.3">
      <c r="B13" s="22"/>
      <c r="C13" s="19"/>
      <c r="D13" s="19"/>
      <c r="E13" s="19"/>
      <c r="F13" s="19"/>
      <c r="G13" s="19"/>
      <c r="H13" s="19"/>
    </row>
    <row r="14" spans="2:19" x14ac:dyDescent="0.3">
      <c r="C14" t="s">
        <v>0</v>
      </c>
      <c r="D14" s="3" t="s">
        <v>1</v>
      </c>
      <c r="E14" s="3" t="s">
        <v>2</v>
      </c>
      <c r="F14" s="3" t="s">
        <v>3</v>
      </c>
      <c r="G14" s="7">
        <v>2.5000000000000001E-2</v>
      </c>
      <c r="H14" s="3" t="s">
        <v>4</v>
      </c>
      <c r="I14" s="7">
        <v>0.97499999999999998</v>
      </c>
      <c r="J14" s="3" t="s">
        <v>5</v>
      </c>
      <c r="K14" s="3" t="s">
        <v>6</v>
      </c>
      <c r="L14" s="3" t="s">
        <v>265</v>
      </c>
    </row>
    <row r="15" spans="2:19" x14ac:dyDescent="0.3">
      <c r="B15" t="s">
        <v>269</v>
      </c>
      <c r="C15" t="s">
        <v>7</v>
      </c>
      <c r="D15" s="6">
        <v>29240</v>
      </c>
      <c r="E15" s="6">
        <v>3752</v>
      </c>
      <c r="F15" s="6">
        <v>26.1</v>
      </c>
      <c r="G15" s="6">
        <v>22690</v>
      </c>
      <c r="H15" s="6">
        <v>28950</v>
      </c>
      <c r="I15" s="6">
        <v>37440</v>
      </c>
      <c r="J15">
        <v>30001</v>
      </c>
      <c r="K15">
        <v>80000</v>
      </c>
      <c r="L15" s="5">
        <f>E15/ABS(D15)</f>
        <v>0.12831737346101232</v>
      </c>
    </row>
    <row r="16" spans="2:19" x14ac:dyDescent="0.3">
      <c r="B16" t="s">
        <v>270</v>
      </c>
      <c r="C16" t="s">
        <v>8</v>
      </c>
      <c r="D16" s="6">
        <v>2867</v>
      </c>
      <c r="E16" s="6">
        <v>923.4</v>
      </c>
      <c r="F16" s="6">
        <v>3.7389999999999999</v>
      </c>
      <c r="G16" s="6">
        <v>1585</v>
      </c>
      <c r="H16" s="6">
        <v>2681</v>
      </c>
      <c r="I16" s="6">
        <v>5311</v>
      </c>
      <c r="J16">
        <v>30001</v>
      </c>
      <c r="K16">
        <v>80000</v>
      </c>
      <c r="L16" s="5">
        <f t="shared" ref="L16:L79" si="0">E16/ABS(D16)</f>
        <v>0.32207882804325078</v>
      </c>
    </row>
    <row r="17" spans="2:12" x14ac:dyDescent="0.3">
      <c r="B17" s="9" t="s">
        <v>271</v>
      </c>
      <c r="C17" t="s">
        <v>9</v>
      </c>
      <c r="D17" s="6">
        <v>107100</v>
      </c>
      <c r="E17" s="6">
        <v>23900</v>
      </c>
      <c r="F17" s="6">
        <v>171.1</v>
      </c>
      <c r="G17" s="6">
        <v>78230</v>
      </c>
      <c r="H17" s="6">
        <v>103100</v>
      </c>
      <c r="I17" s="6">
        <v>158000</v>
      </c>
      <c r="J17">
        <v>30001</v>
      </c>
      <c r="K17">
        <v>80000</v>
      </c>
      <c r="L17" s="5">
        <f t="shared" si="0"/>
        <v>0.22315592903828199</v>
      </c>
    </row>
    <row r="18" spans="2:12" x14ac:dyDescent="0.3">
      <c r="B18" s="9" t="s">
        <v>272</v>
      </c>
      <c r="C18" t="s">
        <v>10</v>
      </c>
      <c r="D18" s="6">
        <v>564800</v>
      </c>
      <c r="E18" s="6">
        <v>138700</v>
      </c>
      <c r="F18" s="6">
        <v>989.3</v>
      </c>
      <c r="G18" s="6">
        <v>397100</v>
      </c>
      <c r="H18" s="6">
        <v>534600</v>
      </c>
      <c r="I18" s="6">
        <v>931500</v>
      </c>
      <c r="J18">
        <v>30001</v>
      </c>
      <c r="K18">
        <v>80000</v>
      </c>
      <c r="L18" s="5">
        <f t="shared" si="0"/>
        <v>0.24557365439093484</v>
      </c>
    </row>
    <row r="19" spans="2:12" x14ac:dyDescent="0.3">
      <c r="B19" s="9" t="s">
        <v>273</v>
      </c>
      <c r="C19" t="s">
        <v>11</v>
      </c>
      <c r="D19" s="6">
        <v>48270</v>
      </c>
      <c r="E19" s="6">
        <v>12600</v>
      </c>
      <c r="F19" s="6">
        <v>76.09</v>
      </c>
      <c r="G19" s="6">
        <v>35660</v>
      </c>
      <c r="H19" s="6">
        <v>46480</v>
      </c>
      <c r="I19" s="6">
        <v>70260</v>
      </c>
      <c r="J19">
        <v>30001</v>
      </c>
      <c r="K19">
        <v>80000</v>
      </c>
      <c r="L19" s="5">
        <f t="shared" si="0"/>
        <v>0.2610316967060286</v>
      </c>
    </row>
    <row r="20" spans="2:12" x14ac:dyDescent="0.3">
      <c r="B20" t="s">
        <v>274</v>
      </c>
      <c r="C20" t="s">
        <v>12</v>
      </c>
      <c r="D20" s="6">
        <v>36050</v>
      </c>
      <c r="E20" s="6">
        <v>12020</v>
      </c>
      <c r="F20" s="6">
        <v>55.67</v>
      </c>
      <c r="G20" s="6">
        <v>18860</v>
      </c>
      <c r="H20" s="6">
        <v>34000</v>
      </c>
      <c r="I20" s="6">
        <v>64940</v>
      </c>
      <c r="J20">
        <v>30001</v>
      </c>
      <c r="K20">
        <v>80000</v>
      </c>
      <c r="L20" s="5">
        <f t="shared" si="0"/>
        <v>0.3334257975034674</v>
      </c>
    </row>
    <row r="21" spans="2:12" x14ac:dyDescent="0.3">
      <c r="B21" s="10" t="s">
        <v>275</v>
      </c>
      <c r="C21" t="s">
        <v>13</v>
      </c>
      <c r="D21" s="6">
        <v>1064000</v>
      </c>
      <c r="E21" s="6">
        <v>364100</v>
      </c>
      <c r="F21" s="6">
        <v>3371</v>
      </c>
      <c r="G21" s="6">
        <v>634300</v>
      </c>
      <c r="H21" s="6">
        <v>961000</v>
      </c>
      <c r="I21" s="6">
        <v>2056000</v>
      </c>
      <c r="J21">
        <v>30001</v>
      </c>
      <c r="K21">
        <v>80000</v>
      </c>
      <c r="L21" s="5">
        <f t="shared" si="0"/>
        <v>0.34219924812030073</v>
      </c>
    </row>
    <row r="22" spans="2:12" x14ac:dyDescent="0.3">
      <c r="B22" t="s">
        <v>276</v>
      </c>
      <c r="C22" t="s">
        <v>14</v>
      </c>
      <c r="D22" s="6">
        <v>8530</v>
      </c>
      <c r="E22" s="6">
        <v>1885</v>
      </c>
      <c r="F22" s="6">
        <v>8.3859999999999992</v>
      </c>
      <c r="G22" s="6">
        <v>5052</v>
      </c>
      <c r="H22" s="6">
        <v>8436</v>
      </c>
      <c r="I22" s="6">
        <v>12550</v>
      </c>
      <c r="J22">
        <v>30001</v>
      </c>
      <c r="K22">
        <v>80000</v>
      </c>
      <c r="L22" s="5">
        <f t="shared" si="0"/>
        <v>0.22098475967174677</v>
      </c>
    </row>
    <row r="23" spans="2:12" x14ac:dyDescent="0.3">
      <c r="B23" t="s">
        <v>277</v>
      </c>
      <c r="C23" t="s">
        <v>15</v>
      </c>
      <c r="D23" s="6">
        <v>34820</v>
      </c>
      <c r="E23" s="6">
        <v>6672</v>
      </c>
      <c r="F23" s="6">
        <v>37.19</v>
      </c>
      <c r="G23" s="6">
        <v>24060</v>
      </c>
      <c r="H23" s="6">
        <v>34030</v>
      </c>
      <c r="I23" s="6">
        <v>50210</v>
      </c>
      <c r="J23">
        <v>30001</v>
      </c>
      <c r="K23">
        <v>80000</v>
      </c>
      <c r="L23" s="5">
        <f t="shared" si="0"/>
        <v>0.191614014933946</v>
      </c>
    </row>
    <row r="24" spans="2:12" x14ac:dyDescent="0.3">
      <c r="B24" t="s">
        <v>278</v>
      </c>
      <c r="C24" t="s">
        <v>16</v>
      </c>
      <c r="D24" s="6">
        <v>37550</v>
      </c>
      <c r="E24" s="6">
        <v>15060</v>
      </c>
      <c r="F24" s="6">
        <v>65.8</v>
      </c>
      <c r="G24" s="6">
        <v>16100</v>
      </c>
      <c r="H24" s="6">
        <v>34880</v>
      </c>
      <c r="I24" s="6">
        <v>74290</v>
      </c>
      <c r="J24">
        <v>30001</v>
      </c>
      <c r="K24">
        <v>80000</v>
      </c>
      <c r="L24" s="5">
        <f t="shared" si="0"/>
        <v>0.40106524633821572</v>
      </c>
    </row>
    <row r="25" spans="2:12" x14ac:dyDescent="0.3">
      <c r="B25" t="s">
        <v>279</v>
      </c>
      <c r="C25" t="s">
        <v>17</v>
      </c>
      <c r="D25" s="6">
        <v>24030</v>
      </c>
      <c r="E25" s="6">
        <v>4184</v>
      </c>
      <c r="F25" s="6">
        <v>30.15</v>
      </c>
      <c r="G25" s="6">
        <v>16950</v>
      </c>
      <c r="H25" s="6">
        <v>23650</v>
      </c>
      <c r="I25" s="6">
        <v>33460</v>
      </c>
      <c r="J25">
        <v>30001</v>
      </c>
      <c r="K25">
        <v>80000</v>
      </c>
      <c r="L25" s="5">
        <f t="shared" si="0"/>
        <v>0.1741156887224303</v>
      </c>
    </row>
    <row r="26" spans="2:12" x14ac:dyDescent="0.3">
      <c r="B26" t="s">
        <v>267</v>
      </c>
      <c r="C26" t="s">
        <v>18</v>
      </c>
      <c r="D26" s="6">
        <v>6310</v>
      </c>
      <c r="E26" s="6">
        <v>675.5</v>
      </c>
      <c r="F26" s="6">
        <v>4.9009999999999998</v>
      </c>
      <c r="G26" s="6">
        <v>5186</v>
      </c>
      <c r="H26" s="6">
        <v>6241</v>
      </c>
      <c r="I26" s="6">
        <v>7840</v>
      </c>
      <c r="J26">
        <v>30001</v>
      </c>
      <c r="K26">
        <v>80000</v>
      </c>
      <c r="L26" s="5">
        <f t="shared" si="0"/>
        <v>0.10705229793977813</v>
      </c>
    </row>
    <row r="27" spans="2:12" x14ac:dyDescent="0.3">
      <c r="B27" t="s">
        <v>280</v>
      </c>
      <c r="C27" t="s">
        <v>19</v>
      </c>
      <c r="D27" s="6">
        <v>25750</v>
      </c>
      <c r="E27" s="6">
        <v>4677</v>
      </c>
      <c r="F27" s="6">
        <v>25.2</v>
      </c>
      <c r="G27" s="6">
        <v>19240</v>
      </c>
      <c r="H27" s="6">
        <v>25110</v>
      </c>
      <c r="I27" s="6">
        <v>35950</v>
      </c>
      <c r="J27">
        <v>30001</v>
      </c>
      <c r="K27">
        <v>80000</v>
      </c>
      <c r="L27" s="5">
        <f t="shared" si="0"/>
        <v>0.18163106796116504</v>
      </c>
    </row>
    <row r="28" spans="2:12" x14ac:dyDescent="0.3">
      <c r="B28" t="s">
        <v>281</v>
      </c>
      <c r="C28" t="s">
        <v>20</v>
      </c>
      <c r="D28" s="6">
        <v>1360</v>
      </c>
      <c r="E28" s="6">
        <v>368.1</v>
      </c>
      <c r="F28" s="6">
        <v>1.907</v>
      </c>
      <c r="G28" s="6">
        <v>856</v>
      </c>
      <c r="H28" s="6">
        <v>1286</v>
      </c>
      <c r="I28" s="6">
        <v>2279</v>
      </c>
      <c r="J28">
        <v>30001</v>
      </c>
      <c r="K28">
        <v>80000</v>
      </c>
      <c r="L28" s="5">
        <f t="shared" si="0"/>
        <v>0.27066176470588238</v>
      </c>
    </row>
    <row r="29" spans="2:12" x14ac:dyDescent="0.3">
      <c r="B29" s="10" t="s">
        <v>282</v>
      </c>
      <c r="C29" t="s">
        <v>21</v>
      </c>
      <c r="D29" s="6">
        <v>538900</v>
      </c>
      <c r="E29" s="6">
        <v>289000</v>
      </c>
      <c r="F29" s="6">
        <v>2171</v>
      </c>
      <c r="G29" s="6">
        <v>269700</v>
      </c>
      <c r="H29" s="6">
        <v>443600</v>
      </c>
      <c r="I29" s="6">
        <v>1424000</v>
      </c>
      <c r="J29">
        <v>30001</v>
      </c>
      <c r="K29">
        <v>80000</v>
      </c>
      <c r="L29" s="5">
        <f t="shared" si="0"/>
        <v>0.5362776025236593</v>
      </c>
    </row>
    <row r="30" spans="2:12" x14ac:dyDescent="0.3">
      <c r="B30" t="s">
        <v>283</v>
      </c>
      <c r="C30" t="s">
        <v>22</v>
      </c>
      <c r="D30" s="6">
        <v>724.1</v>
      </c>
      <c r="E30" s="6">
        <v>106.6</v>
      </c>
      <c r="F30" s="6">
        <v>0.57540000000000002</v>
      </c>
      <c r="G30" s="6">
        <v>539.4</v>
      </c>
      <c r="H30" s="6">
        <v>714.8</v>
      </c>
      <c r="I30" s="6">
        <v>964.1</v>
      </c>
      <c r="J30">
        <v>30001</v>
      </c>
      <c r="K30">
        <v>80000</v>
      </c>
      <c r="L30" s="5">
        <f t="shared" si="0"/>
        <v>0.14721723518850985</v>
      </c>
    </row>
    <row r="31" spans="2:12" x14ac:dyDescent="0.3">
      <c r="B31" t="s">
        <v>284</v>
      </c>
      <c r="C31" t="s">
        <v>23</v>
      </c>
      <c r="D31" s="6">
        <v>3366</v>
      </c>
      <c r="E31" s="6">
        <v>866.9</v>
      </c>
      <c r="F31" s="6">
        <v>3.8730000000000002</v>
      </c>
      <c r="G31" s="6">
        <v>2127</v>
      </c>
      <c r="H31" s="6">
        <v>3213</v>
      </c>
      <c r="I31" s="6">
        <v>5475</v>
      </c>
      <c r="J31">
        <v>30001</v>
      </c>
      <c r="K31">
        <v>80000</v>
      </c>
      <c r="L31" s="5">
        <f t="shared" si="0"/>
        <v>0.25754604872251929</v>
      </c>
    </row>
    <row r="32" spans="2:12" x14ac:dyDescent="0.3">
      <c r="B32" t="s">
        <v>268</v>
      </c>
      <c r="C32" t="s">
        <v>24</v>
      </c>
      <c r="D32" s="6">
        <v>36140</v>
      </c>
      <c r="E32" s="6">
        <v>5928</v>
      </c>
      <c r="F32" s="6">
        <v>37.9</v>
      </c>
      <c r="G32" s="6">
        <v>25900</v>
      </c>
      <c r="H32" s="6">
        <v>35660</v>
      </c>
      <c r="I32" s="6">
        <v>49230</v>
      </c>
      <c r="J32">
        <v>30001</v>
      </c>
      <c r="K32">
        <v>80000</v>
      </c>
      <c r="L32" s="5">
        <f t="shared" si="0"/>
        <v>0.16402877697841728</v>
      </c>
    </row>
    <row r="33" spans="2:12" x14ac:dyDescent="0.3">
      <c r="B33" t="s">
        <v>269</v>
      </c>
      <c r="C33" t="s">
        <v>25</v>
      </c>
      <c r="D33" s="6">
        <v>24680</v>
      </c>
      <c r="E33" s="6">
        <v>3327</v>
      </c>
      <c r="F33" s="6">
        <v>11.61</v>
      </c>
      <c r="G33" s="6">
        <v>18550</v>
      </c>
      <c r="H33" s="6">
        <v>24540</v>
      </c>
      <c r="I33" s="6">
        <v>31690</v>
      </c>
      <c r="J33">
        <v>30001</v>
      </c>
      <c r="K33">
        <v>80000</v>
      </c>
      <c r="L33" s="5">
        <f t="shared" si="0"/>
        <v>0.13480551053484602</v>
      </c>
    </row>
    <row r="34" spans="2:12" x14ac:dyDescent="0.3">
      <c r="B34" t="s">
        <v>270</v>
      </c>
      <c r="C34" t="s">
        <v>26</v>
      </c>
      <c r="D34" s="6">
        <v>2539</v>
      </c>
      <c r="E34" s="6">
        <v>812.9</v>
      </c>
      <c r="F34" s="6">
        <v>2.718</v>
      </c>
      <c r="G34" s="6">
        <v>1361</v>
      </c>
      <c r="H34" s="6">
        <v>2392</v>
      </c>
      <c r="I34" s="6">
        <v>4643</v>
      </c>
      <c r="J34">
        <v>30001</v>
      </c>
      <c r="K34">
        <v>80000</v>
      </c>
      <c r="L34" s="5">
        <f t="shared" si="0"/>
        <v>0.32016541945647892</v>
      </c>
    </row>
    <row r="35" spans="2:12" x14ac:dyDescent="0.3">
      <c r="B35" s="9" t="s">
        <v>271</v>
      </c>
      <c r="C35" t="s">
        <v>27</v>
      </c>
      <c r="D35" s="6">
        <v>85280</v>
      </c>
      <c r="E35" s="6">
        <v>18380</v>
      </c>
      <c r="F35" s="6">
        <v>102.6</v>
      </c>
      <c r="G35" s="6">
        <v>61200</v>
      </c>
      <c r="H35" s="6">
        <v>82620</v>
      </c>
      <c r="I35" s="6">
        <v>124700</v>
      </c>
      <c r="J35">
        <v>30001</v>
      </c>
      <c r="K35">
        <v>80000</v>
      </c>
      <c r="L35" s="5">
        <f t="shared" si="0"/>
        <v>0.21552532833020638</v>
      </c>
    </row>
    <row r="36" spans="2:12" x14ac:dyDescent="0.3">
      <c r="B36" s="9" t="s">
        <v>272</v>
      </c>
      <c r="C36" t="s">
        <v>28</v>
      </c>
      <c r="D36" s="6">
        <v>467700</v>
      </c>
      <c r="E36" s="6">
        <v>113300</v>
      </c>
      <c r="F36" s="6">
        <v>768.5</v>
      </c>
      <c r="G36" s="6">
        <v>329100</v>
      </c>
      <c r="H36" s="6">
        <v>443600</v>
      </c>
      <c r="I36" s="6">
        <v>764000</v>
      </c>
      <c r="J36">
        <v>30001</v>
      </c>
      <c r="K36">
        <v>80000</v>
      </c>
      <c r="L36" s="5">
        <f t="shared" si="0"/>
        <v>0.24224930511011333</v>
      </c>
    </row>
    <row r="37" spans="2:12" x14ac:dyDescent="0.3">
      <c r="B37" s="9" t="s">
        <v>273</v>
      </c>
      <c r="C37" t="s">
        <v>29</v>
      </c>
      <c r="D37" s="6">
        <v>40320</v>
      </c>
      <c r="E37" s="6">
        <v>9508</v>
      </c>
      <c r="F37" s="6">
        <v>49.21</v>
      </c>
      <c r="G37" s="6">
        <v>29800</v>
      </c>
      <c r="H37" s="6">
        <v>39050</v>
      </c>
      <c r="I37" s="6">
        <v>57630</v>
      </c>
      <c r="J37">
        <v>30001</v>
      </c>
      <c r="K37">
        <v>80000</v>
      </c>
      <c r="L37" s="5">
        <f t="shared" si="0"/>
        <v>0.23581349206349206</v>
      </c>
    </row>
    <row r="38" spans="2:12" x14ac:dyDescent="0.3">
      <c r="B38" t="s">
        <v>274</v>
      </c>
      <c r="C38" t="s">
        <v>30</v>
      </c>
      <c r="D38" s="6">
        <v>29520</v>
      </c>
      <c r="E38" s="6">
        <v>9890</v>
      </c>
      <c r="F38" s="6">
        <v>37.65</v>
      </c>
      <c r="G38" s="6">
        <v>15440</v>
      </c>
      <c r="H38" s="6">
        <v>27830</v>
      </c>
      <c r="I38" s="6">
        <v>53480</v>
      </c>
      <c r="J38">
        <v>30001</v>
      </c>
      <c r="K38">
        <v>80000</v>
      </c>
      <c r="L38" s="5">
        <f t="shared" si="0"/>
        <v>0.33502710027100269</v>
      </c>
    </row>
    <row r="39" spans="2:12" x14ac:dyDescent="0.3">
      <c r="B39" s="10" t="s">
        <v>275</v>
      </c>
      <c r="C39" t="s">
        <v>31</v>
      </c>
      <c r="D39" s="6">
        <v>924900</v>
      </c>
      <c r="E39" s="6">
        <v>300200</v>
      </c>
      <c r="F39" s="6">
        <v>2709</v>
      </c>
      <c r="G39" s="6">
        <v>570700</v>
      </c>
      <c r="H39" s="6">
        <v>840200</v>
      </c>
      <c r="I39" s="6">
        <v>1743000</v>
      </c>
      <c r="J39">
        <v>30001</v>
      </c>
      <c r="K39">
        <v>80000</v>
      </c>
      <c r="L39" s="5">
        <f t="shared" si="0"/>
        <v>0.32457562979781596</v>
      </c>
    </row>
    <row r="40" spans="2:12" x14ac:dyDescent="0.3">
      <c r="B40" t="s">
        <v>276</v>
      </c>
      <c r="C40" t="s">
        <v>32</v>
      </c>
      <c r="D40" s="6">
        <v>7531</v>
      </c>
      <c r="E40" s="6">
        <v>1793</v>
      </c>
      <c r="F40" s="6">
        <v>6.7030000000000003</v>
      </c>
      <c r="G40" s="6">
        <v>4160</v>
      </c>
      <c r="H40" s="6">
        <v>7465</v>
      </c>
      <c r="I40" s="6">
        <v>11330</v>
      </c>
      <c r="J40">
        <v>30001</v>
      </c>
      <c r="K40">
        <v>80000</v>
      </c>
      <c r="L40" s="5">
        <f t="shared" si="0"/>
        <v>0.23808259195325987</v>
      </c>
    </row>
    <row r="41" spans="2:12" x14ac:dyDescent="0.3">
      <c r="B41" t="s">
        <v>277</v>
      </c>
      <c r="C41" t="s">
        <v>33</v>
      </c>
      <c r="D41" s="6">
        <v>28930</v>
      </c>
      <c r="E41" s="6">
        <v>5674</v>
      </c>
      <c r="F41" s="6">
        <v>22.5</v>
      </c>
      <c r="G41" s="6">
        <v>19520</v>
      </c>
      <c r="H41" s="6">
        <v>28360</v>
      </c>
      <c r="I41" s="6">
        <v>41870</v>
      </c>
      <c r="J41">
        <v>30001</v>
      </c>
      <c r="K41">
        <v>80000</v>
      </c>
      <c r="L41" s="5">
        <f t="shared" si="0"/>
        <v>0.1961285862426547</v>
      </c>
    </row>
    <row r="42" spans="2:12" x14ac:dyDescent="0.3">
      <c r="B42" t="s">
        <v>278</v>
      </c>
      <c r="C42" t="s">
        <v>34</v>
      </c>
      <c r="D42" s="6">
        <v>30610</v>
      </c>
      <c r="E42" s="6">
        <v>13250</v>
      </c>
      <c r="F42" s="6">
        <v>50.38</v>
      </c>
      <c r="G42" s="6">
        <v>11770</v>
      </c>
      <c r="H42" s="6">
        <v>28280</v>
      </c>
      <c r="I42" s="6">
        <v>63090</v>
      </c>
      <c r="J42">
        <v>30001</v>
      </c>
      <c r="K42">
        <v>80000</v>
      </c>
      <c r="L42" s="5">
        <f t="shared" si="0"/>
        <v>0.43286507677229663</v>
      </c>
    </row>
    <row r="43" spans="2:12" x14ac:dyDescent="0.3">
      <c r="B43" t="s">
        <v>279</v>
      </c>
      <c r="C43" t="s">
        <v>35</v>
      </c>
      <c r="D43" s="6">
        <v>19070</v>
      </c>
      <c r="E43" s="6">
        <v>3697</v>
      </c>
      <c r="F43" s="6">
        <v>14.18</v>
      </c>
      <c r="G43" s="6">
        <v>12340</v>
      </c>
      <c r="H43" s="6">
        <v>18890</v>
      </c>
      <c r="I43" s="6">
        <v>26970</v>
      </c>
      <c r="J43">
        <v>30001</v>
      </c>
      <c r="K43">
        <v>80000</v>
      </c>
      <c r="L43" s="5">
        <f t="shared" si="0"/>
        <v>0.19386470896696381</v>
      </c>
    </row>
    <row r="44" spans="2:12" x14ac:dyDescent="0.3">
      <c r="B44" t="s">
        <v>267</v>
      </c>
      <c r="C44" t="s">
        <v>36</v>
      </c>
      <c r="D44" s="6">
        <v>5484</v>
      </c>
      <c r="E44" s="6">
        <v>560.4</v>
      </c>
      <c r="F44" s="6">
        <v>2.1230000000000002</v>
      </c>
      <c r="G44" s="6">
        <v>4494</v>
      </c>
      <c r="H44" s="6">
        <v>5446</v>
      </c>
      <c r="I44" s="6">
        <v>6704</v>
      </c>
      <c r="J44">
        <v>30001</v>
      </c>
      <c r="K44">
        <v>80000</v>
      </c>
      <c r="L44" s="5">
        <f t="shared" si="0"/>
        <v>0.10218818380743983</v>
      </c>
    </row>
    <row r="45" spans="2:12" x14ac:dyDescent="0.3">
      <c r="B45" t="s">
        <v>280</v>
      </c>
      <c r="C45" t="s">
        <v>37</v>
      </c>
      <c r="D45" s="6">
        <v>22370</v>
      </c>
      <c r="E45" s="6">
        <v>3949</v>
      </c>
      <c r="F45" s="6">
        <v>16</v>
      </c>
      <c r="G45" s="6">
        <v>16550</v>
      </c>
      <c r="H45" s="6">
        <v>21890</v>
      </c>
      <c r="I45" s="6">
        <v>30940</v>
      </c>
      <c r="J45">
        <v>30001</v>
      </c>
      <c r="K45">
        <v>80000</v>
      </c>
      <c r="L45" s="5">
        <f t="shared" si="0"/>
        <v>0.1765310683951721</v>
      </c>
    </row>
    <row r="46" spans="2:12" x14ac:dyDescent="0.3">
      <c r="B46" t="s">
        <v>281</v>
      </c>
      <c r="C46" t="s">
        <v>38</v>
      </c>
      <c r="D46" s="6">
        <v>1111</v>
      </c>
      <c r="E46" s="6">
        <v>308.3</v>
      </c>
      <c r="F46" s="6">
        <v>1.1539999999999999</v>
      </c>
      <c r="G46" s="6">
        <v>668.4</v>
      </c>
      <c r="H46" s="6">
        <v>1055</v>
      </c>
      <c r="I46" s="6">
        <v>1874</v>
      </c>
      <c r="J46">
        <v>30001</v>
      </c>
      <c r="K46">
        <v>80000</v>
      </c>
      <c r="L46" s="5">
        <f t="shared" si="0"/>
        <v>0.27749774977497749</v>
      </c>
    </row>
    <row r="47" spans="2:12" x14ac:dyDescent="0.3">
      <c r="B47" s="10" t="s">
        <v>282</v>
      </c>
      <c r="C47" t="s">
        <v>39</v>
      </c>
      <c r="D47" s="6">
        <v>452900</v>
      </c>
      <c r="E47" s="6">
        <v>235000</v>
      </c>
      <c r="F47" s="6">
        <v>1777</v>
      </c>
      <c r="G47" s="6">
        <v>235000</v>
      </c>
      <c r="H47" s="6">
        <v>375900</v>
      </c>
      <c r="I47" s="6">
        <v>1172000</v>
      </c>
      <c r="J47">
        <v>30001</v>
      </c>
      <c r="K47">
        <v>80000</v>
      </c>
      <c r="L47" s="5">
        <f t="shared" si="0"/>
        <v>0.51887833958931329</v>
      </c>
    </row>
    <row r="48" spans="2:12" x14ac:dyDescent="0.3">
      <c r="B48" t="s">
        <v>283</v>
      </c>
      <c r="C48" t="s">
        <v>40</v>
      </c>
      <c r="D48" s="6">
        <v>637.29999999999995</v>
      </c>
      <c r="E48" s="6">
        <v>92.68</v>
      </c>
      <c r="F48" s="6">
        <v>0.29139999999999999</v>
      </c>
      <c r="G48" s="6">
        <v>466.4</v>
      </c>
      <c r="H48" s="6">
        <v>632</v>
      </c>
      <c r="I48" s="6">
        <v>839.7</v>
      </c>
      <c r="J48">
        <v>30001</v>
      </c>
      <c r="K48">
        <v>80000</v>
      </c>
      <c r="L48" s="5">
        <f t="shared" si="0"/>
        <v>0.1454260160050212</v>
      </c>
    </row>
    <row r="49" spans="2:12" x14ac:dyDescent="0.3">
      <c r="B49" t="s">
        <v>284</v>
      </c>
      <c r="C49" t="s">
        <v>41</v>
      </c>
      <c r="D49" s="6">
        <v>2951</v>
      </c>
      <c r="E49" s="6">
        <v>760.9</v>
      </c>
      <c r="F49" s="6">
        <v>2.677</v>
      </c>
      <c r="G49" s="6">
        <v>1838</v>
      </c>
      <c r="H49" s="6">
        <v>2820</v>
      </c>
      <c r="I49" s="6">
        <v>4793</v>
      </c>
      <c r="J49">
        <v>30001</v>
      </c>
      <c r="K49">
        <v>80000</v>
      </c>
      <c r="L49" s="5">
        <f t="shared" si="0"/>
        <v>0.25784479837343272</v>
      </c>
    </row>
    <row r="50" spans="2:12" x14ac:dyDescent="0.3">
      <c r="B50" t="s">
        <v>268</v>
      </c>
      <c r="C50" t="s">
        <v>42</v>
      </c>
      <c r="D50" s="6">
        <v>29790</v>
      </c>
      <c r="E50" s="6">
        <v>5390</v>
      </c>
      <c r="F50" s="6">
        <v>20.309999999999999</v>
      </c>
      <c r="G50" s="6">
        <v>20110</v>
      </c>
      <c r="H50" s="6">
        <v>29470</v>
      </c>
      <c r="I50" s="6">
        <v>41450</v>
      </c>
      <c r="J50">
        <v>30001</v>
      </c>
      <c r="K50">
        <v>80000</v>
      </c>
      <c r="L50" s="5">
        <f t="shared" si="0"/>
        <v>0.18093319906008729</v>
      </c>
    </row>
    <row r="51" spans="2:12" x14ac:dyDescent="0.3">
      <c r="B51" t="s">
        <v>269</v>
      </c>
      <c r="C51" t="s">
        <v>43</v>
      </c>
      <c r="D51" s="6">
        <v>22820</v>
      </c>
      <c r="E51" s="6">
        <v>3794</v>
      </c>
      <c r="F51" s="6">
        <v>24.52</v>
      </c>
      <c r="G51" s="6">
        <v>16850</v>
      </c>
      <c r="H51" s="6">
        <v>22340</v>
      </c>
      <c r="I51" s="6">
        <v>31620</v>
      </c>
      <c r="J51">
        <v>30001</v>
      </c>
      <c r="K51">
        <v>80000</v>
      </c>
      <c r="L51" s="5">
        <f t="shared" si="0"/>
        <v>0.16625766871165645</v>
      </c>
    </row>
    <row r="52" spans="2:12" x14ac:dyDescent="0.3">
      <c r="B52" t="s">
        <v>270</v>
      </c>
      <c r="C52" t="s">
        <v>44</v>
      </c>
      <c r="D52" s="6">
        <v>1647</v>
      </c>
      <c r="E52" s="6">
        <v>648.5</v>
      </c>
      <c r="F52" s="6">
        <v>3.452</v>
      </c>
      <c r="G52" s="6">
        <v>870</v>
      </c>
      <c r="H52" s="6">
        <v>1465</v>
      </c>
      <c r="I52" s="6">
        <v>3463</v>
      </c>
      <c r="J52">
        <v>30001</v>
      </c>
      <c r="K52">
        <v>80000</v>
      </c>
      <c r="L52" s="5">
        <f t="shared" si="0"/>
        <v>0.39374620522161508</v>
      </c>
    </row>
    <row r="53" spans="2:12" x14ac:dyDescent="0.3">
      <c r="B53" s="9" t="s">
        <v>271</v>
      </c>
      <c r="C53" t="s">
        <v>45</v>
      </c>
      <c r="D53" s="6">
        <v>110200</v>
      </c>
      <c r="E53" s="6">
        <v>37280</v>
      </c>
      <c r="F53" s="6">
        <v>286.8</v>
      </c>
      <c r="G53" s="6">
        <v>70700</v>
      </c>
      <c r="H53" s="6">
        <v>102900</v>
      </c>
      <c r="I53" s="6">
        <v>192000</v>
      </c>
      <c r="J53">
        <v>30001</v>
      </c>
      <c r="K53">
        <v>80000</v>
      </c>
      <c r="L53" s="5">
        <f t="shared" si="0"/>
        <v>0.33829401088929217</v>
      </c>
    </row>
    <row r="54" spans="2:12" x14ac:dyDescent="0.3">
      <c r="B54" s="9" t="s">
        <v>272</v>
      </c>
      <c r="C54" t="s">
        <v>46</v>
      </c>
      <c r="D54" s="6">
        <v>497500</v>
      </c>
      <c r="E54" s="6">
        <v>178800</v>
      </c>
      <c r="F54" s="6">
        <v>1458</v>
      </c>
      <c r="G54" s="6">
        <v>294900</v>
      </c>
      <c r="H54" s="6">
        <v>453700</v>
      </c>
      <c r="I54" s="6">
        <v>982600</v>
      </c>
      <c r="J54">
        <v>30001</v>
      </c>
      <c r="K54">
        <v>80000</v>
      </c>
      <c r="L54" s="5">
        <f t="shared" si="0"/>
        <v>0.35939698492462313</v>
      </c>
    </row>
    <row r="55" spans="2:12" x14ac:dyDescent="0.3">
      <c r="B55" s="9" t="s">
        <v>273</v>
      </c>
      <c r="C55" t="s">
        <v>47</v>
      </c>
      <c r="D55" s="6">
        <v>39850</v>
      </c>
      <c r="E55" s="6">
        <v>16160</v>
      </c>
      <c r="F55" s="6">
        <v>102.8</v>
      </c>
      <c r="G55" s="6">
        <v>26270</v>
      </c>
      <c r="H55" s="6">
        <v>37310</v>
      </c>
      <c r="I55" s="6">
        <v>67220</v>
      </c>
      <c r="J55">
        <v>30001</v>
      </c>
      <c r="K55">
        <v>80000</v>
      </c>
      <c r="L55" s="5">
        <f t="shared" si="0"/>
        <v>0.40552070263488083</v>
      </c>
    </row>
    <row r="56" spans="2:12" x14ac:dyDescent="0.3">
      <c r="B56" t="s">
        <v>274</v>
      </c>
      <c r="C56" t="s">
        <v>48</v>
      </c>
      <c r="D56" s="6">
        <v>32590</v>
      </c>
      <c r="E56" s="6">
        <v>11170</v>
      </c>
      <c r="F56" s="6">
        <v>51.09</v>
      </c>
      <c r="G56" s="6">
        <v>16100</v>
      </c>
      <c r="H56" s="6">
        <v>30870</v>
      </c>
      <c r="I56" s="6">
        <v>59250</v>
      </c>
      <c r="J56">
        <v>30001</v>
      </c>
      <c r="K56">
        <v>80000</v>
      </c>
      <c r="L56" s="5">
        <f t="shared" si="0"/>
        <v>0.34274317275237803</v>
      </c>
    </row>
    <row r="57" spans="2:12" x14ac:dyDescent="0.3">
      <c r="B57" s="10" t="s">
        <v>275</v>
      </c>
      <c r="C57" t="s">
        <v>49</v>
      </c>
      <c r="D57" s="6">
        <v>694200</v>
      </c>
      <c r="E57" s="6">
        <v>311900</v>
      </c>
      <c r="F57" s="6">
        <v>3060</v>
      </c>
      <c r="G57" s="6">
        <v>326900</v>
      </c>
      <c r="H57" s="6">
        <v>604700</v>
      </c>
      <c r="I57" s="6">
        <v>1555000</v>
      </c>
      <c r="J57">
        <v>30001</v>
      </c>
      <c r="K57">
        <v>80000</v>
      </c>
      <c r="L57" s="5">
        <f t="shared" si="0"/>
        <v>0.44929415154134256</v>
      </c>
    </row>
    <row r="58" spans="2:12" x14ac:dyDescent="0.3">
      <c r="B58" t="s">
        <v>276</v>
      </c>
      <c r="C58" t="s">
        <v>50</v>
      </c>
      <c r="D58" s="6">
        <v>5026</v>
      </c>
      <c r="E58" s="6">
        <v>1088</v>
      </c>
      <c r="F58" s="6">
        <v>5.28</v>
      </c>
      <c r="G58" s="6">
        <v>3339</v>
      </c>
      <c r="H58" s="6">
        <v>4877</v>
      </c>
      <c r="I58" s="6">
        <v>7582</v>
      </c>
      <c r="J58">
        <v>30001</v>
      </c>
      <c r="K58">
        <v>80000</v>
      </c>
      <c r="L58" s="5">
        <f t="shared" si="0"/>
        <v>0.21647433346597691</v>
      </c>
    </row>
    <row r="59" spans="2:12" x14ac:dyDescent="0.3">
      <c r="B59" t="s">
        <v>277</v>
      </c>
      <c r="C59" t="s">
        <v>51</v>
      </c>
      <c r="D59" s="6">
        <v>29450</v>
      </c>
      <c r="E59" s="6">
        <v>6007</v>
      </c>
      <c r="F59" s="6">
        <v>26.6</v>
      </c>
      <c r="G59" s="6">
        <v>20030</v>
      </c>
      <c r="H59" s="6">
        <v>28640</v>
      </c>
      <c r="I59" s="6">
        <v>43390</v>
      </c>
      <c r="J59">
        <v>30001</v>
      </c>
      <c r="K59">
        <v>80000</v>
      </c>
      <c r="L59" s="5">
        <f t="shared" si="0"/>
        <v>0.20397283531409169</v>
      </c>
    </row>
    <row r="60" spans="2:12" x14ac:dyDescent="0.3">
      <c r="B60" t="s">
        <v>278</v>
      </c>
      <c r="C60" t="s">
        <v>52</v>
      </c>
      <c r="D60" s="6">
        <v>34840</v>
      </c>
      <c r="E60" s="6">
        <v>11240</v>
      </c>
      <c r="F60" s="6">
        <v>42.16</v>
      </c>
      <c r="G60" s="6">
        <v>17860</v>
      </c>
      <c r="H60" s="6">
        <v>33140</v>
      </c>
      <c r="I60" s="6">
        <v>61410</v>
      </c>
      <c r="J60">
        <v>30001</v>
      </c>
      <c r="K60">
        <v>80000</v>
      </c>
      <c r="L60" s="5">
        <f t="shared" si="0"/>
        <v>0.32261768082663606</v>
      </c>
    </row>
    <row r="61" spans="2:12" x14ac:dyDescent="0.3">
      <c r="B61" t="s">
        <v>279</v>
      </c>
      <c r="C61" t="s">
        <v>53</v>
      </c>
      <c r="D61" s="6">
        <v>24870</v>
      </c>
      <c r="E61" s="6">
        <v>4867</v>
      </c>
      <c r="F61" s="6">
        <v>28.35</v>
      </c>
      <c r="G61" s="6">
        <v>17590</v>
      </c>
      <c r="H61" s="6">
        <v>24100</v>
      </c>
      <c r="I61" s="6">
        <v>36530</v>
      </c>
      <c r="J61">
        <v>30001</v>
      </c>
      <c r="K61">
        <v>80000</v>
      </c>
      <c r="L61" s="5">
        <f t="shared" si="0"/>
        <v>0.19569762766385204</v>
      </c>
    </row>
    <row r="62" spans="2:12" x14ac:dyDescent="0.3">
      <c r="B62" t="s">
        <v>267</v>
      </c>
      <c r="C62" t="s">
        <v>54</v>
      </c>
      <c r="D62" s="6">
        <v>4138</v>
      </c>
      <c r="E62" s="6">
        <v>690.9</v>
      </c>
      <c r="F62" s="6">
        <v>5.875</v>
      </c>
      <c r="G62" s="6">
        <v>3118</v>
      </c>
      <c r="H62" s="6">
        <v>4029</v>
      </c>
      <c r="I62" s="6">
        <v>5782</v>
      </c>
      <c r="J62">
        <v>30001</v>
      </c>
      <c r="K62">
        <v>80000</v>
      </c>
      <c r="L62" s="5">
        <f t="shared" si="0"/>
        <v>0.1669647172547124</v>
      </c>
    </row>
    <row r="63" spans="2:12" x14ac:dyDescent="0.3">
      <c r="B63" t="s">
        <v>280</v>
      </c>
      <c r="C63" t="s">
        <v>55</v>
      </c>
      <c r="D63" s="6">
        <v>16950</v>
      </c>
      <c r="E63" s="6">
        <v>4304</v>
      </c>
      <c r="F63" s="6">
        <v>25.46</v>
      </c>
      <c r="G63" s="6">
        <v>11830</v>
      </c>
      <c r="H63" s="6">
        <v>16180</v>
      </c>
      <c r="I63" s="6">
        <v>26510</v>
      </c>
      <c r="J63">
        <v>30001</v>
      </c>
      <c r="K63">
        <v>80000</v>
      </c>
      <c r="L63" s="5">
        <f t="shared" si="0"/>
        <v>0.25392330383480827</v>
      </c>
    </row>
    <row r="64" spans="2:12" x14ac:dyDescent="0.3">
      <c r="B64" t="s">
        <v>281</v>
      </c>
      <c r="C64" t="s">
        <v>56</v>
      </c>
      <c r="D64" s="6">
        <v>1247</v>
      </c>
      <c r="E64" s="6">
        <v>379</v>
      </c>
      <c r="F64" s="6">
        <v>2.0979999999999999</v>
      </c>
      <c r="G64" s="6">
        <v>730.4</v>
      </c>
      <c r="H64" s="6">
        <v>1173</v>
      </c>
      <c r="I64" s="6">
        <v>2181</v>
      </c>
      <c r="J64">
        <v>30001</v>
      </c>
      <c r="K64">
        <v>80000</v>
      </c>
      <c r="L64" s="5">
        <f t="shared" si="0"/>
        <v>0.30392943063352046</v>
      </c>
    </row>
    <row r="65" spans="2:14" x14ac:dyDescent="0.3">
      <c r="B65" s="10" t="s">
        <v>282</v>
      </c>
      <c r="C65" t="s">
        <v>57</v>
      </c>
      <c r="D65" s="6">
        <v>433800</v>
      </c>
      <c r="E65" s="6">
        <v>286100</v>
      </c>
      <c r="F65" s="6">
        <v>2335</v>
      </c>
      <c r="G65" s="6">
        <v>170300</v>
      </c>
      <c r="H65" s="6">
        <v>338400</v>
      </c>
      <c r="I65" s="6">
        <v>1329000</v>
      </c>
      <c r="J65">
        <v>30001</v>
      </c>
      <c r="K65">
        <v>80000</v>
      </c>
      <c r="L65" s="5">
        <f t="shared" si="0"/>
        <v>0.65952051636698938</v>
      </c>
    </row>
    <row r="66" spans="2:14" x14ac:dyDescent="0.3">
      <c r="B66" t="s">
        <v>283</v>
      </c>
      <c r="C66" t="s">
        <v>58</v>
      </c>
      <c r="D66" s="6">
        <v>437.2</v>
      </c>
      <c r="E66" s="6">
        <v>89.83</v>
      </c>
      <c r="F66" s="6">
        <v>0.63360000000000005</v>
      </c>
      <c r="G66" s="6">
        <v>301.3</v>
      </c>
      <c r="H66" s="6">
        <v>423.6</v>
      </c>
      <c r="I66" s="6">
        <v>650.1</v>
      </c>
      <c r="J66">
        <v>30001</v>
      </c>
      <c r="K66">
        <v>80000</v>
      </c>
      <c r="L66" s="5">
        <f t="shared" si="0"/>
        <v>0.20546660567246111</v>
      </c>
    </row>
    <row r="67" spans="2:14" x14ac:dyDescent="0.3">
      <c r="B67" t="s">
        <v>284</v>
      </c>
      <c r="C67" t="s">
        <v>59</v>
      </c>
      <c r="D67" s="6">
        <v>2088</v>
      </c>
      <c r="E67" s="6">
        <v>629.29999999999995</v>
      </c>
      <c r="F67" s="6">
        <v>3.258</v>
      </c>
      <c r="G67" s="6">
        <v>1215</v>
      </c>
      <c r="H67" s="6">
        <v>1972</v>
      </c>
      <c r="I67" s="6">
        <v>3628</v>
      </c>
      <c r="J67">
        <v>30001</v>
      </c>
      <c r="K67">
        <v>80000</v>
      </c>
      <c r="L67" s="5">
        <f t="shared" si="0"/>
        <v>0.30138888888888887</v>
      </c>
    </row>
    <row r="68" spans="2:14" x14ac:dyDescent="0.3">
      <c r="B68" t="s">
        <v>268</v>
      </c>
      <c r="C68" t="s">
        <v>60</v>
      </c>
      <c r="D68" s="6">
        <v>32000</v>
      </c>
      <c r="E68" s="6">
        <v>6125</v>
      </c>
      <c r="F68" s="6">
        <v>33.020000000000003</v>
      </c>
      <c r="G68" s="6">
        <v>22470</v>
      </c>
      <c r="H68" s="6">
        <v>31160</v>
      </c>
      <c r="I68" s="6">
        <v>46350</v>
      </c>
      <c r="J68">
        <v>30001</v>
      </c>
      <c r="K68">
        <v>80000</v>
      </c>
      <c r="L68" s="5">
        <f t="shared" si="0"/>
        <v>0.19140625</v>
      </c>
      <c r="N68" t="s">
        <v>298</v>
      </c>
    </row>
    <row r="69" spans="2:14" x14ac:dyDescent="0.3">
      <c r="B69" t="s">
        <v>269</v>
      </c>
      <c r="C69" t="s">
        <v>61</v>
      </c>
      <c r="D69" s="6">
        <v>11940</v>
      </c>
      <c r="E69" s="6">
        <v>1478</v>
      </c>
      <c r="F69" s="6">
        <v>9.2690000000000001</v>
      </c>
      <c r="G69" s="6">
        <v>9480</v>
      </c>
      <c r="H69" s="6">
        <v>11790</v>
      </c>
      <c r="I69" s="6">
        <v>15260</v>
      </c>
      <c r="J69">
        <v>30001</v>
      </c>
      <c r="K69">
        <v>80000</v>
      </c>
      <c r="L69" s="5">
        <f t="shared" si="0"/>
        <v>0.12378559463986599</v>
      </c>
      <c r="N69" s="12">
        <f>(H87-H69)/H69</f>
        <v>-0.12383375742154368</v>
      </c>
    </row>
    <row r="70" spans="2:14" x14ac:dyDescent="0.3">
      <c r="B70" t="s">
        <v>270</v>
      </c>
      <c r="C70" t="s">
        <v>62</v>
      </c>
      <c r="D70" s="6">
        <v>1065</v>
      </c>
      <c r="E70" s="6">
        <v>351.1</v>
      </c>
      <c r="F70" s="6">
        <v>1.5269999999999999</v>
      </c>
      <c r="G70" s="6">
        <v>616.79999999999995</v>
      </c>
      <c r="H70" s="6">
        <v>979.5</v>
      </c>
      <c r="I70" s="6">
        <v>2019</v>
      </c>
      <c r="J70">
        <v>30001</v>
      </c>
      <c r="K70">
        <v>80000</v>
      </c>
      <c r="L70" s="5">
        <f t="shared" si="0"/>
        <v>0.32967136150234744</v>
      </c>
      <c r="N70" s="12">
        <f t="shared" ref="N70:N86" si="1">(H88-H70)/H70</f>
        <v>-7.5446656457376193E-2</v>
      </c>
    </row>
    <row r="71" spans="2:14" x14ac:dyDescent="0.3">
      <c r="B71" s="9" t="s">
        <v>271</v>
      </c>
      <c r="C71" t="s">
        <v>63</v>
      </c>
      <c r="D71" s="6">
        <v>46050</v>
      </c>
      <c r="E71" s="6">
        <v>10730</v>
      </c>
      <c r="F71" s="6">
        <v>75.83</v>
      </c>
      <c r="G71" s="6">
        <v>33720</v>
      </c>
      <c r="H71" s="6">
        <v>44160</v>
      </c>
      <c r="I71" s="6">
        <v>69220</v>
      </c>
      <c r="J71">
        <v>30001</v>
      </c>
      <c r="K71">
        <v>80000</v>
      </c>
      <c r="L71" s="5">
        <f t="shared" si="0"/>
        <v>0.23300760043431054</v>
      </c>
      <c r="N71" s="12">
        <f t="shared" si="1"/>
        <v>-0.17368659420289856</v>
      </c>
    </row>
    <row r="72" spans="2:14" x14ac:dyDescent="0.3">
      <c r="B72" s="9" t="s">
        <v>272</v>
      </c>
      <c r="C72" t="s">
        <v>64</v>
      </c>
      <c r="D72" s="6">
        <v>236400</v>
      </c>
      <c r="E72" s="6">
        <v>61760</v>
      </c>
      <c r="F72" s="6">
        <v>449.5</v>
      </c>
      <c r="G72" s="6">
        <v>163300</v>
      </c>
      <c r="H72" s="6">
        <v>222300</v>
      </c>
      <c r="I72" s="6">
        <v>401200</v>
      </c>
      <c r="J72">
        <v>30001</v>
      </c>
      <c r="K72">
        <v>80000</v>
      </c>
      <c r="L72" s="5">
        <f t="shared" si="0"/>
        <v>0.26125211505922163</v>
      </c>
      <c r="N72" s="12">
        <f t="shared" si="1"/>
        <v>-0.14260008996851103</v>
      </c>
    </row>
    <row r="73" spans="2:14" x14ac:dyDescent="0.3">
      <c r="B73" s="9" t="s">
        <v>273</v>
      </c>
      <c r="C73" t="s">
        <v>65</v>
      </c>
      <c r="D73" s="6">
        <v>19950</v>
      </c>
      <c r="E73" s="6">
        <v>5560</v>
      </c>
      <c r="F73" s="6">
        <v>33.21</v>
      </c>
      <c r="G73" s="6">
        <v>14710</v>
      </c>
      <c r="H73" s="6">
        <v>19120</v>
      </c>
      <c r="I73" s="6">
        <v>29650</v>
      </c>
      <c r="J73">
        <v>30001</v>
      </c>
      <c r="K73">
        <v>80000</v>
      </c>
      <c r="L73" s="5">
        <f t="shared" si="0"/>
        <v>0.27869674185463661</v>
      </c>
      <c r="N73" s="12">
        <f t="shared" si="1"/>
        <v>-0.13284518828451883</v>
      </c>
    </row>
    <row r="74" spans="2:14" x14ac:dyDescent="0.3">
      <c r="B74" t="s">
        <v>274</v>
      </c>
      <c r="C74" t="s">
        <v>66</v>
      </c>
      <c r="D74" s="6">
        <v>15170</v>
      </c>
      <c r="E74" s="6">
        <v>4999</v>
      </c>
      <c r="F74" s="6">
        <v>22.35</v>
      </c>
      <c r="G74" s="6">
        <v>7953</v>
      </c>
      <c r="H74" s="6">
        <v>14340</v>
      </c>
      <c r="I74" s="6">
        <v>27170</v>
      </c>
      <c r="J74">
        <v>30001</v>
      </c>
      <c r="K74">
        <v>80000</v>
      </c>
      <c r="L74" s="5">
        <f t="shared" si="0"/>
        <v>0.32953197099538561</v>
      </c>
      <c r="N74" s="12">
        <f t="shared" si="1"/>
        <v>-0.15550906555090654</v>
      </c>
    </row>
    <row r="75" spans="2:14" x14ac:dyDescent="0.3">
      <c r="B75" s="10" t="s">
        <v>275</v>
      </c>
      <c r="C75" t="s">
        <v>67</v>
      </c>
      <c r="D75" s="6">
        <v>415900</v>
      </c>
      <c r="E75" s="6">
        <v>153700</v>
      </c>
      <c r="F75" s="6">
        <v>1458</v>
      </c>
      <c r="G75" s="6">
        <v>232100</v>
      </c>
      <c r="H75" s="6">
        <v>372600</v>
      </c>
      <c r="I75" s="6">
        <v>834000</v>
      </c>
      <c r="J75">
        <v>30001</v>
      </c>
      <c r="K75">
        <v>80000</v>
      </c>
      <c r="L75" s="5">
        <f t="shared" si="0"/>
        <v>0.36955999038230342</v>
      </c>
      <c r="N75" s="12">
        <f t="shared" si="1"/>
        <v>-9.4471282877079982E-2</v>
      </c>
    </row>
    <row r="76" spans="2:14" x14ac:dyDescent="0.3">
      <c r="B76" t="s">
        <v>276</v>
      </c>
      <c r="C76" t="s">
        <v>68</v>
      </c>
      <c r="D76" s="6">
        <v>3202</v>
      </c>
      <c r="E76" s="6">
        <v>632</v>
      </c>
      <c r="F76" s="6">
        <v>2.5619999999999998</v>
      </c>
      <c r="G76" s="6">
        <v>2086</v>
      </c>
      <c r="H76" s="6">
        <v>3149</v>
      </c>
      <c r="I76" s="6">
        <v>4606</v>
      </c>
      <c r="J76">
        <v>30001</v>
      </c>
      <c r="K76">
        <v>80000</v>
      </c>
      <c r="L76" s="5">
        <f t="shared" si="0"/>
        <v>0.19737663960024984</v>
      </c>
      <c r="N76" s="12">
        <f t="shared" si="1"/>
        <v>-8.2565893934582413E-2</v>
      </c>
    </row>
    <row r="77" spans="2:14" x14ac:dyDescent="0.3">
      <c r="B77" t="s">
        <v>277</v>
      </c>
      <c r="C77" t="s">
        <v>69</v>
      </c>
      <c r="D77" s="6">
        <v>14480</v>
      </c>
      <c r="E77" s="6">
        <v>2719</v>
      </c>
      <c r="F77" s="6">
        <v>13.7</v>
      </c>
      <c r="G77" s="6">
        <v>10140</v>
      </c>
      <c r="H77" s="6">
        <v>14140</v>
      </c>
      <c r="I77" s="6">
        <v>20780</v>
      </c>
      <c r="J77">
        <v>30001</v>
      </c>
      <c r="K77">
        <v>80000</v>
      </c>
      <c r="L77" s="5">
        <f t="shared" si="0"/>
        <v>0.18777624309392266</v>
      </c>
      <c r="N77" s="12">
        <f t="shared" si="1"/>
        <v>-0.13861386138613863</v>
      </c>
    </row>
    <row r="78" spans="2:14" x14ac:dyDescent="0.3">
      <c r="B78" t="s">
        <v>278</v>
      </c>
      <c r="C78" t="s">
        <v>70</v>
      </c>
      <c r="D78" s="6">
        <v>15780</v>
      </c>
      <c r="E78" s="6">
        <v>5923</v>
      </c>
      <c r="F78" s="6">
        <v>24.67</v>
      </c>
      <c r="G78" s="6">
        <v>7144</v>
      </c>
      <c r="H78" s="6">
        <v>14790</v>
      </c>
      <c r="I78" s="6">
        <v>30040</v>
      </c>
      <c r="J78">
        <v>30001</v>
      </c>
      <c r="K78">
        <v>80000</v>
      </c>
      <c r="L78" s="5">
        <f t="shared" si="0"/>
        <v>0.37534854245880861</v>
      </c>
      <c r="N78" s="12">
        <f t="shared" si="1"/>
        <v>-0.16362407031778228</v>
      </c>
    </row>
    <row r="79" spans="2:14" x14ac:dyDescent="0.3">
      <c r="B79" t="s">
        <v>279</v>
      </c>
      <c r="C79" t="s">
        <v>71</v>
      </c>
      <c r="D79" s="6">
        <v>10340</v>
      </c>
      <c r="E79" s="6">
        <v>1711</v>
      </c>
      <c r="F79" s="6">
        <v>11.5</v>
      </c>
      <c r="G79" s="6">
        <v>7540</v>
      </c>
      <c r="H79" s="6">
        <v>10150</v>
      </c>
      <c r="I79" s="6">
        <v>14290</v>
      </c>
      <c r="J79">
        <v>30001</v>
      </c>
      <c r="K79">
        <v>80000</v>
      </c>
      <c r="L79" s="5">
        <f t="shared" si="0"/>
        <v>0.16547388781431335</v>
      </c>
      <c r="N79" s="12">
        <f t="shared" si="1"/>
        <v>-0.17576354679802955</v>
      </c>
    </row>
    <row r="80" spans="2:14" x14ac:dyDescent="0.3">
      <c r="B80" t="s">
        <v>267</v>
      </c>
      <c r="C80" t="s">
        <v>72</v>
      </c>
      <c r="D80" s="6">
        <v>2471</v>
      </c>
      <c r="E80" s="6">
        <v>276.7</v>
      </c>
      <c r="F80" s="6">
        <v>1.9259999999999999</v>
      </c>
      <c r="G80" s="6">
        <v>2038</v>
      </c>
      <c r="H80" s="6">
        <v>2434</v>
      </c>
      <c r="I80" s="6">
        <v>3114</v>
      </c>
      <c r="J80">
        <v>30001</v>
      </c>
      <c r="K80">
        <v>80000</v>
      </c>
      <c r="L80" s="5">
        <f t="shared" ref="L80:L143" si="2">E80/ABS(D80)</f>
        <v>0.11197895588830432</v>
      </c>
      <c r="N80" s="12">
        <f t="shared" si="1"/>
        <v>-9.6959737058340184E-2</v>
      </c>
    </row>
    <row r="81" spans="2:14" x14ac:dyDescent="0.3">
      <c r="B81" t="s">
        <v>280</v>
      </c>
      <c r="C81" t="s">
        <v>73</v>
      </c>
      <c r="D81" s="6">
        <v>10080</v>
      </c>
      <c r="E81" s="6">
        <v>1918</v>
      </c>
      <c r="F81" s="6">
        <v>10.050000000000001</v>
      </c>
      <c r="G81" s="6">
        <v>7604</v>
      </c>
      <c r="H81" s="6">
        <v>9776</v>
      </c>
      <c r="I81" s="6">
        <v>14320</v>
      </c>
      <c r="J81">
        <v>30001</v>
      </c>
      <c r="K81">
        <v>80000</v>
      </c>
      <c r="L81" s="5">
        <f t="shared" si="2"/>
        <v>0.19027777777777777</v>
      </c>
      <c r="N81" s="12">
        <f t="shared" si="1"/>
        <v>-9.7688216039279865E-2</v>
      </c>
    </row>
    <row r="82" spans="2:14" x14ac:dyDescent="0.3">
      <c r="B82" t="s">
        <v>281</v>
      </c>
      <c r="C82" t="s">
        <v>74</v>
      </c>
      <c r="D82" s="6">
        <v>572.4</v>
      </c>
      <c r="E82" s="6">
        <v>152.9</v>
      </c>
      <c r="F82" s="6">
        <v>0.78080000000000005</v>
      </c>
      <c r="G82" s="6">
        <v>367.6</v>
      </c>
      <c r="H82" s="6">
        <v>541.29999999999995</v>
      </c>
      <c r="I82" s="6">
        <v>954</v>
      </c>
      <c r="J82">
        <v>30001</v>
      </c>
      <c r="K82">
        <v>80000</v>
      </c>
      <c r="L82" s="5">
        <f t="shared" si="2"/>
        <v>0.26712089447938508</v>
      </c>
      <c r="N82" s="12">
        <f t="shared" si="1"/>
        <v>-0.15462774801404017</v>
      </c>
    </row>
    <row r="83" spans="2:14" x14ac:dyDescent="0.3">
      <c r="B83" s="10" t="s">
        <v>282</v>
      </c>
      <c r="C83" t="s">
        <v>75</v>
      </c>
      <c r="D83" s="6">
        <v>221500</v>
      </c>
      <c r="E83" s="6">
        <v>124100</v>
      </c>
      <c r="F83" s="6">
        <v>952.3</v>
      </c>
      <c r="G83" s="6">
        <v>105800</v>
      </c>
      <c r="H83" s="6">
        <v>180500</v>
      </c>
      <c r="I83" s="6">
        <v>603700</v>
      </c>
      <c r="J83">
        <v>30001</v>
      </c>
      <c r="K83">
        <v>80000</v>
      </c>
      <c r="L83" s="5">
        <f t="shared" si="2"/>
        <v>0.56027088036117378</v>
      </c>
      <c r="N83" s="12">
        <f t="shared" si="1"/>
        <v>-0.12299168975069252</v>
      </c>
    </row>
    <row r="84" spans="2:14" x14ac:dyDescent="0.3">
      <c r="B84" t="s">
        <v>283</v>
      </c>
      <c r="C84" t="s">
        <v>76</v>
      </c>
      <c r="D84" s="6">
        <v>275.60000000000002</v>
      </c>
      <c r="E84" s="6">
        <v>40.619999999999997</v>
      </c>
      <c r="F84" s="6">
        <v>0.22739999999999999</v>
      </c>
      <c r="G84" s="6">
        <v>211.1</v>
      </c>
      <c r="H84" s="6">
        <v>270.60000000000002</v>
      </c>
      <c r="I84" s="6">
        <v>370.3</v>
      </c>
      <c r="J84">
        <v>30001</v>
      </c>
      <c r="K84">
        <v>80000</v>
      </c>
      <c r="L84" s="5">
        <f t="shared" si="2"/>
        <v>0.14738751814223511</v>
      </c>
      <c r="N84" s="12">
        <f t="shared" si="1"/>
        <v>-8.4996304508499723E-2</v>
      </c>
    </row>
    <row r="85" spans="2:14" x14ac:dyDescent="0.3">
      <c r="B85" t="s">
        <v>284</v>
      </c>
      <c r="C85" t="s">
        <v>77</v>
      </c>
      <c r="D85" s="6">
        <v>1292</v>
      </c>
      <c r="E85" s="6">
        <v>334.5</v>
      </c>
      <c r="F85" s="6">
        <v>1.498</v>
      </c>
      <c r="G85" s="6">
        <v>824.7</v>
      </c>
      <c r="H85" s="6">
        <v>1230</v>
      </c>
      <c r="I85" s="6">
        <v>2114</v>
      </c>
      <c r="J85">
        <v>30001</v>
      </c>
      <c r="K85">
        <v>80000</v>
      </c>
      <c r="L85" s="5">
        <f t="shared" si="2"/>
        <v>0.25890092879256965</v>
      </c>
      <c r="N85" s="12">
        <f t="shared" si="1"/>
        <v>-9.1869918699186995E-2</v>
      </c>
    </row>
    <row r="86" spans="2:14" x14ac:dyDescent="0.3">
      <c r="B86" t="s">
        <v>268</v>
      </c>
      <c r="C86" t="s">
        <v>78</v>
      </c>
      <c r="D86" s="6">
        <v>15120</v>
      </c>
      <c r="E86" s="6">
        <v>2351</v>
      </c>
      <c r="F86" s="6">
        <v>13.74</v>
      </c>
      <c r="G86" s="6">
        <v>11200</v>
      </c>
      <c r="H86" s="6">
        <v>14880</v>
      </c>
      <c r="I86" s="6">
        <v>20440</v>
      </c>
      <c r="J86">
        <v>30001</v>
      </c>
      <c r="K86">
        <v>80000</v>
      </c>
      <c r="L86" s="5">
        <f t="shared" si="2"/>
        <v>0.15548941798941798</v>
      </c>
      <c r="N86" s="12">
        <f t="shared" si="1"/>
        <v>-0.14583333333333334</v>
      </c>
    </row>
    <row r="87" spans="2:14" x14ac:dyDescent="0.3">
      <c r="B87" t="s">
        <v>269</v>
      </c>
      <c r="C87" t="s">
        <v>79</v>
      </c>
      <c r="D87" s="6">
        <v>10420</v>
      </c>
      <c r="E87" s="6">
        <v>1299</v>
      </c>
      <c r="F87" s="6">
        <v>4.6920000000000002</v>
      </c>
      <c r="G87" s="6">
        <v>8115</v>
      </c>
      <c r="H87" s="6">
        <v>10330</v>
      </c>
      <c r="I87" s="6">
        <v>13250</v>
      </c>
      <c r="J87">
        <v>30001</v>
      </c>
      <c r="K87">
        <v>80000</v>
      </c>
      <c r="L87" s="5">
        <f t="shared" si="2"/>
        <v>0.12466410748560461</v>
      </c>
    </row>
    <row r="88" spans="2:14" x14ac:dyDescent="0.3">
      <c r="B88" t="s">
        <v>270</v>
      </c>
      <c r="C88" t="s">
        <v>80</v>
      </c>
      <c r="D88" s="6">
        <v>976.8</v>
      </c>
      <c r="E88" s="6">
        <v>315.60000000000002</v>
      </c>
      <c r="F88" s="6">
        <v>1.236</v>
      </c>
      <c r="G88" s="6">
        <v>559.20000000000005</v>
      </c>
      <c r="H88" s="6">
        <v>905.6</v>
      </c>
      <c r="I88" s="6">
        <v>1828</v>
      </c>
      <c r="J88">
        <v>30001</v>
      </c>
      <c r="K88">
        <v>80000</v>
      </c>
      <c r="L88" s="5">
        <f t="shared" si="2"/>
        <v>0.32309582309582313</v>
      </c>
    </row>
    <row r="89" spans="2:14" x14ac:dyDescent="0.3">
      <c r="B89" s="9" t="s">
        <v>271</v>
      </c>
      <c r="C89" t="s">
        <v>81</v>
      </c>
      <c r="D89" s="6">
        <v>37830</v>
      </c>
      <c r="E89" s="6">
        <v>8318</v>
      </c>
      <c r="F89" s="6">
        <v>49.61</v>
      </c>
      <c r="G89" s="6">
        <v>27570</v>
      </c>
      <c r="H89" s="6">
        <v>36490</v>
      </c>
      <c r="I89" s="6">
        <v>55860</v>
      </c>
      <c r="J89">
        <v>30001</v>
      </c>
      <c r="K89">
        <v>80000</v>
      </c>
      <c r="L89" s="5">
        <f t="shared" si="2"/>
        <v>0.21987840338355802</v>
      </c>
    </row>
    <row r="90" spans="2:14" x14ac:dyDescent="0.3">
      <c r="B90" s="9" t="s">
        <v>272</v>
      </c>
      <c r="C90" t="s">
        <v>82</v>
      </c>
      <c r="D90" s="6">
        <v>202100</v>
      </c>
      <c r="E90" s="6">
        <v>51240</v>
      </c>
      <c r="F90" s="6">
        <v>366.4</v>
      </c>
      <c r="G90" s="6">
        <v>141100</v>
      </c>
      <c r="H90" s="6">
        <v>190600</v>
      </c>
      <c r="I90" s="6">
        <v>338000</v>
      </c>
      <c r="J90">
        <v>30001</v>
      </c>
      <c r="K90">
        <v>80000</v>
      </c>
      <c r="L90" s="5">
        <f t="shared" si="2"/>
        <v>0.25353785254824346</v>
      </c>
    </row>
    <row r="91" spans="2:14" x14ac:dyDescent="0.3">
      <c r="B91" s="9" t="s">
        <v>273</v>
      </c>
      <c r="C91" t="s">
        <v>83</v>
      </c>
      <c r="D91" s="6">
        <v>17220</v>
      </c>
      <c r="E91" s="6">
        <v>4280</v>
      </c>
      <c r="F91" s="6">
        <v>23.51</v>
      </c>
      <c r="G91" s="6">
        <v>12830</v>
      </c>
      <c r="H91" s="6">
        <v>16580</v>
      </c>
      <c r="I91" s="6">
        <v>24970</v>
      </c>
      <c r="J91">
        <v>30001</v>
      </c>
      <c r="K91">
        <v>80000</v>
      </c>
      <c r="L91" s="5">
        <f t="shared" si="2"/>
        <v>0.24854819976771197</v>
      </c>
    </row>
    <row r="92" spans="2:14" x14ac:dyDescent="0.3">
      <c r="B92" t="s">
        <v>274</v>
      </c>
      <c r="C92" t="s">
        <v>84</v>
      </c>
      <c r="D92" s="6">
        <v>12830</v>
      </c>
      <c r="E92" s="6">
        <v>4232</v>
      </c>
      <c r="F92" s="6">
        <v>16.52</v>
      </c>
      <c r="G92" s="6">
        <v>6760</v>
      </c>
      <c r="H92" s="6">
        <v>12110</v>
      </c>
      <c r="I92" s="6">
        <v>23090</v>
      </c>
      <c r="J92">
        <v>30001</v>
      </c>
      <c r="K92">
        <v>80000</v>
      </c>
      <c r="L92" s="5">
        <f t="shared" si="2"/>
        <v>0.32985190958690569</v>
      </c>
    </row>
    <row r="93" spans="2:14" x14ac:dyDescent="0.3">
      <c r="B93" s="10" t="s">
        <v>275</v>
      </c>
      <c r="C93" t="s">
        <v>85</v>
      </c>
      <c r="D93" s="6">
        <v>374100</v>
      </c>
      <c r="E93" s="6">
        <v>131300</v>
      </c>
      <c r="F93" s="6">
        <v>1227</v>
      </c>
      <c r="G93" s="6">
        <v>217200</v>
      </c>
      <c r="H93" s="6">
        <v>337400</v>
      </c>
      <c r="I93" s="6">
        <v>730600</v>
      </c>
      <c r="J93">
        <v>30001</v>
      </c>
      <c r="K93">
        <v>80000</v>
      </c>
      <c r="L93" s="5">
        <f t="shared" si="2"/>
        <v>0.35097567495322107</v>
      </c>
    </row>
    <row r="94" spans="2:14" x14ac:dyDescent="0.3">
      <c r="B94" t="s">
        <v>276</v>
      </c>
      <c r="C94" t="s">
        <v>86</v>
      </c>
      <c r="D94" s="6">
        <v>2926</v>
      </c>
      <c r="E94" s="6">
        <v>610.5</v>
      </c>
      <c r="F94" s="6">
        <v>2.1709999999999998</v>
      </c>
      <c r="G94" s="6">
        <v>1796</v>
      </c>
      <c r="H94" s="6">
        <v>2889</v>
      </c>
      <c r="I94" s="6">
        <v>4255</v>
      </c>
      <c r="J94">
        <v>30001</v>
      </c>
      <c r="K94">
        <v>80000</v>
      </c>
      <c r="L94" s="5">
        <f t="shared" si="2"/>
        <v>0.20864661654135339</v>
      </c>
    </row>
    <row r="95" spans="2:14" x14ac:dyDescent="0.3">
      <c r="B95" t="s">
        <v>277</v>
      </c>
      <c r="C95" t="s">
        <v>87</v>
      </c>
      <c r="D95" s="6">
        <v>12430</v>
      </c>
      <c r="E95" s="6">
        <v>2356</v>
      </c>
      <c r="F95" s="6">
        <v>9.27</v>
      </c>
      <c r="G95" s="6">
        <v>8580</v>
      </c>
      <c r="H95" s="6">
        <v>12180</v>
      </c>
      <c r="I95" s="6">
        <v>17840</v>
      </c>
      <c r="J95">
        <v>30001</v>
      </c>
      <c r="K95">
        <v>80000</v>
      </c>
      <c r="L95" s="5">
        <f t="shared" si="2"/>
        <v>0.18954143201930812</v>
      </c>
    </row>
    <row r="96" spans="2:14" x14ac:dyDescent="0.3">
      <c r="B96" t="s">
        <v>278</v>
      </c>
      <c r="C96" t="s">
        <v>88</v>
      </c>
      <c r="D96" s="6">
        <v>13270</v>
      </c>
      <c r="E96" s="6">
        <v>5377</v>
      </c>
      <c r="F96" s="6">
        <v>20.09</v>
      </c>
      <c r="G96" s="6">
        <v>5424</v>
      </c>
      <c r="H96" s="6">
        <v>12370</v>
      </c>
      <c r="I96" s="6">
        <v>26270</v>
      </c>
      <c r="J96">
        <v>30001</v>
      </c>
      <c r="K96">
        <v>80000</v>
      </c>
      <c r="L96" s="5">
        <f t="shared" si="2"/>
        <v>0.40519969856819893</v>
      </c>
    </row>
    <row r="97" spans="2:14" x14ac:dyDescent="0.3">
      <c r="B97" t="s">
        <v>279</v>
      </c>
      <c r="C97" t="s">
        <v>89</v>
      </c>
      <c r="D97" s="6">
        <v>8460</v>
      </c>
      <c r="E97" s="6">
        <v>1527</v>
      </c>
      <c r="F97" s="6">
        <v>5.6390000000000002</v>
      </c>
      <c r="G97" s="6">
        <v>5708</v>
      </c>
      <c r="H97" s="6">
        <v>8366</v>
      </c>
      <c r="I97" s="6">
        <v>11760</v>
      </c>
      <c r="J97">
        <v>30001</v>
      </c>
      <c r="K97">
        <v>80000</v>
      </c>
      <c r="L97" s="5">
        <f t="shared" si="2"/>
        <v>0.18049645390070923</v>
      </c>
    </row>
    <row r="98" spans="2:14" x14ac:dyDescent="0.3">
      <c r="B98" t="s">
        <v>267</v>
      </c>
      <c r="C98" t="s">
        <v>90</v>
      </c>
      <c r="D98" s="6">
        <v>2223</v>
      </c>
      <c r="E98" s="6">
        <v>228.7</v>
      </c>
      <c r="F98" s="6">
        <v>1.175</v>
      </c>
      <c r="G98" s="6">
        <v>1849</v>
      </c>
      <c r="H98" s="6">
        <v>2198</v>
      </c>
      <c r="I98" s="6">
        <v>2743</v>
      </c>
      <c r="J98">
        <v>30001</v>
      </c>
      <c r="K98">
        <v>80000</v>
      </c>
      <c r="L98" s="5">
        <f t="shared" si="2"/>
        <v>0.10287899235267656</v>
      </c>
    </row>
    <row r="99" spans="2:14" x14ac:dyDescent="0.3">
      <c r="B99" t="s">
        <v>280</v>
      </c>
      <c r="C99" t="s">
        <v>91</v>
      </c>
      <c r="D99" s="6">
        <v>9066</v>
      </c>
      <c r="E99" s="6">
        <v>1639</v>
      </c>
      <c r="F99" s="6">
        <v>7.4610000000000003</v>
      </c>
      <c r="G99" s="6">
        <v>6845</v>
      </c>
      <c r="H99" s="6">
        <v>8821</v>
      </c>
      <c r="I99" s="6">
        <v>12660</v>
      </c>
      <c r="J99">
        <v>30001</v>
      </c>
      <c r="K99">
        <v>80000</v>
      </c>
      <c r="L99" s="5">
        <f t="shared" si="2"/>
        <v>0.18078535186410766</v>
      </c>
    </row>
    <row r="100" spans="2:14" x14ac:dyDescent="0.3">
      <c r="B100" t="s">
        <v>281</v>
      </c>
      <c r="C100" t="s">
        <v>92</v>
      </c>
      <c r="D100" s="6">
        <v>482.4</v>
      </c>
      <c r="E100" s="6">
        <v>130.30000000000001</v>
      </c>
      <c r="F100" s="6">
        <v>0.51160000000000005</v>
      </c>
      <c r="G100" s="6">
        <v>300.60000000000002</v>
      </c>
      <c r="H100" s="6">
        <v>457.6</v>
      </c>
      <c r="I100" s="6">
        <v>807.2</v>
      </c>
      <c r="J100">
        <v>30001</v>
      </c>
      <c r="K100">
        <v>80000</v>
      </c>
      <c r="L100" s="5">
        <f t="shared" si="2"/>
        <v>0.27010779436152577</v>
      </c>
    </row>
    <row r="101" spans="2:14" x14ac:dyDescent="0.3">
      <c r="B101" s="10" t="s">
        <v>282</v>
      </c>
      <c r="C101" t="s">
        <v>93</v>
      </c>
      <c r="D101" s="6">
        <v>192300</v>
      </c>
      <c r="E101" s="6">
        <v>103900</v>
      </c>
      <c r="F101" s="6">
        <v>802.8</v>
      </c>
      <c r="G101" s="6">
        <v>95540</v>
      </c>
      <c r="H101" s="6">
        <v>158300</v>
      </c>
      <c r="I101" s="6">
        <v>511300</v>
      </c>
      <c r="J101">
        <v>30001</v>
      </c>
      <c r="K101">
        <v>80000</v>
      </c>
      <c r="L101" s="5">
        <f t="shared" si="2"/>
        <v>0.54030161206448257</v>
      </c>
    </row>
    <row r="102" spans="2:14" x14ac:dyDescent="0.3">
      <c r="B102" t="s">
        <v>283</v>
      </c>
      <c r="C102" t="s">
        <v>94</v>
      </c>
      <c r="D102" s="6">
        <v>251.4</v>
      </c>
      <c r="E102" s="6">
        <v>35.58</v>
      </c>
      <c r="F102" s="6">
        <v>0.15559999999999999</v>
      </c>
      <c r="G102" s="6">
        <v>192</v>
      </c>
      <c r="H102" s="6">
        <v>247.6</v>
      </c>
      <c r="I102" s="6">
        <v>332.9</v>
      </c>
      <c r="J102">
        <v>30001</v>
      </c>
      <c r="K102">
        <v>80000</v>
      </c>
      <c r="L102" s="5">
        <f t="shared" si="2"/>
        <v>0.14152744630071598</v>
      </c>
    </row>
    <row r="103" spans="2:14" x14ac:dyDescent="0.3">
      <c r="B103" t="s">
        <v>284</v>
      </c>
      <c r="C103" t="s">
        <v>95</v>
      </c>
      <c r="D103" s="6">
        <v>1172</v>
      </c>
      <c r="E103" s="6">
        <v>299.89999999999998</v>
      </c>
      <c r="F103" s="6">
        <v>1.1719999999999999</v>
      </c>
      <c r="G103" s="6">
        <v>748.5</v>
      </c>
      <c r="H103" s="6">
        <v>1117</v>
      </c>
      <c r="I103" s="6">
        <v>1908</v>
      </c>
      <c r="J103">
        <v>30001</v>
      </c>
      <c r="K103">
        <v>80000</v>
      </c>
      <c r="L103" s="5">
        <f t="shared" si="2"/>
        <v>0.25588737201365186</v>
      </c>
      <c r="M103" t="s">
        <v>354</v>
      </c>
    </row>
    <row r="104" spans="2:14" x14ac:dyDescent="0.3">
      <c r="B104" t="s">
        <v>268</v>
      </c>
      <c r="C104" t="s">
        <v>96</v>
      </c>
      <c r="D104" s="6">
        <v>12870</v>
      </c>
      <c r="E104" s="6">
        <v>2156</v>
      </c>
      <c r="F104" s="6">
        <v>8.1660000000000004</v>
      </c>
      <c r="G104" s="6">
        <v>9079</v>
      </c>
      <c r="H104" s="6">
        <v>12710</v>
      </c>
      <c r="I104" s="6">
        <v>17640</v>
      </c>
      <c r="J104">
        <v>30001</v>
      </c>
      <c r="K104">
        <v>80000</v>
      </c>
      <c r="L104" s="5">
        <f t="shared" si="2"/>
        <v>0.16752136752136751</v>
      </c>
      <c r="M104" t="s">
        <v>355</v>
      </c>
      <c r="N104" t="s">
        <v>356</v>
      </c>
    </row>
    <row r="105" spans="2:14" x14ac:dyDescent="0.3">
      <c r="C105" t="s">
        <v>97</v>
      </c>
      <c r="D105" s="6">
        <v>1042000</v>
      </c>
      <c r="E105" s="6">
        <v>213500</v>
      </c>
      <c r="F105" s="6">
        <v>1838</v>
      </c>
      <c r="G105" s="6">
        <v>749700</v>
      </c>
      <c r="H105" s="6">
        <v>995500</v>
      </c>
      <c r="I105" s="6">
        <v>1559000</v>
      </c>
      <c r="J105">
        <v>30001</v>
      </c>
      <c r="K105">
        <v>80000</v>
      </c>
      <c r="L105" s="5">
        <f t="shared" si="2"/>
        <v>0.20489443378119002</v>
      </c>
      <c r="M105" s="3" t="s">
        <v>299</v>
      </c>
      <c r="N105" s="3" t="s">
        <v>299</v>
      </c>
    </row>
    <row r="106" spans="2:14" x14ac:dyDescent="0.3">
      <c r="C106" t="s">
        <v>98</v>
      </c>
      <c r="D106" s="6">
        <v>911000</v>
      </c>
      <c r="E106" s="6">
        <v>182000</v>
      </c>
      <c r="F106" s="6">
        <v>1582</v>
      </c>
      <c r="G106" s="6">
        <v>661600</v>
      </c>
      <c r="H106" s="6">
        <v>871800</v>
      </c>
      <c r="I106" s="6">
        <v>1353000</v>
      </c>
      <c r="J106">
        <v>30001</v>
      </c>
      <c r="K106">
        <v>80000</v>
      </c>
      <c r="L106" s="5">
        <f t="shared" si="2"/>
        <v>0.19978046103183314</v>
      </c>
      <c r="M106" s="12">
        <f>(D106-D105)/D105</f>
        <v>-0.12571976967370441</v>
      </c>
      <c r="N106" s="12">
        <f>(H106-H105)/H105</f>
        <v>-0.12425916624811652</v>
      </c>
    </row>
    <row r="107" spans="2:14" x14ac:dyDescent="0.3">
      <c r="B107">
        <v>1960</v>
      </c>
      <c r="C107" t="s">
        <v>99</v>
      </c>
      <c r="D107" s="5">
        <v>0.2107</v>
      </c>
      <c r="E107" s="5">
        <v>0.20599999999999999</v>
      </c>
      <c r="F107" s="5">
        <v>1.3600000000000001E-3</v>
      </c>
      <c r="G107" s="5">
        <v>-0.18840000000000001</v>
      </c>
      <c r="H107" s="5">
        <v>0.2097</v>
      </c>
      <c r="I107" s="5">
        <v>0.61819999999999997</v>
      </c>
      <c r="J107">
        <v>30001</v>
      </c>
      <c r="K107">
        <v>80000</v>
      </c>
      <c r="L107" s="5">
        <f t="shared" si="2"/>
        <v>0.97769340294257234</v>
      </c>
    </row>
    <row r="108" spans="2:14" x14ac:dyDescent="0.3">
      <c r="B108">
        <v>1961</v>
      </c>
      <c r="C108" t="s">
        <v>100</v>
      </c>
      <c r="D108" s="5">
        <v>-4.6179999999999999E-2</v>
      </c>
      <c r="E108" s="5">
        <v>0.21049999999999999</v>
      </c>
      <c r="F108" s="5">
        <v>1.276E-3</v>
      </c>
      <c r="G108" s="5">
        <v>-0.45879999999999999</v>
      </c>
      <c r="H108" s="5">
        <v>-4.5839999999999999E-2</v>
      </c>
      <c r="I108" s="5">
        <v>0.36780000000000002</v>
      </c>
      <c r="J108">
        <v>30001</v>
      </c>
      <c r="K108">
        <v>80000</v>
      </c>
      <c r="L108" s="5">
        <f t="shared" si="2"/>
        <v>4.5582503248159378</v>
      </c>
    </row>
    <row r="109" spans="2:14" x14ac:dyDescent="0.3">
      <c r="B109">
        <v>1962</v>
      </c>
      <c r="C109" t="s">
        <v>101</v>
      </c>
      <c r="D109" s="5">
        <v>0.21229999999999999</v>
      </c>
      <c r="E109" s="5">
        <v>0.21360000000000001</v>
      </c>
      <c r="F109" s="5">
        <v>1.3669999999999999E-3</v>
      </c>
      <c r="G109" s="5">
        <v>-0.20580000000000001</v>
      </c>
      <c r="H109" s="5">
        <v>0.21190000000000001</v>
      </c>
      <c r="I109" s="5">
        <v>0.63439999999999996</v>
      </c>
      <c r="J109">
        <v>30001</v>
      </c>
      <c r="K109">
        <v>80000</v>
      </c>
      <c r="L109" s="5">
        <f t="shared" si="2"/>
        <v>1.0061234102684882</v>
      </c>
    </row>
    <row r="110" spans="2:14" x14ac:dyDescent="0.3">
      <c r="B110">
        <v>1963</v>
      </c>
      <c r="C110" t="s">
        <v>102</v>
      </c>
      <c r="D110" s="5">
        <v>0.23369999999999999</v>
      </c>
      <c r="E110" s="5">
        <v>0.2137</v>
      </c>
      <c r="F110" s="5">
        <v>1.439E-3</v>
      </c>
      <c r="G110" s="5">
        <v>-0.18540000000000001</v>
      </c>
      <c r="H110" s="5">
        <v>0.2334</v>
      </c>
      <c r="I110" s="5">
        <v>0.65639999999999998</v>
      </c>
      <c r="J110">
        <v>30001</v>
      </c>
      <c r="K110">
        <v>80000</v>
      </c>
      <c r="L110" s="5">
        <f t="shared" si="2"/>
        <v>0.91442019683354736</v>
      </c>
    </row>
    <row r="111" spans="2:14" x14ac:dyDescent="0.3">
      <c r="B111">
        <v>1964</v>
      </c>
      <c r="C111" t="s">
        <v>103</v>
      </c>
      <c r="D111" s="5">
        <v>-0.32940000000000003</v>
      </c>
      <c r="E111" s="5">
        <v>0.21659999999999999</v>
      </c>
      <c r="F111" s="5">
        <v>1.2600000000000001E-3</v>
      </c>
      <c r="G111" s="5">
        <v>-0.75770000000000004</v>
      </c>
      <c r="H111" s="5">
        <v>-0.32819999999999999</v>
      </c>
      <c r="I111" s="5">
        <v>9.1039999999999996E-2</v>
      </c>
      <c r="J111">
        <v>30001</v>
      </c>
      <c r="K111">
        <v>80000</v>
      </c>
      <c r="L111" s="5">
        <f t="shared" si="2"/>
        <v>0.65755919854280498</v>
      </c>
    </row>
    <row r="112" spans="2:14" x14ac:dyDescent="0.3">
      <c r="B112">
        <v>1965</v>
      </c>
      <c r="C112" t="s">
        <v>104</v>
      </c>
      <c r="D112" s="5">
        <v>-0.15529999999999999</v>
      </c>
      <c r="E112" s="5">
        <v>0.21709999999999999</v>
      </c>
      <c r="F112" s="5">
        <v>1.426E-3</v>
      </c>
      <c r="G112" s="5">
        <v>-0.58050000000000002</v>
      </c>
      <c r="H112" s="5">
        <v>-0.15540000000000001</v>
      </c>
      <c r="I112" s="5">
        <v>0.27339999999999998</v>
      </c>
      <c r="J112">
        <v>30001</v>
      </c>
      <c r="K112">
        <v>80000</v>
      </c>
      <c r="L112" s="5">
        <f t="shared" si="2"/>
        <v>1.3979394719896974</v>
      </c>
    </row>
    <row r="113" spans="2:12" x14ac:dyDescent="0.3">
      <c r="B113">
        <v>1966</v>
      </c>
      <c r="C113" t="s">
        <v>105</v>
      </c>
      <c r="D113" s="5">
        <v>0.1014</v>
      </c>
      <c r="E113" s="5">
        <v>0.218</v>
      </c>
      <c r="F113" s="5">
        <v>1.377E-3</v>
      </c>
      <c r="G113" s="5">
        <v>-0.32540000000000002</v>
      </c>
      <c r="H113" s="5">
        <v>0.1011</v>
      </c>
      <c r="I113" s="5">
        <v>0.52910000000000001</v>
      </c>
      <c r="J113">
        <v>30001</v>
      </c>
      <c r="K113">
        <v>80000</v>
      </c>
      <c r="L113" s="5">
        <f t="shared" si="2"/>
        <v>2.1499013806706113</v>
      </c>
    </row>
    <row r="114" spans="2:12" x14ac:dyDescent="0.3">
      <c r="B114">
        <v>1967</v>
      </c>
      <c r="C114" t="s">
        <v>106</v>
      </c>
      <c r="D114" s="5">
        <v>0.23860000000000001</v>
      </c>
      <c r="E114" s="5">
        <v>0.20830000000000001</v>
      </c>
      <c r="F114" s="5">
        <v>1.384E-3</v>
      </c>
      <c r="G114" s="5">
        <v>-0.1699</v>
      </c>
      <c r="H114" s="5">
        <v>0.2387</v>
      </c>
      <c r="I114" s="5">
        <v>0.64670000000000005</v>
      </c>
      <c r="J114">
        <v>30001</v>
      </c>
      <c r="K114">
        <v>80000</v>
      </c>
      <c r="L114" s="5">
        <f t="shared" si="2"/>
        <v>0.8730092204526404</v>
      </c>
    </row>
    <row r="115" spans="2:12" x14ac:dyDescent="0.3">
      <c r="B115">
        <v>1968</v>
      </c>
      <c r="C115" t="s">
        <v>107</v>
      </c>
      <c r="D115" s="5">
        <v>0.15490000000000001</v>
      </c>
      <c r="E115" s="5">
        <v>0.2112</v>
      </c>
      <c r="F115" s="5">
        <v>1.4009999999999999E-3</v>
      </c>
      <c r="G115" s="5">
        <v>-0.25640000000000002</v>
      </c>
      <c r="H115" s="5">
        <v>0.1552</v>
      </c>
      <c r="I115" s="5">
        <v>0.56859999999999999</v>
      </c>
      <c r="J115">
        <v>30001</v>
      </c>
      <c r="K115">
        <v>80000</v>
      </c>
      <c r="L115" s="5">
        <f t="shared" si="2"/>
        <v>1.3634602969657843</v>
      </c>
    </row>
    <row r="116" spans="2:12" x14ac:dyDescent="0.3">
      <c r="B116">
        <v>1969</v>
      </c>
      <c r="C116" t="s">
        <v>108</v>
      </c>
      <c r="D116" s="5">
        <v>0.31440000000000001</v>
      </c>
      <c r="E116" s="5">
        <v>0.21790000000000001</v>
      </c>
      <c r="F116" s="5">
        <v>1.4859999999999999E-3</v>
      </c>
      <c r="G116" s="5">
        <v>-0.1119</v>
      </c>
      <c r="H116" s="5">
        <v>0.31369999999999998</v>
      </c>
      <c r="I116" s="5">
        <v>0.74160000000000004</v>
      </c>
      <c r="J116">
        <v>30001</v>
      </c>
      <c r="K116">
        <v>80000</v>
      </c>
      <c r="L116" s="5">
        <f t="shared" si="2"/>
        <v>0.69306615776081426</v>
      </c>
    </row>
    <row r="117" spans="2:12" x14ac:dyDescent="0.3">
      <c r="B117">
        <v>1970</v>
      </c>
      <c r="C117" t="s">
        <v>109</v>
      </c>
      <c r="D117" s="5">
        <v>-0.21210000000000001</v>
      </c>
      <c r="E117" s="5">
        <v>0.2172</v>
      </c>
      <c r="F117" s="5">
        <v>1.3569999999999999E-3</v>
      </c>
      <c r="G117" s="5">
        <v>-0.63419999999999999</v>
      </c>
      <c r="H117" s="5">
        <v>-0.21279999999999999</v>
      </c>
      <c r="I117" s="5">
        <v>0.21729999999999999</v>
      </c>
      <c r="J117">
        <v>30001</v>
      </c>
      <c r="K117">
        <v>80000</v>
      </c>
      <c r="L117" s="5">
        <f t="shared" si="2"/>
        <v>1.0240452616690241</v>
      </c>
    </row>
    <row r="118" spans="2:12" x14ac:dyDescent="0.3">
      <c r="B118">
        <v>1971</v>
      </c>
      <c r="C118" t="s">
        <v>110</v>
      </c>
      <c r="D118" s="5">
        <v>2.6419999999999998E-3</v>
      </c>
      <c r="E118" s="5">
        <v>0.2276</v>
      </c>
      <c r="F118" s="5">
        <v>1.33E-3</v>
      </c>
      <c r="G118" s="5">
        <v>-0.44679999999999997</v>
      </c>
      <c r="H118" s="5">
        <v>2.2339999999999999E-3</v>
      </c>
      <c r="I118" s="5">
        <v>0.44800000000000001</v>
      </c>
      <c r="J118">
        <v>30001</v>
      </c>
      <c r="K118">
        <v>80000</v>
      </c>
      <c r="L118" s="5">
        <f t="shared" si="2"/>
        <v>86.146858440575329</v>
      </c>
    </row>
    <row r="119" spans="2:12" x14ac:dyDescent="0.3">
      <c r="B119">
        <v>1972</v>
      </c>
      <c r="C119" t="s">
        <v>111</v>
      </c>
      <c r="D119" s="5">
        <v>-0.114</v>
      </c>
      <c r="E119" s="5">
        <v>0.22439999999999999</v>
      </c>
      <c r="F119" s="5">
        <v>1.2700000000000001E-3</v>
      </c>
      <c r="G119" s="5">
        <v>-0.55589999999999995</v>
      </c>
      <c r="H119" s="5">
        <v>-0.11310000000000001</v>
      </c>
      <c r="I119" s="5">
        <v>0.32400000000000001</v>
      </c>
      <c r="J119">
        <v>30001</v>
      </c>
      <c r="K119">
        <v>80000</v>
      </c>
      <c r="L119" s="5">
        <f t="shared" si="2"/>
        <v>1.9684210526315788</v>
      </c>
    </row>
    <row r="120" spans="2:12" x14ac:dyDescent="0.3">
      <c r="B120">
        <v>1973</v>
      </c>
      <c r="C120" t="s">
        <v>112</v>
      </c>
      <c r="D120" s="5">
        <v>-0.37919999999999998</v>
      </c>
      <c r="E120" s="5">
        <v>0.22700000000000001</v>
      </c>
      <c r="F120" s="5">
        <v>1.341E-3</v>
      </c>
      <c r="G120" s="5">
        <v>-0.82279999999999998</v>
      </c>
      <c r="H120" s="5">
        <v>-0.37859999999999999</v>
      </c>
      <c r="I120" s="5">
        <v>6.5970000000000001E-2</v>
      </c>
      <c r="J120">
        <v>30001</v>
      </c>
      <c r="K120">
        <v>80000</v>
      </c>
      <c r="L120" s="5">
        <f t="shared" si="2"/>
        <v>0.59862869198312241</v>
      </c>
    </row>
    <row r="121" spans="2:12" x14ac:dyDescent="0.3">
      <c r="B121">
        <v>1974</v>
      </c>
      <c r="C121" t="s">
        <v>113</v>
      </c>
      <c r="D121" s="5">
        <v>-0.62350000000000005</v>
      </c>
      <c r="E121" s="5">
        <v>0.21990000000000001</v>
      </c>
      <c r="F121" s="5">
        <v>1.323E-3</v>
      </c>
      <c r="G121" s="5">
        <v>-1.056</v>
      </c>
      <c r="H121" s="5">
        <v>-0.62270000000000003</v>
      </c>
      <c r="I121" s="5">
        <v>-0.19159999999999999</v>
      </c>
      <c r="J121">
        <v>30001</v>
      </c>
      <c r="K121">
        <v>80000</v>
      </c>
      <c r="L121" s="5">
        <f t="shared" si="2"/>
        <v>0.35268644747393746</v>
      </c>
    </row>
    <row r="122" spans="2:12" x14ac:dyDescent="0.3">
      <c r="B122">
        <v>1975</v>
      </c>
      <c r="C122" t="s">
        <v>114</v>
      </c>
      <c r="D122" s="5">
        <v>0.45910000000000001</v>
      </c>
      <c r="E122" s="5">
        <v>0.2152</v>
      </c>
      <c r="F122" s="5">
        <v>1.4300000000000001E-3</v>
      </c>
      <c r="G122" s="5">
        <v>4.0890000000000003E-2</v>
      </c>
      <c r="H122" s="5">
        <v>0.45779999999999998</v>
      </c>
      <c r="I122" s="5">
        <v>0.88249999999999995</v>
      </c>
      <c r="J122">
        <v>30001</v>
      </c>
      <c r="K122">
        <v>80000</v>
      </c>
      <c r="L122" s="5">
        <f t="shared" si="2"/>
        <v>0.46874319320409497</v>
      </c>
    </row>
    <row r="123" spans="2:12" x14ac:dyDescent="0.3">
      <c r="B123">
        <v>1976</v>
      </c>
      <c r="C123" t="s">
        <v>115</v>
      </c>
      <c r="D123" s="5">
        <v>-5.876E-2</v>
      </c>
      <c r="E123" s="5">
        <v>0.2291</v>
      </c>
      <c r="F123" s="5">
        <v>1.403E-3</v>
      </c>
      <c r="G123" s="5">
        <v>-0.50649999999999995</v>
      </c>
      <c r="H123" s="5">
        <v>-6.0260000000000001E-2</v>
      </c>
      <c r="I123" s="5">
        <v>0.39379999999999998</v>
      </c>
      <c r="J123">
        <v>30001</v>
      </c>
      <c r="K123">
        <v>80000</v>
      </c>
      <c r="L123" s="5">
        <f t="shared" si="2"/>
        <v>3.8989108236895849</v>
      </c>
    </row>
    <row r="124" spans="2:12" x14ac:dyDescent="0.3">
      <c r="B124">
        <v>1977</v>
      </c>
      <c r="C124" t="s">
        <v>116</v>
      </c>
      <c r="D124" s="5">
        <v>0.3841</v>
      </c>
      <c r="E124" s="5">
        <v>0.22720000000000001</v>
      </c>
      <c r="F124" s="5">
        <v>1.4189999999999999E-3</v>
      </c>
      <c r="G124" s="5">
        <v>-5.654E-2</v>
      </c>
      <c r="H124" s="5">
        <v>0.38290000000000002</v>
      </c>
      <c r="I124" s="5">
        <v>0.8347</v>
      </c>
      <c r="J124">
        <v>30001</v>
      </c>
      <c r="K124">
        <v>80000</v>
      </c>
      <c r="L124" s="5">
        <f t="shared" si="2"/>
        <v>0.59151262692007289</v>
      </c>
    </row>
    <row r="125" spans="2:12" x14ac:dyDescent="0.3">
      <c r="B125">
        <v>1978</v>
      </c>
      <c r="C125" t="s">
        <v>117</v>
      </c>
      <c r="D125" s="5">
        <v>0.25169999999999998</v>
      </c>
      <c r="E125" s="5">
        <v>0.2205</v>
      </c>
      <c r="F125" s="5">
        <v>1.3500000000000001E-3</v>
      </c>
      <c r="G125" s="5">
        <v>-0.1767</v>
      </c>
      <c r="H125" s="5">
        <v>0.2515</v>
      </c>
      <c r="I125" s="5">
        <v>0.68569999999999998</v>
      </c>
      <c r="J125">
        <v>30001</v>
      </c>
      <c r="K125">
        <v>80000</v>
      </c>
      <c r="L125" s="5">
        <f t="shared" si="2"/>
        <v>0.87604290822407638</v>
      </c>
    </row>
    <row r="126" spans="2:12" x14ac:dyDescent="0.3">
      <c r="B126">
        <v>1979</v>
      </c>
      <c r="C126" t="s">
        <v>118</v>
      </c>
      <c r="D126" s="5">
        <v>-0.33229999999999998</v>
      </c>
      <c r="E126" s="5">
        <v>0.21890000000000001</v>
      </c>
      <c r="F126" s="5">
        <v>1.292E-3</v>
      </c>
      <c r="G126" s="5">
        <v>-0.76139999999999997</v>
      </c>
      <c r="H126" s="5">
        <v>-0.33210000000000001</v>
      </c>
      <c r="I126" s="5">
        <v>9.7629999999999995E-2</v>
      </c>
      <c r="J126">
        <v>30001</v>
      </c>
      <c r="K126">
        <v>80000</v>
      </c>
      <c r="L126" s="5">
        <f t="shared" si="2"/>
        <v>0.65874210051158599</v>
      </c>
    </row>
    <row r="127" spans="2:12" x14ac:dyDescent="0.3">
      <c r="B127">
        <v>1980</v>
      </c>
      <c r="C127" t="s">
        <v>119</v>
      </c>
      <c r="D127" s="5">
        <v>0.7056</v>
      </c>
      <c r="E127" s="5">
        <v>0.22239999999999999</v>
      </c>
      <c r="F127" s="5">
        <v>1.449E-3</v>
      </c>
      <c r="G127" s="5">
        <v>0.27460000000000001</v>
      </c>
      <c r="H127" s="5">
        <v>0.70430000000000004</v>
      </c>
      <c r="I127" s="5">
        <v>1.1479999999999999</v>
      </c>
      <c r="J127">
        <v>30001</v>
      </c>
      <c r="K127">
        <v>80000</v>
      </c>
      <c r="L127" s="5">
        <f t="shared" si="2"/>
        <v>0.31519274376417233</v>
      </c>
    </row>
    <row r="128" spans="2:12" x14ac:dyDescent="0.3">
      <c r="B128">
        <v>1981</v>
      </c>
      <c r="C128" t="s">
        <v>120</v>
      </c>
      <c r="D128" s="5">
        <v>0.2903</v>
      </c>
      <c r="E128" s="5">
        <v>0.2122</v>
      </c>
      <c r="F128" s="5">
        <v>1.333E-3</v>
      </c>
      <c r="G128" s="5">
        <v>-0.12470000000000001</v>
      </c>
      <c r="H128" s="5">
        <v>0.2898</v>
      </c>
      <c r="I128" s="5">
        <v>0.7077</v>
      </c>
      <c r="J128">
        <v>30001</v>
      </c>
      <c r="K128">
        <v>80000</v>
      </c>
      <c r="L128" s="5">
        <f t="shared" si="2"/>
        <v>0.73096796417499144</v>
      </c>
    </row>
    <row r="129" spans="2:12" x14ac:dyDescent="0.3">
      <c r="B129">
        <v>1982</v>
      </c>
      <c r="C129" t="s">
        <v>121</v>
      </c>
      <c r="D129" s="5">
        <v>-0.1086</v>
      </c>
      <c r="E129" s="5">
        <v>0.21149999999999999</v>
      </c>
      <c r="F129" s="5">
        <v>1.302E-3</v>
      </c>
      <c r="G129" s="5">
        <v>-0.52280000000000004</v>
      </c>
      <c r="H129" s="5">
        <v>-0.10780000000000001</v>
      </c>
      <c r="I129" s="5">
        <v>0.30630000000000002</v>
      </c>
      <c r="J129">
        <v>30001</v>
      </c>
      <c r="K129">
        <v>80000</v>
      </c>
      <c r="L129" s="5">
        <f t="shared" si="2"/>
        <v>1.947513812154696</v>
      </c>
    </row>
    <row r="130" spans="2:12" x14ac:dyDescent="0.3">
      <c r="B130">
        <v>1983</v>
      </c>
      <c r="C130" t="s">
        <v>122</v>
      </c>
      <c r="D130" s="5">
        <v>0.15129999999999999</v>
      </c>
      <c r="E130" s="5">
        <v>0.22009999999999999</v>
      </c>
      <c r="F130" s="5">
        <v>1.3079999999999999E-3</v>
      </c>
      <c r="G130" s="5">
        <v>-0.28129999999999999</v>
      </c>
      <c r="H130" s="5">
        <v>0.15190000000000001</v>
      </c>
      <c r="I130" s="5">
        <v>0.58199999999999996</v>
      </c>
      <c r="J130">
        <v>30001</v>
      </c>
      <c r="K130">
        <v>80000</v>
      </c>
      <c r="L130" s="5">
        <f t="shared" si="2"/>
        <v>1.4547257105089226</v>
      </c>
    </row>
    <row r="131" spans="2:12" x14ac:dyDescent="0.3">
      <c r="B131">
        <v>1984</v>
      </c>
      <c r="C131" t="s">
        <v>123</v>
      </c>
      <c r="D131" s="5">
        <v>0.56859999999999999</v>
      </c>
      <c r="E131" s="5">
        <v>0.22600000000000001</v>
      </c>
      <c r="F131" s="5">
        <v>1.4120000000000001E-3</v>
      </c>
      <c r="G131" s="5">
        <v>0.12720000000000001</v>
      </c>
      <c r="H131" s="5">
        <v>0.56799999999999995</v>
      </c>
      <c r="I131" s="5">
        <v>1.0129999999999999</v>
      </c>
      <c r="J131">
        <v>30001</v>
      </c>
      <c r="K131">
        <v>80000</v>
      </c>
      <c r="L131" s="5">
        <f t="shared" si="2"/>
        <v>0.39746746394653537</v>
      </c>
    </row>
    <row r="132" spans="2:12" x14ac:dyDescent="0.3">
      <c r="B132">
        <v>1985</v>
      </c>
      <c r="C132" t="s">
        <v>124</v>
      </c>
      <c r="D132" s="5">
        <v>-5.9279999999999999E-2</v>
      </c>
      <c r="E132" s="5">
        <v>0.22309999999999999</v>
      </c>
      <c r="F132" s="5">
        <v>1.3129999999999999E-3</v>
      </c>
      <c r="G132" s="5">
        <v>-0.49459999999999998</v>
      </c>
      <c r="H132" s="5">
        <v>-6.0679999999999998E-2</v>
      </c>
      <c r="I132" s="5">
        <v>0.38080000000000003</v>
      </c>
      <c r="J132">
        <v>30001</v>
      </c>
      <c r="K132">
        <v>80000</v>
      </c>
      <c r="L132" s="5">
        <f t="shared" si="2"/>
        <v>3.7634952766531713</v>
      </c>
    </row>
    <row r="133" spans="2:12" x14ac:dyDescent="0.3">
      <c r="B133">
        <v>1986</v>
      </c>
      <c r="C133" t="s">
        <v>125</v>
      </c>
      <c r="D133" s="5">
        <v>0.66159999999999997</v>
      </c>
      <c r="E133" s="5">
        <v>0.22509999999999999</v>
      </c>
      <c r="F133" s="5">
        <v>1.4369999999999999E-3</v>
      </c>
      <c r="G133" s="5">
        <v>0.22539999999999999</v>
      </c>
      <c r="H133" s="5">
        <v>0.66100000000000003</v>
      </c>
      <c r="I133" s="5">
        <v>1.105</v>
      </c>
      <c r="J133">
        <v>30001</v>
      </c>
      <c r="K133">
        <v>80000</v>
      </c>
      <c r="L133" s="5">
        <f t="shared" si="2"/>
        <v>0.34023579201934706</v>
      </c>
    </row>
    <row r="134" spans="2:12" x14ac:dyDescent="0.3">
      <c r="B134">
        <v>1987</v>
      </c>
      <c r="C134" t="s">
        <v>126</v>
      </c>
      <c r="D134" s="5">
        <v>0.35489999999999999</v>
      </c>
      <c r="E134" s="5">
        <v>0.2041</v>
      </c>
      <c r="F134" s="5">
        <v>1.3079999999999999E-3</v>
      </c>
      <c r="G134" s="5">
        <v>-4.4380000000000003E-2</v>
      </c>
      <c r="H134" s="5">
        <v>0.35460000000000003</v>
      </c>
      <c r="I134" s="5">
        <v>0.75470000000000004</v>
      </c>
      <c r="J134">
        <v>30001</v>
      </c>
      <c r="K134">
        <v>80000</v>
      </c>
      <c r="L134" s="5">
        <f t="shared" si="2"/>
        <v>0.57509157509157516</v>
      </c>
    </row>
    <row r="135" spans="2:12" x14ac:dyDescent="0.3">
      <c r="B135">
        <v>1988</v>
      </c>
      <c r="C135" t="s">
        <v>127</v>
      </c>
      <c r="D135" s="5">
        <v>0.71699999999999997</v>
      </c>
      <c r="E135" s="5">
        <v>0.2074</v>
      </c>
      <c r="F135" s="5">
        <v>1.2949999999999999E-3</v>
      </c>
      <c r="G135" s="5">
        <v>0.31080000000000002</v>
      </c>
      <c r="H135" s="5">
        <v>0.71609999999999996</v>
      </c>
      <c r="I135" s="5">
        <v>1.123</v>
      </c>
      <c r="J135">
        <v>30001</v>
      </c>
      <c r="K135">
        <v>80000</v>
      </c>
      <c r="L135" s="5">
        <f t="shared" si="2"/>
        <v>0.28926080892608091</v>
      </c>
    </row>
    <row r="136" spans="2:12" x14ac:dyDescent="0.3">
      <c r="B136">
        <v>1989</v>
      </c>
      <c r="C136" t="s">
        <v>128</v>
      </c>
      <c r="D136" s="5">
        <v>0.45050000000000001</v>
      </c>
      <c r="E136" s="5">
        <v>0.23630000000000001</v>
      </c>
      <c r="F136" s="5">
        <v>1.413E-3</v>
      </c>
      <c r="G136" s="5">
        <v>-9.6360000000000005E-3</v>
      </c>
      <c r="H136" s="5">
        <v>0.44969999999999999</v>
      </c>
      <c r="I136" s="5">
        <v>0.91520000000000001</v>
      </c>
      <c r="J136">
        <v>30001</v>
      </c>
      <c r="K136">
        <v>80000</v>
      </c>
      <c r="L136" s="5">
        <f t="shared" si="2"/>
        <v>0.52452830188679245</v>
      </c>
    </row>
    <row r="137" spans="2:12" x14ac:dyDescent="0.3">
      <c r="B137">
        <v>1990</v>
      </c>
      <c r="C137" t="s">
        <v>129</v>
      </c>
      <c r="D137" s="5">
        <v>0.38890000000000002</v>
      </c>
      <c r="E137" s="5">
        <v>0.2359</v>
      </c>
      <c r="F137" s="5">
        <v>1.354E-3</v>
      </c>
      <c r="G137" s="5">
        <v>-7.2010000000000005E-2</v>
      </c>
      <c r="H137" s="5">
        <v>0.38769999999999999</v>
      </c>
      <c r="I137" s="5">
        <v>0.85389999999999999</v>
      </c>
      <c r="J137">
        <v>30001</v>
      </c>
      <c r="K137">
        <v>80000</v>
      </c>
      <c r="L137" s="5">
        <f t="shared" si="2"/>
        <v>0.60658266906659808</v>
      </c>
    </row>
    <row r="138" spans="2:12" x14ac:dyDescent="0.3">
      <c r="B138">
        <v>1991</v>
      </c>
      <c r="C138" t="s">
        <v>130</v>
      </c>
      <c r="D138" s="5">
        <v>0.61339999999999995</v>
      </c>
      <c r="E138" s="5">
        <v>0.23699999999999999</v>
      </c>
      <c r="F138" s="5">
        <v>1.374E-3</v>
      </c>
      <c r="G138" s="5">
        <v>0.1512</v>
      </c>
      <c r="H138" s="5">
        <v>0.6129</v>
      </c>
      <c r="I138" s="5">
        <v>1.079</v>
      </c>
      <c r="J138">
        <v>30001</v>
      </c>
      <c r="K138">
        <v>80000</v>
      </c>
      <c r="L138" s="5">
        <f t="shared" si="2"/>
        <v>0.38637104662536681</v>
      </c>
    </row>
    <row r="139" spans="2:12" x14ac:dyDescent="0.3">
      <c r="B139">
        <v>1992</v>
      </c>
      <c r="C139" t="s">
        <v>131</v>
      </c>
      <c r="D139" s="5">
        <v>0.70179999999999998</v>
      </c>
      <c r="E139" s="5">
        <v>0.23380000000000001</v>
      </c>
      <c r="F139" s="5">
        <v>1.4469999999999999E-3</v>
      </c>
      <c r="G139" s="5">
        <v>0.2457</v>
      </c>
      <c r="H139" s="5">
        <v>0.70120000000000005</v>
      </c>
      <c r="I139" s="5">
        <v>1.163</v>
      </c>
      <c r="J139">
        <v>30001</v>
      </c>
      <c r="K139">
        <v>80000</v>
      </c>
      <c r="L139" s="5">
        <f t="shared" si="2"/>
        <v>0.33314334568253068</v>
      </c>
    </row>
    <row r="140" spans="2:12" x14ac:dyDescent="0.3">
      <c r="B140">
        <v>1993</v>
      </c>
      <c r="C140" t="s">
        <v>132</v>
      </c>
      <c r="D140" s="5">
        <v>2.7179999999999999E-2</v>
      </c>
      <c r="E140" s="5">
        <v>0.2203</v>
      </c>
      <c r="F140" s="5">
        <v>1.2130000000000001E-3</v>
      </c>
      <c r="G140" s="5">
        <v>-0.40360000000000001</v>
      </c>
      <c r="H140" s="5">
        <v>2.691E-2</v>
      </c>
      <c r="I140" s="5">
        <v>0.45979999999999999</v>
      </c>
      <c r="J140">
        <v>30001</v>
      </c>
      <c r="K140">
        <v>80000</v>
      </c>
      <c r="L140" s="5">
        <f t="shared" si="2"/>
        <v>8.1052244297277412</v>
      </c>
    </row>
    <row r="141" spans="2:12" x14ac:dyDescent="0.3">
      <c r="B141">
        <v>1994</v>
      </c>
      <c r="C141" t="s">
        <v>133</v>
      </c>
      <c r="D141" s="5">
        <v>-1.3680000000000001</v>
      </c>
      <c r="E141" s="5">
        <v>0.27460000000000001</v>
      </c>
      <c r="F141" s="5">
        <v>1.6280000000000001E-3</v>
      </c>
      <c r="G141" s="5">
        <v>-1.9059999999999999</v>
      </c>
      <c r="H141" s="5">
        <v>-1.369</v>
      </c>
      <c r="I141" s="5">
        <v>-0.83</v>
      </c>
      <c r="J141">
        <v>30001</v>
      </c>
      <c r="K141">
        <v>80000</v>
      </c>
      <c r="L141" s="5">
        <f t="shared" si="2"/>
        <v>0.20073099415204679</v>
      </c>
    </row>
    <row r="142" spans="2:12" x14ac:dyDescent="0.3">
      <c r="B142">
        <v>1995</v>
      </c>
      <c r="C142" t="s">
        <v>134</v>
      </c>
      <c r="D142" s="5">
        <v>-0.18440000000000001</v>
      </c>
      <c r="E142" s="5">
        <v>0.24179999999999999</v>
      </c>
      <c r="F142" s="5">
        <v>1.2669999999999999E-3</v>
      </c>
      <c r="G142" s="5">
        <v>-0.65990000000000004</v>
      </c>
      <c r="H142" s="5">
        <v>-0.18329999999999999</v>
      </c>
      <c r="I142" s="5">
        <v>0.28820000000000001</v>
      </c>
      <c r="J142">
        <v>30001</v>
      </c>
      <c r="K142">
        <v>80000</v>
      </c>
      <c r="L142" s="5">
        <f t="shared" si="2"/>
        <v>1.311279826464208</v>
      </c>
    </row>
    <row r="143" spans="2:12" x14ac:dyDescent="0.3">
      <c r="B143">
        <v>1996</v>
      </c>
      <c r="C143" t="s">
        <v>135</v>
      </c>
      <c r="D143" s="5">
        <v>1.024</v>
      </c>
      <c r="E143" s="5">
        <v>0.2465</v>
      </c>
      <c r="F143" s="5">
        <v>1.552E-3</v>
      </c>
      <c r="G143" s="5">
        <v>0.53810000000000002</v>
      </c>
      <c r="H143" s="5">
        <v>1.024</v>
      </c>
      <c r="I143" s="5">
        <v>1.506</v>
      </c>
      <c r="J143">
        <v>30001</v>
      </c>
      <c r="K143">
        <v>80000</v>
      </c>
      <c r="L143" s="5">
        <f t="shared" si="2"/>
        <v>0.24072265625</v>
      </c>
    </row>
    <row r="144" spans="2:12" x14ac:dyDescent="0.3">
      <c r="B144">
        <v>1997</v>
      </c>
      <c r="C144" t="s">
        <v>136</v>
      </c>
      <c r="D144" s="5">
        <v>-0.14749999999999999</v>
      </c>
      <c r="E144" s="5">
        <v>0.21279999999999999</v>
      </c>
      <c r="F144" s="5">
        <v>1.1789999999999999E-3</v>
      </c>
      <c r="G144" s="5">
        <v>-0.56599999999999995</v>
      </c>
      <c r="H144" s="5">
        <v>-0.14710000000000001</v>
      </c>
      <c r="I144" s="5">
        <v>0.26989999999999997</v>
      </c>
      <c r="J144">
        <v>30001</v>
      </c>
      <c r="K144">
        <v>80000</v>
      </c>
      <c r="L144" s="5">
        <f t="shared" ref="L144:L207" si="3">E144/ABS(D144)</f>
        <v>1.4427118644067796</v>
      </c>
    </row>
    <row r="145" spans="2:12" x14ac:dyDescent="0.3">
      <c r="B145">
        <v>1998</v>
      </c>
      <c r="C145" t="s">
        <v>137</v>
      </c>
      <c r="D145" s="5">
        <v>0.45079999999999998</v>
      </c>
      <c r="E145" s="5">
        <v>0.22020000000000001</v>
      </c>
      <c r="F145" s="5">
        <v>1.3359999999999999E-3</v>
      </c>
      <c r="G145" s="5">
        <v>2.1479999999999999E-2</v>
      </c>
      <c r="H145" s="5">
        <v>0.45090000000000002</v>
      </c>
      <c r="I145" s="5">
        <v>0.88460000000000005</v>
      </c>
      <c r="J145">
        <v>30001</v>
      </c>
      <c r="K145">
        <v>80000</v>
      </c>
      <c r="L145" s="5">
        <f t="shared" si="3"/>
        <v>0.48846495119787048</v>
      </c>
    </row>
    <row r="146" spans="2:12" x14ac:dyDescent="0.3">
      <c r="B146">
        <v>1999</v>
      </c>
      <c r="C146" t="s">
        <v>138</v>
      </c>
      <c r="D146" s="5">
        <v>-0.3775</v>
      </c>
      <c r="E146" s="5">
        <v>0.22409999999999999</v>
      </c>
      <c r="F146" s="5">
        <v>1.3270000000000001E-3</v>
      </c>
      <c r="G146" s="5">
        <v>-0.81789999999999996</v>
      </c>
      <c r="H146" s="5">
        <v>-0.37769999999999998</v>
      </c>
      <c r="I146" s="5">
        <v>6.0679999999999998E-2</v>
      </c>
      <c r="J146">
        <v>30001</v>
      </c>
      <c r="K146">
        <v>80000</v>
      </c>
      <c r="L146" s="5">
        <f t="shared" si="3"/>
        <v>0.59364238410596026</v>
      </c>
    </row>
    <row r="147" spans="2:12" x14ac:dyDescent="0.3">
      <c r="B147">
        <v>2000</v>
      </c>
      <c r="C147" t="s">
        <v>139</v>
      </c>
      <c r="D147" s="5">
        <v>-9.2590000000000006E-2</v>
      </c>
      <c r="E147" s="5">
        <v>0.21049999999999999</v>
      </c>
      <c r="F147" s="5">
        <v>1.276E-3</v>
      </c>
      <c r="G147" s="5">
        <v>-0.50460000000000005</v>
      </c>
      <c r="H147" s="5">
        <v>-9.2939999999999995E-2</v>
      </c>
      <c r="I147" s="5">
        <v>0.3196</v>
      </c>
      <c r="J147">
        <v>30001</v>
      </c>
      <c r="K147">
        <v>80000</v>
      </c>
      <c r="L147" s="5">
        <f t="shared" si="3"/>
        <v>2.2734636569823952</v>
      </c>
    </row>
    <row r="148" spans="2:12" x14ac:dyDescent="0.3">
      <c r="B148">
        <v>2001</v>
      </c>
      <c r="C148" t="s">
        <v>140</v>
      </c>
      <c r="D148" s="5">
        <v>-0.40989999999999999</v>
      </c>
      <c r="E148" s="5">
        <v>0.20699999999999999</v>
      </c>
      <c r="F148" s="5">
        <v>1.2769999999999999E-3</v>
      </c>
      <c r="G148" s="5">
        <v>-0.81430000000000002</v>
      </c>
      <c r="H148" s="5">
        <v>-0.4103</v>
      </c>
      <c r="I148" s="5">
        <v>-4.4860000000000004E-3</v>
      </c>
      <c r="J148">
        <v>30001</v>
      </c>
      <c r="K148">
        <v>80000</v>
      </c>
      <c r="L148" s="5">
        <f t="shared" si="3"/>
        <v>0.50500121980970969</v>
      </c>
    </row>
    <row r="149" spans="2:12" x14ac:dyDescent="0.3">
      <c r="B149">
        <v>2002</v>
      </c>
      <c r="C149" t="s">
        <v>141</v>
      </c>
      <c r="D149" s="5">
        <v>0.33389999999999997</v>
      </c>
      <c r="E149" s="5">
        <v>0.20069999999999999</v>
      </c>
      <c r="F149" s="5">
        <v>1.3209999999999999E-3</v>
      </c>
      <c r="G149" s="5">
        <v>-5.5489999999999998E-2</v>
      </c>
      <c r="H149" s="5">
        <v>0.3332</v>
      </c>
      <c r="I149" s="5">
        <v>0.73170000000000002</v>
      </c>
      <c r="J149">
        <v>30001</v>
      </c>
      <c r="K149">
        <v>80000</v>
      </c>
      <c r="L149" s="5">
        <f t="shared" si="3"/>
        <v>0.60107816711590301</v>
      </c>
    </row>
    <row r="150" spans="2:12" x14ac:dyDescent="0.3">
      <c r="B150">
        <v>2003</v>
      </c>
      <c r="C150" t="s">
        <v>142</v>
      </c>
      <c r="D150" s="5">
        <v>-0.74270000000000003</v>
      </c>
      <c r="E150" s="5">
        <v>0.2039</v>
      </c>
      <c r="F150" s="5">
        <v>1.3339999999999999E-3</v>
      </c>
      <c r="G150" s="5">
        <v>-1.1439999999999999</v>
      </c>
      <c r="H150" s="5">
        <v>-0.74129999999999996</v>
      </c>
      <c r="I150" s="5">
        <v>-0.3468</v>
      </c>
      <c r="J150">
        <v>30001</v>
      </c>
      <c r="K150">
        <v>80000</v>
      </c>
      <c r="L150" s="5">
        <f t="shared" si="3"/>
        <v>0.27453884475562135</v>
      </c>
    </row>
    <row r="151" spans="2:12" x14ac:dyDescent="0.3">
      <c r="B151">
        <v>2004</v>
      </c>
      <c r="C151" t="s">
        <v>143</v>
      </c>
      <c r="D151" s="5">
        <v>-0.31219999999999998</v>
      </c>
      <c r="E151" s="5">
        <v>0.19969999999999999</v>
      </c>
      <c r="F151" s="5">
        <v>1.271E-3</v>
      </c>
      <c r="G151" s="5">
        <v>-0.70340000000000003</v>
      </c>
      <c r="H151" s="5">
        <v>-0.313</v>
      </c>
      <c r="I151" s="5">
        <v>8.0519999999999994E-2</v>
      </c>
      <c r="J151">
        <v>30001</v>
      </c>
      <c r="K151">
        <v>80000</v>
      </c>
      <c r="L151" s="5">
        <f t="shared" si="3"/>
        <v>0.63965406790518897</v>
      </c>
    </row>
    <row r="152" spans="2:12" x14ac:dyDescent="0.3">
      <c r="B152">
        <v>2005</v>
      </c>
      <c r="C152" t="s">
        <v>144</v>
      </c>
      <c r="D152" s="5">
        <v>-0.52190000000000003</v>
      </c>
      <c r="E152" s="5">
        <v>0.19489999999999999</v>
      </c>
      <c r="F152" s="5">
        <v>1.3699999999999999E-3</v>
      </c>
      <c r="G152" s="5">
        <v>-0.90749999999999997</v>
      </c>
      <c r="H152" s="5">
        <v>-0.52110000000000001</v>
      </c>
      <c r="I152" s="5">
        <v>-0.1416</v>
      </c>
      <c r="J152">
        <v>30001</v>
      </c>
      <c r="K152">
        <v>80000</v>
      </c>
      <c r="L152" s="5">
        <f t="shared" si="3"/>
        <v>0.37344318835025864</v>
      </c>
    </row>
    <row r="153" spans="2:12" x14ac:dyDescent="0.3">
      <c r="B153">
        <v>2006</v>
      </c>
      <c r="C153" t="s">
        <v>145</v>
      </c>
      <c r="D153" s="5">
        <v>0.11070000000000001</v>
      </c>
      <c r="E153" s="5">
        <v>0.19270000000000001</v>
      </c>
      <c r="F153" s="5">
        <v>1.243E-3</v>
      </c>
      <c r="G153" s="5">
        <v>-0.26729999999999998</v>
      </c>
      <c r="H153" s="5">
        <v>0.1106</v>
      </c>
      <c r="I153" s="5">
        <v>0.49</v>
      </c>
      <c r="J153">
        <v>30001</v>
      </c>
      <c r="K153">
        <v>80000</v>
      </c>
      <c r="L153" s="5">
        <f t="shared" si="3"/>
        <v>1.7407407407407407</v>
      </c>
    </row>
    <row r="154" spans="2:12" x14ac:dyDescent="0.3">
      <c r="B154">
        <v>2007</v>
      </c>
      <c r="C154" t="s">
        <v>146</v>
      </c>
      <c r="D154" s="5">
        <v>0.37909999999999999</v>
      </c>
      <c r="E154" s="5">
        <v>0.19980000000000001</v>
      </c>
      <c r="F154" s="5">
        <v>1.266E-3</v>
      </c>
      <c r="G154" s="5">
        <v>-8.0800000000000004E-3</v>
      </c>
      <c r="H154" s="5">
        <v>0.377</v>
      </c>
      <c r="I154" s="5">
        <v>0.7732</v>
      </c>
      <c r="J154">
        <v>30001</v>
      </c>
      <c r="K154">
        <v>80000</v>
      </c>
      <c r="L154" s="5">
        <f t="shared" si="3"/>
        <v>0.52703772091796364</v>
      </c>
    </row>
    <row r="155" spans="2:12" x14ac:dyDescent="0.3">
      <c r="B155">
        <v>2008</v>
      </c>
      <c r="C155" t="s">
        <v>147</v>
      </c>
      <c r="D155" s="5">
        <v>-0.18820000000000001</v>
      </c>
      <c r="E155" s="5">
        <v>0.22500000000000001</v>
      </c>
      <c r="F155" s="5">
        <v>1.5200000000000001E-3</v>
      </c>
      <c r="G155" s="5">
        <v>-0.63270000000000004</v>
      </c>
      <c r="H155" s="5">
        <v>-0.18720000000000001</v>
      </c>
      <c r="I155" s="5">
        <v>0.24890000000000001</v>
      </c>
      <c r="J155">
        <v>30001</v>
      </c>
      <c r="K155">
        <v>80000</v>
      </c>
      <c r="L155" s="5">
        <f t="shared" si="3"/>
        <v>1.1955366631243358</v>
      </c>
    </row>
    <row r="156" spans="2:12" x14ac:dyDescent="0.3">
      <c r="B156">
        <v>2009</v>
      </c>
      <c r="C156" t="s">
        <v>148</v>
      </c>
      <c r="D156" s="5">
        <v>-0.81310000000000004</v>
      </c>
      <c r="E156" s="5">
        <v>0.20930000000000001</v>
      </c>
      <c r="F156" s="5">
        <v>1.3450000000000001E-3</v>
      </c>
      <c r="G156" s="5">
        <v>-1.224</v>
      </c>
      <c r="H156" s="5">
        <v>-0.81320000000000003</v>
      </c>
      <c r="I156" s="5">
        <v>-0.40410000000000001</v>
      </c>
      <c r="J156">
        <v>30001</v>
      </c>
      <c r="K156">
        <v>80000</v>
      </c>
      <c r="L156" s="5">
        <f t="shared" si="3"/>
        <v>0.25740991267986718</v>
      </c>
    </row>
    <row r="157" spans="2:12" x14ac:dyDescent="0.3">
      <c r="B157">
        <v>2010</v>
      </c>
      <c r="C157" t="s">
        <v>149</v>
      </c>
      <c r="D157" s="5">
        <v>0.46410000000000001</v>
      </c>
      <c r="E157" s="5">
        <v>0.2041</v>
      </c>
      <c r="F157" s="5">
        <v>1.325E-3</v>
      </c>
      <c r="G157" s="5">
        <v>6.3670000000000004E-2</v>
      </c>
      <c r="H157" s="5">
        <v>0.4622</v>
      </c>
      <c r="I157" s="5">
        <v>0.86660000000000004</v>
      </c>
      <c r="J157">
        <v>30001</v>
      </c>
      <c r="K157">
        <v>80000</v>
      </c>
      <c r="L157" s="5">
        <f t="shared" si="3"/>
        <v>0.43977591036414565</v>
      </c>
    </row>
    <row r="158" spans="2:12" x14ac:dyDescent="0.3">
      <c r="B158">
        <v>2011</v>
      </c>
      <c r="C158" t="s">
        <v>150</v>
      </c>
      <c r="D158" s="5">
        <v>0.1497</v>
      </c>
      <c r="E158" s="5">
        <v>0.19270000000000001</v>
      </c>
      <c r="F158" s="5">
        <v>1.212E-3</v>
      </c>
      <c r="G158" s="5">
        <v>-0.2276</v>
      </c>
      <c r="H158" s="5">
        <v>0.15010000000000001</v>
      </c>
      <c r="I158" s="5">
        <v>0.52659999999999996</v>
      </c>
      <c r="J158">
        <v>30001</v>
      </c>
      <c r="K158">
        <v>80000</v>
      </c>
      <c r="L158" s="5">
        <f t="shared" si="3"/>
        <v>1.2872411489645958</v>
      </c>
    </row>
    <row r="159" spans="2:12" x14ac:dyDescent="0.3">
      <c r="B159">
        <v>2012</v>
      </c>
      <c r="C159" t="s">
        <v>151</v>
      </c>
      <c r="D159" s="5">
        <v>-0.27950000000000003</v>
      </c>
      <c r="E159" s="5">
        <v>0.19950000000000001</v>
      </c>
      <c r="F159" s="5">
        <v>1.2539999999999999E-3</v>
      </c>
      <c r="G159" s="5">
        <v>-0.67130000000000001</v>
      </c>
      <c r="H159" s="5">
        <v>-0.27979999999999999</v>
      </c>
      <c r="I159" s="5">
        <v>0.1101</v>
      </c>
      <c r="J159">
        <v>30001</v>
      </c>
      <c r="K159">
        <v>80000</v>
      </c>
      <c r="L159" s="5">
        <f t="shared" si="3"/>
        <v>0.71377459749552774</v>
      </c>
    </row>
    <row r="160" spans="2:12" x14ac:dyDescent="0.3">
      <c r="B160">
        <v>2013</v>
      </c>
      <c r="C160" t="s">
        <v>152</v>
      </c>
      <c r="D160" s="5">
        <v>-1.0649999999999999</v>
      </c>
      <c r="E160" s="5">
        <v>0.22989999999999999</v>
      </c>
      <c r="F160" s="5">
        <v>1.7279999999999999E-3</v>
      </c>
      <c r="G160" s="5">
        <v>-1.518</v>
      </c>
      <c r="H160" s="5">
        <v>-1.0640000000000001</v>
      </c>
      <c r="I160" s="5">
        <v>-0.61619999999999997</v>
      </c>
      <c r="J160">
        <v>30001</v>
      </c>
      <c r="K160">
        <v>80000</v>
      </c>
      <c r="L160" s="5">
        <f t="shared" si="3"/>
        <v>0.21586854460093896</v>
      </c>
    </row>
    <row r="161" spans="2:12" x14ac:dyDescent="0.3">
      <c r="B161">
        <v>2014</v>
      </c>
      <c r="C161" t="s">
        <v>153</v>
      </c>
      <c r="D161" s="5">
        <v>-0.22550000000000001</v>
      </c>
      <c r="E161" s="5">
        <v>0.21299999999999999</v>
      </c>
      <c r="F161" s="5">
        <v>1.2719999999999999E-3</v>
      </c>
      <c r="G161" s="5">
        <v>-0.64239999999999997</v>
      </c>
      <c r="H161" s="5">
        <v>-0.2253</v>
      </c>
      <c r="I161" s="5">
        <v>0.19370000000000001</v>
      </c>
      <c r="J161">
        <v>30001</v>
      </c>
      <c r="K161">
        <v>80000</v>
      </c>
      <c r="L161" s="5">
        <f t="shared" si="3"/>
        <v>0.94456762749445666</v>
      </c>
    </row>
    <row r="162" spans="2:12" x14ac:dyDescent="0.3">
      <c r="C162" t="s">
        <v>154</v>
      </c>
      <c r="D162" s="5">
        <v>0.52010000000000001</v>
      </c>
      <c r="E162" s="5">
        <v>6.6830000000000001E-2</v>
      </c>
      <c r="F162" s="5">
        <v>4.5649999999999998E-4</v>
      </c>
      <c r="G162" s="5">
        <v>0.40129999999999999</v>
      </c>
      <c r="H162" s="5">
        <v>0.51590000000000003</v>
      </c>
      <c r="I162" s="5">
        <v>0.66339999999999999</v>
      </c>
      <c r="J162">
        <v>30001</v>
      </c>
      <c r="K162">
        <v>80000</v>
      </c>
      <c r="L162" s="5">
        <f t="shared" si="3"/>
        <v>0.12849452028456065</v>
      </c>
    </row>
    <row r="163" spans="2:12" x14ac:dyDescent="0.3">
      <c r="B163" t="s">
        <v>269</v>
      </c>
      <c r="C163" t="s">
        <v>155</v>
      </c>
      <c r="D163" s="5">
        <v>0.53390000000000004</v>
      </c>
      <c r="E163" s="5">
        <v>5.8590000000000003E-2</v>
      </c>
      <c r="F163" s="5">
        <v>5.1829999999999997E-4</v>
      </c>
      <c r="G163" s="5">
        <v>0.41320000000000001</v>
      </c>
      <c r="H163" s="5">
        <v>0.53580000000000005</v>
      </c>
      <c r="I163" s="5">
        <v>0.64390000000000003</v>
      </c>
      <c r="J163">
        <v>30001</v>
      </c>
      <c r="K163">
        <v>80000</v>
      </c>
      <c r="L163" s="5">
        <f t="shared" si="3"/>
        <v>0.10973965162015359</v>
      </c>
    </row>
    <row r="164" spans="2:12" x14ac:dyDescent="0.3">
      <c r="B164" t="s">
        <v>270</v>
      </c>
      <c r="C164" t="s">
        <v>156</v>
      </c>
      <c r="D164" s="5">
        <v>0.67069999999999996</v>
      </c>
      <c r="E164" s="5">
        <v>0.10150000000000001</v>
      </c>
      <c r="F164" s="5">
        <v>6.4689999999999995E-4</v>
      </c>
      <c r="G164" s="5">
        <v>0.44569999999999999</v>
      </c>
      <c r="H164" s="5">
        <v>0.68189999999999995</v>
      </c>
      <c r="I164" s="5">
        <v>0.83779999999999999</v>
      </c>
      <c r="J164">
        <v>30001</v>
      </c>
      <c r="K164">
        <v>80000</v>
      </c>
      <c r="L164" s="5">
        <f t="shared" si="3"/>
        <v>0.15133442671835398</v>
      </c>
    </row>
    <row r="165" spans="2:12" x14ac:dyDescent="0.3">
      <c r="B165" s="9" t="s">
        <v>271</v>
      </c>
      <c r="C165" t="s">
        <v>157</v>
      </c>
      <c r="D165" s="5">
        <v>0.43369999999999997</v>
      </c>
      <c r="E165" s="5">
        <v>5.6919999999999998E-2</v>
      </c>
      <c r="F165" s="5">
        <v>6.0599999999999998E-4</v>
      </c>
      <c r="G165" s="5">
        <v>0.31819999999999998</v>
      </c>
      <c r="H165" s="5">
        <v>0.43530000000000002</v>
      </c>
      <c r="I165" s="5">
        <v>0.54069999999999996</v>
      </c>
      <c r="J165">
        <v>30001</v>
      </c>
      <c r="K165">
        <v>80000</v>
      </c>
      <c r="L165" s="5">
        <f t="shared" si="3"/>
        <v>0.13124279455845056</v>
      </c>
    </row>
    <row r="166" spans="2:12" x14ac:dyDescent="0.3">
      <c r="B166" s="9" t="s">
        <v>272</v>
      </c>
      <c r="C166" t="s">
        <v>158</v>
      </c>
      <c r="D166" s="5">
        <v>0.49399999999999999</v>
      </c>
      <c r="E166" s="5">
        <v>5.7500000000000002E-2</v>
      </c>
      <c r="F166" s="5">
        <v>6.313E-4</v>
      </c>
      <c r="G166" s="5">
        <v>0.37690000000000001</v>
      </c>
      <c r="H166" s="5">
        <v>0.49590000000000001</v>
      </c>
      <c r="I166" s="5">
        <v>0.60129999999999995</v>
      </c>
      <c r="J166">
        <v>30001</v>
      </c>
      <c r="K166">
        <v>80000</v>
      </c>
      <c r="L166" s="5">
        <f t="shared" si="3"/>
        <v>0.11639676113360324</v>
      </c>
    </row>
    <row r="167" spans="2:12" x14ac:dyDescent="0.3">
      <c r="B167" s="9" t="s">
        <v>273</v>
      </c>
      <c r="C167" t="s">
        <v>159</v>
      </c>
      <c r="D167" s="5">
        <v>0.51619999999999999</v>
      </c>
      <c r="E167" s="5">
        <v>5.6140000000000002E-2</v>
      </c>
      <c r="F167" s="5">
        <v>5.6229999999999995E-4</v>
      </c>
      <c r="G167" s="5">
        <v>0.39960000000000001</v>
      </c>
      <c r="H167" s="5">
        <v>0.51849999999999996</v>
      </c>
      <c r="I167" s="5">
        <v>0.61950000000000005</v>
      </c>
      <c r="J167">
        <v>30001</v>
      </c>
      <c r="K167">
        <v>80000</v>
      </c>
      <c r="L167" s="5">
        <f t="shared" si="3"/>
        <v>0.10875629600929873</v>
      </c>
    </row>
    <row r="168" spans="2:12" x14ac:dyDescent="0.3">
      <c r="B168" t="s">
        <v>274</v>
      </c>
      <c r="C168" t="s">
        <v>160</v>
      </c>
      <c r="D168" s="5">
        <v>0.47599999999999998</v>
      </c>
      <c r="E168" s="5">
        <v>5.8290000000000002E-2</v>
      </c>
      <c r="F168" s="5">
        <v>4.7449999999999999E-4</v>
      </c>
      <c r="G168" s="5">
        <v>0.35780000000000001</v>
      </c>
      <c r="H168" s="5">
        <v>0.47760000000000002</v>
      </c>
      <c r="I168" s="5">
        <v>0.58599999999999997</v>
      </c>
      <c r="J168">
        <v>30001</v>
      </c>
      <c r="K168">
        <v>80000</v>
      </c>
      <c r="L168" s="5">
        <f t="shared" si="3"/>
        <v>0.12245798319327732</v>
      </c>
    </row>
    <row r="169" spans="2:12" x14ac:dyDescent="0.3">
      <c r="B169" s="10" t="s">
        <v>275</v>
      </c>
      <c r="C169" t="s">
        <v>161</v>
      </c>
      <c r="D169" s="5">
        <v>0.62250000000000005</v>
      </c>
      <c r="E169" s="5">
        <v>5.704E-2</v>
      </c>
      <c r="F169" s="5">
        <v>6.7089999999999999E-4</v>
      </c>
      <c r="G169" s="5">
        <v>0.51119999999999999</v>
      </c>
      <c r="H169" s="5">
        <v>0.62290000000000001</v>
      </c>
      <c r="I169" s="5">
        <v>0.73129999999999995</v>
      </c>
      <c r="J169">
        <v>30001</v>
      </c>
      <c r="K169">
        <v>80000</v>
      </c>
      <c r="L169" s="5">
        <f t="shared" si="3"/>
        <v>9.16305220883534E-2</v>
      </c>
    </row>
    <row r="170" spans="2:12" x14ac:dyDescent="0.3">
      <c r="B170" t="s">
        <v>276</v>
      </c>
      <c r="C170" t="s">
        <v>162</v>
      </c>
      <c r="D170" s="5">
        <v>0.65</v>
      </c>
      <c r="E170" s="5">
        <v>9.6850000000000006E-2</v>
      </c>
      <c r="F170" s="5">
        <v>6.0320000000000003E-4</v>
      </c>
      <c r="G170" s="5">
        <v>0.43959999999999999</v>
      </c>
      <c r="H170" s="5">
        <v>0.65820000000000001</v>
      </c>
      <c r="I170" s="5">
        <v>0.81659999999999999</v>
      </c>
      <c r="J170">
        <v>30001</v>
      </c>
      <c r="K170">
        <v>80000</v>
      </c>
      <c r="L170" s="5">
        <f t="shared" si="3"/>
        <v>0.14899999999999999</v>
      </c>
    </row>
    <row r="171" spans="2:12" x14ac:dyDescent="0.3">
      <c r="B171" t="s">
        <v>277</v>
      </c>
      <c r="C171" t="s">
        <v>163</v>
      </c>
      <c r="D171" s="5">
        <v>0.50019999999999998</v>
      </c>
      <c r="E171" s="5">
        <v>4.9520000000000002E-2</v>
      </c>
      <c r="F171" s="5">
        <v>4.3409999999999998E-4</v>
      </c>
      <c r="G171" s="5">
        <v>0.40029999999999999</v>
      </c>
      <c r="H171" s="5">
        <v>0.50129999999999997</v>
      </c>
      <c r="I171" s="5">
        <v>0.59409999999999996</v>
      </c>
      <c r="J171">
        <v>30001</v>
      </c>
      <c r="K171">
        <v>80000</v>
      </c>
      <c r="L171" s="5">
        <f t="shared" si="3"/>
        <v>9.900039984006398E-2</v>
      </c>
    </row>
    <row r="172" spans="2:12" x14ac:dyDescent="0.3">
      <c r="B172" t="s">
        <v>278</v>
      </c>
      <c r="C172" t="s">
        <v>164</v>
      </c>
      <c r="D172" s="5">
        <v>0.45850000000000002</v>
      </c>
      <c r="E172" s="5">
        <v>8.8469999999999993E-2</v>
      </c>
      <c r="F172" s="5">
        <v>5.1329999999999995E-4</v>
      </c>
      <c r="G172" s="5">
        <v>0.28499999999999998</v>
      </c>
      <c r="H172" s="5">
        <v>0.45910000000000001</v>
      </c>
      <c r="I172" s="5">
        <v>0.63109999999999999</v>
      </c>
      <c r="J172">
        <v>30001</v>
      </c>
      <c r="K172">
        <v>80000</v>
      </c>
      <c r="L172" s="5">
        <f t="shared" si="3"/>
        <v>0.19295528898582331</v>
      </c>
    </row>
    <row r="173" spans="2:12" x14ac:dyDescent="0.3">
      <c r="B173" t="s">
        <v>279</v>
      </c>
      <c r="C173" t="s">
        <v>165</v>
      </c>
      <c r="D173" s="5">
        <v>0.4269</v>
      </c>
      <c r="E173" s="5">
        <v>6.3030000000000003E-2</v>
      </c>
      <c r="F173" s="5">
        <v>5.373E-4</v>
      </c>
      <c r="G173" s="5">
        <v>0.29949999999999999</v>
      </c>
      <c r="H173" s="5">
        <v>0.42820000000000003</v>
      </c>
      <c r="I173" s="5">
        <v>0.54620000000000002</v>
      </c>
      <c r="J173">
        <v>30001</v>
      </c>
      <c r="K173">
        <v>80000</v>
      </c>
      <c r="L173" s="5">
        <f t="shared" si="3"/>
        <v>0.14764581869290233</v>
      </c>
    </row>
    <row r="174" spans="2:12" x14ac:dyDescent="0.3">
      <c r="B174" t="s">
        <v>267</v>
      </c>
      <c r="C174" t="s">
        <v>166</v>
      </c>
      <c r="D174" s="5">
        <v>0.60750000000000004</v>
      </c>
      <c r="E174" s="5">
        <v>5.2850000000000001E-2</v>
      </c>
      <c r="F174" s="5">
        <v>5.6559999999999998E-4</v>
      </c>
      <c r="G174" s="5">
        <v>0.4945</v>
      </c>
      <c r="H174" s="5">
        <v>0.6109</v>
      </c>
      <c r="I174" s="5">
        <v>0.70109999999999995</v>
      </c>
      <c r="J174">
        <v>30001</v>
      </c>
      <c r="K174">
        <v>80000</v>
      </c>
      <c r="L174" s="5">
        <f t="shared" si="3"/>
        <v>8.6995884773662546E-2</v>
      </c>
    </row>
    <row r="175" spans="2:12" x14ac:dyDescent="0.3">
      <c r="B175" t="s">
        <v>280</v>
      </c>
      <c r="C175" t="s">
        <v>167</v>
      </c>
      <c r="D175" s="5">
        <v>0.60709999999999997</v>
      </c>
      <c r="E175" s="5">
        <v>5.781E-2</v>
      </c>
      <c r="F175" s="5">
        <v>4.8260000000000002E-4</v>
      </c>
      <c r="G175" s="5">
        <v>0.48430000000000001</v>
      </c>
      <c r="H175" s="5">
        <v>0.61029999999999995</v>
      </c>
      <c r="I175" s="5">
        <v>0.71079999999999999</v>
      </c>
      <c r="J175">
        <v>30001</v>
      </c>
      <c r="K175">
        <v>80000</v>
      </c>
      <c r="L175" s="5">
        <f t="shared" si="3"/>
        <v>9.5223192225333556E-2</v>
      </c>
    </row>
    <row r="176" spans="2:12" x14ac:dyDescent="0.3">
      <c r="B176" t="s">
        <v>281</v>
      </c>
      <c r="C176" t="s">
        <v>168</v>
      </c>
      <c r="D176" s="5">
        <v>0.47339999999999999</v>
      </c>
      <c r="E176" s="5">
        <v>7.1029999999999996E-2</v>
      </c>
      <c r="F176" s="5">
        <v>5.2260000000000002E-4</v>
      </c>
      <c r="G176" s="5">
        <v>0.32850000000000001</v>
      </c>
      <c r="H176" s="5">
        <v>0.47570000000000001</v>
      </c>
      <c r="I176" s="5">
        <v>0.60629999999999995</v>
      </c>
      <c r="J176">
        <v>30001</v>
      </c>
      <c r="K176">
        <v>80000</v>
      </c>
      <c r="L176" s="5">
        <f t="shared" si="3"/>
        <v>0.15004224757076468</v>
      </c>
    </row>
    <row r="177" spans="2:12" x14ac:dyDescent="0.3">
      <c r="B177" s="10" t="s">
        <v>282</v>
      </c>
      <c r="C177" t="s">
        <v>169</v>
      </c>
      <c r="D177" s="5">
        <v>0.54079999999999995</v>
      </c>
      <c r="E177" s="5">
        <v>6.0580000000000002E-2</v>
      </c>
      <c r="F177" s="5">
        <v>6.8409999999999999E-4</v>
      </c>
      <c r="G177" s="5">
        <v>0.42130000000000001</v>
      </c>
      <c r="H177" s="5">
        <v>0.54139999999999999</v>
      </c>
      <c r="I177" s="5">
        <v>0.65669999999999995</v>
      </c>
      <c r="J177">
        <v>30001</v>
      </c>
      <c r="K177">
        <v>80000</v>
      </c>
      <c r="L177" s="5">
        <f t="shared" si="3"/>
        <v>0.11201923076923079</v>
      </c>
    </row>
    <row r="178" spans="2:12" x14ac:dyDescent="0.3">
      <c r="B178" t="s">
        <v>283</v>
      </c>
      <c r="C178" t="s">
        <v>170</v>
      </c>
      <c r="D178" s="5">
        <v>0.64419999999999999</v>
      </c>
      <c r="E178" s="5">
        <v>7.4149999999999994E-2</v>
      </c>
      <c r="F178" s="5">
        <v>6.0579999999999998E-4</v>
      </c>
      <c r="G178" s="5">
        <v>0.48580000000000001</v>
      </c>
      <c r="H178" s="5">
        <v>0.64910000000000001</v>
      </c>
      <c r="I178" s="5">
        <v>0.77580000000000005</v>
      </c>
      <c r="J178">
        <v>30001</v>
      </c>
      <c r="K178">
        <v>80000</v>
      </c>
      <c r="L178" s="5">
        <f t="shared" si="3"/>
        <v>0.11510400496740142</v>
      </c>
    </row>
    <row r="179" spans="2:12" x14ac:dyDescent="0.3">
      <c r="B179" t="s">
        <v>284</v>
      </c>
      <c r="C179" t="s">
        <v>171</v>
      </c>
      <c r="D179" s="5">
        <v>0.63339999999999996</v>
      </c>
      <c r="E179" s="5">
        <v>7.6170000000000002E-2</v>
      </c>
      <c r="F179" s="5">
        <v>5.2050000000000002E-4</v>
      </c>
      <c r="G179" s="5">
        <v>0.47049999999999997</v>
      </c>
      <c r="H179" s="5">
        <v>0.63900000000000001</v>
      </c>
      <c r="I179" s="5">
        <v>0.76719999999999999</v>
      </c>
      <c r="J179">
        <v>30001</v>
      </c>
      <c r="K179">
        <v>80000</v>
      </c>
      <c r="L179" s="5">
        <f t="shared" si="3"/>
        <v>0.1202557625513104</v>
      </c>
    </row>
    <row r="180" spans="2:12" x14ac:dyDescent="0.3">
      <c r="B180" t="s">
        <v>268</v>
      </c>
      <c r="C180" t="s">
        <v>172</v>
      </c>
      <c r="D180" s="5">
        <v>0.48459999999999998</v>
      </c>
      <c r="E180" s="5">
        <v>6.7070000000000005E-2</v>
      </c>
      <c r="F180" s="5">
        <v>5.2729999999999997E-4</v>
      </c>
      <c r="G180" s="5">
        <v>0.34939999999999999</v>
      </c>
      <c r="H180" s="5">
        <v>0.48620000000000002</v>
      </c>
      <c r="I180" s="5">
        <v>0.61240000000000006</v>
      </c>
      <c r="J180">
        <v>30001</v>
      </c>
      <c r="K180">
        <v>80000</v>
      </c>
      <c r="L180" s="5">
        <f t="shared" si="3"/>
        <v>0.13840280643829964</v>
      </c>
    </row>
    <row r="181" spans="2:12" x14ac:dyDescent="0.3">
      <c r="B181" t="s">
        <v>269</v>
      </c>
      <c r="C181" t="s">
        <v>173</v>
      </c>
      <c r="D181" s="5">
        <v>0.46800000000000003</v>
      </c>
      <c r="E181" s="5">
        <v>6.4589999999999995E-2</v>
      </c>
      <c r="F181" s="5">
        <v>4.2200000000000001E-4</v>
      </c>
      <c r="G181" s="5">
        <v>0.33550000000000002</v>
      </c>
      <c r="H181" s="5">
        <v>0.4698</v>
      </c>
      <c r="I181" s="5">
        <v>0.58899999999999997</v>
      </c>
      <c r="J181">
        <v>30001</v>
      </c>
      <c r="K181">
        <v>80000</v>
      </c>
      <c r="L181" s="5">
        <f t="shared" si="3"/>
        <v>0.13801282051282049</v>
      </c>
    </row>
    <row r="182" spans="2:12" x14ac:dyDescent="0.3">
      <c r="B182" t="s">
        <v>270</v>
      </c>
      <c r="C182" t="s">
        <v>174</v>
      </c>
      <c r="D182" s="5">
        <v>0.62009999999999998</v>
      </c>
      <c r="E182" s="5">
        <v>0.1109</v>
      </c>
      <c r="F182" s="5">
        <v>6.2129999999999998E-4</v>
      </c>
      <c r="G182" s="5">
        <v>0.37519999999999998</v>
      </c>
      <c r="H182" s="5">
        <v>0.63180000000000003</v>
      </c>
      <c r="I182" s="5">
        <v>0.80430000000000001</v>
      </c>
      <c r="J182">
        <v>30001</v>
      </c>
      <c r="K182">
        <v>80000</v>
      </c>
      <c r="L182" s="5">
        <f t="shared" si="3"/>
        <v>0.17884212223834867</v>
      </c>
    </row>
    <row r="183" spans="2:12" x14ac:dyDescent="0.3">
      <c r="B183" s="9" t="s">
        <v>271</v>
      </c>
      <c r="C183" t="s">
        <v>175</v>
      </c>
      <c r="D183" s="5">
        <v>0.35899999999999999</v>
      </c>
      <c r="E183" s="5">
        <v>5.969E-2</v>
      </c>
      <c r="F183" s="5">
        <v>4.7160000000000002E-4</v>
      </c>
      <c r="G183" s="5">
        <v>0.23930000000000001</v>
      </c>
      <c r="H183" s="5">
        <v>0.3599</v>
      </c>
      <c r="I183" s="5">
        <v>0.47389999999999999</v>
      </c>
      <c r="J183">
        <v>30001</v>
      </c>
      <c r="K183">
        <v>80000</v>
      </c>
      <c r="L183" s="5">
        <f t="shared" si="3"/>
        <v>0.16626740947075211</v>
      </c>
    </row>
    <row r="184" spans="2:12" x14ac:dyDescent="0.3">
      <c r="B184" s="9" t="s">
        <v>272</v>
      </c>
      <c r="C184" t="s">
        <v>176</v>
      </c>
      <c r="D184" s="5">
        <v>0.42459999999999998</v>
      </c>
      <c r="E184" s="5">
        <v>5.8430000000000003E-2</v>
      </c>
      <c r="F184" s="5">
        <v>4.7179999999999998E-4</v>
      </c>
      <c r="G184" s="5">
        <v>0.30690000000000001</v>
      </c>
      <c r="H184" s="5">
        <v>0.42580000000000001</v>
      </c>
      <c r="I184" s="5">
        <v>0.53620000000000001</v>
      </c>
      <c r="J184">
        <v>30001</v>
      </c>
      <c r="K184">
        <v>80000</v>
      </c>
      <c r="L184" s="5">
        <f t="shared" si="3"/>
        <v>0.13761186999528971</v>
      </c>
    </row>
    <row r="185" spans="2:12" x14ac:dyDescent="0.3">
      <c r="B185" s="9" t="s">
        <v>273</v>
      </c>
      <c r="C185" t="s">
        <v>177</v>
      </c>
      <c r="D185" s="5">
        <v>0.4486</v>
      </c>
      <c r="E185" s="5">
        <v>6.1060000000000003E-2</v>
      </c>
      <c r="F185" s="5">
        <v>4.4099999999999999E-4</v>
      </c>
      <c r="G185" s="5">
        <v>0.32300000000000001</v>
      </c>
      <c r="H185" s="5">
        <v>0.45079999999999998</v>
      </c>
      <c r="I185" s="5">
        <v>0.5625</v>
      </c>
      <c r="J185">
        <v>30001</v>
      </c>
      <c r="K185">
        <v>80000</v>
      </c>
      <c r="L185" s="5">
        <f t="shared" si="3"/>
        <v>0.13611234953187695</v>
      </c>
    </row>
    <row r="186" spans="2:12" x14ac:dyDescent="0.3">
      <c r="B186" t="s">
        <v>274</v>
      </c>
      <c r="C186" t="s">
        <v>178</v>
      </c>
      <c r="D186" s="5">
        <v>0.40479999999999999</v>
      </c>
      <c r="E186" s="5">
        <v>6.2390000000000001E-2</v>
      </c>
      <c r="F186" s="5">
        <v>3.0600000000000001E-4</v>
      </c>
      <c r="G186" s="5">
        <v>0.2777</v>
      </c>
      <c r="H186" s="5">
        <v>0.40649999999999997</v>
      </c>
      <c r="I186" s="5">
        <v>0.52249999999999996</v>
      </c>
      <c r="J186">
        <v>30001</v>
      </c>
      <c r="K186">
        <v>80000</v>
      </c>
      <c r="L186" s="5">
        <f t="shared" si="3"/>
        <v>0.15412549407114626</v>
      </c>
    </row>
    <row r="187" spans="2:12" x14ac:dyDescent="0.3">
      <c r="B187" s="10" t="s">
        <v>275</v>
      </c>
      <c r="C187" t="s">
        <v>179</v>
      </c>
      <c r="D187" s="5">
        <v>0.56540000000000001</v>
      </c>
      <c r="E187" s="5">
        <v>6.3689999999999997E-2</v>
      </c>
      <c r="F187" s="5">
        <v>6.7420000000000002E-4</v>
      </c>
      <c r="G187" s="5">
        <v>0.44269999999999998</v>
      </c>
      <c r="H187" s="5">
        <v>0.5655</v>
      </c>
      <c r="I187" s="5">
        <v>0.68830000000000002</v>
      </c>
      <c r="J187">
        <v>30001</v>
      </c>
      <c r="K187">
        <v>80000</v>
      </c>
      <c r="L187" s="5">
        <f t="shared" si="3"/>
        <v>0.11264591439688715</v>
      </c>
    </row>
    <row r="188" spans="2:12" x14ac:dyDescent="0.3">
      <c r="B188" t="s">
        <v>276</v>
      </c>
      <c r="C188" t="s">
        <v>180</v>
      </c>
      <c r="D188" s="5">
        <v>0.59660000000000002</v>
      </c>
      <c r="E188" s="5">
        <v>0.1072</v>
      </c>
      <c r="F188" s="5">
        <v>5.8259999999999996E-4</v>
      </c>
      <c r="G188" s="5">
        <v>0.3649</v>
      </c>
      <c r="H188" s="5">
        <v>0.60450000000000004</v>
      </c>
      <c r="I188" s="5">
        <v>0.78339999999999999</v>
      </c>
      <c r="J188">
        <v>30001</v>
      </c>
      <c r="K188">
        <v>80000</v>
      </c>
      <c r="L188" s="5">
        <f t="shared" si="3"/>
        <v>0.17968488099228963</v>
      </c>
    </row>
    <row r="189" spans="2:12" x14ac:dyDescent="0.3">
      <c r="B189" t="s">
        <v>277</v>
      </c>
      <c r="C189" t="s">
        <v>181</v>
      </c>
      <c r="D189" s="5">
        <v>0.43109999999999998</v>
      </c>
      <c r="E189" s="5">
        <v>5.4919999999999997E-2</v>
      </c>
      <c r="F189" s="5">
        <v>2.8850000000000002E-4</v>
      </c>
      <c r="G189" s="5">
        <v>0.32040000000000002</v>
      </c>
      <c r="H189" s="5">
        <v>0.43219999999999997</v>
      </c>
      <c r="I189" s="5">
        <v>0.53539999999999999</v>
      </c>
      <c r="J189">
        <v>30001</v>
      </c>
      <c r="K189">
        <v>80000</v>
      </c>
      <c r="L189" s="5">
        <f t="shared" si="3"/>
        <v>0.12739503595453491</v>
      </c>
    </row>
    <row r="190" spans="2:12" x14ac:dyDescent="0.3">
      <c r="B190" t="s">
        <v>278</v>
      </c>
      <c r="C190" t="s">
        <v>182</v>
      </c>
      <c r="D190" s="5">
        <v>0.38619999999999999</v>
      </c>
      <c r="E190" s="5">
        <v>9.4500000000000001E-2</v>
      </c>
      <c r="F190" s="5">
        <v>3.835E-4</v>
      </c>
      <c r="G190" s="5">
        <v>0.20050000000000001</v>
      </c>
      <c r="H190" s="5">
        <v>0.38640000000000002</v>
      </c>
      <c r="I190" s="5">
        <v>0.57199999999999995</v>
      </c>
      <c r="J190">
        <v>30001</v>
      </c>
      <c r="K190">
        <v>80000</v>
      </c>
      <c r="L190" s="5">
        <f t="shared" si="3"/>
        <v>0.24469186949766961</v>
      </c>
    </row>
    <row r="191" spans="2:12" x14ac:dyDescent="0.3">
      <c r="B191" t="s">
        <v>279</v>
      </c>
      <c r="C191" t="s">
        <v>183</v>
      </c>
      <c r="D191" s="5">
        <v>0.35139999999999999</v>
      </c>
      <c r="E191" s="5">
        <v>6.8250000000000005E-2</v>
      </c>
      <c r="F191" s="5">
        <v>4.1839999999999998E-4</v>
      </c>
      <c r="G191" s="5">
        <v>0.2137</v>
      </c>
      <c r="H191" s="5">
        <v>0.35289999999999999</v>
      </c>
      <c r="I191" s="5">
        <v>0.47989999999999999</v>
      </c>
      <c r="J191">
        <v>30001</v>
      </c>
      <c r="K191">
        <v>80000</v>
      </c>
      <c r="L191" s="5">
        <f t="shared" si="3"/>
        <v>0.19422310756972114</v>
      </c>
    </row>
    <row r="192" spans="2:12" x14ac:dyDescent="0.3">
      <c r="B192" t="s">
        <v>267</v>
      </c>
      <c r="C192" t="s">
        <v>184</v>
      </c>
      <c r="D192" s="5">
        <v>0.54890000000000005</v>
      </c>
      <c r="E192" s="5">
        <v>5.7669999999999999E-2</v>
      </c>
      <c r="F192" s="5">
        <v>5.0040000000000002E-4</v>
      </c>
      <c r="G192" s="5">
        <v>0.42559999999999998</v>
      </c>
      <c r="H192" s="5">
        <v>0.55279999999999996</v>
      </c>
      <c r="I192" s="5">
        <v>0.65110000000000001</v>
      </c>
      <c r="J192">
        <v>30001</v>
      </c>
      <c r="K192">
        <v>80000</v>
      </c>
      <c r="L192" s="5">
        <f t="shared" si="3"/>
        <v>0.10506467480415375</v>
      </c>
    </row>
    <row r="193" spans="2:12" x14ac:dyDescent="0.3">
      <c r="B193" t="s">
        <v>280</v>
      </c>
      <c r="C193" t="s">
        <v>185</v>
      </c>
      <c r="D193" s="5">
        <v>0.54859999999999998</v>
      </c>
      <c r="E193" s="5">
        <v>6.3619999999999996E-2</v>
      </c>
      <c r="F193" s="5">
        <v>3.9229999999999999E-4</v>
      </c>
      <c r="G193" s="5">
        <v>0.41410000000000002</v>
      </c>
      <c r="H193" s="5">
        <v>0.55200000000000005</v>
      </c>
      <c r="I193" s="5">
        <v>0.66339999999999999</v>
      </c>
      <c r="J193">
        <v>30001</v>
      </c>
      <c r="K193">
        <v>80000</v>
      </c>
      <c r="L193" s="5">
        <f t="shared" si="3"/>
        <v>0.11596791833758659</v>
      </c>
    </row>
    <row r="194" spans="2:12" x14ac:dyDescent="0.3">
      <c r="B194" t="s">
        <v>281</v>
      </c>
      <c r="C194" t="s">
        <v>186</v>
      </c>
      <c r="D194" s="5">
        <v>0.40210000000000001</v>
      </c>
      <c r="E194" s="5">
        <v>7.6700000000000004E-2</v>
      </c>
      <c r="F194" s="5">
        <v>4.484E-4</v>
      </c>
      <c r="G194" s="5">
        <v>0.24709999999999999</v>
      </c>
      <c r="H194" s="5">
        <v>0.40450000000000003</v>
      </c>
      <c r="I194" s="5">
        <v>0.54679999999999995</v>
      </c>
      <c r="J194">
        <v>30001</v>
      </c>
      <c r="K194">
        <v>80000</v>
      </c>
      <c r="L194" s="5">
        <f t="shared" si="3"/>
        <v>0.19074857000746084</v>
      </c>
    </row>
    <row r="195" spans="2:12" x14ac:dyDescent="0.3">
      <c r="B195" s="10" t="s">
        <v>282</v>
      </c>
      <c r="C195" t="s">
        <v>187</v>
      </c>
      <c r="D195" s="5">
        <v>0.47560000000000002</v>
      </c>
      <c r="E195" s="5">
        <v>6.5409999999999996E-2</v>
      </c>
      <c r="F195" s="5">
        <v>5.9559999999999995E-4</v>
      </c>
      <c r="G195" s="5">
        <v>0.34970000000000001</v>
      </c>
      <c r="H195" s="5">
        <v>0.4758</v>
      </c>
      <c r="I195" s="5">
        <v>0.6018</v>
      </c>
      <c r="J195">
        <v>30001</v>
      </c>
      <c r="K195">
        <v>80000</v>
      </c>
      <c r="L195" s="5">
        <f t="shared" si="3"/>
        <v>0.13753153910849453</v>
      </c>
    </row>
    <row r="196" spans="2:12" x14ac:dyDescent="0.3">
      <c r="B196" t="s">
        <v>283</v>
      </c>
      <c r="C196" t="s">
        <v>188</v>
      </c>
      <c r="D196" s="5">
        <v>0.59019999999999995</v>
      </c>
      <c r="E196" s="5">
        <v>7.8880000000000006E-2</v>
      </c>
      <c r="F196" s="5">
        <v>5.5440000000000003E-4</v>
      </c>
      <c r="G196" s="5">
        <v>0.42120000000000002</v>
      </c>
      <c r="H196" s="5">
        <v>0.59550000000000003</v>
      </c>
      <c r="I196" s="5">
        <v>0.73060000000000003</v>
      </c>
      <c r="J196">
        <v>30001</v>
      </c>
      <c r="K196">
        <v>80000</v>
      </c>
      <c r="L196" s="5">
        <f t="shared" si="3"/>
        <v>0.1336496103015927</v>
      </c>
    </row>
    <row r="197" spans="2:12" x14ac:dyDescent="0.3">
      <c r="B197" t="s">
        <v>284</v>
      </c>
      <c r="C197" t="s">
        <v>189</v>
      </c>
      <c r="D197" s="5">
        <v>0.57799999999999996</v>
      </c>
      <c r="E197" s="5">
        <v>8.2909999999999998E-2</v>
      </c>
      <c r="F197" s="5">
        <v>4.5580000000000002E-4</v>
      </c>
      <c r="G197" s="5">
        <v>0.4022</v>
      </c>
      <c r="H197" s="5">
        <v>0.58309999999999995</v>
      </c>
      <c r="I197" s="5">
        <v>0.72540000000000004</v>
      </c>
      <c r="J197">
        <v>30001</v>
      </c>
      <c r="K197">
        <v>80000</v>
      </c>
      <c r="L197" s="5">
        <f t="shared" si="3"/>
        <v>0.14344290657439446</v>
      </c>
    </row>
    <row r="198" spans="2:12" x14ac:dyDescent="0.3">
      <c r="B198" t="s">
        <v>268</v>
      </c>
      <c r="C198" t="s">
        <v>190</v>
      </c>
      <c r="D198" s="5">
        <v>0.4143</v>
      </c>
      <c r="E198" s="5">
        <v>7.1550000000000002E-2</v>
      </c>
      <c r="F198" s="5">
        <v>3.902E-4</v>
      </c>
      <c r="G198" s="5">
        <v>0.27060000000000001</v>
      </c>
      <c r="H198" s="5">
        <v>0.41570000000000001</v>
      </c>
      <c r="I198" s="5">
        <v>0.55149999999999999</v>
      </c>
      <c r="J198">
        <v>30001</v>
      </c>
      <c r="K198">
        <v>80000</v>
      </c>
      <c r="L198" s="5">
        <f t="shared" si="3"/>
        <v>0.1727009413468501</v>
      </c>
    </row>
    <row r="199" spans="2:12" x14ac:dyDescent="0.3">
      <c r="B199" t="s">
        <v>269</v>
      </c>
      <c r="C199" t="s">
        <v>191</v>
      </c>
      <c r="D199" s="5">
        <v>1.1020000000000001</v>
      </c>
      <c r="E199" s="5">
        <v>0.18659999999999999</v>
      </c>
      <c r="F199" s="5">
        <v>1.225E-3</v>
      </c>
      <c r="G199" s="5">
        <v>0.74060000000000004</v>
      </c>
      <c r="H199" s="5">
        <v>1.1000000000000001</v>
      </c>
      <c r="I199" s="5">
        <v>1.474</v>
      </c>
      <c r="J199">
        <v>30001</v>
      </c>
      <c r="K199">
        <v>80000</v>
      </c>
      <c r="L199" s="5">
        <f t="shared" si="3"/>
        <v>0.16932849364791286</v>
      </c>
    </row>
    <row r="200" spans="2:12" x14ac:dyDescent="0.3">
      <c r="B200" t="s">
        <v>270</v>
      </c>
      <c r="C200" t="s">
        <v>192</v>
      </c>
      <c r="D200" s="5">
        <v>1.6279999999999999</v>
      </c>
      <c r="E200" s="5">
        <v>0.4093</v>
      </c>
      <c r="F200" s="5">
        <v>2.323E-3</v>
      </c>
      <c r="G200" s="5">
        <v>0.84150000000000003</v>
      </c>
      <c r="H200" s="5">
        <v>1.627</v>
      </c>
      <c r="I200" s="5">
        <v>2.4340000000000002</v>
      </c>
      <c r="J200">
        <v>30001</v>
      </c>
      <c r="K200">
        <v>80000</v>
      </c>
      <c r="L200" s="5">
        <f t="shared" si="3"/>
        <v>0.25141277641277643</v>
      </c>
    </row>
    <row r="201" spans="2:12" x14ac:dyDescent="0.3">
      <c r="B201" s="9" t="s">
        <v>271</v>
      </c>
      <c r="C201" t="s">
        <v>193</v>
      </c>
      <c r="D201" s="5">
        <v>0.80430000000000001</v>
      </c>
      <c r="E201" s="5">
        <v>0.15279999999999999</v>
      </c>
      <c r="F201" s="5">
        <v>1.2080000000000001E-3</v>
      </c>
      <c r="G201" s="5">
        <v>0.51060000000000005</v>
      </c>
      <c r="H201" s="5">
        <v>0.80220000000000002</v>
      </c>
      <c r="I201" s="5">
        <v>1.1120000000000001</v>
      </c>
      <c r="J201">
        <v>30001</v>
      </c>
      <c r="K201">
        <v>80000</v>
      </c>
      <c r="L201" s="5">
        <f t="shared" si="3"/>
        <v>0.18997886360810642</v>
      </c>
    </row>
    <row r="202" spans="2:12" x14ac:dyDescent="0.3">
      <c r="B202" s="9" t="s">
        <v>272</v>
      </c>
      <c r="C202" t="s">
        <v>194</v>
      </c>
      <c r="D202" s="5">
        <v>0.97819999999999996</v>
      </c>
      <c r="E202" s="5">
        <v>0.1603</v>
      </c>
      <c r="F202" s="5">
        <v>1.297E-3</v>
      </c>
      <c r="G202" s="5">
        <v>0.67030000000000001</v>
      </c>
      <c r="H202" s="5">
        <v>0.97609999999999997</v>
      </c>
      <c r="I202" s="5">
        <v>1.3</v>
      </c>
      <c r="J202">
        <v>30001</v>
      </c>
      <c r="K202">
        <v>80000</v>
      </c>
      <c r="L202" s="5">
        <f t="shared" si="3"/>
        <v>0.16387241872827643</v>
      </c>
    </row>
    <row r="203" spans="2:12" x14ac:dyDescent="0.3">
      <c r="B203" s="9" t="s">
        <v>273</v>
      </c>
      <c r="C203" t="s">
        <v>195</v>
      </c>
      <c r="D203" s="5">
        <v>1.046</v>
      </c>
      <c r="E203" s="5">
        <v>0.17180000000000001</v>
      </c>
      <c r="F203" s="5">
        <v>1.2390000000000001E-3</v>
      </c>
      <c r="G203" s="5">
        <v>0.70960000000000001</v>
      </c>
      <c r="H203" s="5">
        <v>1.0449999999999999</v>
      </c>
      <c r="I203" s="5">
        <v>1.385</v>
      </c>
      <c r="J203">
        <v>30001</v>
      </c>
      <c r="K203">
        <v>80000</v>
      </c>
      <c r="L203" s="5">
        <f t="shared" si="3"/>
        <v>0.16424474187380497</v>
      </c>
    </row>
    <row r="204" spans="2:12" x14ac:dyDescent="0.3">
      <c r="B204" t="s">
        <v>274</v>
      </c>
      <c r="C204" t="s">
        <v>196</v>
      </c>
      <c r="D204" s="5">
        <v>0.92520000000000002</v>
      </c>
      <c r="E204" s="5">
        <v>0.16719999999999999</v>
      </c>
      <c r="F204" s="5">
        <v>8.2209999999999998E-4</v>
      </c>
      <c r="G204" s="5">
        <v>0.60009999999999997</v>
      </c>
      <c r="H204" s="5">
        <v>0.92379999999999995</v>
      </c>
      <c r="I204" s="5">
        <v>1.2569999999999999</v>
      </c>
      <c r="J204">
        <v>30001</v>
      </c>
      <c r="K204">
        <v>80000</v>
      </c>
      <c r="L204" s="5">
        <f t="shared" si="3"/>
        <v>0.18071768266320792</v>
      </c>
    </row>
    <row r="205" spans="2:12" x14ac:dyDescent="0.3">
      <c r="B205" s="10" t="s">
        <v>275</v>
      </c>
      <c r="C205" t="s">
        <v>197</v>
      </c>
      <c r="D205" s="5">
        <v>1.4059999999999999</v>
      </c>
      <c r="E205" s="5">
        <v>0.21460000000000001</v>
      </c>
      <c r="F205" s="5">
        <v>2.3040000000000001E-3</v>
      </c>
      <c r="G205" s="5">
        <v>1.0229999999999999</v>
      </c>
      <c r="H205" s="5">
        <v>1.395</v>
      </c>
      <c r="I205" s="5">
        <v>1.8520000000000001</v>
      </c>
      <c r="J205">
        <v>30001</v>
      </c>
      <c r="K205">
        <v>80000</v>
      </c>
      <c r="L205" s="5">
        <f t="shared" si="3"/>
        <v>0.15263157894736845</v>
      </c>
    </row>
    <row r="206" spans="2:12" x14ac:dyDescent="0.3">
      <c r="B206" t="s">
        <v>276</v>
      </c>
      <c r="C206" t="s">
        <v>198</v>
      </c>
      <c r="D206" s="5">
        <v>1.5369999999999999</v>
      </c>
      <c r="E206" s="5">
        <v>0.38190000000000002</v>
      </c>
      <c r="F206" s="5">
        <v>2.117E-3</v>
      </c>
      <c r="G206" s="5">
        <v>0.81479999999999997</v>
      </c>
      <c r="H206" s="5">
        <v>1.528</v>
      </c>
      <c r="I206" s="5">
        <v>2.3109999999999999</v>
      </c>
      <c r="J206">
        <v>30001</v>
      </c>
      <c r="K206">
        <v>80000</v>
      </c>
      <c r="L206" s="5">
        <f t="shared" si="3"/>
        <v>0.24847104749512039</v>
      </c>
    </row>
    <row r="207" spans="2:12" x14ac:dyDescent="0.3">
      <c r="B207" t="s">
        <v>277</v>
      </c>
      <c r="C207" t="s">
        <v>199</v>
      </c>
      <c r="D207" s="5">
        <v>0.99539999999999995</v>
      </c>
      <c r="E207" s="5">
        <v>0.1517</v>
      </c>
      <c r="F207" s="5">
        <v>7.9739999999999998E-4</v>
      </c>
      <c r="G207" s="5">
        <v>0.70320000000000005</v>
      </c>
      <c r="H207" s="5">
        <v>0.99380000000000002</v>
      </c>
      <c r="I207" s="5">
        <v>1.298</v>
      </c>
      <c r="J207">
        <v>30001</v>
      </c>
      <c r="K207">
        <v>80000</v>
      </c>
      <c r="L207" s="5">
        <f t="shared" si="3"/>
        <v>0.15240104480610811</v>
      </c>
    </row>
    <row r="208" spans="2:12" x14ac:dyDescent="0.3">
      <c r="B208" t="s">
        <v>278</v>
      </c>
      <c r="C208" t="s">
        <v>200</v>
      </c>
      <c r="D208" s="5">
        <v>0.88280000000000003</v>
      </c>
      <c r="E208" s="5">
        <v>0.2525</v>
      </c>
      <c r="F208" s="5">
        <v>1.0399999999999999E-3</v>
      </c>
      <c r="G208" s="5">
        <v>0.42249999999999999</v>
      </c>
      <c r="H208" s="5">
        <v>0.87060000000000004</v>
      </c>
      <c r="I208" s="5">
        <v>1.4159999999999999</v>
      </c>
      <c r="J208">
        <v>30001</v>
      </c>
      <c r="K208">
        <v>80000</v>
      </c>
      <c r="L208" s="5">
        <f t="shared" ref="L208:L272" si="4">E208/ABS(D208)</f>
        <v>0.28602174898051652</v>
      </c>
    </row>
    <row r="209" spans="2:12" x14ac:dyDescent="0.3">
      <c r="B209" t="s">
        <v>279</v>
      </c>
      <c r="C209" t="s">
        <v>201</v>
      </c>
      <c r="D209" s="5">
        <v>0.78639999999999999</v>
      </c>
      <c r="E209" s="5">
        <v>0.17330000000000001</v>
      </c>
      <c r="F209" s="5">
        <v>1.065E-3</v>
      </c>
      <c r="G209" s="5">
        <v>0.45219999999999999</v>
      </c>
      <c r="H209" s="5">
        <v>0.7843</v>
      </c>
      <c r="I209" s="5">
        <v>1.129</v>
      </c>
      <c r="J209">
        <v>30001</v>
      </c>
      <c r="K209">
        <v>80000</v>
      </c>
      <c r="L209" s="5">
        <f t="shared" si="4"/>
        <v>0.22037131230925738</v>
      </c>
    </row>
    <row r="210" spans="2:12" x14ac:dyDescent="0.3">
      <c r="B210" t="s">
        <v>267</v>
      </c>
      <c r="C210" t="s">
        <v>202</v>
      </c>
      <c r="D210" s="5">
        <v>1.349</v>
      </c>
      <c r="E210" s="5">
        <v>0.18509999999999999</v>
      </c>
      <c r="F210" s="5">
        <v>1.6050000000000001E-3</v>
      </c>
      <c r="G210" s="5">
        <v>0.97570000000000001</v>
      </c>
      <c r="H210" s="5">
        <v>1.353</v>
      </c>
      <c r="I210" s="5">
        <v>1.7010000000000001</v>
      </c>
      <c r="J210">
        <v>30001</v>
      </c>
      <c r="K210">
        <v>80000</v>
      </c>
      <c r="L210" s="5">
        <f t="shared" si="4"/>
        <v>0.13721275018532245</v>
      </c>
    </row>
    <row r="211" spans="2:12" x14ac:dyDescent="0.3">
      <c r="B211" t="s">
        <v>280</v>
      </c>
      <c r="C211" t="s">
        <v>203</v>
      </c>
      <c r="D211" s="5">
        <v>1.35</v>
      </c>
      <c r="E211" s="5">
        <v>0.2049</v>
      </c>
      <c r="F211" s="5">
        <v>1.2669999999999999E-3</v>
      </c>
      <c r="G211" s="5">
        <v>0.94430000000000003</v>
      </c>
      <c r="H211" s="5">
        <v>1.351</v>
      </c>
      <c r="I211" s="5">
        <v>1.7490000000000001</v>
      </c>
      <c r="J211">
        <v>30001</v>
      </c>
      <c r="K211">
        <v>80000</v>
      </c>
      <c r="L211" s="5">
        <f t="shared" si="4"/>
        <v>0.15177777777777776</v>
      </c>
    </row>
    <row r="212" spans="2:12" x14ac:dyDescent="0.3">
      <c r="B212" t="s">
        <v>281</v>
      </c>
      <c r="C212" t="s">
        <v>204</v>
      </c>
      <c r="D212" s="5">
        <v>0.92069999999999996</v>
      </c>
      <c r="E212" s="5">
        <v>0.2056</v>
      </c>
      <c r="F212" s="5">
        <v>1.2049999999999999E-3</v>
      </c>
      <c r="G212" s="5">
        <v>0.52849999999999997</v>
      </c>
      <c r="H212" s="5">
        <v>0.91869999999999996</v>
      </c>
      <c r="I212" s="5">
        <v>1.3340000000000001</v>
      </c>
      <c r="J212">
        <v>30001</v>
      </c>
      <c r="K212">
        <v>80000</v>
      </c>
      <c r="L212" s="5">
        <f t="shared" si="4"/>
        <v>0.22330835234061042</v>
      </c>
    </row>
    <row r="213" spans="2:12" x14ac:dyDescent="0.3">
      <c r="B213" s="10" t="s">
        <v>282</v>
      </c>
      <c r="C213" t="s">
        <v>205</v>
      </c>
      <c r="D213" s="5">
        <v>1.125</v>
      </c>
      <c r="E213" s="5">
        <v>0.1923</v>
      </c>
      <c r="F213" s="5">
        <v>1.7600000000000001E-3</v>
      </c>
      <c r="G213" s="5">
        <v>0.7762</v>
      </c>
      <c r="H213" s="5">
        <v>1.117</v>
      </c>
      <c r="I213" s="5">
        <v>1.5189999999999999</v>
      </c>
      <c r="J213">
        <v>30001</v>
      </c>
      <c r="K213">
        <v>80000</v>
      </c>
      <c r="L213" s="5">
        <f t="shared" si="4"/>
        <v>0.17093333333333333</v>
      </c>
    </row>
    <row r="214" spans="2:12" x14ac:dyDescent="0.3">
      <c r="B214" t="s">
        <v>283</v>
      </c>
      <c r="C214" t="s">
        <v>206</v>
      </c>
      <c r="D214" s="5">
        <v>1.4970000000000001</v>
      </c>
      <c r="E214" s="5">
        <v>0.27360000000000001</v>
      </c>
      <c r="F214" s="5">
        <v>1.9550000000000001E-3</v>
      </c>
      <c r="G214" s="5">
        <v>0.96360000000000001</v>
      </c>
      <c r="H214" s="5">
        <v>1.4970000000000001</v>
      </c>
      <c r="I214" s="5">
        <v>2.04</v>
      </c>
      <c r="J214">
        <v>30001</v>
      </c>
      <c r="K214">
        <v>80000</v>
      </c>
      <c r="L214" s="5">
        <f t="shared" si="4"/>
        <v>0.18276553106212423</v>
      </c>
    </row>
    <row r="215" spans="2:12" x14ac:dyDescent="0.3">
      <c r="B215" t="s">
        <v>284</v>
      </c>
      <c r="C215" t="s">
        <v>207</v>
      </c>
      <c r="D215" s="5">
        <v>1.456</v>
      </c>
      <c r="E215" s="5">
        <v>0.28189999999999998</v>
      </c>
      <c r="F215" s="5">
        <v>1.547E-3</v>
      </c>
      <c r="G215" s="5">
        <v>0.91239999999999999</v>
      </c>
      <c r="H215" s="5">
        <v>1.454</v>
      </c>
      <c r="I215" s="5">
        <v>2.016</v>
      </c>
      <c r="J215">
        <v>30001</v>
      </c>
      <c r="K215">
        <v>80000</v>
      </c>
      <c r="L215" s="5">
        <f t="shared" si="4"/>
        <v>0.19361263736263737</v>
      </c>
    </row>
    <row r="216" spans="2:12" x14ac:dyDescent="0.3">
      <c r="B216" t="s">
        <v>268</v>
      </c>
      <c r="C216" t="s">
        <v>208</v>
      </c>
      <c r="D216" s="5">
        <v>0.9526</v>
      </c>
      <c r="E216" s="5">
        <v>0.1946</v>
      </c>
      <c r="F216" s="5">
        <v>1.07E-3</v>
      </c>
      <c r="G216" s="5">
        <v>0.58350000000000002</v>
      </c>
      <c r="H216" s="5">
        <v>0.94879999999999998</v>
      </c>
      <c r="I216" s="5">
        <v>1.349</v>
      </c>
      <c r="J216">
        <v>30001</v>
      </c>
      <c r="K216">
        <v>80000</v>
      </c>
      <c r="L216" s="5">
        <f t="shared" si="4"/>
        <v>0.20428301490657147</v>
      </c>
    </row>
    <row r="217" spans="2:12" x14ac:dyDescent="0.3">
      <c r="B217" t="s">
        <v>269</v>
      </c>
      <c r="C217" t="s">
        <v>209</v>
      </c>
      <c r="D217" s="5">
        <v>1.3009999999999999</v>
      </c>
      <c r="E217" s="5">
        <v>0.18540000000000001</v>
      </c>
      <c r="F217" s="5">
        <v>1.642E-3</v>
      </c>
      <c r="G217" s="5">
        <v>0.94189999999999996</v>
      </c>
      <c r="H217" s="5">
        <v>1.2989999999999999</v>
      </c>
      <c r="I217" s="5">
        <v>1.673</v>
      </c>
      <c r="J217">
        <v>30001</v>
      </c>
      <c r="K217">
        <v>80000</v>
      </c>
      <c r="L217" s="5">
        <f t="shared" si="4"/>
        <v>0.14250576479631055</v>
      </c>
    </row>
    <row r="218" spans="2:12" x14ac:dyDescent="0.3">
      <c r="B218" t="s">
        <v>270</v>
      </c>
      <c r="C218" t="s">
        <v>210</v>
      </c>
      <c r="D218" s="5">
        <v>1.827</v>
      </c>
      <c r="E218" s="5">
        <v>0.41789999999999999</v>
      </c>
      <c r="F218" s="5">
        <v>2.6870000000000002E-3</v>
      </c>
      <c r="G218" s="5">
        <v>1.0309999999999999</v>
      </c>
      <c r="H218" s="5">
        <v>1.8240000000000001</v>
      </c>
      <c r="I218" s="5">
        <v>2.6520000000000001</v>
      </c>
      <c r="J218">
        <v>30001</v>
      </c>
      <c r="K218">
        <v>80000</v>
      </c>
      <c r="L218" s="5">
        <f t="shared" si="4"/>
        <v>0.22873563218390805</v>
      </c>
    </row>
    <row r="219" spans="2:12" x14ac:dyDescent="0.3">
      <c r="B219" s="9" t="s">
        <v>271</v>
      </c>
      <c r="C219" t="s">
        <v>211</v>
      </c>
      <c r="D219" s="5">
        <v>1.0029999999999999</v>
      </c>
      <c r="E219" s="5">
        <v>0.1575</v>
      </c>
      <c r="F219" s="5">
        <v>1.6720000000000001E-3</v>
      </c>
      <c r="G219" s="5">
        <v>0.69799999999999995</v>
      </c>
      <c r="H219" s="5">
        <v>1.002</v>
      </c>
      <c r="I219" s="5">
        <v>1.3140000000000001</v>
      </c>
      <c r="J219">
        <v>30001</v>
      </c>
      <c r="K219">
        <v>80000</v>
      </c>
      <c r="L219" s="5">
        <f t="shared" si="4"/>
        <v>0.15702891326021937</v>
      </c>
    </row>
    <row r="220" spans="2:12" x14ac:dyDescent="0.3">
      <c r="B220" s="9" t="s">
        <v>272</v>
      </c>
      <c r="C220" t="s">
        <v>212</v>
      </c>
      <c r="D220" s="5">
        <v>1.177</v>
      </c>
      <c r="E220" s="5">
        <v>0.17169999999999999</v>
      </c>
      <c r="F220" s="5">
        <v>1.8829999999999999E-3</v>
      </c>
      <c r="G220" s="5">
        <v>0.8458</v>
      </c>
      <c r="H220" s="5">
        <v>1.1759999999999999</v>
      </c>
      <c r="I220" s="5">
        <v>1.5169999999999999</v>
      </c>
      <c r="J220">
        <v>30001</v>
      </c>
      <c r="K220">
        <v>80000</v>
      </c>
      <c r="L220" s="5">
        <f t="shared" si="4"/>
        <v>0.14587935429056922</v>
      </c>
    </row>
    <row r="221" spans="2:12" x14ac:dyDescent="0.3">
      <c r="B221" s="9" t="s">
        <v>273</v>
      </c>
      <c r="C221" t="s">
        <v>213</v>
      </c>
      <c r="D221" s="5">
        <v>1.2450000000000001</v>
      </c>
      <c r="E221" s="5">
        <v>0.1724</v>
      </c>
      <c r="F221" s="5">
        <v>1.717E-3</v>
      </c>
      <c r="G221" s="5">
        <v>0.90549999999999997</v>
      </c>
      <c r="H221" s="5">
        <v>1.2450000000000001</v>
      </c>
      <c r="I221" s="5">
        <v>1.5820000000000001</v>
      </c>
      <c r="J221">
        <v>30001</v>
      </c>
      <c r="K221">
        <v>80000</v>
      </c>
      <c r="L221" s="5">
        <f t="shared" si="4"/>
        <v>0.13847389558232931</v>
      </c>
    </row>
    <row r="222" spans="2:12" x14ac:dyDescent="0.3">
      <c r="B222" t="s">
        <v>274</v>
      </c>
      <c r="C222" t="s">
        <v>214</v>
      </c>
      <c r="D222" s="5">
        <v>1.1240000000000001</v>
      </c>
      <c r="E222" s="5">
        <v>0.1701</v>
      </c>
      <c r="F222" s="5">
        <v>1.3829999999999999E-3</v>
      </c>
      <c r="G222" s="5">
        <v>0.79679999999999995</v>
      </c>
      <c r="H222" s="5">
        <v>1.1220000000000001</v>
      </c>
      <c r="I222" s="5">
        <v>1.464</v>
      </c>
      <c r="J222">
        <v>30001</v>
      </c>
      <c r="K222">
        <v>80000</v>
      </c>
      <c r="L222" s="5">
        <f t="shared" si="4"/>
        <v>0.15133451957295371</v>
      </c>
    </row>
    <row r="223" spans="2:12" x14ac:dyDescent="0.3">
      <c r="B223" s="10" t="s">
        <v>275</v>
      </c>
      <c r="C223" t="s">
        <v>215</v>
      </c>
      <c r="D223" s="5">
        <v>1.605</v>
      </c>
      <c r="E223" s="5">
        <v>0.21240000000000001</v>
      </c>
      <c r="F223" s="5">
        <v>2.5279999999999999E-3</v>
      </c>
      <c r="G223" s="5">
        <v>1.222</v>
      </c>
      <c r="H223" s="5">
        <v>1.595</v>
      </c>
      <c r="I223" s="5">
        <v>2.0430000000000001</v>
      </c>
      <c r="J223">
        <v>30001</v>
      </c>
      <c r="K223">
        <v>80000</v>
      </c>
      <c r="L223" s="5">
        <f t="shared" si="4"/>
        <v>0.13233644859813085</v>
      </c>
    </row>
    <row r="224" spans="2:12" x14ac:dyDescent="0.3">
      <c r="B224" t="s">
        <v>276</v>
      </c>
      <c r="C224" t="s">
        <v>216</v>
      </c>
      <c r="D224" s="5">
        <v>1.736</v>
      </c>
      <c r="E224" s="5">
        <v>0.38250000000000001</v>
      </c>
      <c r="F224" s="5">
        <v>2.4250000000000001E-3</v>
      </c>
      <c r="G224" s="5">
        <v>1.014</v>
      </c>
      <c r="H224" s="5">
        <v>1.7290000000000001</v>
      </c>
      <c r="I224" s="5">
        <v>2.5099999999999998</v>
      </c>
      <c r="J224">
        <v>30001</v>
      </c>
      <c r="K224">
        <v>80000</v>
      </c>
      <c r="L224" s="5">
        <f t="shared" si="4"/>
        <v>0.22033410138248849</v>
      </c>
    </row>
    <row r="225" spans="2:12" x14ac:dyDescent="0.3">
      <c r="B225" t="s">
        <v>277</v>
      </c>
      <c r="C225" t="s">
        <v>217</v>
      </c>
      <c r="D225" s="5">
        <v>1.194</v>
      </c>
      <c r="E225" s="5">
        <v>0.1492</v>
      </c>
      <c r="F225" s="5">
        <v>1.304E-3</v>
      </c>
      <c r="G225" s="5">
        <v>0.9073</v>
      </c>
      <c r="H225" s="5">
        <v>1.1919999999999999</v>
      </c>
      <c r="I225" s="5">
        <v>1.492</v>
      </c>
      <c r="J225">
        <v>30001</v>
      </c>
      <c r="K225">
        <v>80000</v>
      </c>
      <c r="L225" s="5">
        <f t="shared" si="4"/>
        <v>0.12495812395309883</v>
      </c>
    </row>
    <row r="226" spans="2:12" x14ac:dyDescent="0.3">
      <c r="B226" t="s">
        <v>278</v>
      </c>
      <c r="C226" t="s">
        <v>218</v>
      </c>
      <c r="D226" s="5">
        <v>1.0820000000000001</v>
      </c>
      <c r="E226" s="5">
        <v>0.2571</v>
      </c>
      <c r="F226" s="5">
        <v>1.4959999999999999E-3</v>
      </c>
      <c r="G226" s="5">
        <v>0.61750000000000005</v>
      </c>
      <c r="H226" s="5">
        <v>1.069</v>
      </c>
      <c r="I226" s="5">
        <v>1.625</v>
      </c>
      <c r="J226">
        <v>30001</v>
      </c>
      <c r="K226">
        <v>80000</v>
      </c>
      <c r="L226" s="5">
        <f t="shared" si="4"/>
        <v>0.23761552680221809</v>
      </c>
    </row>
    <row r="227" spans="2:12" x14ac:dyDescent="0.3">
      <c r="B227" t="s">
        <v>279</v>
      </c>
      <c r="C227" t="s">
        <v>219</v>
      </c>
      <c r="D227" s="5">
        <v>0.98529999999999995</v>
      </c>
      <c r="E227" s="5">
        <v>0.17349999999999999</v>
      </c>
      <c r="F227" s="5">
        <v>1.4790000000000001E-3</v>
      </c>
      <c r="G227" s="5">
        <v>0.65249999999999997</v>
      </c>
      <c r="H227" s="5">
        <v>0.98280000000000001</v>
      </c>
      <c r="I227" s="5">
        <v>1.3320000000000001</v>
      </c>
      <c r="J227">
        <v>30001</v>
      </c>
      <c r="K227">
        <v>80000</v>
      </c>
      <c r="L227" s="5">
        <f t="shared" si="4"/>
        <v>0.17608850096417333</v>
      </c>
    </row>
    <row r="228" spans="2:12" x14ac:dyDescent="0.3">
      <c r="B228" t="s">
        <v>267</v>
      </c>
      <c r="C228" t="s">
        <v>220</v>
      </c>
      <c r="D228" s="5">
        <v>1.548</v>
      </c>
      <c r="E228" s="5">
        <v>0.1875</v>
      </c>
      <c r="F228" s="5">
        <v>2.006E-3</v>
      </c>
      <c r="G228" s="5">
        <v>1.1719999999999999</v>
      </c>
      <c r="H228" s="5">
        <v>1.5509999999999999</v>
      </c>
      <c r="I228" s="5">
        <v>1.9059999999999999</v>
      </c>
      <c r="J228">
        <v>30001</v>
      </c>
      <c r="K228">
        <v>80000</v>
      </c>
      <c r="L228" s="5">
        <f t="shared" si="4"/>
        <v>0.12112403100775193</v>
      </c>
    </row>
    <row r="229" spans="2:12" x14ac:dyDescent="0.3">
      <c r="B229" t="s">
        <v>280</v>
      </c>
      <c r="C229" t="s">
        <v>221</v>
      </c>
      <c r="D229" s="5">
        <v>1.5489999999999999</v>
      </c>
      <c r="E229" s="5">
        <v>0.2056</v>
      </c>
      <c r="F229" s="5">
        <v>1.7179999999999999E-3</v>
      </c>
      <c r="G229" s="5">
        <v>1.1419999999999999</v>
      </c>
      <c r="H229" s="5">
        <v>1.5489999999999999</v>
      </c>
      <c r="I229" s="5">
        <v>1.9490000000000001</v>
      </c>
      <c r="J229">
        <v>30001</v>
      </c>
      <c r="K229">
        <v>80000</v>
      </c>
      <c r="L229" s="5">
        <f t="shared" si="4"/>
        <v>0.13273079406068433</v>
      </c>
    </row>
    <row r="230" spans="2:12" x14ac:dyDescent="0.3">
      <c r="B230" t="s">
        <v>281</v>
      </c>
      <c r="C230" t="s">
        <v>222</v>
      </c>
      <c r="D230" s="5">
        <v>1.1200000000000001</v>
      </c>
      <c r="E230" s="5">
        <v>0.2072</v>
      </c>
      <c r="F230" s="5">
        <v>1.529E-3</v>
      </c>
      <c r="G230" s="5">
        <v>0.72319999999999995</v>
      </c>
      <c r="H230" s="5">
        <v>1.117</v>
      </c>
      <c r="I230" s="5">
        <v>1.5349999999999999</v>
      </c>
      <c r="J230">
        <v>30001</v>
      </c>
      <c r="K230">
        <v>80000</v>
      </c>
      <c r="L230" s="5">
        <f t="shared" si="4"/>
        <v>0.18499999999999997</v>
      </c>
    </row>
    <row r="231" spans="2:12" x14ac:dyDescent="0.3">
      <c r="B231" s="10" t="s">
        <v>282</v>
      </c>
      <c r="C231" t="s">
        <v>223</v>
      </c>
      <c r="D231" s="5">
        <v>1.3240000000000001</v>
      </c>
      <c r="E231" s="5">
        <v>0.1951</v>
      </c>
      <c r="F231" s="5">
        <v>2.2030000000000001E-3</v>
      </c>
      <c r="G231" s="5">
        <v>0.9637</v>
      </c>
      <c r="H231" s="5">
        <v>1.3169999999999999</v>
      </c>
      <c r="I231" s="5">
        <v>1.7230000000000001</v>
      </c>
      <c r="J231">
        <v>30001</v>
      </c>
      <c r="K231">
        <v>80000</v>
      </c>
      <c r="L231" s="5">
        <f t="shared" si="4"/>
        <v>0.14735649546827795</v>
      </c>
    </row>
    <row r="232" spans="2:12" x14ac:dyDescent="0.3">
      <c r="B232" t="s">
        <v>283</v>
      </c>
      <c r="C232" t="s">
        <v>224</v>
      </c>
      <c r="D232" s="5">
        <v>1.696</v>
      </c>
      <c r="E232" s="5">
        <v>0.2858</v>
      </c>
      <c r="F232" s="5">
        <v>2.3640000000000002E-3</v>
      </c>
      <c r="G232" s="5">
        <v>1.1459999999999999</v>
      </c>
      <c r="H232" s="5">
        <v>1.6930000000000001</v>
      </c>
      <c r="I232" s="5">
        <v>2.2690000000000001</v>
      </c>
      <c r="J232">
        <v>30001</v>
      </c>
      <c r="K232">
        <v>80000</v>
      </c>
      <c r="L232" s="5">
        <f t="shared" si="4"/>
        <v>0.16851415094339622</v>
      </c>
    </row>
    <row r="233" spans="2:12" x14ac:dyDescent="0.3">
      <c r="B233" t="s">
        <v>284</v>
      </c>
      <c r="C233" t="s">
        <v>225</v>
      </c>
      <c r="D233" s="5">
        <v>1.655</v>
      </c>
      <c r="E233" s="5">
        <v>0.28670000000000001</v>
      </c>
      <c r="F233" s="5">
        <v>1.9480000000000001E-3</v>
      </c>
      <c r="G233" s="5">
        <v>1.1020000000000001</v>
      </c>
      <c r="H233" s="5">
        <v>1.6539999999999999</v>
      </c>
      <c r="I233" s="5">
        <v>2.2229999999999999</v>
      </c>
      <c r="J233">
        <v>30001</v>
      </c>
      <c r="K233">
        <v>80000</v>
      </c>
      <c r="L233" s="5">
        <f t="shared" si="4"/>
        <v>0.17323262839879155</v>
      </c>
    </row>
    <row r="234" spans="2:12" x14ac:dyDescent="0.3">
      <c r="B234" t="s">
        <v>268</v>
      </c>
      <c r="C234" t="s">
        <v>226</v>
      </c>
      <c r="D234" s="5">
        <v>1.1519999999999999</v>
      </c>
      <c r="E234" s="5">
        <v>0.1988</v>
      </c>
      <c r="F234" s="5">
        <v>1.565E-3</v>
      </c>
      <c r="G234" s="5">
        <v>0.77559999999999996</v>
      </c>
      <c r="H234" s="5">
        <v>1.1479999999999999</v>
      </c>
      <c r="I234" s="5">
        <v>1.556</v>
      </c>
      <c r="J234">
        <v>30001</v>
      </c>
      <c r="K234">
        <v>80000</v>
      </c>
      <c r="L234" s="5">
        <f t="shared" si="4"/>
        <v>0.17256944444444447</v>
      </c>
    </row>
    <row r="235" spans="2:12" x14ac:dyDescent="0.3">
      <c r="C235" t="s">
        <v>227</v>
      </c>
      <c r="D235" s="5">
        <v>1.3140000000000001</v>
      </c>
      <c r="E235" s="5">
        <v>0.14580000000000001</v>
      </c>
      <c r="F235" s="5">
        <v>1.446E-3</v>
      </c>
      <c r="G235" s="5">
        <v>1.04</v>
      </c>
      <c r="H235" s="5">
        <v>1.3089999999999999</v>
      </c>
      <c r="I235" s="5">
        <v>1.613</v>
      </c>
      <c r="J235">
        <v>30001</v>
      </c>
      <c r="K235">
        <v>80000</v>
      </c>
      <c r="L235" s="5">
        <f t="shared" si="4"/>
        <v>0.11095890410958904</v>
      </c>
    </row>
    <row r="236" spans="2:12" x14ac:dyDescent="0.3">
      <c r="C236" t="s">
        <v>228</v>
      </c>
      <c r="D236" s="5">
        <v>0.35730000000000001</v>
      </c>
      <c r="E236" s="5">
        <v>7.2190000000000004E-2</v>
      </c>
      <c r="F236" s="5">
        <v>3.8059999999999998E-4</v>
      </c>
      <c r="G236" s="5">
        <v>0.24540000000000001</v>
      </c>
      <c r="H236" s="5">
        <v>0.34760000000000002</v>
      </c>
      <c r="I236" s="5">
        <v>0.52539999999999998</v>
      </c>
      <c r="J236">
        <v>30001</v>
      </c>
      <c r="K236">
        <v>80000</v>
      </c>
      <c r="L236" s="5">
        <f t="shared" si="4"/>
        <v>0.20204310103554438</v>
      </c>
    </row>
    <row r="237" spans="2:12" x14ac:dyDescent="0.3">
      <c r="C237" s="14" t="s">
        <v>294</v>
      </c>
      <c r="D237" s="5">
        <v>0.27600000000000002</v>
      </c>
      <c r="E237" s="5">
        <v>6.7909999999999998E-2</v>
      </c>
      <c r="F237" s="5">
        <v>5.0659999999999995E-4</v>
      </c>
      <c r="G237" s="5">
        <v>0.17710000000000001</v>
      </c>
      <c r="H237" s="5">
        <v>0.26500000000000001</v>
      </c>
      <c r="I237" s="5">
        <v>0.44</v>
      </c>
      <c r="J237" s="15">
        <v>30001</v>
      </c>
      <c r="K237" s="15">
        <v>80000</v>
      </c>
      <c r="L237" s="5">
        <f t="shared" si="4"/>
        <v>0.24605072463768113</v>
      </c>
    </row>
    <row r="238" spans="2:12" x14ac:dyDescent="0.3">
      <c r="B238" t="s">
        <v>269</v>
      </c>
      <c r="C238" t="s">
        <v>229</v>
      </c>
      <c r="D238" s="5">
        <v>0.89490000000000003</v>
      </c>
      <c r="E238" s="5">
        <v>9.6500000000000002E-2</v>
      </c>
      <c r="F238" s="5">
        <v>4.5469999999999999E-4</v>
      </c>
      <c r="G238" s="5">
        <v>0.72740000000000005</v>
      </c>
      <c r="H238" s="5">
        <v>0.88729999999999998</v>
      </c>
      <c r="I238" s="5">
        <v>1.1040000000000001</v>
      </c>
      <c r="J238">
        <v>30001</v>
      </c>
      <c r="K238">
        <v>80000</v>
      </c>
      <c r="L238" s="5">
        <f t="shared" si="4"/>
        <v>0.10783327746116884</v>
      </c>
    </row>
    <row r="239" spans="2:12" x14ac:dyDescent="0.3">
      <c r="B239" t="s">
        <v>270</v>
      </c>
      <c r="C239" t="s">
        <v>230</v>
      </c>
      <c r="D239" s="5">
        <v>1.157</v>
      </c>
      <c r="E239" s="5">
        <v>0.33510000000000001</v>
      </c>
      <c r="F239" s="5">
        <v>1.848E-3</v>
      </c>
      <c r="G239" s="5">
        <v>0.68589999999999995</v>
      </c>
      <c r="H239" s="5">
        <v>1.0980000000000001</v>
      </c>
      <c r="I239" s="5">
        <v>1.9690000000000001</v>
      </c>
      <c r="J239">
        <v>30001</v>
      </c>
      <c r="K239">
        <v>80000</v>
      </c>
      <c r="L239" s="5">
        <f t="shared" si="4"/>
        <v>0.289628349178911</v>
      </c>
    </row>
    <row r="240" spans="2:12" x14ac:dyDescent="0.3">
      <c r="B240" s="9" t="s">
        <v>271</v>
      </c>
      <c r="C240" t="s">
        <v>231</v>
      </c>
      <c r="D240" s="5">
        <v>0.61599999999999999</v>
      </c>
      <c r="E240" s="5">
        <v>7.4029999999999999E-2</v>
      </c>
      <c r="F240" s="5">
        <v>4.6329999999999999E-4</v>
      </c>
      <c r="G240" s="5">
        <v>0.48670000000000002</v>
      </c>
      <c r="H240" s="5">
        <v>0.6109</v>
      </c>
      <c r="I240" s="5">
        <v>0.77590000000000003</v>
      </c>
      <c r="J240">
        <v>30001</v>
      </c>
      <c r="K240">
        <v>80000</v>
      </c>
      <c r="L240" s="5">
        <f t="shared" si="4"/>
        <v>0.12017857142857143</v>
      </c>
    </row>
    <row r="241" spans="2:12" x14ac:dyDescent="0.3">
      <c r="B241" s="9" t="s">
        <v>272</v>
      </c>
      <c r="C241" t="s">
        <v>232</v>
      </c>
      <c r="D241" s="5">
        <v>0.63339999999999996</v>
      </c>
      <c r="E241" s="5">
        <v>7.3649999999999993E-2</v>
      </c>
      <c r="F241" s="5">
        <v>4.3120000000000002E-4</v>
      </c>
      <c r="G241" s="5">
        <v>0.50409999999999999</v>
      </c>
      <c r="H241" s="5">
        <v>0.628</v>
      </c>
      <c r="I241" s="5">
        <v>0.79279999999999995</v>
      </c>
      <c r="J241">
        <v>30001</v>
      </c>
      <c r="K241">
        <v>80000</v>
      </c>
      <c r="L241" s="5">
        <f t="shared" si="4"/>
        <v>0.11627723397537101</v>
      </c>
    </row>
    <row r="242" spans="2:12" x14ac:dyDescent="0.3">
      <c r="B242" s="9" t="s">
        <v>273</v>
      </c>
      <c r="C242" t="s">
        <v>233</v>
      </c>
      <c r="D242" s="5">
        <v>0.74719999999999998</v>
      </c>
      <c r="E242" s="5">
        <v>8.3089999999999997E-2</v>
      </c>
      <c r="F242" s="5">
        <v>4.371E-4</v>
      </c>
      <c r="G242" s="5">
        <v>0.60389999999999999</v>
      </c>
      <c r="H242" s="5">
        <v>0.74070000000000003</v>
      </c>
      <c r="I242" s="5">
        <v>0.92859999999999998</v>
      </c>
      <c r="J242">
        <v>30001</v>
      </c>
      <c r="K242">
        <v>80000</v>
      </c>
      <c r="L242" s="5">
        <f t="shared" si="4"/>
        <v>0.11120182012847966</v>
      </c>
    </row>
    <row r="243" spans="2:12" x14ac:dyDescent="0.3">
      <c r="B243" t="s">
        <v>274</v>
      </c>
      <c r="C243" t="s">
        <v>234</v>
      </c>
      <c r="D243" s="5">
        <v>0.91920000000000002</v>
      </c>
      <c r="E243" s="5">
        <v>0.1239</v>
      </c>
      <c r="F243" s="5">
        <v>5.3870000000000003E-4</v>
      </c>
      <c r="G243" s="5">
        <v>0.71079999999999999</v>
      </c>
      <c r="H243" s="5">
        <v>0.90769999999999995</v>
      </c>
      <c r="I243" s="5">
        <v>1.194</v>
      </c>
      <c r="J243">
        <v>30001</v>
      </c>
      <c r="K243">
        <v>80000</v>
      </c>
      <c r="L243" s="5">
        <f t="shared" si="4"/>
        <v>0.13479112271540469</v>
      </c>
    </row>
    <row r="244" spans="2:12" x14ac:dyDescent="0.3">
      <c r="B244" s="10" t="s">
        <v>275</v>
      </c>
      <c r="C244" t="s">
        <v>235</v>
      </c>
      <c r="D244" s="5">
        <v>0.64790000000000003</v>
      </c>
      <c r="E244" s="5">
        <v>7.6050000000000006E-2</v>
      </c>
      <c r="F244" s="5">
        <v>4.4989999999999999E-4</v>
      </c>
      <c r="G244" s="5">
        <v>0.51580000000000004</v>
      </c>
      <c r="H244" s="5">
        <v>0.64200000000000002</v>
      </c>
      <c r="I244" s="5">
        <v>0.81330000000000002</v>
      </c>
      <c r="J244">
        <v>30001</v>
      </c>
      <c r="K244">
        <v>80000</v>
      </c>
      <c r="L244" s="5">
        <f t="shared" si="4"/>
        <v>0.11737922518907239</v>
      </c>
    </row>
    <row r="245" spans="2:12" x14ac:dyDescent="0.3">
      <c r="B245" t="s">
        <v>276</v>
      </c>
      <c r="C245" t="s">
        <v>236</v>
      </c>
      <c r="D245" s="5">
        <v>1.0149999999999999</v>
      </c>
      <c r="E245" s="5">
        <v>0.34189999999999998</v>
      </c>
      <c r="F245" s="5">
        <v>1.8469999999999999E-3</v>
      </c>
      <c r="G245" s="5">
        <v>0.56740000000000002</v>
      </c>
      <c r="H245" s="5">
        <v>0.94779999999999998</v>
      </c>
      <c r="I245" s="5">
        <v>1.863</v>
      </c>
      <c r="J245">
        <v>30001</v>
      </c>
      <c r="K245">
        <v>80000</v>
      </c>
      <c r="L245" s="5">
        <f t="shared" si="4"/>
        <v>0.33684729064039409</v>
      </c>
    </row>
    <row r="246" spans="2:12" x14ac:dyDescent="0.3">
      <c r="B246" t="s">
        <v>277</v>
      </c>
      <c r="C246" t="s">
        <v>237</v>
      </c>
      <c r="D246" s="5">
        <v>0.79969999999999997</v>
      </c>
      <c r="E246" s="5">
        <v>9.5299999999999996E-2</v>
      </c>
      <c r="F246" s="5">
        <v>4.1899999999999999E-4</v>
      </c>
      <c r="G246" s="5">
        <v>0.63700000000000001</v>
      </c>
      <c r="H246" s="5">
        <v>0.79090000000000005</v>
      </c>
      <c r="I246" s="5">
        <v>1.01</v>
      </c>
      <c r="J246">
        <v>30001</v>
      </c>
      <c r="K246">
        <v>80000</v>
      </c>
      <c r="L246" s="5">
        <f t="shared" si="4"/>
        <v>0.11916968863323746</v>
      </c>
    </row>
    <row r="247" spans="2:12" x14ac:dyDescent="0.3">
      <c r="B247" t="s">
        <v>278</v>
      </c>
      <c r="C247" t="s">
        <v>238</v>
      </c>
      <c r="D247" s="5">
        <v>1.3979999999999999</v>
      </c>
      <c r="E247" s="5">
        <v>0.2802</v>
      </c>
      <c r="F247" s="5">
        <v>1.2830000000000001E-3</v>
      </c>
      <c r="G247" s="5">
        <v>0.9698</v>
      </c>
      <c r="H247" s="5">
        <v>1.359</v>
      </c>
      <c r="I247" s="5">
        <v>2.0590000000000002</v>
      </c>
      <c r="J247">
        <v>30001</v>
      </c>
      <c r="K247">
        <v>80000</v>
      </c>
      <c r="L247" s="5">
        <f t="shared" si="4"/>
        <v>0.20042918454935624</v>
      </c>
    </row>
    <row r="248" spans="2:12" x14ac:dyDescent="0.3">
      <c r="B248" t="s">
        <v>279</v>
      </c>
      <c r="C248" t="s">
        <v>239</v>
      </c>
      <c r="D248" s="5">
        <v>0.92800000000000005</v>
      </c>
      <c r="E248" s="5">
        <v>0.1065</v>
      </c>
      <c r="F248" s="5">
        <v>5.0969999999999998E-4</v>
      </c>
      <c r="G248" s="5">
        <v>0.74460000000000004</v>
      </c>
      <c r="H248" s="5">
        <v>0.91990000000000005</v>
      </c>
      <c r="I248" s="5">
        <v>1.1599999999999999</v>
      </c>
      <c r="J248">
        <v>30001</v>
      </c>
      <c r="K248">
        <v>80000</v>
      </c>
      <c r="L248" s="5">
        <f t="shared" si="4"/>
        <v>0.11476293103448275</v>
      </c>
    </row>
    <row r="249" spans="2:12" x14ac:dyDescent="0.3">
      <c r="B249" t="s">
        <v>267</v>
      </c>
      <c r="C249" t="s">
        <v>240</v>
      </c>
      <c r="D249" s="5">
        <v>0.57530000000000003</v>
      </c>
      <c r="E249" s="5">
        <v>9.1429999999999997E-2</v>
      </c>
      <c r="F249" s="5">
        <v>6.0510000000000002E-4</v>
      </c>
      <c r="G249" s="5">
        <v>0.41959999999999997</v>
      </c>
      <c r="H249" s="5">
        <v>0.56730000000000003</v>
      </c>
      <c r="I249" s="5">
        <v>0.77790000000000004</v>
      </c>
      <c r="J249">
        <v>30001</v>
      </c>
      <c r="K249">
        <v>80000</v>
      </c>
      <c r="L249" s="5">
        <f t="shared" si="4"/>
        <v>0.15892577785503215</v>
      </c>
    </row>
    <row r="250" spans="2:12" x14ac:dyDescent="0.3">
      <c r="B250" t="s">
        <v>280</v>
      </c>
      <c r="C250" t="s">
        <v>241</v>
      </c>
      <c r="D250" s="5">
        <v>1.0009999999999999</v>
      </c>
      <c r="E250" s="5">
        <v>0.1119</v>
      </c>
      <c r="F250" s="5">
        <v>5.5250000000000004E-4</v>
      </c>
      <c r="G250" s="5">
        <v>0.80940000000000001</v>
      </c>
      <c r="H250" s="5">
        <v>0.99280000000000002</v>
      </c>
      <c r="I250" s="5">
        <v>1.248</v>
      </c>
      <c r="J250">
        <v>30001</v>
      </c>
      <c r="K250">
        <v>80000</v>
      </c>
      <c r="L250" s="5">
        <f t="shared" si="4"/>
        <v>0.1117882117882118</v>
      </c>
    </row>
    <row r="251" spans="2:12" x14ac:dyDescent="0.3">
      <c r="B251" t="s">
        <v>281</v>
      </c>
      <c r="C251" t="s">
        <v>242</v>
      </c>
      <c r="D251" s="5">
        <v>0.68440000000000001</v>
      </c>
      <c r="E251" s="5">
        <v>0.16400000000000001</v>
      </c>
      <c r="F251" s="5">
        <v>8.7120000000000003E-4</v>
      </c>
      <c r="G251" s="5">
        <v>0.43230000000000002</v>
      </c>
      <c r="H251" s="5">
        <v>0.66139999999999999</v>
      </c>
      <c r="I251" s="5">
        <v>1.0669999999999999</v>
      </c>
      <c r="J251">
        <v>30001</v>
      </c>
      <c r="K251">
        <v>80000</v>
      </c>
      <c r="L251" s="5">
        <f t="shared" si="4"/>
        <v>0.23962594973699591</v>
      </c>
    </row>
    <row r="252" spans="2:12" x14ac:dyDescent="0.3">
      <c r="B252" s="10" t="s">
        <v>282</v>
      </c>
      <c r="C252" t="s">
        <v>243</v>
      </c>
      <c r="D252" s="5">
        <v>0.7258</v>
      </c>
      <c r="E252" s="5">
        <v>8.2820000000000005E-2</v>
      </c>
      <c r="F252" s="5">
        <v>4.4939999999999997E-4</v>
      </c>
      <c r="G252" s="5">
        <v>0.58120000000000005</v>
      </c>
      <c r="H252" s="5">
        <v>0.7198</v>
      </c>
      <c r="I252" s="5">
        <v>0.90529999999999999</v>
      </c>
      <c r="J252">
        <v>30001</v>
      </c>
      <c r="K252">
        <v>80000</v>
      </c>
      <c r="L252" s="5">
        <f t="shared" si="4"/>
        <v>0.11410856985395426</v>
      </c>
    </row>
    <row r="253" spans="2:12" x14ac:dyDescent="0.3">
      <c r="B253" t="s">
        <v>283</v>
      </c>
      <c r="C253" t="s">
        <v>244</v>
      </c>
      <c r="D253" s="5">
        <v>0.67290000000000005</v>
      </c>
      <c r="E253" s="5">
        <v>0.17130000000000001</v>
      </c>
      <c r="F253" s="5">
        <v>9.3820000000000004E-4</v>
      </c>
      <c r="G253" s="5">
        <v>0.41749999999999998</v>
      </c>
      <c r="H253" s="5">
        <v>0.64629999999999999</v>
      </c>
      <c r="I253" s="5">
        <v>1.085</v>
      </c>
      <c r="J253">
        <v>30001</v>
      </c>
      <c r="K253">
        <v>80000</v>
      </c>
      <c r="L253" s="5">
        <f t="shared" si="4"/>
        <v>0.25456977262594738</v>
      </c>
    </row>
    <row r="254" spans="2:12" x14ac:dyDescent="0.3">
      <c r="B254" t="s">
        <v>284</v>
      </c>
      <c r="C254" t="s">
        <v>245</v>
      </c>
      <c r="D254" s="5">
        <v>1.206</v>
      </c>
      <c r="E254" s="5">
        <v>0.19989999999999999</v>
      </c>
      <c r="F254" s="5">
        <v>1.0150000000000001E-3</v>
      </c>
      <c r="G254" s="5">
        <v>0.87929999999999997</v>
      </c>
      <c r="H254" s="5">
        <v>1.1839999999999999</v>
      </c>
      <c r="I254" s="5">
        <v>1.66</v>
      </c>
      <c r="J254">
        <v>30001</v>
      </c>
      <c r="K254">
        <v>80000</v>
      </c>
      <c r="L254" s="5">
        <f t="shared" si="4"/>
        <v>0.16575456053067994</v>
      </c>
    </row>
    <row r="255" spans="2:12" x14ac:dyDescent="0.3">
      <c r="B255" t="s">
        <v>268</v>
      </c>
      <c r="C255" t="s">
        <v>246</v>
      </c>
      <c r="D255" s="5">
        <v>1.006</v>
      </c>
      <c r="E255" s="5">
        <v>0.1163</v>
      </c>
      <c r="F255" s="5">
        <v>5.3180000000000002E-4</v>
      </c>
      <c r="G255" s="5">
        <v>0.80859999999999999</v>
      </c>
      <c r="H255" s="5">
        <v>0.99580000000000002</v>
      </c>
      <c r="I255" s="5">
        <v>1.2629999999999999</v>
      </c>
      <c r="J255">
        <v>30001</v>
      </c>
      <c r="K255">
        <v>80000</v>
      </c>
      <c r="L255" s="5">
        <f t="shared" si="4"/>
        <v>0.11560636182902584</v>
      </c>
    </row>
    <row r="256" spans="2:12" x14ac:dyDescent="0.3">
      <c r="B256" t="s">
        <v>269</v>
      </c>
      <c r="C256" t="s">
        <v>247</v>
      </c>
      <c r="D256" s="8">
        <v>4.4950000000000002E-5</v>
      </c>
      <c r="E256" s="8">
        <v>7.058E-6</v>
      </c>
      <c r="F256" s="8">
        <v>4.702E-8</v>
      </c>
      <c r="G256" s="8">
        <v>3.163E-5</v>
      </c>
      <c r="H256" s="8">
        <v>4.477E-5</v>
      </c>
      <c r="I256" s="8">
        <v>5.9339999999999998E-5</v>
      </c>
      <c r="J256">
        <v>30001</v>
      </c>
      <c r="K256">
        <v>80000</v>
      </c>
      <c r="L256" s="5">
        <f t="shared" si="4"/>
        <v>0.15701890989988876</v>
      </c>
    </row>
    <row r="257" spans="2:12" x14ac:dyDescent="0.3">
      <c r="B257" t="s">
        <v>270</v>
      </c>
      <c r="C257" t="s">
        <v>248</v>
      </c>
      <c r="D257" s="8">
        <v>6.8740000000000001E-4</v>
      </c>
      <c r="E257" s="8">
        <v>2.2479999999999999E-4</v>
      </c>
      <c r="F257" s="8">
        <v>1.2419999999999999E-6</v>
      </c>
      <c r="G257" s="8">
        <v>2.8870000000000002E-4</v>
      </c>
      <c r="H257" s="8">
        <v>6.8269999999999995E-4</v>
      </c>
      <c r="I257" s="8">
        <v>1.1490000000000001E-3</v>
      </c>
      <c r="J257">
        <v>30001</v>
      </c>
      <c r="K257">
        <v>80000</v>
      </c>
      <c r="L257" s="5">
        <f t="shared" si="4"/>
        <v>0.32702938609252252</v>
      </c>
    </row>
    <row r="258" spans="2:12" x14ac:dyDescent="0.3">
      <c r="B258" s="9" t="s">
        <v>271</v>
      </c>
      <c r="C258" t="s">
        <v>249</v>
      </c>
      <c r="D258" s="8">
        <v>9.713E-6</v>
      </c>
      <c r="E258" s="8">
        <v>2.2699999999999999E-6</v>
      </c>
      <c r="F258" s="8">
        <v>1.9049999999999999E-8</v>
      </c>
      <c r="G258" s="8">
        <v>5.2079999999999999E-6</v>
      </c>
      <c r="H258" s="8">
        <v>9.7180000000000008E-6</v>
      </c>
      <c r="I258" s="8">
        <v>1.414E-5</v>
      </c>
      <c r="J258">
        <v>30001</v>
      </c>
      <c r="K258">
        <v>80000</v>
      </c>
      <c r="L258" s="5">
        <f t="shared" si="4"/>
        <v>0.23370740245032429</v>
      </c>
    </row>
    <row r="259" spans="2:12" x14ac:dyDescent="0.3">
      <c r="B259" s="9" t="s">
        <v>272</v>
      </c>
      <c r="C259" t="s">
        <v>250</v>
      </c>
      <c r="D259" s="8">
        <v>2.2029999999999999E-6</v>
      </c>
      <c r="E259" s="8">
        <v>6.0050000000000001E-7</v>
      </c>
      <c r="F259" s="8">
        <v>5.342E-9</v>
      </c>
      <c r="G259" s="8">
        <v>1.018E-6</v>
      </c>
      <c r="H259" s="8">
        <v>2.204E-6</v>
      </c>
      <c r="I259" s="8">
        <v>3.3909999999999998E-6</v>
      </c>
      <c r="J259">
        <v>30001</v>
      </c>
      <c r="K259">
        <v>80000</v>
      </c>
      <c r="L259" s="5">
        <f t="shared" si="4"/>
        <v>0.27258284157966411</v>
      </c>
    </row>
    <row r="260" spans="2:12" x14ac:dyDescent="0.3">
      <c r="B260" s="9" t="s">
        <v>273</v>
      </c>
      <c r="C260" t="s">
        <v>251</v>
      </c>
      <c r="D260" s="8">
        <v>2.6720000000000002E-5</v>
      </c>
      <c r="E260" s="8">
        <v>5.874E-6</v>
      </c>
      <c r="F260" s="8">
        <v>4.3679999999999998E-8</v>
      </c>
      <c r="G260" s="8">
        <v>1.488E-5</v>
      </c>
      <c r="H260" s="8">
        <v>2.6800000000000001E-5</v>
      </c>
      <c r="I260" s="8">
        <v>3.807E-5</v>
      </c>
      <c r="J260">
        <v>30001</v>
      </c>
      <c r="K260">
        <v>80000</v>
      </c>
      <c r="L260" s="5">
        <f t="shared" si="4"/>
        <v>0.21983532934131736</v>
      </c>
    </row>
    <row r="261" spans="2:12" x14ac:dyDescent="0.3">
      <c r="B261" t="s">
        <v>274</v>
      </c>
      <c r="C261" t="s">
        <v>252</v>
      </c>
      <c r="D261" s="8">
        <v>3.4279999999999997E-5</v>
      </c>
      <c r="E261" s="8">
        <v>1.168E-5</v>
      </c>
      <c r="F261" s="8">
        <v>6.2660000000000007E-8</v>
      </c>
      <c r="G261" s="8">
        <v>1.6880000000000001E-5</v>
      </c>
      <c r="H261" s="8">
        <v>3.239E-5</v>
      </c>
      <c r="I261" s="8">
        <v>6.2100000000000005E-5</v>
      </c>
      <c r="J261">
        <v>30001</v>
      </c>
      <c r="K261">
        <v>80000</v>
      </c>
      <c r="L261" s="5">
        <f t="shared" si="4"/>
        <v>0.34072345390898484</v>
      </c>
    </row>
    <row r="262" spans="2:12" x14ac:dyDescent="0.3">
      <c r="B262" s="10" t="s">
        <v>275</v>
      </c>
      <c r="C262" t="s">
        <v>253</v>
      </c>
      <c r="D262" s="8">
        <v>1.699E-6</v>
      </c>
      <c r="E262" s="8">
        <v>6.4470000000000005E-7</v>
      </c>
      <c r="F262" s="8">
        <v>7.1479999999999997E-9</v>
      </c>
      <c r="G262" s="8">
        <v>6.4330000000000005E-7</v>
      </c>
      <c r="H262" s="8">
        <v>1.654E-6</v>
      </c>
      <c r="I262" s="8">
        <v>3.0589999999999998E-6</v>
      </c>
      <c r="J262">
        <v>30001</v>
      </c>
      <c r="K262">
        <v>80000</v>
      </c>
      <c r="L262" s="5">
        <f t="shared" si="4"/>
        <v>0.37945850500294293</v>
      </c>
    </row>
    <row r="263" spans="2:12" x14ac:dyDescent="0.3">
      <c r="B263" t="s">
        <v>276</v>
      </c>
      <c r="C263" t="s">
        <v>254</v>
      </c>
      <c r="D263" s="8">
        <v>2.0790000000000001E-4</v>
      </c>
      <c r="E263" s="8">
        <v>4.2920000000000002E-5</v>
      </c>
      <c r="F263" s="8">
        <v>2.1589999999999999E-7</v>
      </c>
      <c r="G263" s="8">
        <v>1.3190000000000001E-4</v>
      </c>
      <c r="H263" s="8">
        <v>2.05E-4</v>
      </c>
      <c r="I263" s="8">
        <v>2.9960000000000002E-4</v>
      </c>
      <c r="J263">
        <v>30001</v>
      </c>
      <c r="K263">
        <v>80000</v>
      </c>
      <c r="L263" s="5">
        <f t="shared" si="4"/>
        <v>0.20644540644540643</v>
      </c>
    </row>
    <row r="264" spans="2:12" x14ac:dyDescent="0.3">
      <c r="B264" t="s">
        <v>277</v>
      </c>
      <c r="C264" t="s">
        <v>255</v>
      </c>
      <c r="D264" s="8">
        <v>3.5309999999999999E-5</v>
      </c>
      <c r="E264" s="8">
        <v>6.8820000000000003E-6</v>
      </c>
      <c r="F264" s="8">
        <v>3.1739999999999998E-8</v>
      </c>
      <c r="G264" s="8">
        <v>2.3050000000000001E-5</v>
      </c>
      <c r="H264" s="8">
        <v>3.4919999999999998E-5</v>
      </c>
      <c r="I264" s="8">
        <v>4.9929999999999998E-5</v>
      </c>
      <c r="J264">
        <v>30001</v>
      </c>
      <c r="K264">
        <v>80000</v>
      </c>
      <c r="L264" s="5">
        <f t="shared" si="4"/>
        <v>0.19490229396771455</v>
      </c>
    </row>
    <row r="265" spans="2:12" x14ac:dyDescent="0.3">
      <c r="B265" t="s">
        <v>278</v>
      </c>
      <c r="C265" t="s">
        <v>256</v>
      </c>
      <c r="D265" s="8">
        <v>3.171E-5</v>
      </c>
      <c r="E265" s="8">
        <v>1.028E-5</v>
      </c>
      <c r="F265" s="8">
        <v>4.4050000000000001E-8</v>
      </c>
      <c r="G265" s="8">
        <v>1.6290000000000002E-5</v>
      </c>
      <c r="H265" s="8">
        <v>3.0179999999999999E-5</v>
      </c>
      <c r="I265" s="8">
        <v>5.5989999999999998E-5</v>
      </c>
      <c r="J265">
        <v>30001</v>
      </c>
      <c r="K265">
        <v>80000</v>
      </c>
      <c r="L265" s="5">
        <f t="shared" si="4"/>
        <v>0.32418795332702616</v>
      </c>
    </row>
    <row r="266" spans="2:12" x14ac:dyDescent="0.3">
      <c r="B266" t="s">
        <v>279</v>
      </c>
      <c r="C266" t="s">
        <v>257</v>
      </c>
      <c r="D266" s="8">
        <v>4.1640000000000001E-5</v>
      </c>
      <c r="E266" s="8">
        <v>7.5299999999999999E-6</v>
      </c>
      <c r="F266" s="8">
        <v>4.5130000000000001E-8</v>
      </c>
      <c r="G266" s="8">
        <v>2.7379999999999999E-5</v>
      </c>
      <c r="H266" s="8">
        <v>4.1499999999999999E-5</v>
      </c>
      <c r="I266" s="8">
        <v>5.6839999999999998E-5</v>
      </c>
      <c r="J266">
        <v>30001</v>
      </c>
      <c r="K266">
        <v>80000</v>
      </c>
      <c r="L266" s="5">
        <f t="shared" si="4"/>
        <v>0.18083573487031698</v>
      </c>
    </row>
    <row r="267" spans="2:12" x14ac:dyDescent="0.3">
      <c r="B267" t="s">
        <v>267</v>
      </c>
      <c r="C267" t="s">
        <v>258</v>
      </c>
      <c r="D267" s="8">
        <v>2.4780000000000001E-4</v>
      </c>
      <c r="E267" s="8">
        <v>3.7700000000000002E-5</v>
      </c>
      <c r="F267" s="8">
        <v>3.2449999999999997E-7</v>
      </c>
      <c r="G267" s="8">
        <v>1.729E-4</v>
      </c>
      <c r="H267" s="8">
        <v>2.4820000000000002E-4</v>
      </c>
      <c r="I267" s="8">
        <v>3.2069999999999999E-4</v>
      </c>
      <c r="J267">
        <v>30001</v>
      </c>
      <c r="K267">
        <v>80000</v>
      </c>
      <c r="L267" s="5">
        <f t="shared" si="4"/>
        <v>0.15213882163034706</v>
      </c>
    </row>
    <row r="268" spans="2:12" x14ac:dyDescent="0.3">
      <c r="B268" t="s">
        <v>280</v>
      </c>
      <c r="C268" t="s">
        <v>259</v>
      </c>
      <c r="D268" s="8">
        <v>6.1639999999999999E-5</v>
      </c>
      <c r="E268" s="8">
        <v>1.189E-5</v>
      </c>
      <c r="F268" s="8">
        <v>7.3269999999999994E-8</v>
      </c>
      <c r="G268" s="8">
        <v>3.773E-5</v>
      </c>
      <c r="H268" s="8">
        <v>6.1799999999999998E-5</v>
      </c>
      <c r="I268" s="8">
        <v>8.4519999999999997E-5</v>
      </c>
      <c r="J268">
        <v>30001</v>
      </c>
      <c r="K268">
        <v>80000</v>
      </c>
      <c r="L268" s="5">
        <f t="shared" si="4"/>
        <v>0.19289422452952629</v>
      </c>
    </row>
    <row r="269" spans="2:12" x14ac:dyDescent="0.3">
      <c r="B269" t="s">
        <v>281</v>
      </c>
      <c r="C269" t="s">
        <v>260</v>
      </c>
      <c r="D269" s="8">
        <v>8.6810000000000001E-4</v>
      </c>
      <c r="E269" s="8">
        <v>2.3589999999999999E-4</v>
      </c>
      <c r="F269" s="8">
        <v>1.4300000000000001E-6</v>
      </c>
      <c r="G269" s="8">
        <v>4.5839999999999998E-4</v>
      </c>
      <c r="H269" s="8">
        <v>8.5240000000000001E-4</v>
      </c>
      <c r="I269" s="8">
        <v>1.369E-3</v>
      </c>
      <c r="J269">
        <v>30001</v>
      </c>
      <c r="K269">
        <v>80000</v>
      </c>
      <c r="L269" s="5">
        <f t="shared" si="4"/>
        <v>0.27174288676419767</v>
      </c>
    </row>
    <row r="270" spans="2:12" x14ac:dyDescent="0.3">
      <c r="B270" s="10" t="s">
        <v>282</v>
      </c>
      <c r="C270" t="s">
        <v>261</v>
      </c>
      <c r="D270" s="8">
        <v>3.0350000000000002E-6</v>
      </c>
      <c r="E270" s="8">
        <v>1.364E-6</v>
      </c>
      <c r="F270" s="8">
        <v>1.322E-8</v>
      </c>
      <c r="G270" s="8">
        <v>7.526E-7</v>
      </c>
      <c r="H270" s="8">
        <v>2.9550000000000001E-6</v>
      </c>
      <c r="I270" s="8">
        <v>5.8710000000000002E-6</v>
      </c>
      <c r="J270">
        <v>30001</v>
      </c>
      <c r="K270">
        <v>80000</v>
      </c>
      <c r="L270" s="5">
        <f t="shared" si="4"/>
        <v>0.44942339373970341</v>
      </c>
    </row>
    <row r="271" spans="2:12" x14ac:dyDescent="0.3">
      <c r="B271" t="s">
        <v>283</v>
      </c>
      <c r="C271" t="s">
        <v>262</v>
      </c>
      <c r="D271" s="8">
        <v>2.3770000000000002E-3</v>
      </c>
      <c r="E271" s="8">
        <v>4.5469999999999999E-4</v>
      </c>
      <c r="F271" s="8">
        <v>3.3809999999999999E-6</v>
      </c>
      <c r="G271" s="8">
        <v>1.5380000000000001E-3</v>
      </c>
      <c r="H271" s="8">
        <v>2.3609999999999998E-3</v>
      </c>
      <c r="I271" s="8">
        <v>3.3189999999999999E-3</v>
      </c>
      <c r="J271">
        <v>30001</v>
      </c>
      <c r="K271">
        <v>80000</v>
      </c>
      <c r="L271" s="5">
        <f t="shared" si="4"/>
        <v>0.19129154396297854</v>
      </c>
    </row>
    <row r="272" spans="2:12" x14ac:dyDescent="0.3">
      <c r="B272" t="s">
        <v>284</v>
      </c>
      <c r="C272" t="s">
        <v>263</v>
      </c>
      <c r="D272" s="8">
        <v>5.1849999999999997E-4</v>
      </c>
      <c r="E272" s="8">
        <v>1.4210000000000001E-4</v>
      </c>
      <c r="F272" s="8">
        <v>7.6270000000000002E-7</v>
      </c>
      <c r="G272" s="8">
        <v>2.7569999999999998E-4</v>
      </c>
      <c r="H272" s="8">
        <v>5.0719999999999997E-4</v>
      </c>
      <c r="I272" s="8">
        <v>8.2280000000000005E-4</v>
      </c>
      <c r="J272">
        <v>30001</v>
      </c>
      <c r="K272">
        <v>80000</v>
      </c>
      <c r="L272" s="5">
        <f t="shared" si="4"/>
        <v>0.27405978784956608</v>
      </c>
    </row>
    <row r="273" spans="2:12" x14ac:dyDescent="0.3">
      <c r="B273" t="s">
        <v>268</v>
      </c>
      <c r="C273" t="s">
        <v>264</v>
      </c>
      <c r="D273" s="8">
        <v>3.2329999999999997E-5</v>
      </c>
      <c r="E273" s="8">
        <v>5.8529999999999997E-6</v>
      </c>
      <c r="F273" s="8">
        <v>3.3239999999999999E-8</v>
      </c>
      <c r="G273" s="8">
        <v>2.158E-5</v>
      </c>
      <c r="H273" s="8">
        <v>3.2100000000000001E-5</v>
      </c>
      <c r="I273" s="8">
        <v>4.4509999999999999E-5</v>
      </c>
      <c r="J273">
        <v>30001</v>
      </c>
      <c r="K273">
        <v>80000</v>
      </c>
      <c r="L273" s="5">
        <f t="shared" ref="L273" si="5">E273/ABS(D273)</f>
        <v>0.18103928240024744</v>
      </c>
    </row>
  </sheetData>
  <conditionalFormatting sqref="L15:L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6:L27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8:L2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8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6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7:L2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7:D2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D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D1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7:L1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8:D2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6:D2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7B8C-01A5-4ACF-BC41-8530B976D6B6}">
  <dimension ref="B1:AB269"/>
  <sheetViews>
    <sheetView tabSelected="1" topLeftCell="A241" zoomScale="70" zoomScaleNormal="70" workbookViewId="0">
      <selection activeCell="W213" sqref="W213:W231"/>
    </sheetView>
  </sheetViews>
  <sheetFormatPr defaultRowHeight="14.4" x14ac:dyDescent="0.3"/>
  <cols>
    <col min="2" max="2" width="24" customWidth="1"/>
    <col min="3" max="3" width="13.109375" customWidth="1"/>
    <col min="4" max="4" width="10.5546875" bestFit="1" customWidth="1"/>
    <col min="5" max="5" width="9.5546875" bestFit="1" customWidth="1"/>
    <col min="6" max="6" width="9" bestFit="1" customWidth="1"/>
    <col min="7" max="8" width="9.5546875" bestFit="1" customWidth="1"/>
    <col min="9" max="9" width="10.5546875" bestFit="1" customWidth="1"/>
    <col min="14" max="14" width="23.21875" customWidth="1"/>
    <col min="15" max="15" width="13.21875" customWidth="1"/>
    <col min="16" max="16" width="9.88671875" customWidth="1"/>
    <col min="20" max="20" width="9.6640625" customWidth="1"/>
    <col min="22" max="22" width="9.6640625" bestFit="1" customWidth="1"/>
    <col min="23" max="24" width="9" bestFit="1" customWidth="1"/>
  </cols>
  <sheetData>
    <row r="1" spans="2:28" x14ac:dyDescent="0.3">
      <c r="B1" s="31" t="s">
        <v>327</v>
      </c>
      <c r="C1" s="31" t="s">
        <v>328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2:28" x14ac:dyDescent="0.3">
      <c r="N3" s="22" t="s">
        <v>330</v>
      </c>
    </row>
    <row r="6" spans="2:28" x14ac:dyDescent="0.3">
      <c r="AB6" t="s">
        <v>331</v>
      </c>
    </row>
    <row r="8" spans="2:28" x14ac:dyDescent="0.3">
      <c r="S8" s="22" t="s">
        <v>332</v>
      </c>
    </row>
    <row r="9" spans="2:28" x14ac:dyDescent="0.3">
      <c r="Z9" t="s">
        <v>333</v>
      </c>
    </row>
    <row r="10" spans="2:28" x14ac:dyDescent="0.3">
      <c r="C10" t="s">
        <v>0</v>
      </c>
      <c r="D10" s="3" t="s">
        <v>1</v>
      </c>
      <c r="E10" s="3" t="s">
        <v>2</v>
      </c>
      <c r="F10" s="3" t="s">
        <v>3</v>
      </c>
      <c r="G10" s="7">
        <v>2.5000000000000001E-2</v>
      </c>
      <c r="H10" s="3" t="s">
        <v>4</v>
      </c>
      <c r="I10" s="7">
        <v>0.97499999999999998</v>
      </c>
      <c r="J10" s="3" t="s">
        <v>5</v>
      </c>
      <c r="K10" s="3" t="s">
        <v>6</v>
      </c>
      <c r="L10" s="3" t="s">
        <v>265</v>
      </c>
      <c r="O10" t="s">
        <v>0</v>
      </c>
      <c r="P10" s="3" t="s">
        <v>1</v>
      </c>
      <c r="Q10" s="3" t="s">
        <v>2</v>
      </c>
      <c r="R10" s="7">
        <v>2.5000000000000001E-2</v>
      </c>
      <c r="S10" s="3" t="s">
        <v>4</v>
      </c>
      <c r="T10" s="7">
        <v>0.97499999999999998</v>
      </c>
      <c r="U10" s="3" t="s">
        <v>265</v>
      </c>
      <c r="V10" t="s">
        <v>317</v>
      </c>
      <c r="W10" t="s">
        <v>329</v>
      </c>
      <c r="X10" t="s">
        <v>309</v>
      </c>
      <c r="Z10" t="s">
        <v>334</v>
      </c>
      <c r="AA10" t="s">
        <v>335</v>
      </c>
      <c r="AB10" t="s">
        <v>265</v>
      </c>
    </row>
    <row r="11" spans="2:28" x14ac:dyDescent="0.3">
      <c r="B11" t="s">
        <v>269</v>
      </c>
      <c r="C11" t="s">
        <v>7</v>
      </c>
      <c r="D11" s="6">
        <v>29240</v>
      </c>
      <c r="E11" s="6">
        <v>3889</v>
      </c>
      <c r="F11" s="6">
        <v>27.75</v>
      </c>
      <c r="G11" s="6">
        <v>22830</v>
      </c>
      <c r="H11" s="6">
        <v>28830</v>
      </c>
      <c r="I11" s="6">
        <v>38070</v>
      </c>
      <c r="J11" s="3">
        <v>40001</v>
      </c>
      <c r="K11" s="3">
        <v>60000</v>
      </c>
      <c r="L11" s="5">
        <f>E11/D11</f>
        <v>0.13300273597811219</v>
      </c>
      <c r="N11" t="s">
        <v>269</v>
      </c>
      <c r="O11" t="s">
        <v>7</v>
      </c>
      <c r="P11" s="6">
        <v>29240</v>
      </c>
      <c r="Q11" s="6">
        <v>3752</v>
      </c>
      <c r="R11" s="6">
        <v>22690</v>
      </c>
      <c r="S11" s="6">
        <v>28950</v>
      </c>
      <c r="T11" s="6">
        <v>37440</v>
      </c>
      <c r="U11" s="5">
        <v>0.12831737346101232</v>
      </c>
      <c r="V11" s="12">
        <f t="shared" ref="V11:V74" si="0">(D11-P11)/P11</f>
        <v>0</v>
      </c>
      <c r="W11" s="12">
        <f t="shared" ref="W11:W74" si="1">(E11-Q11)/Q11</f>
        <v>3.6513859275053302E-2</v>
      </c>
      <c r="X11" s="12">
        <f t="shared" ref="X11:X74" si="2">(L11-U11)/U11</f>
        <v>3.6513859275053288E-2</v>
      </c>
      <c r="Z11" s="12">
        <f>AVERAGE(V10:V27)</f>
        <v>-6.3375061093869201E-2</v>
      </c>
      <c r="AA11" s="12">
        <f t="shared" ref="AA11" si="3">AVERAGE(W10:W27)</f>
        <v>0.12018730454785712</v>
      </c>
      <c r="AB11" s="12">
        <f t="shared" ref="AB11" si="4">AVERAGE(X10:X27)</f>
        <v>0.23389160658773392</v>
      </c>
    </row>
    <row r="12" spans="2:28" x14ac:dyDescent="0.3">
      <c r="B12" t="s">
        <v>270</v>
      </c>
      <c r="C12" t="s">
        <v>8</v>
      </c>
      <c r="D12" s="6">
        <v>2800</v>
      </c>
      <c r="E12" s="6">
        <v>907</v>
      </c>
      <c r="F12" s="6">
        <v>4.1630000000000003</v>
      </c>
      <c r="G12" s="6">
        <v>1554</v>
      </c>
      <c r="H12" s="6">
        <v>2608</v>
      </c>
      <c r="I12" s="6">
        <v>5213</v>
      </c>
      <c r="J12" s="3">
        <v>40001</v>
      </c>
      <c r="K12" s="3">
        <v>60000</v>
      </c>
      <c r="L12" s="5">
        <f t="shared" ref="L12:L75" si="5">E12/D12</f>
        <v>0.32392857142857145</v>
      </c>
      <c r="N12" t="s">
        <v>270</v>
      </c>
      <c r="O12" t="s">
        <v>8</v>
      </c>
      <c r="P12" s="6">
        <v>2867</v>
      </c>
      <c r="Q12" s="6">
        <v>923.4</v>
      </c>
      <c r="R12" s="6">
        <v>1585</v>
      </c>
      <c r="S12" s="6">
        <v>2681</v>
      </c>
      <c r="T12" s="6">
        <v>5311</v>
      </c>
      <c r="U12" s="5">
        <v>0.32207882804325078</v>
      </c>
      <c r="V12" s="12">
        <f t="shared" si="0"/>
        <v>-2.3369375653993722E-2</v>
      </c>
      <c r="W12" s="12">
        <f t="shared" si="1"/>
        <v>-1.7760450508988498E-2</v>
      </c>
      <c r="X12" s="12">
        <f t="shared" si="2"/>
        <v>5.7431387109750784E-3</v>
      </c>
    </row>
    <row r="13" spans="2:28" x14ac:dyDescent="0.3">
      <c r="B13" s="9" t="s">
        <v>271</v>
      </c>
      <c r="C13" t="s">
        <v>9</v>
      </c>
      <c r="D13" s="6">
        <v>108900</v>
      </c>
      <c r="E13" s="6">
        <v>24630</v>
      </c>
      <c r="F13" s="6">
        <v>191.3</v>
      </c>
      <c r="G13" s="6">
        <v>78970</v>
      </c>
      <c r="H13" s="6">
        <v>104600</v>
      </c>
      <c r="I13" s="6">
        <v>164300</v>
      </c>
      <c r="J13" s="3">
        <v>40001</v>
      </c>
      <c r="K13" s="3">
        <v>60000</v>
      </c>
      <c r="L13" s="5">
        <f t="shared" si="5"/>
        <v>0.22617079889807162</v>
      </c>
      <c r="N13" s="9" t="s">
        <v>271</v>
      </c>
      <c r="O13" t="s">
        <v>9</v>
      </c>
      <c r="P13" s="6">
        <v>107100</v>
      </c>
      <c r="Q13" s="6">
        <v>23900</v>
      </c>
      <c r="R13" s="6">
        <v>78230</v>
      </c>
      <c r="S13" s="6">
        <v>103100</v>
      </c>
      <c r="T13" s="6">
        <v>158000</v>
      </c>
      <c r="U13" s="5">
        <v>0.22315592903828199</v>
      </c>
      <c r="V13" s="12">
        <f t="shared" si="0"/>
        <v>1.680672268907563E-2</v>
      </c>
      <c r="W13" s="12">
        <f t="shared" si="1"/>
        <v>3.0543933054393305E-2</v>
      </c>
      <c r="X13" s="12">
        <f t="shared" si="2"/>
        <v>1.3510149036965253E-2</v>
      </c>
    </row>
    <row r="14" spans="2:28" x14ac:dyDescent="0.3">
      <c r="B14" s="9" t="s">
        <v>272</v>
      </c>
      <c r="C14" t="s">
        <v>10</v>
      </c>
      <c r="D14" s="6">
        <v>586900</v>
      </c>
      <c r="E14" s="6">
        <v>154000</v>
      </c>
      <c r="F14" s="6">
        <v>1273</v>
      </c>
      <c r="G14" s="6">
        <v>404600</v>
      </c>
      <c r="H14" s="6">
        <v>550800</v>
      </c>
      <c r="I14" s="6">
        <v>1004000</v>
      </c>
      <c r="J14" s="3">
        <v>40001</v>
      </c>
      <c r="K14" s="3">
        <v>60000</v>
      </c>
      <c r="L14" s="5">
        <f t="shared" si="5"/>
        <v>0.26239563809848354</v>
      </c>
      <c r="N14" s="9" t="s">
        <v>272</v>
      </c>
      <c r="O14" t="s">
        <v>10</v>
      </c>
      <c r="P14" s="6">
        <v>564800</v>
      </c>
      <c r="Q14" s="6">
        <v>138700</v>
      </c>
      <c r="R14" s="6">
        <v>397100</v>
      </c>
      <c r="S14" s="6">
        <v>534600</v>
      </c>
      <c r="T14" s="6">
        <v>931500</v>
      </c>
      <c r="U14" s="5">
        <v>0.24557365439093484</v>
      </c>
      <c r="V14" s="12">
        <f t="shared" si="0"/>
        <v>3.9128895184135974E-2</v>
      </c>
      <c r="W14" s="12">
        <f t="shared" si="1"/>
        <v>0.110310021629416</v>
      </c>
      <c r="X14" s="12">
        <f t="shared" si="2"/>
        <v>6.8500767109037533E-2</v>
      </c>
    </row>
    <row r="15" spans="2:28" x14ac:dyDescent="0.3">
      <c r="B15" s="9" t="s">
        <v>273</v>
      </c>
      <c r="C15" t="s">
        <v>11</v>
      </c>
      <c r="D15" s="6">
        <v>47910</v>
      </c>
      <c r="E15" s="6">
        <v>10840</v>
      </c>
      <c r="F15" s="6">
        <v>72.83</v>
      </c>
      <c r="G15" s="6">
        <v>35630</v>
      </c>
      <c r="H15" s="6">
        <v>46250</v>
      </c>
      <c r="I15" s="6">
        <v>69670</v>
      </c>
      <c r="J15" s="3">
        <v>40001</v>
      </c>
      <c r="K15" s="3">
        <v>60000</v>
      </c>
      <c r="L15" s="5">
        <f t="shared" si="5"/>
        <v>0.22625756627008975</v>
      </c>
      <c r="N15" s="9" t="s">
        <v>273</v>
      </c>
      <c r="O15" t="s">
        <v>11</v>
      </c>
      <c r="P15" s="6">
        <v>48270</v>
      </c>
      <c r="Q15" s="6">
        <v>12600</v>
      </c>
      <c r="R15" s="6">
        <v>35660</v>
      </c>
      <c r="S15" s="6">
        <v>46480</v>
      </c>
      <c r="T15" s="6">
        <v>70260</v>
      </c>
      <c r="U15" s="5">
        <v>0.2610316967060286</v>
      </c>
      <c r="V15" s="12">
        <f t="shared" si="0"/>
        <v>-7.4580484773151025E-3</v>
      </c>
      <c r="W15" s="12">
        <f t="shared" si="1"/>
        <v>-0.13968253968253969</v>
      </c>
      <c r="X15" s="12">
        <f t="shared" si="2"/>
        <v>-0.1332180377891086</v>
      </c>
    </row>
    <row r="16" spans="2:28" x14ac:dyDescent="0.3">
      <c r="B16" t="s">
        <v>274</v>
      </c>
      <c r="C16" t="s">
        <v>12</v>
      </c>
      <c r="D16" s="6">
        <v>14270</v>
      </c>
      <c r="E16" s="6">
        <v>5195</v>
      </c>
      <c r="F16" s="6">
        <v>34.19</v>
      </c>
      <c r="G16" s="6">
        <v>10170</v>
      </c>
      <c r="H16" s="6">
        <v>13430</v>
      </c>
      <c r="I16" s="6">
        <v>22600</v>
      </c>
      <c r="J16" s="3">
        <v>40001</v>
      </c>
      <c r="K16" s="3">
        <v>60000</v>
      </c>
      <c r="L16" s="5">
        <f t="shared" si="5"/>
        <v>0.36405045550105114</v>
      </c>
      <c r="N16" t="s">
        <v>274</v>
      </c>
      <c r="O16" t="s">
        <v>12</v>
      </c>
      <c r="P16" s="6">
        <v>36050</v>
      </c>
      <c r="Q16" s="6">
        <v>12020</v>
      </c>
      <c r="R16" s="6">
        <v>18860</v>
      </c>
      <c r="S16" s="6">
        <v>34000</v>
      </c>
      <c r="T16" s="6">
        <v>64940</v>
      </c>
      <c r="U16" s="5">
        <v>0.3334257975034674</v>
      </c>
      <c r="V16" s="12">
        <f t="shared" si="0"/>
        <v>-0.60416088765603326</v>
      </c>
      <c r="W16" s="12">
        <f t="shared" si="1"/>
        <v>-0.56780366056572384</v>
      </c>
      <c r="X16" s="12">
        <f t="shared" si="2"/>
        <v>9.1848495907894651E-2</v>
      </c>
    </row>
    <row r="17" spans="2:28" x14ac:dyDescent="0.3">
      <c r="B17" s="10" t="s">
        <v>275</v>
      </c>
      <c r="C17" t="s">
        <v>13</v>
      </c>
      <c r="D17" s="6">
        <v>1049000</v>
      </c>
      <c r="E17" s="6">
        <v>361000</v>
      </c>
      <c r="F17" s="6">
        <v>3919</v>
      </c>
      <c r="G17" s="6">
        <v>625300</v>
      </c>
      <c r="H17" s="6">
        <v>948100</v>
      </c>
      <c r="I17" s="6">
        <v>2037000</v>
      </c>
      <c r="J17" s="3">
        <v>40001</v>
      </c>
      <c r="K17" s="3">
        <v>60000</v>
      </c>
      <c r="L17" s="5">
        <f t="shared" si="5"/>
        <v>0.34413727359389895</v>
      </c>
      <c r="N17" s="10" t="s">
        <v>275</v>
      </c>
      <c r="O17" t="s">
        <v>13</v>
      </c>
      <c r="P17" s="6">
        <v>1064000</v>
      </c>
      <c r="Q17" s="6">
        <v>364100</v>
      </c>
      <c r="R17" s="6">
        <v>634300</v>
      </c>
      <c r="S17" s="6">
        <v>961000</v>
      </c>
      <c r="T17" s="6">
        <v>2056000</v>
      </c>
      <c r="U17" s="5">
        <v>0.34219924812030073</v>
      </c>
      <c r="V17" s="12">
        <f t="shared" si="0"/>
        <v>-1.4097744360902255E-2</v>
      </c>
      <c r="W17" s="12">
        <f t="shared" si="1"/>
        <v>-8.5141444658060981E-3</v>
      </c>
      <c r="X17" s="12">
        <f t="shared" si="2"/>
        <v>5.6634416476476594E-3</v>
      </c>
    </row>
    <row r="18" spans="2:28" x14ac:dyDescent="0.3">
      <c r="B18" t="s">
        <v>276</v>
      </c>
      <c r="C18" t="s">
        <v>14</v>
      </c>
      <c r="D18" s="6">
        <v>10690</v>
      </c>
      <c r="E18" s="6">
        <v>3993</v>
      </c>
      <c r="F18" s="6">
        <v>19.23</v>
      </c>
      <c r="G18" s="6">
        <v>5645</v>
      </c>
      <c r="H18" s="6">
        <v>9747</v>
      </c>
      <c r="I18" s="6">
        <v>21670</v>
      </c>
      <c r="J18" s="3">
        <v>40001</v>
      </c>
      <c r="K18" s="3">
        <v>60000</v>
      </c>
      <c r="L18" s="5">
        <f t="shared" si="5"/>
        <v>0.37352666043030869</v>
      </c>
      <c r="N18" t="s">
        <v>276</v>
      </c>
      <c r="O18" t="s">
        <v>14</v>
      </c>
      <c r="P18" s="6">
        <v>8530</v>
      </c>
      <c r="Q18" s="6">
        <v>1885</v>
      </c>
      <c r="R18" s="6">
        <v>5052</v>
      </c>
      <c r="S18" s="6">
        <v>8436</v>
      </c>
      <c r="T18" s="6">
        <v>12550</v>
      </c>
      <c r="U18" s="5">
        <v>0.22098475967174677</v>
      </c>
      <c r="V18" s="12">
        <f t="shared" si="0"/>
        <v>0.25322391559202811</v>
      </c>
      <c r="W18" s="12">
        <f t="shared" si="1"/>
        <v>1.1183023872679045</v>
      </c>
      <c r="X18" s="12">
        <f t="shared" si="2"/>
        <v>0.69028244746447387</v>
      </c>
    </row>
    <row r="19" spans="2:28" x14ac:dyDescent="0.3">
      <c r="B19" t="s">
        <v>277</v>
      </c>
      <c r="C19" t="s">
        <v>15</v>
      </c>
      <c r="D19" s="6">
        <v>48700</v>
      </c>
      <c r="E19" s="6">
        <v>16910</v>
      </c>
      <c r="F19" s="6">
        <v>92.01</v>
      </c>
      <c r="G19" s="6">
        <v>27020</v>
      </c>
      <c r="H19" s="6">
        <v>44500</v>
      </c>
      <c r="I19" s="6">
        <v>92770</v>
      </c>
      <c r="J19" s="3">
        <v>40001</v>
      </c>
      <c r="K19" s="3">
        <v>60000</v>
      </c>
      <c r="L19" s="5">
        <f t="shared" si="5"/>
        <v>0.34722792607802877</v>
      </c>
      <c r="N19" t="s">
        <v>277</v>
      </c>
      <c r="O19" t="s">
        <v>15</v>
      </c>
      <c r="P19" s="6">
        <v>34820</v>
      </c>
      <c r="Q19" s="6">
        <v>6672</v>
      </c>
      <c r="R19" s="6">
        <v>24060</v>
      </c>
      <c r="S19" s="6">
        <v>34030</v>
      </c>
      <c r="T19" s="6">
        <v>50210</v>
      </c>
      <c r="U19" s="5">
        <v>0.191614014933946</v>
      </c>
      <c r="V19" s="12">
        <f t="shared" si="0"/>
        <v>0.39862148190695001</v>
      </c>
      <c r="W19" s="12">
        <f t="shared" si="1"/>
        <v>1.53447242206235</v>
      </c>
      <c r="X19" s="12">
        <f t="shared" si="2"/>
        <v>0.81212176049714657</v>
      </c>
    </row>
    <row r="20" spans="2:28" x14ac:dyDescent="0.3">
      <c r="B20" t="s">
        <v>278</v>
      </c>
      <c r="C20" t="s">
        <v>16</v>
      </c>
      <c r="D20" s="6">
        <v>15740</v>
      </c>
      <c r="E20" s="6">
        <v>20710</v>
      </c>
      <c r="F20" s="6">
        <v>112.6</v>
      </c>
      <c r="G20" s="6">
        <v>5447</v>
      </c>
      <c r="H20" s="6">
        <v>10120</v>
      </c>
      <c r="I20" s="6">
        <v>75200</v>
      </c>
      <c r="J20" s="3">
        <v>40001</v>
      </c>
      <c r="K20" s="3">
        <v>60000</v>
      </c>
      <c r="L20" s="5">
        <f t="shared" si="5"/>
        <v>1.3157560355781448</v>
      </c>
      <c r="N20" t="s">
        <v>278</v>
      </c>
      <c r="O20" t="s">
        <v>16</v>
      </c>
      <c r="P20" s="6">
        <v>37550</v>
      </c>
      <c r="Q20" s="6">
        <v>15060</v>
      </c>
      <c r="R20" s="6">
        <v>16100</v>
      </c>
      <c r="S20" s="6">
        <v>34880</v>
      </c>
      <c r="T20" s="6">
        <v>74290</v>
      </c>
      <c r="U20" s="5">
        <v>0.40106524633821572</v>
      </c>
      <c r="V20" s="12">
        <f t="shared" si="0"/>
        <v>-0.5808255659121172</v>
      </c>
      <c r="W20" s="12">
        <f t="shared" si="1"/>
        <v>0.3751660026560425</v>
      </c>
      <c r="X20" s="12">
        <f t="shared" si="2"/>
        <v>2.2806533290809652</v>
      </c>
    </row>
    <row r="21" spans="2:28" x14ac:dyDescent="0.3">
      <c r="B21" t="s">
        <v>279</v>
      </c>
      <c r="C21" t="s">
        <v>17</v>
      </c>
      <c r="D21" s="6">
        <v>22680</v>
      </c>
      <c r="E21" s="6">
        <v>3496</v>
      </c>
      <c r="F21" s="6">
        <v>25.27</v>
      </c>
      <c r="G21" s="6">
        <v>16690</v>
      </c>
      <c r="H21" s="6">
        <v>22360</v>
      </c>
      <c r="I21" s="6">
        <v>30390</v>
      </c>
      <c r="J21" s="3">
        <v>40001</v>
      </c>
      <c r="K21" s="3">
        <v>60000</v>
      </c>
      <c r="L21" s="5">
        <f t="shared" si="5"/>
        <v>0.15414462081128749</v>
      </c>
      <c r="N21" t="s">
        <v>279</v>
      </c>
      <c r="O21" t="s">
        <v>17</v>
      </c>
      <c r="P21" s="6">
        <v>24030</v>
      </c>
      <c r="Q21" s="6">
        <v>4184</v>
      </c>
      <c r="R21" s="6">
        <v>16950</v>
      </c>
      <c r="S21" s="6">
        <v>23650</v>
      </c>
      <c r="T21" s="6">
        <v>33460</v>
      </c>
      <c r="U21" s="5">
        <v>0.1741156887224303</v>
      </c>
      <c r="V21" s="12">
        <f t="shared" si="0"/>
        <v>-5.6179775280898875E-2</v>
      </c>
      <c r="W21" s="12">
        <f t="shared" si="1"/>
        <v>-0.16443594646271512</v>
      </c>
      <c r="X21" s="12">
        <f t="shared" si="2"/>
        <v>-0.11469999089501952</v>
      </c>
    </row>
    <row r="22" spans="2:28" x14ac:dyDescent="0.3">
      <c r="B22" t="s">
        <v>267</v>
      </c>
      <c r="C22" t="s">
        <v>18</v>
      </c>
      <c r="D22" s="6">
        <v>5979</v>
      </c>
      <c r="E22" s="6">
        <v>539.29999999999995</v>
      </c>
      <c r="F22" s="6">
        <v>4.266</v>
      </c>
      <c r="G22" s="6">
        <v>5056</v>
      </c>
      <c r="H22" s="6">
        <v>5933</v>
      </c>
      <c r="I22" s="6">
        <v>7181</v>
      </c>
      <c r="J22" s="3">
        <v>40001</v>
      </c>
      <c r="K22" s="3">
        <v>60000</v>
      </c>
      <c r="L22" s="5">
        <f t="shared" si="5"/>
        <v>9.0199029938116737E-2</v>
      </c>
      <c r="N22" t="s">
        <v>267</v>
      </c>
      <c r="O22" t="s">
        <v>18</v>
      </c>
      <c r="P22" s="6">
        <v>6310</v>
      </c>
      <c r="Q22" s="6">
        <v>675.5</v>
      </c>
      <c r="R22" s="6">
        <v>5186</v>
      </c>
      <c r="S22" s="6">
        <v>6241</v>
      </c>
      <c r="T22" s="6">
        <v>7840</v>
      </c>
      <c r="U22" s="5">
        <v>0.10705229793977813</v>
      </c>
      <c r="V22" s="12">
        <f t="shared" si="0"/>
        <v>-5.2456418383518222E-2</v>
      </c>
      <c r="W22" s="12">
        <f t="shared" si="1"/>
        <v>-0.2016284233900815</v>
      </c>
      <c r="X22" s="12">
        <f t="shared" si="2"/>
        <v>-0.1574302310739947</v>
      </c>
    </row>
    <row r="23" spans="2:28" x14ac:dyDescent="0.3">
      <c r="B23" t="s">
        <v>280</v>
      </c>
      <c r="C23" t="s">
        <v>19</v>
      </c>
      <c r="D23" s="6">
        <v>25780</v>
      </c>
      <c r="E23" s="6">
        <v>4279</v>
      </c>
      <c r="F23" s="6">
        <v>24.8</v>
      </c>
      <c r="G23" s="6">
        <v>19540</v>
      </c>
      <c r="H23" s="6">
        <v>25170</v>
      </c>
      <c r="I23" s="6">
        <v>35390</v>
      </c>
      <c r="J23" s="3">
        <v>40001</v>
      </c>
      <c r="K23" s="3">
        <v>60000</v>
      </c>
      <c r="L23" s="5">
        <f t="shared" si="5"/>
        <v>0.16598138091543832</v>
      </c>
      <c r="N23" t="s">
        <v>280</v>
      </c>
      <c r="O23" t="s">
        <v>19</v>
      </c>
      <c r="P23" s="6">
        <v>25750</v>
      </c>
      <c r="Q23" s="6">
        <v>4677</v>
      </c>
      <c r="R23" s="6">
        <v>19240</v>
      </c>
      <c r="S23" s="6">
        <v>25110</v>
      </c>
      <c r="T23" s="6">
        <v>35950</v>
      </c>
      <c r="U23" s="5">
        <v>0.18163106796116504</v>
      </c>
      <c r="V23" s="12">
        <f t="shared" si="0"/>
        <v>1.1650485436893205E-3</v>
      </c>
      <c r="W23" s="12">
        <f t="shared" si="1"/>
        <v>-8.5097284584135124E-2</v>
      </c>
      <c r="X23" s="12">
        <f t="shared" si="2"/>
        <v>-8.6161950273137292E-2</v>
      </c>
    </row>
    <row r="24" spans="2:28" x14ac:dyDescent="0.3">
      <c r="B24" t="s">
        <v>281</v>
      </c>
      <c r="C24" t="s">
        <v>20</v>
      </c>
      <c r="D24" s="6">
        <v>1035</v>
      </c>
      <c r="E24" s="6">
        <v>251.1</v>
      </c>
      <c r="F24" s="6">
        <v>1.498</v>
      </c>
      <c r="G24" s="6">
        <v>746.8</v>
      </c>
      <c r="H24" s="6">
        <v>999.2</v>
      </c>
      <c r="I24" s="6">
        <v>1518</v>
      </c>
      <c r="J24" s="3">
        <v>40001</v>
      </c>
      <c r="K24" s="3">
        <v>60000</v>
      </c>
      <c r="L24" s="5">
        <f t="shared" si="5"/>
        <v>0.24260869565217391</v>
      </c>
      <c r="N24" t="s">
        <v>281</v>
      </c>
      <c r="O24" t="s">
        <v>20</v>
      </c>
      <c r="P24" s="6">
        <v>1360</v>
      </c>
      <c r="Q24" s="6">
        <v>368.1</v>
      </c>
      <c r="R24" s="6">
        <v>856</v>
      </c>
      <c r="S24" s="6">
        <v>1286</v>
      </c>
      <c r="T24" s="6">
        <v>2279</v>
      </c>
      <c r="U24" s="5">
        <v>0.27066176470588238</v>
      </c>
      <c r="V24" s="12">
        <f t="shared" si="0"/>
        <v>-0.23897058823529413</v>
      </c>
      <c r="W24" s="12">
        <f t="shared" si="1"/>
        <v>-0.31784841075794629</v>
      </c>
      <c r="X24" s="12">
        <f t="shared" si="2"/>
        <v>-0.10364622089933039</v>
      </c>
    </row>
    <row r="25" spans="2:28" x14ac:dyDescent="0.3">
      <c r="B25" s="10" t="s">
        <v>282</v>
      </c>
      <c r="C25" t="s">
        <v>21</v>
      </c>
      <c r="D25" s="6">
        <v>534800</v>
      </c>
      <c r="E25" s="6">
        <v>288200</v>
      </c>
      <c r="F25" s="6">
        <v>2429</v>
      </c>
      <c r="G25" s="6">
        <v>269200</v>
      </c>
      <c r="H25" s="6">
        <v>440600</v>
      </c>
      <c r="I25" s="6">
        <v>1423000</v>
      </c>
      <c r="J25" s="3">
        <v>40001</v>
      </c>
      <c r="K25" s="3">
        <v>60000</v>
      </c>
      <c r="L25" s="5">
        <f t="shared" si="5"/>
        <v>0.53889304412864625</v>
      </c>
      <c r="N25" s="10" t="s">
        <v>282</v>
      </c>
      <c r="O25" t="s">
        <v>21</v>
      </c>
      <c r="P25" s="6">
        <v>538900</v>
      </c>
      <c r="Q25" s="6">
        <v>289000</v>
      </c>
      <c r="R25" s="6">
        <v>269700</v>
      </c>
      <c r="S25" s="6">
        <v>443600</v>
      </c>
      <c r="T25" s="6">
        <v>1424000</v>
      </c>
      <c r="U25" s="5">
        <v>0.5362776025236593</v>
      </c>
      <c r="V25" s="12">
        <f t="shared" si="0"/>
        <v>-7.6080905548339206E-3</v>
      </c>
      <c r="W25" s="12">
        <f t="shared" si="1"/>
        <v>-2.7681660899653978E-3</v>
      </c>
      <c r="X25" s="12">
        <f t="shared" si="2"/>
        <v>4.8770293457697754E-3</v>
      </c>
    </row>
    <row r="26" spans="2:28" x14ac:dyDescent="0.3">
      <c r="B26" t="s">
        <v>283</v>
      </c>
      <c r="C26" t="s">
        <v>22</v>
      </c>
      <c r="D26" s="6">
        <v>747.5</v>
      </c>
      <c r="E26" s="6">
        <v>157.30000000000001</v>
      </c>
      <c r="F26" s="6">
        <v>1.0189999999999999</v>
      </c>
      <c r="G26" s="6">
        <v>549.29999999999995</v>
      </c>
      <c r="H26" s="6">
        <v>719.2</v>
      </c>
      <c r="I26" s="6">
        <v>1132</v>
      </c>
      <c r="J26" s="3">
        <v>40001</v>
      </c>
      <c r="K26" s="3">
        <v>60000</v>
      </c>
      <c r="L26" s="5">
        <f t="shared" si="5"/>
        <v>0.21043478260869566</v>
      </c>
      <c r="N26" t="s">
        <v>283</v>
      </c>
      <c r="O26" t="s">
        <v>22</v>
      </c>
      <c r="P26" s="6">
        <v>724.1</v>
      </c>
      <c r="Q26" s="6">
        <v>106.6</v>
      </c>
      <c r="R26" s="6">
        <v>539.4</v>
      </c>
      <c r="S26" s="6">
        <v>714.8</v>
      </c>
      <c r="T26" s="6">
        <v>964.1</v>
      </c>
      <c r="U26" s="5">
        <v>0.14721723518850985</v>
      </c>
      <c r="V26" s="12">
        <f t="shared" si="0"/>
        <v>3.2315978456014333E-2</v>
      </c>
      <c r="W26" s="12">
        <f t="shared" si="1"/>
        <v>0.47560975609756118</v>
      </c>
      <c r="X26" s="12">
        <f t="shared" si="2"/>
        <v>0.4294167550371159</v>
      </c>
    </row>
    <row r="27" spans="2:28" x14ac:dyDescent="0.3">
      <c r="B27" t="s">
        <v>284</v>
      </c>
      <c r="C27" t="s">
        <v>23</v>
      </c>
      <c r="D27" s="6">
        <v>2580</v>
      </c>
      <c r="E27" s="6">
        <v>752.3</v>
      </c>
      <c r="F27" s="6">
        <v>4.4160000000000004</v>
      </c>
      <c r="G27" s="6">
        <v>1811</v>
      </c>
      <c r="H27" s="6">
        <v>2444</v>
      </c>
      <c r="I27" s="6">
        <v>4146</v>
      </c>
      <c r="J27" s="3">
        <v>40001</v>
      </c>
      <c r="K27" s="3">
        <v>60000</v>
      </c>
      <c r="L27" s="5">
        <f t="shared" si="5"/>
        <v>0.29158914728682167</v>
      </c>
      <c r="N27" t="s">
        <v>284</v>
      </c>
      <c r="O27" t="s">
        <v>23</v>
      </c>
      <c r="P27" s="6">
        <v>3366</v>
      </c>
      <c r="Q27" s="6">
        <v>866.9</v>
      </c>
      <c r="R27" s="6">
        <v>2127</v>
      </c>
      <c r="S27" s="6">
        <v>3213</v>
      </c>
      <c r="T27" s="6">
        <v>5475</v>
      </c>
      <c r="U27" s="5">
        <v>0.25754604872251929</v>
      </c>
      <c r="V27" s="12">
        <f t="shared" si="0"/>
        <v>-0.23351158645276293</v>
      </c>
      <c r="W27" s="12">
        <f t="shared" si="1"/>
        <v>-0.13219517822124816</v>
      </c>
      <c r="X27" s="12">
        <f t="shared" si="2"/>
        <v>0.13218256980902274</v>
      </c>
      <c r="Z27" t="s">
        <v>333</v>
      </c>
    </row>
    <row r="28" spans="2:28" x14ac:dyDescent="0.3">
      <c r="B28" t="s">
        <v>268</v>
      </c>
      <c r="C28" t="s">
        <v>24</v>
      </c>
      <c r="D28" s="6">
        <v>38540</v>
      </c>
      <c r="E28" s="6">
        <v>8326</v>
      </c>
      <c r="F28" s="6">
        <v>51.03</v>
      </c>
      <c r="G28" s="6">
        <v>26760</v>
      </c>
      <c r="H28" s="6">
        <v>37190</v>
      </c>
      <c r="I28" s="6">
        <v>58480</v>
      </c>
      <c r="J28" s="3">
        <v>40001</v>
      </c>
      <c r="K28" s="3">
        <v>60000</v>
      </c>
      <c r="L28" s="5">
        <f t="shared" si="5"/>
        <v>0.21603528801245458</v>
      </c>
      <c r="N28" t="s">
        <v>268</v>
      </c>
      <c r="O28" t="s">
        <v>24</v>
      </c>
      <c r="P28" s="6">
        <v>36140</v>
      </c>
      <c r="Q28" s="6">
        <v>5928</v>
      </c>
      <c r="R28" s="6">
        <v>25900</v>
      </c>
      <c r="S28" s="6">
        <v>35660</v>
      </c>
      <c r="T28" s="6">
        <v>49230</v>
      </c>
      <c r="U28" s="5">
        <v>0.16402877697841728</v>
      </c>
      <c r="V28" s="12">
        <f t="shared" si="0"/>
        <v>6.6408411732152742E-2</v>
      </c>
      <c r="W28" s="12">
        <f t="shared" si="1"/>
        <v>0.40452091767881243</v>
      </c>
      <c r="X28" s="12">
        <f t="shared" si="2"/>
        <v>0.3170572383215432</v>
      </c>
      <c r="Z28" t="s">
        <v>334</v>
      </c>
      <c r="AA28" t="s">
        <v>335</v>
      </c>
      <c r="AB28" t="s">
        <v>265</v>
      </c>
    </row>
    <row r="29" spans="2:28" x14ac:dyDescent="0.3">
      <c r="B29" t="s">
        <v>269</v>
      </c>
      <c r="C29" t="s">
        <v>25</v>
      </c>
      <c r="D29" s="6">
        <v>25470</v>
      </c>
      <c r="E29" s="6">
        <v>3399</v>
      </c>
      <c r="F29" s="6">
        <v>15.12</v>
      </c>
      <c r="G29" s="6">
        <v>19470</v>
      </c>
      <c r="H29" s="6">
        <v>25240</v>
      </c>
      <c r="I29" s="6">
        <v>32870</v>
      </c>
      <c r="J29" s="3">
        <v>40001</v>
      </c>
      <c r="K29" s="3">
        <v>60000</v>
      </c>
      <c r="L29" s="5">
        <f t="shared" si="5"/>
        <v>0.13345111896348646</v>
      </c>
      <c r="N29" t="s">
        <v>269</v>
      </c>
      <c r="O29" t="s">
        <v>25</v>
      </c>
      <c r="P29" s="6">
        <v>24680</v>
      </c>
      <c r="Q29" s="6">
        <v>3327</v>
      </c>
      <c r="R29" s="6">
        <v>18550</v>
      </c>
      <c r="S29" s="6">
        <v>24540</v>
      </c>
      <c r="T29" s="6">
        <v>31690</v>
      </c>
      <c r="U29" s="5">
        <v>0.13480551053484602</v>
      </c>
      <c r="V29" s="12">
        <f t="shared" si="0"/>
        <v>3.20097244732577E-2</v>
      </c>
      <c r="W29" s="12">
        <f t="shared" si="1"/>
        <v>2.1641118124436431E-2</v>
      </c>
      <c r="X29" s="12">
        <f t="shared" si="2"/>
        <v>-1.0047004502901647E-2</v>
      </c>
      <c r="Z29" s="12">
        <f>AVERAGE(V28:V45)</f>
        <v>-2.7585066785155481E-2</v>
      </c>
      <c r="AA29" s="12">
        <f t="shared" ref="AA29" si="6">AVERAGE(W28:W45)</f>
        <v>0.13675422359033232</v>
      </c>
      <c r="AB29" s="12">
        <f t="shared" ref="AB29" si="7">AVERAGE(X28:X45)</f>
        <v>0.19750830442695369</v>
      </c>
    </row>
    <row r="30" spans="2:28" x14ac:dyDescent="0.3">
      <c r="B30" t="s">
        <v>270</v>
      </c>
      <c r="C30" t="s">
        <v>26</v>
      </c>
      <c r="D30" s="6">
        <v>2529</v>
      </c>
      <c r="E30" s="6">
        <v>812.4</v>
      </c>
      <c r="F30" s="6">
        <v>3.1579999999999999</v>
      </c>
      <c r="G30" s="6">
        <v>1375</v>
      </c>
      <c r="H30" s="6">
        <v>2371</v>
      </c>
      <c r="I30" s="6">
        <v>4666</v>
      </c>
      <c r="J30" s="3">
        <v>40001</v>
      </c>
      <c r="K30" s="3">
        <v>60000</v>
      </c>
      <c r="L30" s="5">
        <f t="shared" si="5"/>
        <v>0.32123368920521944</v>
      </c>
      <c r="N30" t="s">
        <v>270</v>
      </c>
      <c r="O30" t="s">
        <v>26</v>
      </c>
      <c r="P30" s="6">
        <v>2539</v>
      </c>
      <c r="Q30" s="6">
        <v>812.9</v>
      </c>
      <c r="R30" s="6">
        <v>1361</v>
      </c>
      <c r="S30" s="6">
        <v>2392</v>
      </c>
      <c r="T30" s="6">
        <v>4643</v>
      </c>
      <c r="U30" s="5">
        <v>0.32016541945647892</v>
      </c>
      <c r="V30" s="12">
        <f t="shared" si="0"/>
        <v>-3.9385584875935411E-3</v>
      </c>
      <c r="W30" s="12">
        <f t="shared" si="1"/>
        <v>-6.150818058801821E-4</v>
      </c>
      <c r="X30" s="12">
        <f t="shared" si="2"/>
        <v>3.3366181474378054E-3</v>
      </c>
    </row>
    <row r="31" spans="2:28" x14ac:dyDescent="0.3">
      <c r="B31" s="9" t="s">
        <v>271</v>
      </c>
      <c r="C31" t="s">
        <v>27</v>
      </c>
      <c r="D31" s="6">
        <v>90300</v>
      </c>
      <c r="E31" s="6">
        <v>20150</v>
      </c>
      <c r="F31" s="6">
        <v>129.9</v>
      </c>
      <c r="G31" s="6">
        <v>64670</v>
      </c>
      <c r="H31" s="6">
        <v>87060</v>
      </c>
      <c r="I31" s="6">
        <v>135200</v>
      </c>
      <c r="J31" s="3">
        <v>40001</v>
      </c>
      <c r="K31" s="3">
        <v>60000</v>
      </c>
      <c r="L31" s="5">
        <f t="shared" si="5"/>
        <v>0.22314507198228128</v>
      </c>
      <c r="N31" s="9" t="s">
        <v>271</v>
      </c>
      <c r="O31" t="s">
        <v>27</v>
      </c>
      <c r="P31" s="6">
        <v>85280</v>
      </c>
      <c r="Q31" s="6">
        <v>18380</v>
      </c>
      <c r="R31" s="6">
        <v>61200</v>
      </c>
      <c r="S31" s="6">
        <v>82620</v>
      </c>
      <c r="T31" s="6">
        <v>124700</v>
      </c>
      <c r="U31" s="5">
        <v>0.21552532833020638</v>
      </c>
      <c r="V31" s="12">
        <f t="shared" si="0"/>
        <v>5.8864915572232647E-2</v>
      </c>
      <c r="W31" s="12">
        <f t="shared" si="1"/>
        <v>9.6300326441784545E-2</v>
      </c>
      <c r="X31" s="12">
        <f t="shared" si="2"/>
        <v>3.5354283930845921E-2</v>
      </c>
    </row>
    <row r="32" spans="2:28" x14ac:dyDescent="0.3">
      <c r="B32" s="9" t="s">
        <v>272</v>
      </c>
      <c r="C32" t="s">
        <v>28</v>
      </c>
      <c r="D32" s="6">
        <v>500900</v>
      </c>
      <c r="E32" s="6">
        <v>131200</v>
      </c>
      <c r="F32" s="6">
        <v>1025</v>
      </c>
      <c r="G32" s="6">
        <v>344400</v>
      </c>
      <c r="H32" s="6">
        <v>470700</v>
      </c>
      <c r="I32" s="6">
        <v>852900</v>
      </c>
      <c r="J32" s="3">
        <v>40001</v>
      </c>
      <c r="K32" s="3">
        <v>60000</v>
      </c>
      <c r="L32" s="5">
        <f t="shared" si="5"/>
        <v>0.2619285286484328</v>
      </c>
      <c r="N32" s="9" t="s">
        <v>272</v>
      </c>
      <c r="O32" t="s">
        <v>28</v>
      </c>
      <c r="P32" s="6">
        <v>467700</v>
      </c>
      <c r="Q32" s="6">
        <v>113300</v>
      </c>
      <c r="R32" s="6">
        <v>329100</v>
      </c>
      <c r="S32" s="6">
        <v>443600</v>
      </c>
      <c r="T32" s="6">
        <v>764000</v>
      </c>
      <c r="U32" s="5">
        <v>0.24224930511011333</v>
      </c>
      <c r="V32" s="12">
        <f t="shared" si="0"/>
        <v>7.0985674577720759E-2</v>
      </c>
      <c r="W32" s="12">
        <f t="shared" si="1"/>
        <v>0.15798764342453664</v>
      </c>
      <c r="X32" s="12">
        <f t="shared" si="2"/>
        <v>8.123541790707868E-2</v>
      </c>
    </row>
    <row r="33" spans="2:28" x14ac:dyDescent="0.3">
      <c r="B33" s="9" t="s">
        <v>273</v>
      </c>
      <c r="C33" t="s">
        <v>29</v>
      </c>
      <c r="D33" s="6">
        <v>41350</v>
      </c>
      <c r="E33" s="6">
        <v>8807</v>
      </c>
      <c r="F33" s="6">
        <v>45.8</v>
      </c>
      <c r="G33" s="6">
        <v>30750</v>
      </c>
      <c r="H33" s="6">
        <v>40060</v>
      </c>
      <c r="I33" s="6">
        <v>58990</v>
      </c>
      <c r="J33" s="3">
        <v>40001</v>
      </c>
      <c r="K33" s="3">
        <v>60000</v>
      </c>
      <c r="L33" s="5">
        <f t="shared" si="5"/>
        <v>0.21298669891172914</v>
      </c>
      <c r="N33" s="9" t="s">
        <v>273</v>
      </c>
      <c r="O33" t="s">
        <v>29</v>
      </c>
      <c r="P33" s="6">
        <v>40320</v>
      </c>
      <c r="Q33" s="6">
        <v>9508</v>
      </c>
      <c r="R33" s="6">
        <v>29800</v>
      </c>
      <c r="S33" s="6">
        <v>39050</v>
      </c>
      <c r="T33" s="6">
        <v>57630</v>
      </c>
      <c r="U33" s="5">
        <v>0.23581349206349206</v>
      </c>
      <c r="V33" s="12">
        <f t="shared" si="0"/>
        <v>2.554563492063492E-2</v>
      </c>
      <c r="W33" s="12">
        <f t="shared" si="1"/>
        <v>-7.3727387463188895E-2</v>
      </c>
      <c r="X33" s="12">
        <f t="shared" si="2"/>
        <v>-9.6800199819003049E-2</v>
      </c>
    </row>
    <row r="34" spans="2:28" x14ac:dyDescent="0.3">
      <c r="B34" t="s">
        <v>274</v>
      </c>
      <c r="C34" t="s">
        <v>30</v>
      </c>
      <c r="D34" s="6">
        <v>12670</v>
      </c>
      <c r="E34" s="6">
        <v>4169</v>
      </c>
      <c r="F34" s="6">
        <v>25.52</v>
      </c>
      <c r="G34" s="6">
        <v>9135</v>
      </c>
      <c r="H34" s="6">
        <v>12020</v>
      </c>
      <c r="I34" s="6">
        <v>19520</v>
      </c>
      <c r="J34" s="3">
        <v>40001</v>
      </c>
      <c r="K34" s="3">
        <v>60000</v>
      </c>
      <c r="L34" s="5">
        <f t="shared" si="5"/>
        <v>0.32904498816101024</v>
      </c>
      <c r="N34" t="s">
        <v>274</v>
      </c>
      <c r="O34" t="s">
        <v>30</v>
      </c>
      <c r="P34" s="6">
        <v>29520</v>
      </c>
      <c r="Q34" s="6">
        <v>9890</v>
      </c>
      <c r="R34" s="6">
        <v>15440</v>
      </c>
      <c r="S34" s="6">
        <v>27830</v>
      </c>
      <c r="T34" s="6">
        <v>53480</v>
      </c>
      <c r="U34" s="5">
        <v>0.33502710027100269</v>
      </c>
      <c r="V34" s="12">
        <f t="shared" si="0"/>
        <v>-0.57079945799457998</v>
      </c>
      <c r="W34" s="12">
        <f t="shared" si="1"/>
        <v>-0.57846309403437812</v>
      </c>
      <c r="X34" s="12">
        <f t="shared" si="2"/>
        <v>-1.7855606621534573E-2</v>
      </c>
    </row>
    <row r="35" spans="2:28" x14ac:dyDescent="0.3">
      <c r="B35" s="10" t="s">
        <v>275</v>
      </c>
      <c r="C35" t="s">
        <v>31</v>
      </c>
      <c r="D35" s="6">
        <v>934400</v>
      </c>
      <c r="E35" s="6">
        <v>308600</v>
      </c>
      <c r="F35" s="6">
        <v>3374</v>
      </c>
      <c r="G35" s="6">
        <v>573500</v>
      </c>
      <c r="H35" s="6">
        <v>847600</v>
      </c>
      <c r="I35" s="6">
        <v>1774000</v>
      </c>
      <c r="J35" s="3">
        <v>40001</v>
      </c>
      <c r="K35" s="3">
        <v>60000</v>
      </c>
      <c r="L35" s="5">
        <f t="shared" si="5"/>
        <v>0.3302654109589041</v>
      </c>
      <c r="N35" s="10" t="s">
        <v>275</v>
      </c>
      <c r="O35" t="s">
        <v>31</v>
      </c>
      <c r="P35" s="6">
        <v>924900</v>
      </c>
      <c r="Q35" s="6">
        <v>300200</v>
      </c>
      <c r="R35" s="6">
        <v>570700</v>
      </c>
      <c r="S35" s="6">
        <v>840200</v>
      </c>
      <c r="T35" s="6">
        <v>1743000</v>
      </c>
      <c r="U35" s="5">
        <v>0.32457562979781596</v>
      </c>
      <c r="V35" s="12">
        <f t="shared" si="0"/>
        <v>1.0271380689804302E-2</v>
      </c>
      <c r="W35" s="12">
        <f t="shared" si="1"/>
        <v>2.798134576948701E-2</v>
      </c>
      <c r="X35" s="12">
        <f t="shared" si="2"/>
        <v>1.7529908713825544E-2</v>
      </c>
    </row>
    <row r="36" spans="2:28" x14ac:dyDescent="0.3">
      <c r="B36" t="s">
        <v>276</v>
      </c>
      <c r="C36" t="s">
        <v>32</v>
      </c>
      <c r="D36" s="6">
        <v>9499</v>
      </c>
      <c r="E36" s="6">
        <v>3585</v>
      </c>
      <c r="F36" s="6">
        <v>16.39</v>
      </c>
      <c r="G36" s="6">
        <v>4803</v>
      </c>
      <c r="H36" s="6">
        <v>8713</v>
      </c>
      <c r="I36" s="6">
        <v>19200</v>
      </c>
      <c r="J36" s="3">
        <v>40001</v>
      </c>
      <c r="K36" s="3">
        <v>60000</v>
      </c>
      <c r="L36" s="5">
        <f t="shared" si="5"/>
        <v>0.37740814822612906</v>
      </c>
      <c r="N36" t="s">
        <v>276</v>
      </c>
      <c r="O36" t="s">
        <v>32</v>
      </c>
      <c r="P36" s="6">
        <v>7531</v>
      </c>
      <c r="Q36" s="6">
        <v>1793</v>
      </c>
      <c r="R36" s="6">
        <v>4160</v>
      </c>
      <c r="S36" s="6">
        <v>7465</v>
      </c>
      <c r="T36" s="6">
        <v>11330</v>
      </c>
      <c r="U36" s="5">
        <v>0.23808259195325987</v>
      </c>
      <c r="V36" s="12">
        <f t="shared" si="0"/>
        <v>0.26131987783826849</v>
      </c>
      <c r="W36" s="12">
        <f t="shared" si="1"/>
        <v>0.99944227551589515</v>
      </c>
      <c r="X36" s="12">
        <f t="shared" si="2"/>
        <v>0.58519841845564857</v>
      </c>
    </row>
    <row r="37" spans="2:28" x14ac:dyDescent="0.3">
      <c r="B37" t="s">
        <v>277</v>
      </c>
      <c r="C37" t="s">
        <v>33</v>
      </c>
      <c r="D37" s="6">
        <v>41140</v>
      </c>
      <c r="E37" s="6">
        <v>13960</v>
      </c>
      <c r="F37" s="6">
        <v>68.459999999999994</v>
      </c>
      <c r="G37" s="6">
        <v>23010</v>
      </c>
      <c r="H37" s="6">
        <v>37790</v>
      </c>
      <c r="I37" s="6">
        <v>77550</v>
      </c>
      <c r="J37" s="3">
        <v>40001</v>
      </c>
      <c r="K37" s="3">
        <v>60000</v>
      </c>
      <c r="L37" s="5">
        <f t="shared" si="5"/>
        <v>0.33932912007778315</v>
      </c>
      <c r="N37" t="s">
        <v>277</v>
      </c>
      <c r="O37" t="s">
        <v>33</v>
      </c>
      <c r="P37" s="6">
        <v>28930</v>
      </c>
      <c r="Q37" s="6">
        <v>5674</v>
      </c>
      <c r="R37" s="6">
        <v>19520</v>
      </c>
      <c r="S37" s="6">
        <v>28360</v>
      </c>
      <c r="T37" s="6">
        <v>41870</v>
      </c>
      <c r="U37" s="5">
        <v>0.1961285862426547</v>
      </c>
      <c r="V37" s="12">
        <f t="shared" si="0"/>
        <v>0.4220532319391635</v>
      </c>
      <c r="W37" s="12">
        <f t="shared" si="1"/>
        <v>1.4603454353189989</v>
      </c>
      <c r="X37" s="12">
        <f t="shared" si="2"/>
        <v>0.73013596120025837</v>
      </c>
    </row>
    <row r="38" spans="2:28" x14ac:dyDescent="0.3">
      <c r="B38" t="s">
        <v>278</v>
      </c>
      <c r="C38" t="s">
        <v>34</v>
      </c>
      <c r="D38" s="6">
        <v>13470</v>
      </c>
      <c r="E38" s="6">
        <v>17550</v>
      </c>
      <c r="F38" s="6">
        <v>95.26</v>
      </c>
      <c r="G38" s="6">
        <v>4610</v>
      </c>
      <c r="H38" s="6">
        <v>8795</v>
      </c>
      <c r="I38" s="6">
        <v>62690</v>
      </c>
      <c r="J38" s="3">
        <v>40001</v>
      </c>
      <c r="K38" s="3">
        <v>60000</v>
      </c>
      <c r="L38" s="5">
        <f t="shared" si="5"/>
        <v>1.3028953229398663</v>
      </c>
      <c r="N38" t="s">
        <v>278</v>
      </c>
      <c r="O38" t="s">
        <v>34</v>
      </c>
      <c r="P38" s="6">
        <v>30610</v>
      </c>
      <c r="Q38" s="6">
        <v>13250</v>
      </c>
      <c r="R38" s="6">
        <v>11770</v>
      </c>
      <c r="S38" s="6">
        <v>28280</v>
      </c>
      <c r="T38" s="6">
        <v>63090</v>
      </c>
      <c r="U38" s="5">
        <v>0.43286507677229663</v>
      </c>
      <c r="V38" s="12">
        <f t="shared" si="0"/>
        <v>-0.55994772950016336</v>
      </c>
      <c r="W38" s="12">
        <f t="shared" si="1"/>
        <v>0.32452830188679244</v>
      </c>
      <c r="X38" s="12">
        <f t="shared" si="2"/>
        <v>2.0099340252973064</v>
      </c>
    </row>
    <row r="39" spans="2:28" x14ac:dyDescent="0.3">
      <c r="B39" t="s">
        <v>279</v>
      </c>
      <c r="C39" t="s">
        <v>35</v>
      </c>
      <c r="D39" s="6">
        <v>19100</v>
      </c>
      <c r="E39" s="6">
        <v>3172</v>
      </c>
      <c r="F39" s="6">
        <v>14.97</v>
      </c>
      <c r="G39" s="6">
        <v>13290</v>
      </c>
      <c r="H39" s="6">
        <v>18930</v>
      </c>
      <c r="I39" s="6">
        <v>25850</v>
      </c>
      <c r="J39" s="3">
        <v>40001</v>
      </c>
      <c r="K39" s="3">
        <v>60000</v>
      </c>
      <c r="L39" s="5">
        <f t="shared" si="5"/>
        <v>0.16607329842931937</v>
      </c>
      <c r="N39" t="s">
        <v>279</v>
      </c>
      <c r="O39" t="s">
        <v>35</v>
      </c>
      <c r="P39" s="6">
        <v>19070</v>
      </c>
      <c r="Q39" s="6">
        <v>3697</v>
      </c>
      <c r="R39" s="6">
        <v>12340</v>
      </c>
      <c r="S39" s="6">
        <v>18890</v>
      </c>
      <c r="T39" s="6">
        <v>26970</v>
      </c>
      <c r="U39" s="5">
        <v>0.19386470896696381</v>
      </c>
      <c r="V39" s="12">
        <f t="shared" si="0"/>
        <v>1.5731515469323545E-3</v>
      </c>
      <c r="W39" s="12">
        <f t="shared" si="1"/>
        <v>-0.14200703272923992</v>
      </c>
      <c r="X39" s="12">
        <f t="shared" si="2"/>
        <v>-0.14335466566212593</v>
      </c>
    </row>
    <row r="40" spans="2:28" x14ac:dyDescent="0.3">
      <c r="B40" t="s">
        <v>267</v>
      </c>
      <c r="C40" t="s">
        <v>36</v>
      </c>
      <c r="D40" s="6">
        <v>5370</v>
      </c>
      <c r="E40" s="6">
        <v>464.6</v>
      </c>
      <c r="F40" s="6">
        <v>2.4049999999999998</v>
      </c>
      <c r="G40" s="6">
        <v>4525</v>
      </c>
      <c r="H40" s="6">
        <v>5346</v>
      </c>
      <c r="I40" s="6">
        <v>6354</v>
      </c>
      <c r="J40" s="3">
        <v>40001</v>
      </c>
      <c r="K40" s="3">
        <v>60000</v>
      </c>
      <c r="L40" s="5">
        <f t="shared" si="5"/>
        <v>8.6517690875232783E-2</v>
      </c>
      <c r="N40" t="s">
        <v>267</v>
      </c>
      <c r="O40" t="s">
        <v>36</v>
      </c>
      <c r="P40" s="6">
        <v>5484</v>
      </c>
      <c r="Q40" s="6">
        <v>560.4</v>
      </c>
      <c r="R40" s="6">
        <v>4494</v>
      </c>
      <c r="S40" s="6">
        <v>5446</v>
      </c>
      <c r="T40" s="6">
        <v>6704</v>
      </c>
      <c r="U40" s="5">
        <v>0.10218818380743983</v>
      </c>
      <c r="V40" s="12">
        <f t="shared" si="0"/>
        <v>-2.0787746170678335E-2</v>
      </c>
      <c r="W40" s="12">
        <f t="shared" si="1"/>
        <v>-0.17094932191291926</v>
      </c>
      <c r="X40" s="12">
        <f t="shared" si="2"/>
        <v>-0.15334936338369631</v>
      </c>
    </row>
    <row r="41" spans="2:28" x14ac:dyDescent="0.3">
      <c r="B41" t="s">
        <v>280</v>
      </c>
      <c r="C41" t="s">
        <v>37</v>
      </c>
      <c r="D41" s="6">
        <v>22960</v>
      </c>
      <c r="E41" s="6">
        <v>3726</v>
      </c>
      <c r="F41" s="6">
        <v>18.05</v>
      </c>
      <c r="G41" s="6">
        <v>17250</v>
      </c>
      <c r="H41" s="6">
        <v>22490</v>
      </c>
      <c r="I41" s="6">
        <v>31450</v>
      </c>
      <c r="J41" s="3">
        <v>40001</v>
      </c>
      <c r="K41" s="3">
        <v>60000</v>
      </c>
      <c r="L41" s="5">
        <f t="shared" si="5"/>
        <v>0.16228222996515679</v>
      </c>
      <c r="N41" t="s">
        <v>280</v>
      </c>
      <c r="O41" t="s">
        <v>37</v>
      </c>
      <c r="P41" s="6">
        <v>22370</v>
      </c>
      <c r="Q41" s="6">
        <v>3949</v>
      </c>
      <c r="R41" s="6">
        <v>16550</v>
      </c>
      <c r="S41" s="6">
        <v>21890</v>
      </c>
      <c r="T41" s="6">
        <v>30940</v>
      </c>
      <c r="U41" s="5">
        <v>0.1765310683951721</v>
      </c>
      <c r="V41" s="12">
        <f t="shared" si="0"/>
        <v>2.637460885113992E-2</v>
      </c>
      <c r="W41" s="12">
        <f t="shared" si="1"/>
        <v>-5.6469992403140039E-2</v>
      </c>
      <c r="X41" s="12">
        <f t="shared" si="2"/>
        <v>-8.0715754793477493E-2</v>
      </c>
    </row>
    <row r="42" spans="2:28" x14ac:dyDescent="0.3">
      <c r="B42" t="s">
        <v>281</v>
      </c>
      <c r="C42" t="s">
        <v>38</v>
      </c>
      <c r="D42" s="6">
        <v>904.5</v>
      </c>
      <c r="E42" s="6">
        <v>210.5</v>
      </c>
      <c r="F42" s="6">
        <v>1.0740000000000001</v>
      </c>
      <c r="G42" s="6">
        <v>640.5</v>
      </c>
      <c r="H42" s="6">
        <v>878.3</v>
      </c>
      <c r="I42" s="6">
        <v>1310</v>
      </c>
      <c r="J42" s="3">
        <v>40001</v>
      </c>
      <c r="K42" s="3">
        <v>60000</v>
      </c>
      <c r="L42" s="5">
        <f t="shared" si="5"/>
        <v>0.23272526257600884</v>
      </c>
      <c r="N42" t="s">
        <v>281</v>
      </c>
      <c r="O42" t="s">
        <v>38</v>
      </c>
      <c r="P42" s="6">
        <v>1111</v>
      </c>
      <c r="Q42" s="6">
        <v>308.3</v>
      </c>
      <c r="R42" s="6">
        <v>668.4</v>
      </c>
      <c r="S42" s="6">
        <v>1055</v>
      </c>
      <c r="T42" s="6">
        <v>1874</v>
      </c>
      <c r="U42" s="5">
        <v>0.27749774977497749</v>
      </c>
      <c r="V42" s="12">
        <f t="shared" si="0"/>
        <v>-0.18586858685868587</v>
      </c>
      <c r="W42" s="12">
        <f t="shared" si="1"/>
        <v>-0.31722348361985081</v>
      </c>
      <c r="X42" s="12">
        <f t="shared" si="2"/>
        <v>-0.16134360453471996</v>
      </c>
    </row>
    <row r="43" spans="2:28" x14ac:dyDescent="0.3">
      <c r="B43" s="10" t="s">
        <v>282</v>
      </c>
      <c r="C43" t="s">
        <v>39</v>
      </c>
      <c r="D43" s="6">
        <v>463500</v>
      </c>
      <c r="E43" s="6">
        <v>243800</v>
      </c>
      <c r="F43" s="6">
        <v>2058</v>
      </c>
      <c r="G43" s="6">
        <v>239800</v>
      </c>
      <c r="H43" s="6">
        <v>383400</v>
      </c>
      <c r="I43" s="6">
        <v>1211000</v>
      </c>
      <c r="J43" s="3">
        <v>40001</v>
      </c>
      <c r="K43" s="3">
        <v>60000</v>
      </c>
      <c r="L43" s="5">
        <f t="shared" si="5"/>
        <v>0.52599784250269688</v>
      </c>
      <c r="N43" s="10" t="s">
        <v>282</v>
      </c>
      <c r="O43" t="s">
        <v>39</v>
      </c>
      <c r="P43" s="6">
        <v>452900</v>
      </c>
      <c r="Q43" s="6">
        <v>235000</v>
      </c>
      <c r="R43" s="6">
        <v>235000</v>
      </c>
      <c r="S43" s="6">
        <v>375900</v>
      </c>
      <c r="T43" s="6">
        <v>1172000</v>
      </c>
      <c r="U43" s="5">
        <v>0.51887833958931329</v>
      </c>
      <c r="V43" s="12">
        <f t="shared" si="0"/>
        <v>2.3404725104879665E-2</v>
      </c>
      <c r="W43" s="12">
        <f t="shared" si="1"/>
        <v>3.7446808510638301E-2</v>
      </c>
      <c r="X43" s="12">
        <f t="shared" si="2"/>
        <v>1.3720948380729483E-2</v>
      </c>
    </row>
    <row r="44" spans="2:28" x14ac:dyDescent="0.3">
      <c r="B44" t="s">
        <v>283</v>
      </c>
      <c r="C44" t="s">
        <v>40</v>
      </c>
      <c r="D44" s="6">
        <v>668.3</v>
      </c>
      <c r="E44" s="6">
        <v>130.4</v>
      </c>
      <c r="F44" s="6">
        <v>0.64490000000000003</v>
      </c>
      <c r="G44" s="6">
        <v>489.7</v>
      </c>
      <c r="H44" s="6">
        <v>647.70000000000005</v>
      </c>
      <c r="I44" s="6">
        <v>979.1</v>
      </c>
      <c r="J44" s="3">
        <v>40001</v>
      </c>
      <c r="K44" s="3">
        <v>60000</v>
      </c>
      <c r="L44" s="5">
        <f t="shared" si="5"/>
        <v>0.19512195121951223</v>
      </c>
      <c r="N44" t="s">
        <v>283</v>
      </c>
      <c r="O44" t="s">
        <v>40</v>
      </c>
      <c r="P44" s="6">
        <v>637.29999999999995</v>
      </c>
      <c r="Q44" s="6">
        <v>92.68</v>
      </c>
      <c r="R44" s="6">
        <v>466.4</v>
      </c>
      <c r="S44" s="6">
        <v>632</v>
      </c>
      <c r="T44" s="6">
        <v>839.7</v>
      </c>
      <c r="U44" s="5">
        <v>0.1454260160050212</v>
      </c>
      <c r="V44" s="12">
        <f t="shared" si="0"/>
        <v>4.8642711438882789E-2</v>
      </c>
      <c r="W44" s="12">
        <f t="shared" si="1"/>
        <v>0.40699179974104444</v>
      </c>
      <c r="X44" s="12">
        <f t="shared" si="2"/>
        <v>0.34172658083939506</v>
      </c>
    </row>
    <row r="45" spans="2:28" x14ac:dyDescent="0.3">
      <c r="B45" t="s">
        <v>284</v>
      </c>
      <c r="C45" t="s">
        <v>41</v>
      </c>
      <c r="D45" s="6">
        <v>2353</v>
      </c>
      <c r="E45" s="6">
        <v>657.3</v>
      </c>
      <c r="F45" s="6">
        <v>3.56</v>
      </c>
      <c r="G45" s="6">
        <v>1647</v>
      </c>
      <c r="H45" s="6">
        <v>2238</v>
      </c>
      <c r="I45" s="6">
        <v>3690</v>
      </c>
      <c r="J45" s="3">
        <v>40001</v>
      </c>
      <c r="K45" s="3">
        <v>60000</v>
      </c>
      <c r="L45" s="5">
        <f t="shared" si="5"/>
        <v>0.27934551636209093</v>
      </c>
      <c r="N45" t="s">
        <v>284</v>
      </c>
      <c r="O45" t="s">
        <v>41</v>
      </c>
      <c r="P45" s="6">
        <v>2951</v>
      </c>
      <c r="Q45" s="6">
        <v>760.9</v>
      </c>
      <c r="R45" s="6">
        <v>1838</v>
      </c>
      <c r="S45" s="6">
        <v>2820</v>
      </c>
      <c r="T45" s="6">
        <v>4793</v>
      </c>
      <c r="U45" s="5">
        <v>0.25784479837343272</v>
      </c>
      <c r="V45" s="12">
        <f t="shared" si="0"/>
        <v>-0.20264317180616739</v>
      </c>
      <c r="W45" s="12">
        <f t="shared" si="1"/>
        <v>-0.13615455381784733</v>
      </c>
      <c r="X45" s="12">
        <f t="shared" si="2"/>
        <v>8.3386277808556175E-2</v>
      </c>
    </row>
    <row r="46" spans="2:28" x14ac:dyDescent="0.3">
      <c r="B46" t="s">
        <v>268</v>
      </c>
      <c r="C46" t="s">
        <v>42</v>
      </c>
      <c r="D46" s="6">
        <v>32580</v>
      </c>
      <c r="E46" s="6">
        <v>7152</v>
      </c>
      <c r="F46" s="6">
        <v>34.119999999999997</v>
      </c>
      <c r="G46" s="6">
        <v>21720</v>
      </c>
      <c r="H46" s="6">
        <v>31610</v>
      </c>
      <c r="I46" s="6">
        <v>49280</v>
      </c>
      <c r="J46" s="3">
        <v>40001</v>
      </c>
      <c r="K46" s="3">
        <v>60000</v>
      </c>
      <c r="L46" s="5">
        <f t="shared" si="5"/>
        <v>0.21952117863720075</v>
      </c>
      <c r="N46" t="s">
        <v>268</v>
      </c>
      <c r="O46" t="s">
        <v>42</v>
      </c>
      <c r="P46" s="6">
        <v>29790</v>
      </c>
      <c r="Q46" s="6">
        <v>5390</v>
      </c>
      <c r="R46" s="6">
        <v>20110</v>
      </c>
      <c r="S46" s="6">
        <v>29470</v>
      </c>
      <c r="T46" s="6">
        <v>41450</v>
      </c>
      <c r="U46" s="5">
        <v>0.18093319906008729</v>
      </c>
      <c r="V46" s="12">
        <f t="shared" si="0"/>
        <v>9.3655589123867067E-2</v>
      </c>
      <c r="W46" s="12">
        <f t="shared" si="1"/>
        <v>0.32690166975881263</v>
      </c>
      <c r="X46" s="12">
        <f t="shared" si="2"/>
        <v>0.21327196875736734</v>
      </c>
      <c r="Z46" t="s">
        <v>333</v>
      </c>
    </row>
    <row r="47" spans="2:28" x14ac:dyDescent="0.3">
      <c r="B47" t="s">
        <v>269</v>
      </c>
      <c r="C47" t="s">
        <v>43</v>
      </c>
      <c r="D47" s="6">
        <v>22200</v>
      </c>
      <c r="E47" s="6">
        <v>4413</v>
      </c>
      <c r="F47" s="6">
        <v>36.46</v>
      </c>
      <c r="G47" s="6">
        <v>15960</v>
      </c>
      <c r="H47" s="6">
        <v>21450</v>
      </c>
      <c r="I47" s="6">
        <v>32790</v>
      </c>
      <c r="J47" s="3">
        <v>40001</v>
      </c>
      <c r="K47" s="3">
        <v>60000</v>
      </c>
      <c r="L47" s="5">
        <f t="shared" si="5"/>
        <v>0.19878378378378378</v>
      </c>
      <c r="N47" t="s">
        <v>269</v>
      </c>
      <c r="O47" t="s">
        <v>43</v>
      </c>
      <c r="P47" s="6">
        <v>22820</v>
      </c>
      <c r="Q47" s="6">
        <v>3794</v>
      </c>
      <c r="R47" s="6">
        <v>16850</v>
      </c>
      <c r="S47" s="6">
        <v>22340</v>
      </c>
      <c r="T47" s="6">
        <v>31620</v>
      </c>
      <c r="U47" s="5">
        <v>0.16625766871165645</v>
      </c>
      <c r="V47" s="12">
        <f t="shared" si="0"/>
        <v>-2.7169149868536371E-2</v>
      </c>
      <c r="W47" s="12">
        <f t="shared" si="1"/>
        <v>0.16315234580917237</v>
      </c>
      <c r="X47" s="12">
        <f t="shared" si="2"/>
        <v>0.19563678069213114</v>
      </c>
      <c r="Z47" t="s">
        <v>334</v>
      </c>
      <c r="AA47" t="s">
        <v>335</v>
      </c>
      <c r="AB47" t="s">
        <v>265</v>
      </c>
    </row>
    <row r="48" spans="2:28" x14ac:dyDescent="0.3">
      <c r="B48" t="s">
        <v>270</v>
      </c>
      <c r="C48" t="s">
        <v>44</v>
      </c>
      <c r="D48" s="6">
        <v>1600</v>
      </c>
      <c r="E48" s="6">
        <v>632.20000000000005</v>
      </c>
      <c r="F48" s="6">
        <v>3.86</v>
      </c>
      <c r="G48" s="6">
        <v>851.7</v>
      </c>
      <c r="H48" s="6">
        <v>1424</v>
      </c>
      <c r="I48" s="6">
        <v>3395</v>
      </c>
      <c r="J48" s="3">
        <v>40001</v>
      </c>
      <c r="K48" s="3">
        <v>60000</v>
      </c>
      <c r="L48" s="5">
        <f t="shared" si="5"/>
        <v>0.395125</v>
      </c>
      <c r="N48" t="s">
        <v>270</v>
      </c>
      <c r="O48" t="s">
        <v>44</v>
      </c>
      <c r="P48" s="6">
        <v>1647</v>
      </c>
      <c r="Q48" s="6">
        <v>648.5</v>
      </c>
      <c r="R48" s="6">
        <v>870</v>
      </c>
      <c r="S48" s="6">
        <v>1465</v>
      </c>
      <c r="T48" s="6">
        <v>3463</v>
      </c>
      <c r="U48" s="5">
        <v>0.39374620522161508</v>
      </c>
      <c r="V48" s="12">
        <f t="shared" si="0"/>
        <v>-2.853673345476624E-2</v>
      </c>
      <c r="W48" s="12">
        <f t="shared" si="1"/>
        <v>-2.5134926754047732E-2</v>
      </c>
      <c r="X48" s="12">
        <f t="shared" si="2"/>
        <v>3.5017347725520083E-3</v>
      </c>
      <c r="Z48" s="12">
        <f>AVERAGE(V47:V64)</f>
        <v>-7.5302374437501776E-2</v>
      </c>
      <c r="AA48" s="12">
        <f t="shared" ref="AA48:AB48" si="8">AVERAGE(W47:W64)</f>
        <v>0.28443506360278409</v>
      </c>
      <c r="AB48" s="12">
        <f t="shared" si="8"/>
        <v>0.45699627515810382</v>
      </c>
    </row>
    <row r="49" spans="2:28" x14ac:dyDescent="0.3">
      <c r="B49" s="9" t="s">
        <v>271</v>
      </c>
      <c r="C49" t="s">
        <v>45</v>
      </c>
      <c r="D49" s="6">
        <v>111000</v>
      </c>
      <c r="E49" s="6">
        <v>38850</v>
      </c>
      <c r="F49" s="6">
        <v>322.60000000000002</v>
      </c>
      <c r="G49" s="6">
        <v>69970</v>
      </c>
      <c r="H49" s="6">
        <v>103100</v>
      </c>
      <c r="I49" s="6">
        <v>197800</v>
      </c>
      <c r="J49" s="3">
        <v>40001</v>
      </c>
      <c r="K49" s="3">
        <v>60000</v>
      </c>
      <c r="L49" s="5">
        <f t="shared" si="5"/>
        <v>0.35</v>
      </c>
      <c r="N49" s="9" t="s">
        <v>271</v>
      </c>
      <c r="O49" t="s">
        <v>45</v>
      </c>
      <c r="P49" s="6">
        <v>110200</v>
      </c>
      <c r="Q49" s="6">
        <v>37280</v>
      </c>
      <c r="R49" s="6">
        <v>70700</v>
      </c>
      <c r="S49" s="6">
        <v>102900</v>
      </c>
      <c r="T49" s="6">
        <v>192000</v>
      </c>
      <c r="U49" s="5">
        <v>0.33829401088929217</v>
      </c>
      <c r="V49" s="12">
        <f t="shared" si="0"/>
        <v>7.2595281306715061E-3</v>
      </c>
      <c r="W49" s="12">
        <f t="shared" si="1"/>
        <v>4.2113733905579397E-2</v>
      </c>
      <c r="X49" s="12">
        <f t="shared" si="2"/>
        <v>3.4603004291845499E-2</v>
      </c>
    </row>
    <row r="50" spans="2:28" x14ac:dyDescent="0.3">
      <c r="B50" s="9" t="s">
        <v>272</v>
      </c>
      <c r="C50" t="s">
        <v>46</v>
      </c>
      <c r="D50" s="6">
        <v>520100</v>
      </c>
      <c r="E50" s="6">
        <v>196000</v>
      </c>
      <c r="F50" s="6">
        <v>1794</v>
      </c>
      <c r="G50" s="6">
        <v>301400</v>
      </c>
      <c r="H50" s="6">
        <v>470100</v>
      </c>
      <c r="I50" s="6">
        <v>1062000</v>
      </c>
      <c r="J50" s="3">
        <v>40001</v>
      </c>
      <c r="K50" s="3">
        <v>60000</v>
      </c>
      <c r="L50" s="5">
        <f t="shared" si="5"/>
        <v>0.37685060565275907</v>
      </c>
      <c r="N50" s="9" t="s">
        <v>272</v>
      </c>
      <c r="O50" t="s">
        <v>46</v>
      </c>
      <c r="P50" s="6">
        <v>497500</v>
      </c>
      <c r="Q50" s="6">
        <v>178800</v>
      </c>
      <c r="R50" s="6">
        <v>294900</v>
      </c>
      <c r="S50" s="6">
        <v>453700</v>
      </c>
      <c r="T50" s="6">
        <v>982600</v>
      </c>
      <c r="U50" s="5">
        <v>0.35939698492462313</v>
      </c>
      <c r="V50" s="12">
        <f t="shared" si="0"/>
        <v>4.5427135678391961E-2</v>
      </c>
      <c r="W50" s="12">
        <f t="shared" si="1"/>
        <v>9.6196868008948541E-2</v>
      </c>
      <c r="X50" s="12">
        <f t="shared" si="2"/>
        <v>4.8563625907425231E-2</v>
      </c>
    </row>
    <row r="51" spans="2:28" x14ac:dyDescent="0.3">
      <c r="B51" s="9" t="s">
        <v>273</v>
      </c>
      <c r="C51" t="s">
        <v>47</v>
      </c>
      <c r="D51" s="6">
        <v>38680</v>
      </c>
      <c r="E51" s="6">
        <v>13130</v>
      </c>
      <c r="F51" s="6">
        <v>91.18</v>
      </c>
      <c r="G51" s="6">
        <v>25560</v>
      </c>
      <c r="H51" s="6">
        <v>36380</v>
      </c>
      <c r="I51" s="6">
        <v>65050</v>
      </c>
      <c r="J51" s="3">
        <v>40001</v>
      </c>
      <c r="K51" s="3">
        <v>60000</v>
      </c>
      <c r="L51" s="5">
        <f t="shared" si="5"/>
        <v>0.33945191313340228</v>
      </c>
      <c r="N51" s="9" t="s">
        <v>273</v>
      </c>
      <c r="O51" t="s">
        <v>47</v>
      </c>
      <c r="P51" s="6">
        <v>39850</v>
      </c>
      <c r="Q51" s="6">
        <v>16160</v>
      </c>
      <c r="R51" s="6">
        <v>26270</v>
      </c>
      <c r="S51" s="6">
        <v>37310</v>
      </c>
      <c r="T51" s="6">
        <v>67220</v>
      </c>
      <c r="U51" s="5">
        <v>0.40552070263488083</v>
      </c>
      <c r="V51" s="12">
        <f t="shared" si="0"/>
        <v>-2.9360100376411544E-2</v>
      </c>
      <c r="W51" s="12">
        <f t="shared" si="1"/>
        <v>-0.1875</v>
      </c>
      <c r="X51" s="12">
        <f t="shared" si="2"/>
        <v>-0.1629233453981386</v>
      </c>
    </row>
    <row r="52" spans="2:28" x14ac:dyDescent="0.3">
      <c r="B52" t="s">
        <v>274</v>
      </c>
      <c r="C52" t="s">
        <v>48</v>
      </c>
      <c r="D52" s="6">
        <v>9319</v>
      </c>
      <c r="E52" s="6">
        <v>5169</v>
      </c>
      <c r="F52" s="6">
        <v>38.46</v>
      </c>
      <c r="G52" s="6">
        <v>5693</v>
      </c>
      <c r="H52" s="6">
        <v>8409</v>
      </c>
      <c r="I52" s="6">
        <v>17740</v>
      </c>
      <c r="J52" s="3">
        <v>40001</v>
      </c>
      <c r="K52" s="3">
        <v>60000</v>
      </c>
      <c r="L52" s="5">
        <f t="shared" si="5"/>
        <v>0.55467324820259689</v>
      </c>
      <c r="N52" t="s">
        <v>274</v>
      </c>
      <c r="O52" t="s">
        <v>48</v>
      </c>
      <c r="P52" s="6">
        <v>32590</v>
      </c>
      <c r="Q52" s="6">
        <v>11170</v>
      </c>
      <c r="R52" s="6">
        <v>16100</v>
      </c>
      <c r="S52" s="6">
        <v>30870</v>
      </c>
      <c r="T52" s="6">
        <v>59250</v>
      </c>
      <c r="U52" s="5">
        <v>0.34274317275237803</v>
      </c>
      <c r="V52" s="12">
        <f t="shared" si="0"/>
        <v>-0.71405339061061679</v>
      </c>
      <c r="W52" s="12">
        <f t="shared" si="1"/>
        <v>-0.53724261414503138</v>
      </c>
      <c r="X52" s="12">
        <f t="shared" si="2"/>
        <v>0.6183349291783915</v>
      </c>
    </row>
    <row r="53" spans="2:28" x14ac:dyDescent="0.3">
      <c r="B53" s="10" t="s">
        <v>275</v>
      </c>
      <c r="C53" t="s">
        <v>49</v>
      </c>
      <c r="D53" s="6">
        <v>675600</v>
      </c>
      <c r="E53" s="6">
        <v>307600</v>
      </c>
      <c r="F53" s="6">
        <v>3655</v>
      </c>
      <c r="G53" s="6">
        <v>316500</v>
      </c>
      <c r="H53" s="6">
        <v>587900</v>
      </c>
      <c r="I53" s="6">
        <v>1533000</v>
      </c>
      <c r="J53" s="3">
        <v>40001</v>
      </c>
      <c r="K53" s="3">
        <v>60000</v>
      </c>
      <c r="L53" s="5">
        <f t="shared" si="5"/>
        <v>0.4552989934872706</v>
      </c>
      <c r="N53" s="10" t="s">
        <v>275</v>
      </c>
      <c r="O53" t="s">
        <v>49</v>
      </c>
      <c r="P53" s="6">
        <v>694200</v>
      </c>
      <c r="Q53" s="6">
        <v>311900</v>
      </c>
      <c r="R53" s="6">
        <v>326900</v>
      </c>
      <c r="S53" s="6">
        <v>604700</v>
      </c>
      <c r="T53" s="6">
        <v>1555000</v>
      </c>
      <c r="U53" s="5">
        <v>0.44929415154134256</v>
      </c>
      <c r="V53" s="12">
        <f t="shared" si="0"/>
        <v>-2.6793431287813311E-2</v>
      </c>
      <c r="W53" s="12">
        <f t="shared" si="1"/>
        <v>-1.3786470022443091E-2</v>
      </c>
      <c r="X53" s="12">
        <f t="shared" si="2"/>
        <v>1.3365057001805855E-2</v>
      </c>
    </row>
    <row r="54" spans="2:28" x14ac:dyDescent="0.3">
      <c r="B54" t="s">
        <v>276</v>
      </c>
      <c r="C54" t="s">
        <v>50</v>
      </c>
      <c r="D54" s="6">
        <v>7097</v>
      </c>
      <c r="E54" s="6">
        <v>3301</v>
      </c>
      <c r="F54" s="6">
        <v>21.43</v>
      </c>
      <c r="G54" s="6">
        <v>3409</v>
      </c>
      <c r="H54" s="6">
        <v>6117</v>
      </c>
      <c r="I54" s="6">
        <v>16690</v>
      </c>
      <c r="J54" s="3">
        <v>40001</v>
      </c>
      <c r="K54" s="3">
        <v>60000</v>
      </c>
      <c r="L54" s="5">
        <f t="shared" si="5"/>
        <v>0.4651261096237847</v>
      </c>
      <c r="N54" t="s">
        <v>276</v>
      </c>
      <c r="O54" t="s">
        <v>50</v>
      </c>
      <c r="P54" s="6">
        <v>5026</v>
      </c>
      <c r="Q54" s="6">
        <v>1088</v>
      </c>
      <c r="R54" s="6">
        <v>3339</v>
      </c>
      <c r="S54" s="6">
        <v>4877</v>
      </c>
      <c r="T54" s="6">
        <v>7582</v>
      </c>
      <c r="U54" s="5">
        <v>0.21647433346597691</v>
      </c>
      <c r="V54" s="12">
        <f t="shared" si="0"/>
        <v>0.4120573020294469</v>
      </c>
      <c r="W54" s="12">
        <f t="shared" si="1"/>
        <v>2.0340073529411766</v>
      </c>
      <c r="X54" s="12">
        <f t="shared" si="2"/>
        <v>1.1486432233172261</v>
      </c>
    </row>
    <row r="55" spans="2:28" x14ac:dyDescent="0.3">
      <c r="B55" t="s">
        <v>277</v>
      </c>
      <c r="C55" t="s">
        <v>51</v>
      </c>
      <c r="D55" s="6">
        <v>44040</v>
      </c>
      <c r="E55" s="6">
        <v>17320</v>
      </c>
      <c r="F55" s="6">
        <v>105.4</v>
      </c>
      <c r="G55" s="6">
        <v>22180</v>
      </c>
      <c r="H55" s="6">
        <v>39570</v>
      </c>
      <c r="I55" s="6">
        <v>89600</v>
      </c>
      <c r="J55" s="3">
        <v>40001</v>
      </c>
      <c r="K55" s="3">
        <v>60000</v>
      </c>
      <c r="L55" s="5">
        <f t="shared" si="5"/>
        <v>0.39327883742052677</v>
      </c>
      <c r="N55" t="s">
        <v>277</v>
      </c>
      <c r="O55" t="s">
        <v>51</v>
      </c>
      <c r="P55" s="6">
        <v>29450</v>
      </c>
      <c r="Q55" s="6">
        <v>6007</v>
      </c>
      <c r="R55" s="6">
        <v>20030</v>
      </c>
      <c r="S55" s="6">
        <v>28640</v>
      </c>
      <c r="T55" s="6">
        <v>43390</v>
      </c>
      <c r="U55" s="5">
        <v>0.20397283531409169</v>
      </c>
      <c r="V55" s="12">
        <f t="shared" si="0"/>
        <v>0.49541595925297116</v>
      </c>
      <c r="W55" s="12">
        <f t="shared" si="1"/>
        <v>1.883302813384385</v>
      </c>
      <c r="X55" s="12">
        <f t="shared" si="2"/>
        <v>0.92809418379132891</v>
      </c>
    </row>
    <row r="56" spans="2:28" x14ac:dyDescent="0.3">
      <c r="B56" t="s">
        <v>278</v>
      </c>
      <c r="C56" t="s">
        <v>52</v>
      </c>
      <c r="D56" s="6">
        <v>13200</v>
      </c>
      <c r="E56" s="6">
        <v>19010</v>
      </c>
      <c r="F56" s="6">
        <v>108.8</v>
      </c>
      <c r="G56" s="6">
        <v>4145</v>
      </c>
      <c r="H56" s="6">
        <v>7747</v>
      </c>
      <c r="I56" s="6">
        <v>70530</v>
      </c>
      <c r="J56" s="3">
        <v>40001</v>
      </c>
      <c r="K56" s="3">
        <v>60000</v>
      </c>
      <c r="L56" s="5">
        <f t="shared" si="5"/>
        <v>1.4401515151515152</v>
      </c>
      <c r="N56" t="s">
        <v>278</v>
      </c>
      <c r="O56" t="s">
        <v>52</v>
      </c>
      <c r="P56" s="6">
        <v>34840</v>
      </c>
      <c r="Q56" s="6">
        <v>11240</v>
      </c>
      <c r="R56" s="6">
        <v>17860</v>
      </c>
      <c r="S56" s="6">
        <v>33140</v>
      </c>
      <c r="T56" s="6">
        <v>61410</v>
      </c>
      <c r="U56" s="5">
        <v>0.32261768082663606</v>
      </c>
      <c r="V56" s="12">
        <f t="shared" si="0"/>
        <v>-0.62112514351320325</v>
      </c>
      <c r="W56" s="12">
        <f t="shared" si="1"/>
        <v>0.69128113879003561</v>
      </c>
      <c r="X56" s="12">
        <f t="shared" si="2"/>
        <v>3.4639571875336999</v>
      </c>
    </row>
    <row r="57" spans="2:28" x14ac:dyDescent="0.3">
      <c r="B57" t="s">
        <v>279</v>
      </c>
      <c r="C57" t="s">
        <v>53</v>
      </c>
      <c r="D57" s="6">
        <v>21180</v>
      </c>
      <c r="E57" s="6">
        <v>4211</v>
      </c>
      <c r="F57" s="6">
        <v>27.74</v>
      </c>
      <c r="G57" s="6">
        <v>15190</v>
      </c>
      <c r="H57" s="6">
        <v>20480</v>
      </c>
      <c r="I57" s="6">
        <v>31250</v>
      </c>
      <c r="J57" s="3">
        <v>40001</v>
      </c>
      <c r="K57" s="3">
        <v>60000</v>
      </c>
      <c r="L57" s="5">
        <f t="shared" si="5"/>
        <v>0.19881964117091597</v>
      </c>
      <c r="N57" t="s">
        <v>279</v>
      </c>
      <c r="O57" t="s">
        <v>53</v>
      </c>
      <c r="P57" s="6">
        <v>24870</v>
      </c>
      <c r="Q57" s="6">
        <v>4867</v>
      </c>
      <c r="R57" s="6">
        <v>17590</v>
      </c>
      <c r="S57" s="6">
        <v>24100</v>
      </c>
      <c r="T57" s="6">
        <v>36530</v>
      </c>
      <c r="U57" s="5">
        <v>0.19569762766385204</v>
      </c>
      <c r="V57" s="12">
        <f t="shared" si="0"/>
        <v>-0.14837153196622438</v>
      </c>
      <c r="W57" s="12">
        <f t="shared" si="1"/>
        <v>-0.13478528867885761</v>
      </c>
      <c r="X57" s="12">
        <f t="shared" si="2"/>
        <v>1.5953251678791826E-2</v>
      </c>
    </row>
    <row r="58" spans="2:28" x14ac:dyDescent="0.3">
      <c r="B58" t="s">
        <v>267</v>
      </c>
      <c r="C58" t="s">
        <v>54</v>
      </c>
      <c r="D58" s="6">
        <v>3594</v>
      </c>
      <c r="E58" s="6">
        <v>532.9</v>
      </c>
      <c r="F58" s="6">
        <v>5.3010000000000002</v>
      </c>
      <c r="G58" s="6">
        <v>2787</v>
      </c>
      <c r="H58" s="6">
        <v>3520</v>
      </c>
      <c r="I58" s="6">
        <v>4842</v>
      </c>
      <c r="J58" s="3">
        <v>40001</v>
      </c>
      <c r="K58" s="3">
        <v>60000</v>
      </c>
      <c r="L58" s="5">
        <f t="shared" si="5"/>
        <v>0.14827490261547022</v>
      </c>
      <c r="N58" t="s">
        <v>267</v>
      </c>
      <c r="O58" t="s">
        <v>54</v>
      </c>
      <c r="P58" s="6">
        <v>4138</v>
      </c>
      <c r="Q58" s="6">
        <v>690.9</v>
      </c>
      <c r="R58" s="6">
        <v>3118</v>
      </c>
      <c r="S58" s="6">
        <v>4029</v>
      </c>
      <c r="T58" s="6">
        <v>5782</v>
      </c>
      <c r="U58" s="5">
        <v>0.1669647172547124</v>
      </c>
      <c r="V58" s="12">
        <f t="shared" si="0"/>
        <v>-0.13146447559207347</v>
      </c>
      <c r="W58" s="12">
        <f t="shared" si="1"/>
        <v>-0.22868721956867855</v>
      </c>
      <c r="X58" s="12">
        <f t="shared" si="2"/>
        <v>-0.11193870744996985</v>
      </c>
    </row>
    <row r="59" spans="2:28" x14ac:dyDescent="0.3">
      <c r="B59" t="s">
        <v>280</v>
      </c>
      <c r="C59" t="s">
        <v>55</v>
      </c>
      <c r="D59" s="6">
        <v>16670</v>
      </c>
      <c r="E59" s="6">
        <v>3795</v>
      </c>
      <c r="F59" s="6">
        <v>25.21</v>
      </c>
      <c r="G59" s="6">
        <v>11790</v>
      </c>
      <c r="H59" s="6">
        <v>15980</v>
      </c>
      <c r="I59" s="6">
        <v>25510</v>
      </c>
      <c r="J59" s="3">
        <v>40001</v>
      </c>
      <c r="K59" s="3">
        <v>60000</v>
      </c>
      <c r="L59" s="5">
        <f t="shared" si="5"/>
        <v>0.22765446910617876</v>
      </c>
      <c r="N59" t="s">
        <v>280</v>
      </c>
      <c r="O59" t="s">
        <v>55</v>
      </c>
      <c r="P59" s="6">
        <v>16950</v>
      </c>
      <c r="Q59" s="6">
        <v>4304</v>
      </c>
      <c r="R59" s="6">
        <v>11830</v>
      </c>
      <c r="S59" s="6">
        <v>16180</v>
      </c>
      <c r="T59" s="6">
        <v>26510</v>
      </c>
      <c r="U59" s="5">
        <v>0.25392330383480827</v>
      </c>
      <c r="V59" s="12">
        <f t="shared" si="0"/>
        <v>-1.6519174041297935E-2</v>
      </c>
      <c r="W59" s="12">
        <f t="shared" si="1"/>
        <v>-0.11826208178438662</v>
      </c>
      <c r="X59" s="12">
        <f t="shared" si="2"/>
        <v>-0.10345184680536017</v>
      </c>
    </row>
    <row r="60" spans="2:28" x14ac:dyDescent="0.3">
      <c r="B60" t="s">
        <v>281</v>
      </c>
      <c r="C60" t="s">
        <v>56</v>
      </c>
      <c r="D60" s="6">
        <v>771.3</v>
      </c>
      <c r="E60" s="6">
        <v>277.3</v>
      </c>
      <c r="F60" s="6">
        <v>2.0230000000000001</v>
      </c>
      <c r="G60" s="6">
        <v>506.2</v>
      </c>
      <c r="H60" s="6">
        <v>717.8</v>
      </c>
      <c r="I60" s="6">
        <v>1326</v>
      </c>
      <c r="J60" s="3">
        <v>40001</v>
      </c>
      <c r="K60" s="3">
        <v>60000</v>
      </c>
      <c r="L60" s="5">
        <f t="shared" si="5"/>
        <v>0.35952288344353694</v>
      </c>
      <c r="N60" t="s">
        <v>281</v>
      </c>
      <c r="O60" t="s">
        <v>56</v>
      </c>
      <c r="P60" s="6">
        <v>1247</v>
      </c>
      <c r="Q60" s="6">
        <v>379</v>
      </c>
      <c r="R60" s="6">
        <v>730.4</v>
      </c>
      <c r="S60" s="6">
        <v>1173</v>
      </c>
      <c r="T60" s="6">
        <v>2181</v>
      </c>
      <c r="U60" s="5">
        <v>0.30392943063352046</v>
      </c>
      <c r="V60" s="12">
        <f t="shared" si="0"/>
        <v>-0.38147554129911793</v>
      </c>
      <c r="W60" s="12">
        <f t="shared" si="1"/>
        <v>-0.26833773087071239</v>
      </c>
      <c r="X60" s="12">
        <f t="shared" si="2"/>
        <v>0.18291566135643947</v>
      </c>
    </row>
    <row r="61" spans="2:28" x14ac:dyDescent="0.3">
      <c r="B61" s="10" t="s">
        <v>282</v>
      </c>
      <c r="C61" t="s">
        <v>57</v>
      </c>
      <c r="D61" s="6">
        <v>424900</v>
      </c>
      <c r="E61" s="6">
        <v>282000</v>
      </c>
      <c r="F61" s="6">
        <v>2556</v>
      </c>
      <c r="G61" s="6">
        <v>167600</v>
      </c>
      <c r="H61" s="6">
        <v>330300</v>
      </c>
      <c r="I61" s="6">
        <v>1303000</v>
      </c>
      <c r="J61" s="3">
        <v>40001</v>
      </c>
      <c r="K61" s="3">
        <v>60000</v>
      </c>
      <c r="L61" s="5">
        <f t="shared" si="5"/>
        <v>0.66368557307601783</v>
      </c>
      <c r="N61" s="10" t="s">
        <v>282</v>
      </c>
      <c r="O61" t="s">
        <v>57</v>
      </c>
      <c r="P61" s="6">
        <v>433800</v>
      </c>
      <c r="Q61" s="6">
        <v>286100</v>
      </c>
      <c r="R61" s="6">
        <v>170300</v>
      </c>
      <c r="S61" s="6">
        <v>338400</v>
      </c>
      <c r="T61" s="6">
        <v>1329000</v>
      </c>
      <c r="U61" s="5">
        <v>0.65952051636698938</v>
      </c>
      <c r="V61" s="12">
        <f t="shared" si="0"/>
        <v>-2.0516366989396035E-2</v>
      </c>
      <c r="W61" s="12">
        <f t="shared" si="1"/>
        <v>-1.4330653617616217E-2</v>
      </c>
      <c r="X61" s="12">
        <f t="shared" si="2"/>
        <v>6.3152799733538637E-3</v>
      </c>
    </row>
    <row r="62" spans="2:28" x14ac:dyDescent="0.3">
      <c r="B62" t="s">
        <v>283</v>
      </c>
      <c r="C62" t="s">
        <v>58</v>
      </c>
      <c r="D62" s="6">
        <v>470.4</v>
      </c>
      <c r="E62" s="6">
        <v>173.9</v>
      </c>
      <c r="F62" s="6">
        <v>1.532</v>
      </c>
      <c r="G62" s="6">
        <v>288.8</v>
      </c>
      <c r="H62" s="6">
        <v>428.4</v>
      </c>
      <c r="I62" s="6">
        <v>913.9</v>
      </c>
      <c r="J62" s="3">
        <v>40001</v>
      </c>
      <c r="K62" s="3">
        <v>60000</v>
      </c>
      <c r="L62" s="5">
        <f t="shared" si="5"/>
        <v>0.36968537414965991</v>
      </c>
      <c r="N62" t="s">
        <v>283</v>
      </c>
      <c r="O62" t="s">
        <v>58</v>
      </c>
      <c r="P62" s="6">
        <v>437.2</v>
      </c>
      <c r="Q62" s="6">
        <v>89.83</v>
      </c>
      <c r="R62" s="6">
        <v>301.3</v>
      </c>
      <c r="S62" s="6">
        <v>423.6</v>
      </c>
      <c r="T62" s="6">
        <v>650.1</v>
      </c>
      <c r="U62" s="5">
        <v>0.20546660567246111</v>
      </c>
      <c r="V62" s="12">
        <f t="shared" si="0"/>
        <v>7.5937785910338493E-2</v>
      </c>
      <c r="W62" s="12">
        <f t="shared" si="1"/>
        <v>0.9358788823332963</v>
      </c>
      <c r="X62" s="12">
        <f t="shared" si="2"/>
        <v>0.79924797482167775</v>
      </c>
    </row>
    <row r="63" spans="2:28" x14ac:dyDescent="0.3">
      <c r="B63" t="s">
        <v>284</v>
      </c>
      <c r="C63" t="s">
        <v>59</v>
      </c>
      <c r="D63" s="6">
        <v>1345</v>
      </c>
      <c r="E63" s="6">
        <v>599.20000000000005</v>
      </c>
      <c r="F63" s="6">
        <v>4.4089999999999998</v>
      </c>
      <c r="G63" s="6">
        <v>829.3</v>
      </c>
      <c r="H63" s="6">
        <v>1220</v>
      </c>
      <c r="I63" s="6">
        <v>2586</v>
      </c>
      <c r="J63" s="3">
        <v>40001</v>
      </c>
      <c r="K63" s="3">
        <v>60000</v>
      </c>
      <c r="L63" s="5">
        <f t="shared" si="5"/>
        <v>0.44550185873605952</v>
      </c>
      <c r="N63" t="s">
        <v>284</v>
      </c>
      <c r="O63" t="s">
        <v>59</v>
      </c>
      <c r="P63" s="6">
        <v>2088</v>
      </c>
      <c r="Q63" s="6">
        <v>629.29999999999995</v>
      </c>
      <c r="R63" s="6">
        <v>1215</v>
      </c>
      <c r="S63" s="6">
        <v>1972</v>
      </c>
      <c r="T63" s="6">
        <v>3628</v>
      </c>
      <c r="U63" s="5">
        <v>0.30138888888888887</v>
      </c>
      <c r="V63" s="12">
        <f t="shared" si="0"/>
        <v>-0.35584291187739464</v>
      </c>
      <c r="W63" s="12">
        <f t="shared" si="1"/>
        <v>-4.7830923248053249E-2</v>
      </c>
      <c r="X63" s="12">
        <f t="shared" si="2"/>
        <v>0.47816284926250169</v>
      </c>
      <c r="Z63" t="s">
        <v>333</v>
      </c>
    </row>
    <row r="64" spans="2:28" x14ac:dyDescent="0.3">
      <c r="B64" t="s">
        <v>268</v>
      </c>
      <c r="C64" t="s">
        <v>60</v>
      </c>
      <c r="D64" s="6">
        <v>35510</v>
      </c>
      <c r="E64" s="6">
        <v>11330</v>
      </c>
      <c r="F64" s="6">
        <v>79.760000000000005</v>
      </c>
      <c r="G64" s="6">
        <v>22050</v>
      </c>
      <c r="H64" s="6">
        <v>33010</v>
      </c>
      <c r="I64" s="6">
        <v>64180</v>
      </c>
      <c r="J64" s="3">
        <v>40001</v>
      </c>
      <c r="K64" s="3">
        <v>60000</v>
      </c>
      <c r="L64" s="5">
        <f t="shared" si="5"/>
        <v>0.31906505209800057</v>
      </c>
      <c r="N64" t="s">
        <v>268</v>
      </c>
      <c r="O64" t="s">
        <v>60</v>
      </c>
      <c r="P64" s="6">
        <v>32000</v>
      </c>
      <c r="Q64" s="6">
        <v>6125</v>
      </c>
      <c r="R64" s="6">
        <v>22470</v>
      </c>
      <c r="S64" s="6">
        <v>31160</v>
      </c>
      <c r="T64" s="6">
        <v>46350</v>
      </c>
      <c r="U64" s="5">
        <v>0.19140625</v>
      </c>
      <c r="V64" s="12">
        <f t="shared" si="0"/>
        <v>0.10968749999999999</v>
      </c>
      <c r="W64" s="12">
        <f t="shared" si="1"/>
        <v>0.84979591836734691</v>
      </c>
      <c r="X64" s="12">
        <f t="shared" si="2"/>
        <v>0.66695210892016621</v>
      </c>
      <c r="Z64" t="s">
        <v>334</v>
      </c>
      <c r="AA64" t="s">
        <v>335</v>
      </c>
      <c r="AB64" t="s">
        <v>265</v>
      </c>
    </row>
    <row r="65" spans="2:28" x14ac:dyDescent="0.3">
      <c r="B65" t="s">
        <v>269</v>
      </c>
      <c r="C65" t="s">
        <v>61</v>
      </c>
      <c r="D65" s="6">
        <v>11860</v>
      </c>
      <c r="E65" s="6">
        <v>1600</v>
      </c>
      <c r="F65" s="6">
        <v>11.13</v>
      </c>
      <c r="G65" s="6">
        <v>9400</v>
      </c>
      <c r="H65" s="6">
        <v>11640</v>
      </c>
      <c r="I65" s="6">
        <v>15620</v>
      </c>
      <c r="J65" s="3">
        <v>40001</v>
      </c>
      <c r="K65" s="3">
        <v>60000</v>
      </c>
      <c r="L65" s="5">
        <f t="shared" si="5"/>
        <v>0.13490725126475547</v>
      </c>
      <c r="N65" t="s">
        <v>269</v>
      </c>
      <c r="O65" t="s">
        <v>61</v>
      </c>
      <c r="P65" s="6">
        <v>11940</v>
      </c>
      <c r="Q65" s="6">
        <v>1478</v>
      </c>
      <c r="R65" s="6">
        <v>9480</v>
      </c>
      <c r="S65" s="6">
        <v>11790</v>
      </c>
      <c r="T65" s="6">
        <v>15260</v>
      </c>
      <c r="U65" s="5">
        <v>0.12378559463986599</v>
      </c>
      <c r="V65" s="12">
        <f t="shared" si="0"/>
        <v>-6.7001675041876048E-3</v>
      </c>
      <c r="W65" s="12">
        <f t="shared" si="1"/>
        <v>8.2543978349120431E-2</v>
      </c>
      <c r="X65" s="12">
        <f t="shared" si="2"/>
        <v>8.9846129973735048E-2</v>
      </c>
      <c r="Z65" s="12">
        <f>AVERAGE(V64:V81)</f>
        <v>-5.9868630063282073E-2</v>
      </c>
      <c r="AA65" s="12">
        <f t="shared" ref="AA65" si="9">AVERAGE(W64:W81)</f>
        <v>0.21110349148420526</v>
      </c>
      <c r="AB65" s="12">
        <f t="shared" ref="AB65" si="10">AVERAGE(X64:X81)</f>
        <v>0.3232333490163547</v>
      </c>
    </row>
    <row r="66" spans="2:28" x14ac:dyDescent="0.3">
      <c r="B66" t="s">
        <v>270</v>
      </c>
      <c r="C66" t="s">
        <v>62</v>
      </c>
      <c r="D66" s="6">
        <v>1039</v>
      </c>
      <c r="E66" s="6">
        <v>344.6</v>
      </c>
      <c r="F66" s="6">
        <v>1.7070000000000001</v>
      </c>
      <c r="G66" s="6">
        <v>601.79999999999995</v>
      </c>
      <c r="H66" s="6">
        <v>953.3</v>
      </c>
      <c r="I66" s="6">
        <v>1990</v>
      </c>
      <c r="J66" s="3">
        <v>40001</v>
      </c>
      <c r="K66" s="3">
        <v>60000</v>
      </c>
      <c r="L66" s="5">
        <f t="shared" si="5"/>
        <v>0.33166506256015399</v>
      </c>
      <c r="N66" t="s">
        <v>270</v>
      </c>
      <c r="O66" t="s">
        <v>62</v>
      </c>
      <c r="P66" s="6">
        <v>1065</v>
      </c>
      <c r="Q66" s="6">
        <v>351.1</v>
      </c>
      <c r="R66" s="6">
        <v>616.79999999999995</v>
      </c>
      <c r="S66" s="6">
        <v>979.5</v>
      </c>
      <c r="T66" s="6">
        <v>2019</v>
      </c>
      <c r="U66" s="5">
        <v>0.32967136150234744</v>
      </c>
      <c r="V66" s="12">
        <f t="shared" si="0"/>
        <v>-2.4413145539906103E-2</v>
      </c>
      <c r="W66" s="12">
        <f t="shared" si="1"/>
        <v>-1.8513244090002847E-2</v>
      </c>
      <c r="X66" s="12">
        <f t="shared" si="2"/>
        <v>6.0475409472058603E-3</v>
      </c>
    </row>
    <row r="67" spans="2:28" x14ac:dyDescent="0.3">
      <c r="B67" s="9" t="s">
        <v>271</v>
      </c>
      <c r="C67" t="s">
        <v>63</v>
      </c>
      <c r="D67" s="6">
        <v>46770</v>
      </c>
      <c r="E67" s="6">
        <v>11100</v>
      </c>
      <c r="F67" s="6">
        <v>86.02</v>
      </c>
      <c r="G67" s="6">
        <v>33810</v>
      </c>
      <c r="H67" s="6">
        <v>44700</v>
      </c>
      <c r="I67" s="6">
        <v>71860</v>
      </c>
      <c r="J67" s="3">
        <v>40001</v>
      </c>
      <c r="K67" s="3">
        <v>60000</v>
      </c>
      <c r="L67" s="5">
        <f t="shared" si="5"/>
        <v>0.23733162283515075</v>
      </c>
      <c r="N67" s="9" t="s">
        <v>271</v>
      </c>
      <c r="O67" t="s">
        <v>63</v>
      </c>
      <c r="P67" s="6">
        <v>46050</v>
      </c>
      <c r="Q67" s="6">
        <v>10730</v>
      </c>
      <c r="R67" s="6">
        <v>33720</v>
      </c>
      <c r="S67" s="6">
        <v>44160</v>
      </c>
      <c r="T67" s="6">
        <v>69220</v>
      </c>
      <c r="U67" s="5">
        <v>0.23300760043431054</v>
      </c>
      <c r="V67" s="12">
        <f t="shared" si="0"/>
        <v>1.5635179153094463E-2</v>
      </c>
      <c r="W67" s="12">
        <f t="shared" si="1"/>
        <v>3.4482758620689655E-2</v>
      </c>
      <c r="X67" s="12">
        <f t="shared" si="2"/>
        <v>1.8557430713764346E-2</v>
      </c>
    </row>
    <row r="68" spans="2:28" x14ac:dyDescent="0.3">
      <c r="B68" s="9" t="s">
        <v>272</v>
      </c>
      <c r="C68" t="s">
        <v>64</v>
      </c>
      <c r="D68" s="6">
        <v>246000</v>
      </c>
      <c r="E68" s="6">
        <v>68540</v>
      </c>
      <c r="F68" s="6">
        <v>579.20000000000005</v>
      </c>
      <c r="G68" s="6">
        <v>166200</v>
      </c>
      <c r="H68" s="6">
        <v>229700</v>
      </c>
      <c r="I68" s="6">
        <v>433700</v>
      </c>
      <c r="J68" s="3">
        <v>40001</v>
      </c>
      <c r="K68" s="3">
        <v>60000</v>
      </c>
      <c r="L68" s="5">
        <f t="shared" si="5"/>
        <v>0.2786178861788618</v>
      </c>
      <c r="N68" s="9" t="s">
        <v>272</v>
      </c>
      <c r="O68" t="s">
        <v>64</v>
      </c>
      <c r="P68" s="6">
        <v>236400</v>
      </c>
      <c r="Q68" s="6">
        <v>61760</v>
      </c>
      <c r="R68" s="6">
        <v>163300</v>
      </c>
      <c r="S68" s="6">
        <v>222300</v>
      </c>
      <c r="T68" s="6">
        <v>401200</v>
      </c>
      <c r="U68" s="5">
        <v>0.26125211505922163</v>
      </c>
      <c r="V68" s="12">
        <f t="shared" si="0"/>
        <v>4.060913705583756E-2</v>
      </c>
      <c r="W68" s="12">
        <f t="shared" si="1"/>
        <v>0.10977979274611399</v>
      </c>
      <c r="X68" s="12">
        <f t="shared" si="2"/>
        <v>6.6471313029192597E-2</v>
      </c>
    </row>
    <row r="69" spans="2:28" x14ac:dyDescent="0.3">
      <c r="B69" s="9" t="s">
        <v>273</v>
      </c>
      <c r="C69" t="s">
        <v>65</v>
      </c>
      <c r="D69" s="6">
        <v>19710</v>
      </c>
      <c r="E69" s="6">
        <v>4744</v>
      </c>
      <c r="F69" s="6">
        <v>31.35</v>
      </c>
      <c r="G69" s="6">
        <v>14590</v>
      </c>
      <c r="H69" s="6">
        <v>18940</v>
      </c>
      <c r="I69" s="6">
        <v>29300</v>
      </c>
      <c r="J69" s="3">
        <v>40001</v>
      </c>
      <c r="K69" s="3">
        <v>60000</v>
      </c>
      <c r="L69" s="5">
        <f t="shared" si="5"/>
        <v>0.24069000507356672</v>
      </c>
      <c r="N69" s="9" t="s">
        <v>273</v>
      </c>
      <c r="O69" t="s">
        <v>65</v>
      </c>
      <c r="P69" s="6">
        <v>19950</v>
      </c>
      <c r="Q69" s="6">
        <v>5560</v>
      </c>
      <c r="R69" s="6">
        <v>14710</v>
      </c>
      <c r="S69" s="6">
        <v>19120</v>
      </c>
      <c r="T69" s="6">
        <v>29650</v>
      </c>
      <c r="U69" s="5">
        <v>0.27869674185463661</v>
      </c>
      <c r="V69" s="12">
        <f t="shared" si="0"/>
        <v>-1.2030075187969926E-2</v>
      </c>
      <c r="W69" s="12">
        <f t="shared" si="1"/>
        <v>-0.14676258992805755</v>
      </c>
      <c r="X69" s="12">
        <f t="shared" si="2"/>
        <v>-0.13637309330617703</v>
      </c>
    </row>
    <row r="70" spans="2:28" x14ac:dyDescent="0.3">
      <c r="B70" t="s">
        <v>274</v>
      </c>
      <c r="C70" t="s">
        <v>66</v>
      </c>
      <c r="D70" s="6">
        <v>5566</v>
      </c>
      <c r="E70" s="6">
        <v>2230</v>
      </c>
      <c r="F70" s="6">
        <v>15.27</v>
      </c>
      <c r="G70" s="6">
        <v>3878</v>
      </c>
      <c r="H70" s="6">
        <v>5195</v>
      </c>
      <c r="I70" s="6">
        <v>9209</v>
      </c>
      <c r="J70" s="3">
        <v>40001</v>
      </c>
      <c r="K70" s="3">
        <v>60000</v>
      </c>
      <c r="L70" s="5">
        <f t="shared" si="5"/>
        <v>0.40064678404599352</v>
      </c>
      <c r="N70" t="s">
        <v>274</v>
      </c>
      <c r="O70" t="s">
        <v>66</v>
      </c>
      <c r="P70" s="6">
        <v>15170</v>
      </c>
      <c r="Q70" s="6">
        <v>4999</v>
      </c>
      <c r="R70" s="6">
        <v>7953</v>
      </c>
      <c r="S70" s="6">
        <v>14340</v>
      </c>
      <c r="T70" s="6">
        <v>27170</v>
      </c>
      <c r="U70" s="5">
        <v>0.32953197099538561</v>
      </c>
      <c r="V70" s="12">
        <f t="shared" si="0"/>
        <v>-0.63309162821357945</v>
      </c>
      <c r="W70" s="12">
        <f t="shared" si="1"/>
        <v>-0.5539107821564313</v>
      </c>
      <c r="X70" s="12">
        <f t="shared" si="2"/>
        <v>0.21580550389632366</v>
      </c>
    </row>
    <row r="71" spans="2:28" x14ac:dyDescent="0.3">
      <c r="B71" s="10" t="s">
        <v>275</v>
      </c>
      <c r="C71" t="s">
        <v>67</v>
      </c>
      <c r="D71" s="6">
        <v>408500</v>
      </c>
      <c r="E71" s="6">
        <v>152400</v>
      </c>
      <c r="F71" s="6">
        <v>1716</v>
      </c>
      <c r="G71" s="6">
        <v>227200</v>
      </c>
      <c r="H71" s="6">
        <v>366500</v>
      </c>
      <c r="I71" s="6">
        <v>824600</v>
      </c>
      <c r="J71" s="3">
        <v>40001</v>
      </c>
      <c r="K71" s="3">
        <v>60000</v>
      </c>
      <c r="L71" s="5">
        <f t="shared" si="5"/>
        <v>0.37307221542227664</v>
      </c>
      <c r="N71" s="10" t="s">
        <v>275</v>
      </c>
      <c r="O71" t="s">
        <v>67</v>
      </c>
      <c r="P71" s="6">
        <v>415900</v>
      </c>
      <c r="Q71" s="6">
        <v>153700</v>
      </c>
      <c r="R71" s="6">
        <v>232100</v>
      </c>
      <c r="S71" s="6">
        <v>372600</v>
      </c>
      <c r="T71" s="6">
        <v>834000</v>
      </c>
      <c r="U71" s="5">
        <v>0.36955999038230342</v>
      </c>
      <c r="V71" s="12">
        <f t="shared" si="0"/>
        <v>-1.7792738639095935E-2</v>
      </c>
      <c r="W71" s="12">
        <f t="shared" si="1"/>
        <v>-8.4580351333767081E-3</v>
      </c>
      <c r="X71" s="12">
        <f t="shared" si="2"/>
        <v>9.5038021738768057E-3</v>
      </c>
    </row>
    <row r="72" spans="2:28" x14ac:dyDescent="0.3">
      <c r="B72" t="s">
        <v>276</v>
      </c>
      <c r="C72" t="s">
        <v>68</v>
      </c>
      <c r="D72" s="6">
        <v>4142</v>
      </c>
      <c r="E72" s="6">
        <v>1591</v>
      </c>
      <c r="F72" s="6">
        <v>8.3079999999999998</v>
      </c>
      <c r="G72" s="6">
        <v>2269</v>
      </c>
      <c r="H72" s="6">
        <v>3717</v>
      </c>
      <c r="I72" s="6">
        <v>8619</v>
      </c>
      <c r="J72" s="3">
        <v>40001</v>
      </c>
      <c r="K72" s="3">
        <v>60000</v>
      </c>
      <c r="L72" s="5">
        <f t="shared" si="5"/>
        <v>0.38411395461129888</v>
      </c>
      <c r="N72" t="s">
        <v>276</v>
      </c>
      <c r="O72" t="s">
        <v>68</v>
      </c>
      <c r="P72" s="6">
        <v>3202</v>
      </c>
      <c r="Q72" s="6">
        <v>632</v>
      </c>
      <c r="R72" s="6">
        <v>2086</v>
      </c>
      <c r="S72" s="6">
        <v>3149</v>
      </c>
      <c r="T72" s="6">
        <v>4606</v>
      </c>
      <c r="U72" s="5">
        <v>0.19737663960024984</v>
      </c>
      <c r="V72" s="12">
        <f t="shared" si="0"/>
        <v>0.29356652092442226</v>
      </c>
      <c r="W72" s="12">
        <f t="shared" si="1"/>
        <v>1.5174050632911393</v>
      </c>
      <c r="X72" s="12">
        <f t="shared" si="2"/>
        <v>0.94609633333129595</v>
      </c>
    </row>
    <row r="73" spans="2:28" x14ac:dyDescent="0.3">
      <c r="B73" t="s">
        <v>277</v>
      </c>
      <c r="C73" t="s">
        <v>69</v>
      </c>
      <c r="D73" s="6">
        <v>20510</v>
      </c>
      <c r="E73" s="6">
        <v>7223</v>
      </c>
      <c r="F73" s="6">
        <v>39.57</v>
      </c>
      <c r="G73" s="6">
        <v>11320</v>
      </c>
      <c r="H73" s="6">
        <v>18710</v>
      </c>
      <c r="I73" s="6">
        <v>39380</v>
      </c>
      <c r="J73" s="3">
        <v>40001</v>
      </c>
      <c r="K73" s="3">
        <v>60000</v>
      </c>
      <c r="L73" s="5">
        <f t="shared" si="5"/>
        <v>0.35216967333008287</v>
      </c>
      <c r="N73" t="s">
        <v>277</v>
      </c>
      <c r="O73" t="s">
        <v>69</v>
      </c>
      <c r="P73" s="6">
        <v>14480</v>
      </c>
      <c r="Q73" s="6">
        <v>2719</v>
      </c>
      <c r="R73" s="6">
        <v>10140</v>
      </c>
      <c r="S73" s="6">
        <v>14140</v>
      </c>
      <c r="T73" s="6">
        <v>20780</v>
      </c>
      <c r="U73" s="5">
        <v>0.18777624309392266</v>
      </c>
      <c r="V73" s="12">
        <f t="shared" si="0"/>
        <v>0.4164364640883978</v>
      </c>
      <c r="W73" s="12">
        <f t="shared" si="1"/>
        <v>1.6564913571165869</v>
      </c>
      <c r="X73" s="12">
        <f t="shared" si="2"/>
        <v>0.87547512681853612</v>
      </c>
    </row>
    <row r="74" spans="2:28" x14ac:dyDescent="0.3">
      <c r="B74" t="s">
        <v>278</v>
      </c>
      <c r="C74" t="s">
        <v>70</v>
      </c>
      <c r="D74" s="6">
        <v>6477</v>
      </c>
      <c r="E74" s="6">
        <v>8630</v>
      </c>
      <c r="F74" s="6">
        <v>47.42</v>
      </c>
      <c r="G74" s="6">
        <v>2276</v>
      </c>
      <c r="H74" s="6">
        <v>4081</v>
      </c>
      <c r="I74" s="6">
        <v>31690</v>
      </c>
      <c r="J74" s="3">
        <v>40001</v>
      </c>
      <c r="K74" s="3">
        <v>60000</v>
      </c>
      <c r="L74" s="5">
        <f t="shared" si="5"/>
        <v>1.3324069785394472</v>
      </c>
      <c r="N74" t="s">
        <v>278</v>
      </c>
      <c r="O74" t="s">
        <v>70</v>
      </c>
      <c r="P74" s="6">
        <v>15780</v>
      </c>
      <c r="Q74" s="6">
        <v>5923</v>
      </c>
      <c r="R74" s="6">
        <v>7144</v>
      </c>
      <c r="S74" s="6">
        <v>14790</v>
      </c>
      <c r="T74" s="6">
        <v>30040</v>
      </c>
      <c r="U74" s="5">
        <v>0.37534854245880861</v>
      </c>
      <c r="V74" s="12">
        <f t="shared" si="0"/>
        <v>-0.58954372623574147</v>
      </c>
      <c r="W74" s="12">
        <f t="shared" si="1"/>
        <v>0.45703190950531825</v>
      </c>
      <c r="X74" s="12">
        <f t="shared" si="2"/>
        <v>2.5497859397860001</v>
      </c>
    </row>
    <row r="75" spans="2:28" x14ac:dyDescent="0.3">
      <c r="B75" t="s">
        <v>279</v>
      </c>
      <c r="C75" t="s">
        <v>71</v>
      </c>
      <c r="D75" s="6">
        <v>9588</v>
      </c>
      <c r="E75" s="6">
        <v>1419</v>
      </c>
      <c r="F75" s="6">
        <v>9.4359999999999999</v>
      </c>
      <c r="G75" s="6">
        <v>7269</v>
      </c>
      <c r="H75" s="6">
        <v>9430</v>
      </c>
      <c r="I75" s="6">
        <v>12810</v>
      </c>
      <c r="J75" s="3">
        <v>40001</v>
      </c>
      <c r="K75" s="3">
        <v>60000</v>
      </c>
      <c r="L75" s="5">
        <f t="shared" si="5"/>
        <v>0.14799749687108887</v>
      </c>
      <c r="N75" t="s">
        <v>279</v>
      </c>
      <c r="O75" t="s">
        <v>71</v>
      </c>
      <c r="P75" s="6">
        <v>10340</v>
      </c>
      <c r="Q75" s="6">
        <v>1711</v>
      </c>
      <c r="R75" s="6">
        <v>7540</v>
      </c>
      <c r="S75" s="6">
        <v>10150</v>
      </c>
      <c r="T75" s="6">
        <v>14290</v>
      </c>
      <c r="U75" s="5">
        <v>0.16547388781431335</v>
      </c>
      <c r="V75" s="12">
        <f t="shared" ref="V75:V138" si="11">(D75-P75)/P75</f>
        <v>-7.2727272727272724E-2</v>
      </c>
      <c r="W75" s="12">
        <f t="shared" ref="W75:W138" si="12">(E75-Q75)/Q75</f>
        <v>-0.1706604324956166</v>
      </c>
      <c r="X75" s="12">
        <f t="shared" ref="X75:X138" si="13">(L75-U75)/U75</f>
        <v>-0.10561419190703747</v>
      </c>
    </row>
    <row r="76" spans="2:28" x14ac:dyDescent="0.3">
      <c r="B76" t="s">
        <v>267</v>
      </c>
      <c r="C76" t="s">
        <v>72</v>
      </c>
      <c r="D76" s="6">
        <v>2284</v>
      </c>
      <c r="E76" s="6">
        <v>220.6</v>
      </c>
      <c r="F76" s="6">
        <v>1.7749999999999999</v>
      </c>
      <c r="G76" s="6">
        <v>1930</v>
      </c>
      <c r="H76" s="6">
        <v>2259</v>
      </c>
      <c r="I76" s="6">
        <v>2792</v>
      </c>
      <c r="J76" s="3">
        <v>40001</v>
      </c>
      <c r="K76" s="3">
        <v>60000</v>
      </c>
      <c r="L76" s="5">
        <f t="shared" ref="L76:L139" si="14">E76/D76</f>
        <v>9.6584938704028012E-2</v>
      </c>
      <c r="N76" t="s">
        <v>267</v>
      </c>
      <c r="O76" t="s">
        <v>72</v>
      </c>
      <c r="P76" s="6">
        <v>2471</v>
      </c>
      <c r="Q76" s="6">
        <v>276.7</v>
      </c>
      <c r="R76" s="6">
        <v>2038</v>
      </c>
      <c r="S76" s="6">
        <v>2434</v>
      </c>
      <c r="T76" s="6">
        <v>3114</v>
      </c>
      <c r="U76" s="5">
        <v>0.11197895588830432</v>
      </c>
      <c r="V76" s="12">
        <f t="shared" si="11"/>
        <v>-7.567786321327398E-2</v>
      </c>
      <c r="W76" s="12">
        <f t="shared" si="12"/>
        <v>-0.20274665702927358</v>
      </c>
      <c r="X76" s="12">
        <f t="shared" si="13"/>
        <v>-0.13747241222387702</v>
      </c>
    </row>
    <row r="77" spans="2:28" x14ac:dyDescent="0.3">
      <c r="B77" t="s">
        <v>280</v>
      </c>
      <c r="C77" t="s">
        <v>73</v>
      </c>
      <c r="D77" s="6">
        <v>10050</v>
      </c>
      <c r="E77" s="6">
        <v>1738</v>
      </c>
      <c r="F77" s="6">
        <v>10.039999999999999</v>
      </c>
      <c r="G77" s="6">
        <v>7656</v>
      </c>
      <c r="H77" s="6">
        <v>9767</v>
      </c>
      <c r="I77" s="6">
        <v>14000</v>
      </c>
      <c r="J77" s="3">
        <v>40001</v>
      </c>
      <c r="K77" s="3">
        <v>60000</v>
      </c>
      <c r="L77" s="5">
        <f t="shared" si="14"/>
        <v>0.17293532338308457</v>
      </c>
      <c r="N77" t="s">
        <v>280</v>
      </c>
      <c r="O77" t="s">
        <v>73</v>
      </c>
      <c r="P77" s="6">
        <v>10080</v>
      </c>
      <c r="Q77" s="6">
        <v>1918</v>
      </c>
      <c r="R77" s="6">
        <v>7604</v>
      </c>
      <c r="S77" s="6">
        <v>9776</v>
      </c>
      <c r="T77" s="6">
        <v>14320</v>
      </c>
      <c r="U77" s="5">
        <v>0.19027777777777777</v>
      </c>
      <c r="V77" s="12">
        <f t="shared" si="11"/>
        <v>-2.976190476190476E-3</v>
      </c>
      <c r="W77" s="12">
        <f t="shared" si="12"/>
        <v>-9.384775808133472E-2</v>
      </c>
      <c r="X77" s="12">
        <f t="shared" si="13"/>
        <v>-9.1142826015905884E-2</v>
      </c>
    </row>
    <row r="78" spans="2:28" x14ac:dyDescent="0.3">
      <c r="B78" t="s">
        <v>281</v>
      </c>
      <c r="C78" t="s">
        <v>74</v>
      </c>
      <c r="D78" s="6">
        <v>417.2</v>
      </c>
      <c r="E78" s="6">
        <v>106.5</v>
      </c>
      <c r="F78" s="6">
        <v>0.65769999999999995</v>
      </c>
      <c r="G78" s="6">
        <v>305.8</v>
      </c>
      <c r="H78" s="6">
        <v>399.7</v>
      </c>
      <c r="I78" s="6">
        <v>624.5</v>
      </c>
      <c r="J78" s="3">
        <v>40001</v>
      </c>
      <c r="K78" s="3">
        <v>60000</v>
      </c>
      <c r="L78" s="5">
        <f t="shared" si="14"/>
        <v>0.25527325023969322</v>
      </c>
      <c r="N78" t="s">
        <v>281</v>
      </c>
      <c r="O78" t="s">
        <v>74</v>
      </c>
      <c r="P78" s="6">
        <v>572.4</v>
      </c>
      <c r="Q78" s="6">
        <v>152.9</v>
      </c>
      <c r="R78" s="6">
        <v>367.6</v>
      </c>
      <c r="S78" s="6">
        <v>541.29999999999995</v>
      </c>
      <c r="T78" s="6">
        <v>954</v>
      </c>
      <c r="U78" s="5">
        <v>0.26712089447938508</v>
      </c>
      <c r="V78" s="12">
        <f t="shared" si="11"/>
        <v>-0.27113906359189377</v>
      </c>
      <c r="W78" s="12">
        <f t="shared" si="12"/>
        <v>-0.3034663178548071</v>
      </c>
      <c r="X78" s="12">
        <f t="shared" si="13"/>
        <v>-4.4353116826681652E-2</v>
      </c>
    </row>
    <row r="79" spans="2:28" x14ac:dyDescent="0.3">
      <c r="B79" s="10" t="s">
        <v>282</v>
      </c>
      <c r="C79" t="s">
        <v>75</v>
      </c>
      <c r="D79" s="6">
        <v>219200</v>
      </c>
      <c r="E79" s="6">
        <v>123500</v>
      </c>
      <c r="F79" s="6">
        <v>1062</v>
      </c>
      <c r="G79" s="6">
        <v>105200</v>
      </c>
      <c r="H79" s="6">
        <v>178700</v>
      </c>
      <c r="I79" s="6">
        <v>601000</v>
      </c>
      <c r="J79" s="3">
        <v>40001</v>
      </c>
      <c r="K79" s="3">
        <v>60000</v>
      </c>
      <c r="L79" s="5">
        <f t="shared" si="14"/>
        <v>0.56341240875912413</v>
      </c>
      <c r="N79" s="10" t="s">
        <v>282</v>
      </c>
      <c r="O79" t="s">
        <v>75</v>
      </c>
      <c r="P79" s="6">
        <v>221500</v>
      </c>
      <c r="Q79" s="6">
        <v>124100</v>
      </c>
      <c r="R79" s="6">
        <v>105800</v>
      </c>
      <c r="S79" s="6">
        <v>180500</v>
      </c>
      <c r="T79" s="6">
        <v>603700</v>
      </c>
      <c r="U79" s="5">
        <v>0.56027088036117378</v>
      </c>
      <c r="V79" s="12">
        <f t="shared" si="11"/>
        <v>-1.038374717832957E-2</v>
      </c>
      <c r="W79" s="12">
        <f t="shared" si="12"/>
        <v>-4.8348106365834007E-3</v>
      </c>
      <c r="X79" s="12">
        <f t="shared" si="13"/>
        <v>5.6071598722481969E-3</v>
      </c>
    </row>
    <row r="80" spans="2:28" x14ac:dyDescent="0.3">
      <c r="B80" t="s">
        <v>283</v>
      </c>
      <c r="C80" t="s">
        <v>76</v>
      </c>
      <c r="D80" s="6">
        <v>286.89999999999998</v>
      </c>
      <c r="E80" s="6">
        <v>68.150000000000006</v>
      </c>
      <c r="F80" s="6">
        <v>0.49669999999999997</v>
      </c>
      <c r="G80" s="6">
        <v>209.4</v>
      </c>
      <c r="H80" s="6">
        <v>272.39999999999998</v>
      </c>
      <c r="I80" s="6">
        <v>457</v>
      </c>
      <c r="J80" s="3">
        <v>40001</v>
      </c>
      <c r="K80" s="3">
        <v>60000</v>
      </c>
      <c r="L80" s="5">
        <f t="shared" si="14"/>
        <v>0.23753921226908334</v>
      </c>
      <c r="N80" t="s">
        <v>283</v>
      </c>
      <c r="O80" t="s">
        <v>76</v>
      </c>
      <c r="P80" s="6">
        <v>275.60000000000002</v>
      </c>
      <c r="Q80" s="6">
        <v>40.619999999999997</v>
      </c>
      <c r="R80" s="6">
        <v>211.1</v>
      </c>
      <c r="S80" s="6">
        <v>270.60000000000002</v>
      </c>
      <c r="T80" s="6">
        <v>370.3</v>
      </c>
      <c r="U80" s="5">
        <v>0.14738751814223511</v>
      </c>
      <c r="V80" s="12">
        <f t="shared" si="11"/>
        <v>4.10014513788097E-2</v>
      </c>
      <c r="W80" s="12">
        <f t="shared" si="12"/>
        <v>0.6777449532250126</v>
      </c>
      <c r="X80" s="12">
        <f t="shared" si="13"/>
        <v>0.61166437472573543</v>
      </c>
    </row>
    <row r="81" spans="2:28" x14ac:dyDescent="0.3">
      <c r="B81" t="s">
        <v>284</v>
      </c>
      <c r="C81" t="s">
        <v>77</v>
      </c>
      <c r="D81" s="6">
        <v>932.7</v>
      </c>
      <c r="E81" s="6">
        <v>307</v>
      </c>
      <c r="F81" s="6">
        <v>1.994</v>
      </c>
      <c r="G81" s="6">
        <v>644</v>
      </c>
      <c r="H81" s="6">
        <v>870.9</v>
      </c>
      <c r="I81" s="6">
        <v>1575</v>
      </c>
      <c r="J81" s="3">
        <v>40001</v>
      </c>
      <c r="K81" s="3">
        <v>60000</v>
      </c>
      <c r="L81" s="5">
        <f t="shared" si="14"/>
        <v>0.32915192452021014</v>
      </c>
      <c r="N81" t="s">
        <v>284</v>
      </c>
      <c r="O81" t="s">
        <v>77</v>
      </c>
      <c r="P81" s="6">
        <v>1292</v>
      </c>
      <c r="Q81" s="6">
        <v>334.5</v>
      </c>
      <c r="R81" s="6">
        <v>824.7</v>
      </c>
      <c r="S81" s="6">
        <v>1230</v>
      </c>
      <c r="T81" s="6">
        <v>2114</v>
      </c>
      <c r="U81" s="5">
        <v>0.25890092879256965</v>
      </c>
      <c r="V81" s="12">
        <f t="shared" si="11"/>
        <v>-0.27809597523219809</v>
      </c>
      <c r="W81" s="12">
        <f t="shared" si="12"/>
        <v>-8.2212257100149483E-2</v>
      </c>
      <c r="X81" s="12">
        <f t="shared" si="13"/>
        <v>0.27134315838598361</v>
      </c>
      <c r="Z81" t="s">
        <v>333</v>
      </c>
    </row>
    <row r="82" spans="2:28" x14ac:dyDescent="0.3">
      <c r="B82" t="s">
        <v>268</v>
      </c>
      <c r="C82" t="s">
        <v>78</v>
      </c>
      <c r="D82" s="6">
        <v>16220</v>
      </c>
      <c r="E82" s="6">
        <v>3602</v>
      </c>
      <c r="F82" s="6">
        <v>22.04</v>
      </c>
      <c r="G82" s="6">
        <v>11470</v>
      </c>
      <c r="H82" s="6">
        <v>15540</v>
      </c>
      <c r="I82" s="6">
        <v>25070</v>
      </c>
      <c r="J82" s="3">
        <v>40001</v>
      </c>
      <c r="K82" s="3">
        <v>60000</v>
      </c>
      <c r="L82" s="5">
        <f t="shared" si="14"/>
        <v>0.22207151664611591</v>
      </c>
      <c r="N82" t="s">
        <v>268</v>
      </c>
      <c r="O82" t="s">
        <v>78</v>
      </c>
      <c r="P82" s="6">
        <v>15120</v>
      </c>
      <c r="Q82" s="6">
        <v>2351</v>
      </c>
      <c r="R82" s="6">
        <v>11200</v>
      </c>
      <c r="S82" s="6">
        <v>14880</v>
      </c>
      <c r="T82" s="6">
        <v>20440</v>
      </c>
      <c r="U82" s="5">
        <v>0.15548941798941798</v>
      </c>
      <c r="V82" s="12">
        <f t="shared" si="11"/>
        <v>7.2751322751322747E-2</v>
      </c>
      <c r="W82" s="12">
        <f t="shared" si="12"/>
        <v>0.53211399404508719</v>
      </c>
      <c r="X82" s="12">
        <f t="shared" si="13"/>
        <v>0.42820983908518617</v>
      </c>
      <c r="Z82" t="s">
        <v>334</v>
      </c>
      <c r="AA82" t="s">
        <v>335</v>
      </c>
      <c r="AB82" t="s">
        <v>265</v>
      </c>
    </row>
    <row r="83" spans="2:28" x14ac:dyDescent="0.3">
      <c r="B83" t="s">
        <v>269</v>
      </c>
      <c r="C83" t="s">
        <v>79</v>
      </c>
      <c r="D83" s="6">
        <v>10630</v>
      </c>
      <c r="E83" s="6">
        <v>1373</v>
      </c>
      <c r="F83" s="6">
        <v>6.86</v>
      </c>
      <c r="G83" s="6">
        <v>8359</v>
      </c>
      <c r="H83" s="6">
        <v>10480</v>
      </c>
      <c r="I83" s="6">
        <v>13730</v>
      </c>
      <c r="J83" s="3">
        <v>40001</v>
      </c>
      <c r="K83" s="3">
        <v>60000</v>
      </c>
      <c r="L83" s="5">
        <f t="shared" si="14"/>
        <v>0.12916274694261523</v>
      </c>
      <c r="N83" t="s">
        <v>269</v>
      </c>
      <c r="O83" t="s">
        <v>79</v>
      </c>
      <c r="P83" s="6">
        <v>10420</v>
      </c>
      <c r="Q83" s="6">
        <v>1299</v>
      </c>
      <c r="R83" s="6">
        <v>8115</v>
      </c>
      <c r="S83" s="6">
        <v>10330</v>
      </c>
      <c r="T83" s="6">
        <v>13250</v>
      </c>
      <c r="U83" s="5">
        <v>0.12466410748560461</v>
      </c>
      <c r="V83" s="12">
        <f t="shared" si="11"/>
        <v>2.0153550863723609E-2</v>
      </c>
      <c r="W83" s="12">
        <f t="shared" si="12"/>
        <v>5.6966897613548881E-2</v>
      </c>
      <c r="X83" s="12">
        <f t="shared" si="13"/>
        <v>3.6086084020054414E-2</v>
      </c>
      <c r="Z83" s="12">
        <f>AVERAGE(V82:V99)</f>
        <v>-3.8249622661560623E-2</v>
      </c>
      <c r="AA83" s="12">
        <f t="shared" ref="AA83" si="15">AVERAGE(W82:W99)</f>
        <v>0.18914173070227841</v>
      </c>
      <c r="AB83" s="12">
        <f t="shared" ref="AB83" si="16">AVERAGE(X82:X99)</f>
        <v>0.26683228734360281</v>
      </c>
    </row>
    <row r="84" spans="2:28" x14ac:dyDescent="0.3">
      <c r="B84" t="s">
        <v>270</v>
      </c>
      <c r="C84" t="s">
        <v>80</v>
      </c>
      <c r="D84" s="6">
        <v>966.9</v>
      </c>
      <c r="E84" s="6">
        <v>314.60000000000002</v>
      </c>
      <c r="F84" s="6">
        <v>1.4159999999999999</v>
      </c>
      <c r="G84" s="6">
        <v>556.6</v>
      </c>
      <c r="H84" s="6">
        <v>892.8</v>
      </c>
      <c r="I84" s="6">
        <v>1828</v>
      </c>
      <c r="J84" s="3">
        <v>40001</v>
      </c>
      <c r="K84" s="3">
        <v>60000</v>
      </c>
      <c r="L84" s="5">
        <f t="shared" si="14"/>
        <v>0.32536973833902166</v>
      </c>
      <c r="N84" t="s">
        <v>270</v>
      </c>
      <c r="O84" t="s">
        <v>80</v>
      </c>
      <c r="P84" s="6">
        <v>976.8</v>
      </c>
      <c r="Q84" s="6">
        <v>315.60000000000002</v>
      </c>
      <c r="R84" s="6">
        <v>559.20000000000005</v>
      </c>
      <c r="S84" s="6">
        <v>905.6</v>
      </c>
      <c r="T84" s="6">
        <v>1828</v>
      </c>
      <c r="U84" s="5">
        <v>0.32309582309582313</v>
      </c>
      <c r="V84" s="12">
        <f t="shared" si="11"/>
        <v>-1.0135135135135113E-2</v>
      </c>
      <c r="W84" s="12">
        <f t="shared" si="12"/>
        <v>-3.1685678073510772E-3</v>
      </c>
      <c r="X84" s="12">
        <f t="shared" si="13"/>
        <v>7.0378973686829084E-3</v>
      </c>
    </row>
    <row r="85" spans="2:28" x14ac:dyDescent="0.3">
      <c r="B85" s="9" t="s">
        <v>271</v>
      </c>
      <c r="C85" t="s">
        <v>81</v>
      </c>
      <c r="D85" s="6">
        <v>39810</v>
      </c>
      <c r="E85" s="6">
        <v>9133</v>
      </c>
      <c r="F85" s="6">
        <v>61.93</v>
      </c>
      <c r="G85" s="6">
        <v>28840</v>
      </c>
      <c r="H85" s="6">
        <v>38190</v>
      </c>
      <c r="I85" s="6">
        <v>60190</v>
      </c>
      <c r="J85" s="3">
        <v>40001</v>
      </c>
      <c r="K85" s="3">
        <v>60000</v>
      </c>
      <c r="L85" s="5">
        <f t="shared" si="14"/>
        <v>0.22941471991961818</v>
      </c>
      <c r="N85" s="9" t="s">
        <v>271</v>
      </c>
      <c r="O85" t="s">
        <v>81</v>
      </c>
      <c r="P85" s="6">
        <v>37830</v>
      </c>
      <c r="Q85" s="6">
        <v>8318</v>
      </c>
      <c r="R85" s="6">
        <v>27570</v>
      </c>
      <c r="S85" s="6">
        <v>36490</v>
      </c>
      <c r="T85" s="6">
        <v>55860</v>
      </c>
      <c r="U85" s="5">
        <v>0.21987840338355802</v>
      </c>
      <c r="V85" s="12">
        <f t="shared" si="11"/>
        <v>5.2339413164155434E-2</v>
      </c>
      <c r="W85" s="12">
        <f t="shared" si="12"/>
        <v>9.7980283722048575E-2</v>
      </c>
      <c r="X85" s="12">
        <f t="shared" si="13"/>
        <v>4.337086493858569E-2</v>
      </c>
    </row>
    <row r="86" spans="2:28" x14ac:dyDescent="0.3">
      <c r="B86" s="9" t="s">
        <v>272</v>
      </c>
      <c r="C86" t="s">
        <v>82</v>
      </c>
      <c r="D86" s="6">
        <v>215700</v>
      </c>
      <c r="E86" s="6">
        <v>59080</v>
      </c>
      <c r="F86" s="6">
        <v>482</v>
      </c>
      <c r="G86" s="6">
        <v>146800</v>
      </c>
      <c r="H86" s="6">
        <v>201700</v>
      </c>
      <c r="I86" s="6">
        <v>374100</v>
      </c>
      <c r="J86" s="3">
        <v>40001</v>
      </c>
      <c r="K86" s="3">
        <v>60000</v>
      </c>
      <c r="L86" s="5">
        <f t="shared" si="14"/>
        <v>0.27389893370421881</v>
      </c>
      <c r="N86" s="9" t="s">
        <v>272</v>
      </c>
      <c r="O86" t="s">
        <v>82</v>
      </c>
      <c r="P86" s="6">
        <v>202100</v>
      </c>
      <c r="Q86" s="6">
        <v>51240</v>
      </c>
      <c r="R86" s="6">
        <v>141100</v>
      </c>
      <c r="S86" s="6">
        <v>190600</v>
      </c>
      <c r="T86" s="6">
        <v>338000</v>
      </c>
      <c r="U86" s="5">
        <v>0.25353785254824346</v>
      </c>
      <c r="V86" s="12">
        <f t="shared" si="11"/>
        <v>6.7293419099455715E-2</v>
      </c>
      <c r="W86" s="12">
        <f t="shared" si="12"/>
        <v>0.15300546448087432</v>
      </c>
      <c r="X86" s="12">
        <f t="shared" si="13"/>
        <v>8.030785522292383E-2</v>
      </c>
    </row>
    <row r="87" spans="2:28" x14ac:dyDescent="0.3">
      <c r="B87" s="9" t="s">
        <v>273</v>
      </c>
      <c r="C87" t="s">
        <v>83</v>
      </c>
      <c r="D87" s="6">
        <v>17490</v>
      </c>
      <c r="E87" s="6">
        <v>3911</v>
      </c>
      <c r="F87" s="6">
        <v>21.79</v>
      </c>
      <c r="G87" s="6">
        <v>13070</v>
      </c>
      <c r="H87" s="6">
        <v>16870</v>
      </c>
      <c r="I87" s="6">
        <v>25420</v>
      </c>
      <c r="J87" s="3">
        <v>40001</v>
      </c>
      <c r="K87" s="3">
        <v>60000</v>
      </c>
      <c r="L87" s="5">
        <f t="shared" si="14"/>
        <v>0.22361349342481418</v>
      </c>
      <c r="N87" s="9" t="s">
        <v>273</v>
      </c>
      <c r="O87" t="s">
        <v>83</v>
      </c>
      <c r="P87" s="6">
        <v>17220</v>
      </c>
      <c r="Q87" s="6">
        <v>4280</v>
      </c>
      <c r="R87" s="6">
        <v>12830</v>
      </c>
      <c r="S87" s="6">
        <v>16580</v>
      </c>
      <c r="T87" s="6">
        <v>24970</v>
      </c>
      <c r="U87" s="5">
        <v>0.24854819976771197</v>
      </c>
      <c r="V87" s="12">
        <f t="shared" si="11"/>
        <v>1.5679442508710801E-2</v>
      </c>
      <c r="W87" s="12">
        <f t="shared" si="12"/>
        <v>-8.6214953271028044E-2</v>
      </c>
      <c r="X87" s="12">
        <f t="shared" si="13"/>
        <v>-0.10032141196838786</v>
      </c>
    </row>
    <row r="88" spans="2:28" x14ac:dyDescent="0.3">
      <c r="B88" t="s">
        <v>274</v>
      </c>
      <c r="C88" t="s">
        <v>84</v>
      </c>
      <c r="D88" s="6">
        <v>5089</v>
      </c>
      <c r="E88" s="6">
        <v>1846</v>
      </c>
      <c r="F88" s="6">
        <v>12.14</v>
      </c>
      <c r="G88" s="6">
        <v>3621</v>
      </c>
      <c r="H88" s="6">
        <v>4786</v>
      </c>
      <c r="I88" s="6">
        <v>8140</v>
      </c>
      <c r="J88" s="3">
        <v>40001</v>
      </c>
      <c r="K88" s="3">
        <v>60000</v>
      </c>
      <c r="L88" s="5">
        <f t="shared" si="14"/>
        <v>0.36274317154647279</v>
      </c>
      <c r="N88" t="s">
        <v>274</v>
      </c>
      <c r="O88" t="s">
        <v>84</v>
      </c>
      <c r="P88" s="6">
        <v>12830</v>
      </c>
      <c r="Q88" s="6">
        <v>4232</v>
      </c>
      <c r="R88" s="6">
        <v>6760</v>
      </c>
      <c r="S88" s="6">
        <v>12110</v>
      </c>
      <c r="T88" s="6">
        <v>23090</v>
      </c>
      <c r="U88" s="5">
        <v>0.32985190958690569</v>
      </c>
      <c r="V88" s="12">
        <f t="shared" si="11"/>
        <v>-0.60335151987529223</v>
      </c>
      <c r="W88" s="12">
        <f t="shared" si="12"/>
        <v>-0.56379962192816635</v>
      </c>
      <c r="X88" s="12">
        <f t="shared" si="13"/>
        <v>9.9715238880256588E-2</v>
      </c>
    </row>
    <row r="89" spans="2:28" x14ac:dyDescent="0.3">
      <c r="B89" s="10" t="s">
        <v>275</v>
      </c>
      <c r="C89" t="s">
        <v>85</v>
      </c>
      <c r="D89" s="6">
        <v>374600</v>
      </c>
      <c r="E89" s="6">
        <v>134200</v>
      </c>
      <c r="F89" s="6">
        <v>1519</v>
      </c>
      <c r="G89" s="6">
        <v>215500</v>
      </c>
      <c r="H89" s="6">
        <v>337400</v>
      </c>
      <c r="I89" s="6">
        <v>740000</v>
      </c>
      <c r="J89" s="3">
        <v>40001</v>
      </c>
      <c r="K89" s="3">
        <v>60000</v>
      </c>
      <c r="L89" s="5">
        <f t="shared" si="14"/>
        <v>0.35824879871863319</v>
      </c>
      <c r="N89" s="10" t="s">
        <v>275</v>
      </c>
      <c r="O89" t="s">
        <v>85</v>
      </c>
      <c r="P89" s="6">
        <v>374100</v>
      </c>
      <c r="Q89" s="6">
        <v>131300</v>
      </c>
      <c r="R89" s="6">
        <v>217200</v>
      </c>
      <c r="S89" s="6">
        <v>337400</v>
      </c>
      <c r="T89" s="6">
        <v>730600</v>
      </c>
      <c r="U89" s="5">
        <v>0.35097567495322107</v>
      </c>
      <c r="V89" s="12">
        <f t="shared" si="11"/>
        <v>1.3365410318096765E-3</v>
      </c>
      <c r="W89" s="12">
        <f t="shared" si="12"/>
        <v>2.2086824067022087E-2</v>
      </c>
      <c r="X89" s="12">
        <f t="shared" si="13"/>
        <v>2.0722586448139162E-2</v>
      </c>
    </row>
    <row r="90" spans="2:28" x14ac:dyDescent="0.3">
      <c r="B90" t="s">
        <v>276</v>
      </c>
      <c r="C90" t="s">
        <v>86</v>
      </c>
      <c r="D90" s="6">
        <v>3783</v>
      </c>
      <c r="E90" s="6">
        <v>1443</v>
      </c>
      <c r="F90" s="6">
        <v>7.26</v>
      </c>
      <c r="G90" s="6">
        <v>2027</v>
      </c>
      <c r="H90" s="6">
        <v>3417</v>
      </c>
      <c r="I90" s="6">
        <v>7812</v>
      </c>
      <c r="J90" s="3">
        <v>40001</v>
      </c>
      <c r="K90" s="3">
        <v>60000</v>
      </c>
      <c r="L90" s="5">
        <f t="shared" si="14"/>
        <v>0.38144329896907214</v>
      </c>
      <c r="N90" t="s">
        <v>276</v>
      </c>
      <c r="O90" t="s">
        <v>86</v>
      </c>
      <c r="P90" s="6">
        <v>2926</v>
      </c>
      <c r="Q90" s="6">
        <v>610.5</v>
      </c>
      <c r="R90" s="6">
        <v>1796</v>
      </c>
      <c r="S90" s="6">
        <v>2889</v>
      </c>
      <c r="T90" s="6">
        <v>4255</v>
      </c>
      <c r="U90" s="5">
        <v>0.20864661654135339</v>
      </c>
      <c r="V90" s="12">
        <f t="shared" si="11"/>
        <v>0.2928913192071087</v>
      </c>
      <c r="W90" s="12">
        <f t="shared" si="12"/>
        <v>1.3636363636363635</v>
      </c>
      <c r="X90" s="12">
        <f t="shared" si="13"/>
        <v>0.82817869415807543</v>
      </c>
    </row>
    <row r="91" spans="2:28" x14ac:dyDescent="0.3">
      <c r="B91" t="s">
        <v>277</v>
      </c>
      <c r="C91" t="s">
        <v>87</v>
      </c>
      <c r="D91" s="6">
        <v>17810</v>
      </c>
      <c r="E91" s="6">
        <v>6103</v>
      </c>
      <c r="F91" s="6">
        <v>31.1</v>
      </c>
      <c r="G91" s="6">
        <v>9953</v>
      </c>
      <c r="H91" s="6">
        <v>16310</v>
      </c>
      <c r="I91" s="6">
        <v>33740</v>
      </c>
      <c r="J91" s="3">
        <v>40001</v>
      </c>
      <c r="K91" s="3">
        <v>60000</v>
      </c>
      <c r="L91" s="5">
        <f t="shared" si="14"/>
        <v>0.34267265581134193</v>
      </c>
      <c r="N91" t="s">
        <v>277</v>
      </c>
      <c r="O91" t="s">
        <v>87</v>
      </c>
      <c r="P91" s="6">
        <v>12430</v>
      </c>
      <c r="Q91" s="6">
        <v>2356</v>
      </c>
      <c r="R91" s="6">
        <v>8580</v>
      </c>
      <c r="S91" s="6">
        <v>12180</v>
      </c>
      <c r="T91" s="6">
        <v>17840</v>
      </c>
      <c r="U91" s="5">
        <v>0.18954143201930812</v>
      </c>
      <c r="V91" s="12">
        <f t="shared" si="11"/>
        <v>0.43282381335478681</v>
      </c>
      <c r="W91" s="12">
        <f t="shared" si="12"/>
        <v>1.5904074702886248</v>
      </c>
      <c r="X91" s="12">
        <f t="shared" si="13"/>
        <v>0.80790369768038217</v>
      </c>
    </row>
    <row r="92" spans="2:28" x14ac:dyDescent="0.3">
      <c r="B92" t="s">
        <v>278</v>
      </c>
      <c r="C92" t="s">
        <v>88</v>
      </c>
      <c r="D92" s="6">
        <v>5697</v>
      </c>
      <c r="E92" s="6">
        <v>7504</v>
      </c>
      <c r="F92" s="6">
        <v>41.14</v>
      </c>
      <c r="G92" s="6">
        <v>2000</v>
      </c>
      <c r="H92" s="6">
        <v>3654</v>
      </c>
      <c r="I92" s="6">
        <v>27140</v>
      </c>
      <c r="J92" s="3">
        <v>40001</v>
      </c>
      <c r="K92" s="3">
        <v>60000</v>
      </c>
      <c r="L92" s="5">
        <f t="shared" si="14"/>
        <v>1.3171844830612602</v>
      </c>
      <c r="N92" t="s">
        <v>278</v>
      </c>
      <c r="O92" t="s">
        <v>88</v>
      </c>
      <c r="P92" s="6">
        <v>13270</v>
      </c>
      <c r="Q92" s="6">
        <v>5377</v>
      </c>
      <c r="R92" s="6">
        <v>5424</v>
      </c>
      <c r="S92" s="6">
        <v>12370</v>
      </c>
      <c r="T92" s="6">
        <v>26270</v>
      </c>
      <c r="U92" s="5">
        <v>0.40519969856819893</v>
      </c>
      <c r="V92" s="12">
        <f t="shared" si="11"/>
        <v>-0.57068575734740012</v>
      </c>
      <c r="W92" s="12">
        <f t="shared" si="12"/>
        <v>0.39557374000371953</v>
      </c>
      <c r="X92" s="12">
        <f t="shared" si="13"/>
        <v>2.2507044988326061</v>
      </c>
    </row>
    <row r="93" spans="2:28" x14ac:dyDescent="0.3">
      <c r="B93" t="s">
        <v>279</v>
      </c>
      <c r="C93" t="s">
        <v>89</v>
      </c>
      <c r="D93" s="6">
        <v>8292</v>
      </c>
      <c r="E93" s="6">
        <v>1284</v>
      </c>
      <c r="F93" s="6">
        <v>5.9249999999999998</v>
      </c>
      <c r="G93" s="6">
        <v>6012</v>
      </c>
      <c r="H93" s="6">
        <v>8200</v>
      </c>
      <c r="I93" s="6">
        <v>11090</v>
      </c>
      <c r="J93" s="3">
        <v>40001</v>
      </c>
      <c r="K93" s="3">
        <v>60000</v>
      </c>
      <c r="L93" s="5">
        <f t="shared" si="14"/>
        <v>0.15484804630969609</v>
      </c>
      <c r="N93" t="s">
        <v>279</v>
      </c>
      <c r="O93" t="s">
        <v>89</v>
      </c>
      <c r="P93" s="6">
        <v>8460</v>
      </c>
      <c r="Q93" s="6">
        <v>1527</v>
      </c>
      <c r="R93" s="6">
        <v>5708</v>
      </c>
      <c r="S93" s="6">
        <v>8366</v>
      </c>
      <c r="T93" s="6">
        <v>11760</v>
      </c>
      <c r="U93" s="5">
        <v>0.18049645390070923</v>
      </c>
      <c r="V93" s="12">
        <f t="shared" si="11"/>
        <v>-1.9858156028368795E-2</v>
      </c>
      <c r="W93" s="12">
        <f t="shared" si="12"/>
        <v>-0.15913555992141454</v>
      </c>
      <c r="X93" s="12">
        <f t="shared" si="13"/>
        <v>-0.14209923262604529</v>
      </c>
    </row>
    <row r="94" spans="2:28" x14ac:dyDescent="0.3">
      <c r="B94" t="s">
        <v>267</v>
      </c>
      <c r="C94" t="s">
        <v>90</v>
      </c>
      <c r="D94" s="6">
        <v>2115</v>
      </c>
      <c r="E94" s="6">
        <v>188.4</v>
      </c>
      <c r="F94" s="6">
        <v>1.3240000000000001</v>
      </c>
      <c r="G94" s="6">
        <v>1798</v>
      </c>
      <c r="H94" s="6">
        <v>2097</v>
      </c>
      <c r="I94" s="6">
        <v>2533</v>
      </c>
      <c r="J94" s="3">
        <v>40001</v>
      </c>
      <c r="K94" s="3">
        <v>60000</v>
      </c>
      <c r="L94" s="5">
        <f t="shared" si="14"/>
        <v>8.9078014184397161E-2</v>
      </c>
      <c r="N94" t="s">
        <v>267</v>
      </c>
      <c r="O94" t="s">
        <v>90</v>
      </c>
      <c r="P94" s="6">
        <v>2223</v>
      </c>
      <c r="Q94" s="6">
        <v>228.7</v>
      </c>
      <c r="R94" s="6">
        <v>1849</v>
      </c>
      <c r="S94" s="6">
        <v>2198</v>
      </c>
      <c r="T94" s="6">
        <v>2743</v>
      </c>
      <c r="U94" s="5">
        <v>0.10287899235267656</v>
      </c>
      <c r="V94" s="12">
        <f t="shared" si="11"/>
        <v>-4.8582995951417005E-2</v>
      </c>
      <c r="W94" s="12">
        <f t="shared" si="12"/>
        <v>-0.17621337997376468</v>
      </c>
      <c r="X94" s="12">
        <f t="shared" si="13"/>
        <v>-0.1341476802277442</v>
      </c>
    </row>
    <row r="95" spans="2:28" x14ac:dyDescent="0.3">
      <c r="B95" t="s">
        <v>280</v>
      </c>
      <c r="C95" t="s">
        <v>91</v>
      </c>
      <c r="D95" s="6">
        <v>9216</v>
      </c>
      <c r="E95" s="6">
        <v>1526</v>
      </c>
      <c r="F95" s="6">
        <v>8.0660000000000007</v>
      </c>
      <c r="G95" s="6">
        <v>7024</v>
      </c>
      <c r="H95" s="6">
        <v>8983</v>
      </c>
      <c r="I95" s="6">
        <v>12760</v>
      </c>
      <c r="J95" s="3">
        <v>40001</v>
      </c>
      <c r="K95" s="3">
        <v>60000</v>
      </c>
      <c r="L95" s="5">
        <f t="shared" si="14"/>
        <v>0.16558159722222221</v>
      </c>
      <c r="N95" t="s">
        <v>280</v>
      </c>
      <c r="O95" t="s">
        <v>91</v>
      </c>
      <c r="P95" s="6">
        <v>9066</v>
      </c>
      <c r="Q95" s="6">
        <v>1639</v>
      </c>
      <c r="R95" s="6">
        <v>6845</v>
      </c>
      <c r="S95" s="6">
        <v>8821</v>
      </c>
      <c r="T95" s="6">
        <v>12660</v>
      </c>
      <c r="U95" s="5">
        <v>0.18078535186410766</v>
      </c>
      <c r="V95" s="12">
        <f t="shared" si="11"/>
        <v>1.6545334215751158E-2</v>
      </c>
      <c r="W95" s="12">
        <f t="shared" si="12"/>
        <v>-6.894447834045149E-2</v>
      </c>
      <c r="X95" s="12">
        <f t="shared" si="13"/>
        <v>-8.409837680496246E-2</v>
      </c>
    </row>
    <row r="96" spans="2:28" x14ac:dyDescent="0.3">
      <c r="B96" t="s">
        <v>281</v>
      </c>
      <c r="C96" t="s">
        <v>92</v>
      </c>
      <c r="D96" s="6">
        <v>374.9</v>
      </c>
      <c r="E96" s="6">
        <v>90.21</v>
      </c>
      <c r="F96" s="6">
        <v>0.50490000000000002</v>
      </c>
      <c r="G96" s="6">
        <v>273.10000000000002</v>
      </c>
      <c r="H96" s="6">
        <v>361.1</v>
      </c>
      <c r="I96" s="6">
        <v>548.70000000000005</v>
      </c>
      <c r="J96" s="3">
        <v>40001</v>
      </c>
      <c r="K96" s="3">
        <v>60000</v>
      </c>
      <c r="L96" s="5">
        <f t="shared" si="14"/>
        <v>0.24062416644438517</v>
      </c>
      <c r="N96" t="s">
        <v>281</v>
      </c>
      <c r="O96" t="s">
        <v>92</v>
      </c>
      <c r="P96" s="6">
        <v>482.4</v>
      </c>
      <c r="Q96" s="6">
        <v>130.30000000000001</v>
      </c>
      <c r="R96" s="6">
        <v>300.60000000000002</v>
      </c>
      <c r="S96" s="6">
        <v>457.6</v>
      </c>
      <c r="T96" s="6">
        <v>807.2</v>
      </c>
      <c r="U96" s="5">
        <v>0.27010779436152577</v>
      </c>
      <c r="V96" s="12">
        <f t="shared" si="11"/>
        <v>-0.2228441127694859</v>
      </c>
      <c r="W96" s="12">
        <f t="shared" si="12"/>
        <v>-0.30767459708365319</v>
      </c>
      <c r="X96" s="12">
        <f t="shared" si="13"/>
        <v>-0.10915504303322042</v>
      </c>
    </row>
    <row r="97" spans="2:24" x14ac:dyDescent="0.3">
      <c r="B97" s="10" t="s">
        <v>282</v>
      </c>
      <c r="C97" t="s">
        <v>93</v>
      </c>
      <c r="D97" s="6">
        <v>195300</v>
      </c>
      <c r="E97" s="6">
        <v>107100</v>
      </c>
      <c r="F97" s="6">
        <v>922.8</v>
      </c>
      <c r="G97" s="6">
        <v>96720</v>
      </c>
      <c r="H97" s="6">
        <v>160200</v>
      </c>
      <c r="I97" s="6">
        <v>524900</v>
      </c>
      <c r="J97" s="3">
        <v>40001</v>
      </c>
      <c r="K97" s="3">
        <v>60000</v>
      </c>
      <c r="L97" s="5">
        <f t="shared" si="14"/>
        <v>0.54838709677419351</v>
      </c>
      <c r="N97" s="10" t="s">
        <v>282</v>
      </c>
      <c r="O97" t="s">
        <v>93</v>
      </c>
      <c r="P97" s="6">
        <v>192300</v>
      </c>
      <c r="Q97" s="6">
        <v>103900</v>
      </c>
      <c r="R97" s="6">
        <v>95540</v>
      </c>
      <c r="S97" s="6">
        <v>158300</v>
      </c>
      <c r="T97" s="6">
        <v>511300</v>
      </c>
      <c r="U97" s="5">
        <v>0.54030161206448257</v>
      </c>
      <c r="V97" s="12">
        <f t="shared" si="11"/>
        <v>1.5600624024960999E-2</v>
      </c>
      <c r="W97" s="12">
        <f t="shared" si="12"/>
        <v>3.0798845043310877E-2</v>
      </c>
      <c r="X97" s="12">
        <f t="shared" si="13"/>
        <v>1.4964761402092516E-2</v>
      </c>
    </row>
    <row r="98" spans="2:24" x14ac:dyDescent="0.3">
      <c r="B98" t="s">
        <v>283</v>
      </c>
      <c r="C98" t="s">
        <v>94</v>
      </c>
      <c r="D98" s="6">
        <v>264.2</v>
      </c>
      <c r="E98" s="6">
        <v>57.42</v>
      </c>
      <c r="F98" s="6">
        <v>0.36809999999999998</v>
      </c>
      <c r="G98" s="6">
        <v>195.4</v>
      </c>
      <c r="H98" s="6">
        <v>252.6</v>
      </c>
      <c r="I98" s="6">
        <v>406.2</v>
      </c>
      <c r="J98" s="3">
        <v>40001</v>
      </c>
      <c r="K98" s="3">
        <v>60000</v>
      </c>
      <c r="L98" s="5">
        <f t="shared" si="14"/>
        <v>0.21733535200605603</v>
      </c>
      <c r="N98" t="s">
        <v>283</v>
      </c>
      <c r="O98" t="s">
        <v>94</v>
      </c>
      <c r="P98" s="6">
        <v>251.4</v>
      </c>
      <c r="Q98" s="6">
        <v>35.58</v>
      </c>
      <c r="R98" s="6">
        <v>192</v>
      </c>
      <c r="S98" s="6">
        <v>247.6</v>
      </c>
      <c r="T98" s="6">
        <v>332.9</v>
      </c>
      <c r="U98" s="5">
        <v>0.14152744630071598</v>
      </c>
      <c r="V98" s="12">
        <f t="shared" si="11"/>
        <v>5.0914876690532948E-2</v>
      </c>
      <c r="W98" s="12">
        <f t="shared" si="12"/>
        <v>0.61382799325463755</v>
      </c>
      <c r="X98" s="12">
        <f t="shared" si="13"/>
        <v>0.53564102007651737</v>
      </c>
    </row>
    <row r="99" spans="2:24" x14ac:dyDescent="0.3">
      <c r="B99" t="s">
        <v>284</v>
      </c>
      <c r="C99" t="s">
        <v>95</v>
      </c>
      <c r="D99" s="6">
        <v>877.4</v>
      </c>
      <c r="E99" s="6">
        <v>273.89999999999998</v>
      </c>
      <c r="F99" s="6">
        <v>1.714</v>
      </c>
      <c r="G99" s="6">
        <v>613.5</v>
      </c>
      <c r="H99" s="6">
        <v>823.7</v>
      </c>
      <c r="I99" s="6">
        <v>1447</v>
      </c>
      <c r="J99" s="3">
        <v>40001</v>
      </c>
      <c r="K99" s="3">
        <v>60000</v>
      </c>
      <c r="L99" s="5">
        <f t="shared" si="14"/>
        <v>0.3121723273307499</v>
      </c>
      <c r="N99" t="s">
        <v>284</v>
      </c>
      <c r="O99" t="s">
        <v>95</v>
      </c>
      <c r="P99" s="6">
        <v>1172</v>
      </c>
      <c r="Q99" s="6">
        <v>299.89999999999998</v>
      </c>
      <c r="R99" s="6">
        <v>748.5</v>
      </c>
      <c r="S99" s="6">
        <v>1117</v>
      </c>
      <c r="T99" s="6">
        <v>1908</v>
      </c>
      <c r="U99" s="5">
        <v>0.25588737201365186</v>
      </c>
      <c r="V99" s="12">
        <f t="shared" si="11"/>
        <v>-0.25136518771331062</v>
      </c>
      <c r="W99" s="12">
        <f t="shared" si="12"/>
        <v>-8.6695565188396134E-2</v>
      </c>
      <c r="X99" s="12">
        <f t="shared" si="13"/>
        <v>0.21995987873170691</v>
      </c>
    </row>
    <row r="100" spans="2:24" x14ac:dyDescent="0.3">
      <c r="B100" t="s">
        <v>268</v>
      </c>
      <c r="C100" t="s">
        <v>96</v>
      </c>
      <c r="D100" s="6">
        <v>14080</v>
      </c>
      <c r="E100" s="6">
        <v>3086</v>
      </c>
      <c r="F100" s="6">
        <v>15.73</v>
      </c>
      <c r="G100" s="6">
        <v>9697</v>
      </c>
      <c r="H100" s="6">
        <v>13570</v>
      </c>
      <c r="I100" s="6">
        <v>21440</v>
      </c>
      <c r="J100" s="3">
        <v>40001</v>
      </c>
      <c r="K100" s="3">
        <v>60000</v>
      </c>
      <c r="L100" s="5">
        <f t="shared" si="14"/>
        <v>0.21917613636363636</v>
      </c>
      <c r="M100" s="3" t="s">
        <v>299</v>
      </c>
      <c r="N100" t="s">
        <v>268</v>
      </c>
      <c r="O100" t="s">
        <v>96</v>
      </c>
      <c r="P100" s="6">
        <v>12870</v>
      </c>
      <c r="Q100" s="6">
        <v>2156</v>
      </c>
      <c r="R100" s="6">
        <v>9079</v>
      </c>
      <c r="S100" s="6">
        <v>12710</v>
      </c>
      <c r="T100" s="6">
        <v>17640</v>
      </c>
      <c r="U100" s="5">
        <v>0.16752136752136751</v>
      </c>
      <c r="V100" s="12">
        <f t="shared" si="11"/>
        <v>9.4017094017094016E-2</v>
      </c>
      <c r="W100" s="12">
        <f t="shared" si="12"/>
        <v>0.43135435992578852</v>
      </c>
      <c r="X100" s="12">
        <f t="shared" si="13"/>
        <v>0.30834734461966617</v>
      </c>
    </row>
    <row r="101" spans="2:24" x14ac:dyDescent="0.3">
      <c r="C101" t="s">
        <v>97</v>
      </c>
      <c r="D101" s="23">
        <v>1030000</v>
      </c>
      <c r="E101" s="23">
        <v>214500</v>
      </c>
      <c r="F101" s="23">
        <v>2183</v>
      </c>
      <c r="G101" s="23">
        <v>734600</v>
      </c>
      <c r="H101" s="23">
        <v>983400</v>
      </c>
      <c r="I101" s="23">
        <v>1555000</v>
      </c>
      <c r="J101" s="3">
        <v>40001</v>
      </c>
      <c r="K101" s="3">
        <v>60000</v>
      </c>
      <c r="L101" s="5">
        <f t="shared" si="14"/>
        <v>0.20825242718446602</v>
      </c>
      <c r="M101" s="12">
        <f>(D102-D101)/D101</f>
        <v>-0.10475728155339806</v>
      </c>
      <c r="O101" t="s">
        <v>97</v>
      </c>
      <c r="P101" s="23">
        <v>1042000</v>
      </c>
      <c r="Q101" s="23">
        <v>213500</v>
      </c>
      <c r="R101" s="23">
        <v>749700</v>
      </c>
      <c r="S101" s="23">
        <v>995500</v>
      </c>
      <c r="T101" s="23">
        <v>1559000</v>
      </c>
      <c r="U101" s="5">
        <v>0.20489443378119002</v>
      </c>
      <c r="V101" s="12">
        <f t="shared" si="11"/>
        <v>-1.1516314779270634E-2</v>
      </c>
      <c r="W101" s="12">
        <f t="shared" si="12"/>
        <v>4.6838407494145199E-3</v>
      </c>
      <c r="X101" s="12">
        <f t="shared" si="13"/>
        <v>1.6388895204747501E-2</v>
      </c>
    </row>
    <row r="102" spans="2:24" x14ac:dyDescent="0.3">
      <c r="C102" t="s">
        <v>98</v>
      </c>
      <c r="D102" s="23">
        <v>922100</v>
      </c>
      <c r="E102" s="23">
        <v>189000</v>
      </c>
      <c r="F102" s="23">
        <v>1988</v>
      </c>
      <c r="G102" s="23">
        <v>664300</v>
      </c>
      <c r="H102" s="23">
        <v>880900</v>
      </c>
      <c r="I102" s="23">
        <v>1387000</v>
      </c>
      <c r="J102" s="3">
        <v>40001</v>
      </c>
      <c r="K102" s="3">
        <v>60000</v>
      </c>
      <c r="L102" s="5">
        <f t="shared" si="14"/>
        <v>0.20496692332718794</v>
      </c>
      <c r="O102" t="s">
        <v>98</v>
      </c>
      <c r="P102" s="23">
        <v>911000</v>
      </c>
      <c r="Q102" s="23">
        <v>182000</v>
      </c>
      <c r="R102" s="23">
        <v>661600</v>
      </c>
      <c r="S102" s="23">
        <v>871800</v>
      </c>
      <c r="T102" s="23">
        <v>1353000</v>
      </c>
      <c r="U102" s="5">
        <v>0.19978046103183314</v>
      </c>
      <c r="V102" s="12">
        <f t="shared" si="11"/>
        <v>1.2184412733260154E-2</v>
      </c>
      <c r="W102" s="12">
        <f t="shared" si="12"/>
        <v>3.8461538461538464E-2</v>
      </c>
      <c r="X102" s="12">
        <f t="shared" si="13"/>
        <v>2.5960808522352868E-2</v>
      </c>
    </row>
    <row r="103" spans="2:24" x14ac:dyDescent="0.3">
      <c r="B103">
        <v>1960</v>
      </c>
      <c r="C103" t="s">
        <v>99</v>
      </c>
      <c r="D103" s="5">
        <v>0.16350000000000001</v>
      </c>
      <c r="E103" s="5">
        <v>0.2009</v>
      </c>
      <c r="F103" s="5">
        <v>1.408E-3</v>
      </c>
      <c r="G103" s="5">
        <v>-0.22770000000000001</v>
      </c>
      <c r="H103" s="5">
        <v>0.16259999999999999</v>
      </c>
      <c r="I103" s="5">
        <v>0.56110000000000004</v>
      </c>
      <c r="J103" s="3">
        <v>40001</v>
      </c>
      <c r="K103" s="3">
        <v>60000</v>
      </c>
      <c r="L103" s="5">
        <f t="shared" si="14"/>
        <v>1.2287461773700306</v>
      </c>
      <c r="N103">
        <v>1960</v>
      </c>
      <c r="O103" t="s">
        <v>99</v>
      </c>
      <c r="P103" s="5">
        <v>0.2107</v>
      </c>
      <c r="Q103" s="5">
        <v>0.20599999999999999</v>
      </c>
      <c r="R103" s="5">
        <v>-0.18840000000000001</v>
      </c>
      <c r="S103" s="5">
        <v>0.2097</v>
      </c>
      <c r="T103" s="5">
        <v>0.61819999999999997</v>
      </c>
      <c r="U103" s="5">
        <v>0.97769340294257234</v>
      </c>
      <c r="V103" s="12">
        <f t="shared" si="11"/>
        <v>-0.22401518747033694</v>
      </c>
      <c r="W103" s="12">
        <f t="shared" si="12"/>
        <v>-2.4757281553398028E-2</v>
      </c>
      <c r="X103" s="12">
        <f t="shared" si="13"/>
        <v>0.25678067753332739</v>
      </c>
    </row>
    <row r="104" spans="2:24" x14ac:dyDescent="0.3">
      <c r="B104">
        <v>1961</v>
      </c>
      <c r="C104" t="s">
        <v>100</v>
      </c>
      <c r="D104" s="5">
        <v>-7.8960000000000002E-2</v>
      </c>
      <c r="E104" s="5">
        <v>0.20699999999999999</v>
      </c>
      <c r="F104" s="5">
        <v>1.456E-3</v>
      </c>
      <c r="G104" s="5">
        <v>-0.4839</v>
      </c>
      <c r="H104" s="5">
        <v>-7.8039999999999998E-2</v>
      </c>
      <c r="I104" s="5">
        <v>0.32579999999999998</v>
      </c>
      <c r="J104" s="3">
        <v>40001</v>
      </c>
      <c r="K104" s="3">
        <v>60000</v>
      </c>
      <c r="L104" s="5">
        <f t="shared" si="14"/>
        <v>-2.6215805471124618</v>
      </c>
      <c r="N104">
        <v>1961</v>
      </c>
      <c r="O104" t="s">
        <v>100</v>
      </c>
      <c r="P104" s="5">
        <v>-4.6179999999999999E-2</v>
      </c>
      <c r="Q104" s="5">
        <v>0.21049999999999999</v>
      </c>
      <c r="R104" s="5">
        <v>-0.45879999999999999</v>
      </c>
      <c r="S104" s="5">
        <v>-4.5839999999999999E-2</v>
      </c>
      <c r="T104" s="5">
        <v>0.36780000000000002</v>
      </c>
      <c r="U104" s="5">
        <v>4.5582503248159378</v>
      </c>
      <c r="V104" s="12">
        <f t="shared" si="11"/>
        <v>0.70983109571242975</v>
      </c>
      <c r="W104" s="12">
        <f t="shared" si="12"/>
        <v>-1.6627078384798114E-2</v>
      </c>
      <c r="X104" s="12">
        <f t="shared" si="13"/>
        <v>-1.5751286919983538</v>
      </c>
    </row>
    <row r="105" spans="2:24" x14ac:dyDescent="0.3">
      <c r="B105">
        <v>1962</v>
      </c>
      <c r="C105" t="s">
        <v>101</v>
      </c>
      <c r="D105" s="5">
        <v>0.1517</v>
      </c>
      <c r="E105" s="5">
        <v>0.21190000000000001</v>
      </c>
      <c r="F105" s="5">
        <v>1.5380000000000001E-3</v>
      </c>
      <c r="G105" s="5">
        <v>-0.26329999999999998</v>
      </c>
      <c r="H105" s="5">
        <v>0.15229999999999999</v>
      </c>
      <c r="I105" s="5">
        <v>0.56850000000000001</v>
      </c>
      <c r="J105" s="3">
        <v>40001</v>
      </c>
      <c r="K105" s="3">
        <v>60000</v>
      </c>
      <c r="L105" s="5">
        <f t="shared" si="14"/>
        <v>1.3968358602504944</v>
      </c>
      <c r="N105">
        <v>1962</v>
      </c>
      <c r="O105" t="s">
        <v>101</v>
      </c>
      <c r="P105" s="5">
        <v>0.21229999999999999</v>
      </c>
      <c r="Q105" s="5">
        <v>0.21360000000000001</v>
      </c>
      <c r="R105" s="5">
        <v>-0.20580000000000001</v>
      </c>
      <c r="S105" s="5">
        <v>0.21190000000000001</v>
      </c>
      <c r="T105" s="5">
        <v>0.63439999999999996</v>
      </c>
      <c r="U105" s="5">
        <v>1.0061234102684882</v>
      </c>
      <c r="V105" s="12">
        <f t="shared" si="11"/>
        <v>-0.28544512482336309</v>
      </c>
      <c r="W105" s="12">
        <f t="shared" si="12"/>
        <v>-7.9588014981273741E-3</v>
      </c>
      <c r="X105" s="12">
        <f t="shared" si="13"/>
        <v>0.38833451840440036</v>
      </c>
    </row>
    <row r="106" spans="2:24" x14ac:dyDescent="0.3">
      <c r="B106">
        <v>1963</v>
      </c>
      <c r="C106" t="s">
        <v>102</v>
      </c>
      <c r="D106" s="5">
        <v>0.1951</v>
      </c>
      <c r="E106" s="5">
        <v>0.2084</v>
      </c>
      <c r="F106" s="5">
        <v>1.439E-3</v>
      </c>
      <c r="G106" s="5">
        <v>-0.20930000000000001</v>
      </c>
      <c r="H106" s="5">
        <v>0.19420000000000001</v>
      </c>
      <c r="I106" s="5">
        <v>0.60760000000000003</v>
      </c>
      <c r="J106" s="3">
        <v>40001</v>
      </c>
      <c r="K106" s="3">
        <v>60000</v>
      </c>
      <c r="L106" s="5">
        <f t="shared" si="14"/>
        <v>1.0681701691440288</v>
      </c>
      <c r="N106">
        <v>1963</v>
      </c>
      <c r="O106" t="s">
        <v>102</v>
      </c>
      <c r="P106" s="5">
        <v>0.23369999999999999</v>
      </c>
      <c r="Q106" s="5">
        <v>0.2137</v>
      </c>
      <c r="R106" s="5">
        <v>-0.18540000000000001</v>
      </c>
      <c r="S106" s="5">
        <v>0.2334</v>
      </c>
      <c r="T106" s="5">
        <v>0.65639999999999998</v>
      </c>
      <c r="U106" s="5">
        <v>0.91442019683354736</v>
      </c>
      <c r="V106" s="12">
        <f t="shared" si="11"/>
        <v>-0.16516902011125373</v>
      </c>
      <c r="W106" s="12">
        <f t="shared" si="12"/>
        <v>-2.4801123069723909E-2</v>
      </c>
      <c r="X106" s="12">
        <f t="shared" si="13"/>
        <v>0.16813930055666598</v>
      </c>
    </row>
    <row r="107" spans="2:24" x14ac:dyDescent="0.3">
      <c r="B107">
        <v>1964</v>
      </c>
      <c r="C107" t="s">
        <v>103</v>
      </c>
      <c r="D107" s="5">
        <v>-0.317</v>
      </c>
      <c r="E107" s="5">
        <v>0.2145</v>
      </c>
      <c r="F107" s="5">
        <v>1.4959999999999999E-3</v>
      </c>
      <c r="G107" s="5">
        <v>-0.74029999999999996</v>
      </c>
      <c r="H107" s="5">
        <v>-0.31619999999999998</v>
      </c>
      <c r="I107" s="5">
        <v>0.1013</v>
      </c>
      <c r="J107" s="3">
        <v>40001</v>
      </c>
      <c r="K107" s="3">
        <v>60000</v>
      </c>
      <c r="L107" s="5">
        <f t="shared" si="14"/>
        <v>-0.67665615141955837</v>
      </c>
      <c r="N107">
        <v>1964</v>
      </c>
      <c r="O107" t="s">
        <v>103</v>
      </c>
      <c r="P107" s="5">
        <v>-0.32940000000000003</v>
      </c>
      <c r="Q107" s="5">
        <v>0.21659999999999999</v>
      </c>
      <c r="R107" s="5">
        <v>-0.75770000000000004</v>
      </c>
      <c r="S107" s="5">
        <v>-0.32819999999999999</v>
      </c>
      <c r="T107" s="5">
        <v>9.1039999999999996E-2</v>
      </c>
      <c r="U107" s="5">
        <v>0.65755919854280498</v>
      </c>
      <c r="V107" s="12">
        <f t="shared" si="11"/>
        <v>-3.764420157862787E-2</v>
      </c>
      <c r="W107" s="12">
        <f t="shared" si="12"/>
        <v>-9.6952908587257195E-3</v>
      </c>
      <c r="X107" s="12">
        <f t="shared" si="13"/>
        <v>-2.0290421804136778</v>
      </c>
    </row>
    <row r="108" spans="2:24" x14ac:dyDescent="0.3">
      <c r="B108">
        <v>1965</v>
      </c>
      <c r="C108" t="s">
        <v>104</v>
      </c>
      <c r="D108" s="5">
        <v>-0.12590000000000001</v>
      </c>
      <c r="E108" s="5">
        <v>0.21329999999999999</v>
      </c>
      <c r="F108" s="5">
        <v>1.4300000000000001E-3</v>
      </c>
      <c r="G108" s="5">
        <v>-0.54320000000000002</v>
      </c>
      <c r="H108" s="5">
        <v>-0.12670000000000001</v>
      </c>
      <c r="I108" s="5">
        <v>0.29430000000000001</v>
      </c>
      <c r="J108" s="3">
        <v>40001</v>
      </c>
      <c r="K108" s="3">
        <v>60000</v>
      </c>
      <c r="L108" s="5">
        <f t="shared" si="14"/>
        <v>-1.694201747418586</v>
      </c>
      <c r="N108">
        <v>1965</v>
      </c>
      <c r="O108" t="s">
        <v>104</v>
      </c>
      <c r="P108" s="5">
        <v>-0.15529999999999999</v>
      </c>
      <c r="Q108" s="5">
        <v>0.21709999999999999</v>
      </c>
      <c r="R108" s="5">
        <v>-0.58050000000000002</v>
      </c>
      <c r="S108" s="5">
        <v>-0.15540000000000001</v>
      </c>
      <c r="T108" s="5">
        <v>0.27339999999999998</v>
      </c>
      <c r="U108" s="5">
        <v>1.3979394719896974</v>
      </c>
      <c r="V108" s="12">
        <f t="shared" si="11"/>
        <v>-0.18931101094655495</v>
      </c>
      <c r="W108" s="12">
        <f t="shared" si="12"/>
        <v>-1.7503454629203122E-2</v>
      </c>
      <c r="X108" s="12">
        <f t="shared" si="13"/>
        <v>-2.2119278276098866</v>
      </c>
    </row>
    <row r="109" spans="2:24" x14ac:dyDescent="0.3">
      <c r="B109">
        <v>1966</v>
      </c>
      <c r="C109" t="s">
        <v>105</v>
      </c>
      <c r="D109" s="5">
        <v>0.1007</v>
      </c>
      <c r="E109" s="5">
        <v>0.21340000000000001</v>
      </c>
      <c r="F109" s="5">
        <v>1.4300000000000001E-3</v>
      </c>
      <c r="G109" s="5">
        <v>-0.31519999999999998</v>
      </c>
      <c r="H109" s="5">
        <v>9.9659999999999999E-2</v>
      </c>
      <c r="I109" s="5">
        <v>0.52</v>
      </c>
      <c r="J109" s="3">
        <v>40001</v>
      </c>
      <c r="K109" s="3">
        <v>60000</v>
      </c>
      <c r="L109" s="5">
        <f t="shared" si="14"/>
        <v>2.1191658391261172</v>
      </c>
      <c r="N109">
        <v>1966</v>
      </c>
      <c r="O109" t="s">
        <v>105</v>
      </c>
      <c r="P109" s="5">
        <v>0.1014</v>
      </c>
      <c r="Q109" s="5">
        <v>0.218</v>
      </c>
      <c r="R109" s="5">
        <v>-0.32540000000000002</v>
      </c>
      <c r="S109" s="5">
        <v>0.1011</v>
      </c>
      <c r="T109" s="5">
        <v>0.52910000000000001</v>
      </c>
      <c r="U109" s="5">
        <v>2.1499013806706113</v>
      </c>
      <c r="V109" s="12">
        <f t="shared" si="11"/>
        <v>-6.9033530571992715E-3</v>
      </c>
      <c r="W109" s="12">
        <f t="shared" si="12"/>
        <v>-2.1100917431192627E-2</v>
      </c>
      <c r="X109" s="12">
        <f t="shared" si="13"/>
        <v>-1.4296256479870189E-2</v>
      </c>
    </row>
    <row r="110" spans="2:24" x14ac:dyDescent="0.3">
      <c r="B110">
        <v>1967</v>
      </c>
      <c r="C110" t="s">
        <v>106</v>
      </c>
      <c r="D110" s="5">
        <v>0.20469999999999999</v>
      </c>
      <c r="E110" s="5">
        <v>0.20369999999999999</v>
      </c>
      <c r="F110" s="5">
        <v>1.456E-3</v>
      </c>
      <c r="G110" s="5">
        <v>-0.19259999999999999</v>
      </c>
      <c r="H110" s="5">
        <v>0.2044</v>
      </c>
      <c r="I110" s="5">
        <v>0.60719999999999996</v>
      </c>
      <c r="J110" s="3">
        <v>40001</v>
      </c>
      <c r="K110" s="3">
        <v>60000</v>
      </c>
      <c r="L110" s="5">
        <f t="shared" si="14"/>
        <v>0.995114802149487</v>
      </c>
      <c r="N110">
        <v>1967</v>
      </c>
      <c r="O110" t="s">
        <v>106</v>
      </c>
      <c r="P110" s="5">
        <v>0.23860000000000001</v>
      </c>
      <c r="Q110" s="5">
        <v>0.20830000000000001</v>
      </c>
      <c r="R110" s="5">
        <v>-0.1699</v>
      </c>
      <c r="S110" s="5">
        <v>0.2387</v>
      </c>
      <c r="T110" s="5">
        <v>0.64670000000000005</v>
      </c>
      <c r="U110" s="5">
        <v>0.8730092204526404</v>
      </c>
      <c r="V110" s="12">
        <f t="shared" si="11"/>
        <v>-0.14207879295892711</v>
      </c>
      <c r="W110" s="12">
        <f t="shared" si="12"/>
        <v>-2.2083533365338553E-2</v>
      </c>
      <c r="X110" s="12">
        <f t="shared" si="13"/>
        <v>0.13986745939926837</v>
      </c>
    </row>
    <row r="111" spans="2:24" x14ac:dyDescent="0.3">
      <c r="B111">
        <v>1968</v>
      </c>
      <c r="C111" t="s">
        <v>107</v>
      </c>
      <c r="D111" s="5">
        <v>0.154</v>
      </c>
      <c r="E111" s="5">
        <v>0.20630000000000001</v>
      </c>
      <c r="F111" s="5">
        <v>1.41E-3</v>
      </c>
      <c r="G111" s="5">
        <v>-0.24979999999999999</v>
      </c>
      <c r="H111" s="5">
        <v>0.15260000000000001</v>
      </c>
      <c r="I111" s="5">
        <v>0.55959999999999999</v>
      </c>
      <c r="J111" s="3">
        <v>40001</v>
      </c>
      <c r="K111" s="3">
        <v>60000</v>
      </c>
      <c r="L111" s="5">
        <f t="shared" si="14"/>
        <v>1.3396103896103897</v>
      </c>
      <c r="N111">
        <v>1968</v>
      </c>
      <c r="O111" t="s">
        <v>107</v>
      </c>
      <c r="P111" s="5">
        <v>0.15490000000000001</v>
      </c>
      <c r="Q111" s="5">
        <v>0.2112</v>
      </c>
      <c r="R111" s="5">
        <v>-0.25640000000000002</v>
      </c>
      <c r="S111" s="5">
        <v>0.1552</v>
      </c>
      <c r="T111" s="5">
        <v>0.56859999999999999</v>
      </c>
      <c r="U111" s="5">
        <v>1.3634602969657843</v>
      </c>
      <c r="V111" s="12">
        <f t="shared" si="11"/>
        <v>-5.8102001291156346E-3</v>
      </c>
      <c r="W111" s="12">
        <f t="shared" si="12"/>
        <v>-2.3200757575757517E-2</v>
      </c>
      <c r="X111" s="12">
        <f t="shared" si="13"/>
        <v>-1.7492190574576821E-2</v>
      </c>
    </row>
    <row r="112" spans="2:24" x14ac:dyDescent="0.3">
      <c r="B112">
        <v>1969</v>
      </c>
      <c r="C112" t="s">
        <v>108</v>
      </c>
      <c r="D112" s="5">
        <v>0.2712</v>
      </c>
      <c r="E112" s="5">
        <v>0.21510000000000001</v>
      </c>
      <c r="F112" s="5">
        <v>1.65E-3</v>
      </c>
      <c r="G112" s="5">
        <v>-0.14829999999999999</v>
      </c>
      <c r="H112" s="5">
        <v>0.27060000000000001</v>
      </c>
      <c r="I112" s="5">
        <v>0.69399999999999995</v>
      </c>
      <c r="J112" s="3">
        <v>40001</v>
      </c>
      <c r="K112" s="3">
        <v>60000</v>
      </c>
      <c r="L112" s="5">
        <f t="shared" si="14"/>
        <v>0.79314159292035402</v>
      </c>
      <c r="N112">
        <v>1969</v>
      </c>
      <c r="O112" t="s">
        <v>108</v>
      </c>
      <c r="P112" s="5">
        <v>0.31440000000000001</v>
      </c>
      <c r="Q112" s="5">
        <v>0.21790000000000001</v>
      </c>
      <c r="R112" s="5">
        <v>-0.1119</v>
      </c>
      <c r="S112" s="5">
        <v>0.31369999999999998</v>
      </c>
      <c r="T112" s="5">
        <v>0.74160000000000004</v>
      </c>
      <c r="U112" s="5">
        <v>0.69306615776081426</v>
      </c>
      <c r="V112" s="12">
        <f t="shared" si="11"/>
        <v>-0.13740458015267179</v>
      </c>
      <c r="W112" s="12">
        <f t="shared" si="12"/>
        <v>-1.2849931161083052E-2</v>
      </c>
      <c r="X112" s="12">
        <f t="shared" si="13"/>
        <v>0.14439521254777099</v>
      </c>
    </row>
    <row r="113" spans="2:24" x14ac:dyDescent="0.3">
      <c r="B113">
        <v>1970</v>
      </c>
      <c r="C113" t="s">
        <v>109</v>
      </c>
      <c r="D113" s="5">
        <v>-0.24160000000000001</v>
      </c>
      <c r="E113" s="5">
        <v>0.21540000000000001</v>
      </c>
      <c r="F113" s="5">
        <v>1.4549999999999999E-3</v>
      </c>
      <c r="G113" s="5">
        <v>-0.65990000000000004</v>
      </c>
      <c r="H113" s="5">
        <v>-0.2442</v>
      </c>
      <c r="I113" s="5">
        <v>0.1855</v>
      </c>
      <c r="J113" s="3">
        <v>40001</v>
      </c>
      <c r="K113" s="3">
        <v>60000</v>
      </c>
      <c r="L113" s="5">
        <f t="shared" si="14"/>
        <v>-0.89155629139072845</v>
      </c>
      <c r="N113">
        <v>1970</v>
      </c>
      <c r="O113" t="s">
        <v>109</v>
      </c>
      <c r="P113" s="5">
        <v>-0.21210000000000001</v>
      </c>
      <c r="Q113" s="5">
        <v>0.2172</v>
      </c>
      <c r="R113" s="5">
        <v>-0.63419999999999999</v>
      </c>
      <c r="S113" s="5">
        <v>-0.21279999999999999</v>
      </c>
      <c r="T113" s="5">
        <v>0.21729999999999999</v>
      </c>
      <c r="U113" s="5">
        <v>1.0240452616690241</v>
      </c>
      <c r="V113" s="12">
        <f t="shared" si="11"/>
        <v>0.13908533710513907</v>
      </c>
      <c r="W113" s="12">
        <f t="shared" si="12"/>
        <v>-8.2872928176795403E-3</v>
      </c>
      <c r="X113" s="12">
        <f t="shared" si="13"/>
        <v>-1.87062195858183</v>
      </c>
    </row>
    <row r="114" spans="2:24" x14ac:dyDescent="0.3">
      <c r="B114">
        <v>1971</v>
      </c>
      <c r="C114" t="s">
        <v>110</v>
      </c>
      <c r="D114" s="5">
        <v>-3.8710000000000001E-2</v>
      </c>
      <c r="E114" s="5">
        <v>0.2268</v>
      </c>
      <c r="F114" s="5">
        <v>1.431E-3</v>
      </c>
      <c r="G114" s="5">
        <v>-0.48070000000000002</v>
      </c>
      <c r="H114" s="5">
        <v>-0.04</v>
      </c>
      <c r="I114" s="5">
        <v>0.40660000000000002</v>
      </c>
      <c r="J114" s="3">
        <v>40001</v>
      </c>
      <c r="K114" s="3">
        <v>60000</v>
      </c>
      <c r="L114" s="5">
        <f t="shared" si="14"/>
        <v>-5.8589511754068715</v>
      </c>
      <c r="N114">
        <v>1971</v>
      </c>
      <c r="O114" t="s">
        <v>110</v>
      </c>
      <c r="P114" s="5">
        <v>2.6419999999999998E-3</v>
      </c>
      <c r="Q114" s="5">
        <v>0.2276</v>
      </c>
      <c r="R114" s="5">
        <v>-0.44679999999999997</v>
      </c>
      <c r="S114" s="5">
        <v>2.2339999999999999E-3</v>
      </c>
      <c r="T114" s="5">
        <v>0.44800000000000001</v>
      </c>
      <c r="U114" s="5">
        <v>86.146858440575329</v>
      </c>
      <c r="V114" s="12">
        <f t="shared" si="11"/>
        <v>-15.651778955336868</v>
      </c>
      <c r="W114" s="12">
        <f t="shared" si="12"/>
        <v>-3.5149384885764289E-3</v>
      </c>
      <c r="X114" s="12">
        <f t="shared" si="13"/>
        <v>-1.0680111994965946</v>
      </c>
    </row>
    <row r="115" spans="2:24" x14ac:dyDescent="0.3">
      <c r="B115">
        <v>1972</v>
      </c>
      <c r="C115" t="s">
        <v>111</v>
      </c>
      <c r="D115" s="5">
        <v>-0.1583</v>
      </c>
      <c r="E115" s="5">
        <v>0.22309999999999999</v>
      </c>
      <c r="F115" s="5">
        <v>1.32E-3</v>
      </c>
      <c r="G115" s="5">
        <v>-0.5978</v>
      </c>
      <c r="H115" s="5">
        <v>-0.158</v>
      </c>
      <c r="I115" s="5">
        <v>0.27910000000000001</v>
      </c>
      <c r="J115" s="3">
        <v>40001</v>
      </c>
      <c r="K115" s="3">
        <v>60000</v>
      </c>
      <c r="L115" s="5">
        <f t="shared" si="14"/>
        <v>-1.4093493367024637</v>
      </c>
      <c r="N115">
        <v>1972</v>
      </c>
      <c r="O115" t="s">
        <v>111</v>
      </c>
      <c r="P115" s="5">
        <v>-0.114</v>
      </c>
      <c r="Q115" s="5">
        <v>0.22439999999999999</v>
      </c>
      <c r="R115" s="5">
        <v>-0.55589999999999995</v>
      </c>
      <c r="S115" s="5">
        <v>-0.11310000000000001</v>
      </c>
      <c r="T115" s="5">
        <v>0.32400000000000001</v>
      </c>
      <c r="U115" s="5">
        <v>1.9684210526315788</v>
      </c>
      <c r="V115" s="12">
        <f t="shared" si="11"/>
        <v>0.38859649122807011</v>
      </c>
      <c r="W115" s="12">
        <f t="shared" si="12"/>
        <v>-5.7932263814616559E-3</v>
      </c>
      <c r="X115" s="12">
        <f t="shared" si="13"/>
        <v>-1.7159796095547275</v>
      </c>
    </row>
    <row r="116" spans="2:24" x14ac:dyDescent="0.3">
      <c r="B116">
        <v>1973</v>
      </c>
      <c r="C116" t="s">
        <v>112</v>
      </c>
      <c r="D116" s="5">
        <v>-0.39360000000000001</v>
      </c>
      <c r="E116" s="5">
        <v>0.2253</v>
      </c>
      <c r="F116" s="5">
        <v>1.439E-3</v>
      </c>
      <c r="G116" s="5">
        <v>-0.83299999999999996</v>
      </c>
      <c r="H116" s="5">
        <v>-0.39329999999999998</v>
      </c>
      <c r="I116" s="5">
        <v>4.9520000000000002E-2</v>
      </c>
      <c r="J116" s="3">
        <v>40001</v>
      </c>
      <c r="K116" s="3">
        <v>60000</v>
      </c>
      <c r="L116" s="5">
        <f t="shared" si="14"/>
        <v>-0.57240853658536583</v>
      </c>
      <c r="N116">
        <v>1973</v>
      </c>
      <c r="O116" t="s">
        <v>112</v>
      </c>
      <c r="P116" s="5">
        <v>-0.37919999999999998</v>
      </c>
      <c r="Q116" s="5">
        <v>0.22700000000000001</v>
      </c>
      <c r="R116" s="5">
        <v>-0.82279999999999998</v>
      </c>
      <c r="S116" s="5">
        <v>-0.37859999999999999</v>
      </c>
      <c r="T116" s="5">
        <v>6.5970000000000001E-2</v>
      </c>
      <c r="U116" s="5">
        <v>0.59862869198312241</v>
      </c>
      <c r="V116" s="12">
        <f t="shared" si="11"/>
        <v>3.7974683544303861E-2</v>
      </c>
      <c r="W116" s="12">
        <f t="shared" si="12"/>
        <v>-7.488986784141E-3</v>
      </c>
      <c r="X116" s="12">
        <f t="shared" si="13"/>
        <v>-1.9561996346835715</v>
      </c>
    </row>
    <row r="117" spans="2:24" x14ac:dyDescent="0.3">
      <c r="B117">
        <v>1974</v>
      </c>
      <c r="C117" t="s">
        <v>113</v>
      </c>
      <c r="D117" s="5">
        <v>-0.61019999999999996</v>
      </c>
      <c r="E117" s="5">
        <v>0.217</v>
      </c>
      <c r="F117" s="5">
        <v>1.5269999999999999E-3</v>
      </c>
      <c r="G117" s="5">
        <v>-1.0369999999999999</v>
      </c>
      <c r="H117" s="5">
        <v>-0.60919999999999996</v>
      </c>
      <c r="I117" s="5">
        <v>-0.18729999999999999</v>
      </c>
      <c r="J117" s="3">
        <v>40001</v>
      </c>
      <c r="K117" s="3">
        <v>60000</v>
      </c>
      <c r="L117" s="5">
        <f t="shared" si="14"/>
        <v>-0.35562110783349721</v>
      </c>
      <c r="N117">
        <v>1974</v>
      </c>
      <c r="O117" t="s">
        <v>113</v>
      </c>
      <c r="P117" s="5">
        <v>-0.62350000000000005</v>
      </c>
      <c r="Q117" s="5">
        <v>0.21990000000000001</v>
      </c>
      <c r="R117" s="5">
        <v>-1.056</v>
      </c>
      <c r="S117" s="5">
        <v>-0.62270000000000003</v>
      </c>
      <c r="T117" s="5">
        <v>-0.19159999999999999</v>
      </c>
      <c r="U117" s="5">
        <v>0.35268644747393746</v>
      </c>
      <c r="V117" s="12">
        <f t="shared" si="11"/>
        <v>-2.133119486768258E-2</v>
      </c>
      <c r="W117" s="12">
        <f t="shared" si="12"/>
        <v>-1.3187812642110112E-2</v>
      </c>
      <c r="X117" s="12">
        <f t="shared" si="13"/>
        <v>-2.0083208764628719</v>
      </c>
    </row>
    <row r="118" spans="2:24" x14ac:dyDescent="0.3">
      <c r="B118">
        <v>1975</v>
      </c>
      <c r="C118" t="s">
        <v>114</v>
      </c>
      <c r="D118" s="5">
        <v>0.39479999999999998</v>
      </c>
      <c r="E118" s="5">
        <v>0.21149999999999999</v>
      </c>
      <c r="F118" s="5">
        <v>1.4549999999999999E-3</v>
      </c>
      <c r="G118" s="5">
        <v>-1.7690000000000001E-2</v>
      </c>
      <c r="H118" s="5">
        <v>0.39369999999999999</v>
      </c>
      <c r="I118" s="5">
        <v>0.81269999999999998</v>
      </c>
      <c r="J118" s="3">
        <v>40001</v>
      </c>
      <c r="K118" s="3">
        <v>60000</v>
      </c>
      <c r="L118" s="5">
        <f t="shared" si="14"/>
        <v>0.5357142857142857</v>
      </c>
      <c r="N118">
        <v>1975</v>
      </c>
      <c r="O118" t="s">
        <v>114</v>
      </c>
      <c r="P118" s="5">
        <v>0.45910000000000001</v>
      </c>
      <c r="Q118" s="5">
        <v>0.2152</v>
      </c>
      <c r="R118" s="5">
        <v>4.0890000000000003E-2</v>
      </c>
      <c r="S118" s="5">
        <v>0.45779999999999998</v>
      </c>
      <c r="T118" s="5">
        <v>0.88249999999999995</v>
      </c>
      <c r="U118" s="5">
        <v>0.46874319320409497</v>
      </c>
      <c r="V118" s="12">
        <f t="shared" si="11"/>
        <v>-0.1400566325419299</v>
      </c>
      <c r="W118" s="12">
        <f t="shared" si="12"/>
        <v>-1.7193308550185915E-2</v>
      </c>
      <c r="X118" s="12">
        <f t="shared" si="13"/>
        <v>0.14287373871481676</v>
      </c>
    </row>
    <row r="119" spans="2:24" x14ac:dyDescent="0.3">
      <c r="B119">
        <v>1976</v>
      </c>
      <c r="C119" t="s">
        <v>115</v>
      </c>
      <c r="D119" s="5">
        <v>-5.04E-2</v>
      </c>
      <c r="E119" s="5">
        <v>0.2258</v>
      </c>
      <c r="F119" s="5">
        <v>1.3630000000000001E-3</v>
      </c>
      <c r="G119" s="5">
        <v>-0.49030000000000001</v>
      </c>
      <c r="H119" s="5">
        <v>-5.0479999999999997E-2</v>
      </c>
      <c r="I119" s="5">
        <v>0.39450000000000002</v>
      </c>
      <c r="J119" s="3">
        <v>40001</v>
      </c>
      <c r="K119" s="3">
        <v>60000</v>
      </c>
      <c r="L119" s="5">
        <f t="shared" si="14"/>
        <v>-4.4801587301587302</v>
      </c>
      <c r="N119">
        <v>1976</v>
      </c>
      <c r="O119" t="s">
        <v>115</v>
      </c>
      <c r="P119" s="5">
        <v>-5.876E-2</v>
      </c>
      <c r="Q119" s="5">
        <v>0.2291</v>
      </c>
      <c r="R119" s="5">
        <v>-0.50649999999999995</v>
      </c>
      <c r="S119" s="5">
        <v>-6.0260000000000001E-2</v>
      </c>
      <c r="T119" s="5">
        <v>0.39379999999999998</v>
      </c>
      <c r="U119" s="5">
        <v>3.8989108236895849</v>
      </c>
      <c r="V119" s="12">
        <f t="shared" si="11"/>
        <v>-0.14227365554799182</v>
      </c>
      <c r="W119" s="12">
        <f t="shared" si="12"/>
        <v>-1.4404190309908325E-2</v>
      </c>
      <c r="X119" s="12">
        <f t="shared" si="13"/>
        <v>-2.1490795590751941</v>
      </c>
    </row>
    <row r="120" spans="2:24" x14ac:dyDescent="0.3">
      <c r="B120">
        <v>1977</v>
      </c>
      <c r="C120" t="s">
        <v>116</v>
      </c>
      <c r="D120" s="5">
        <v>0.32619999999999999</v>
      </c>
      <c r="E120" s="5">
        <v>0.2243</v>
      </c>
      <c r="F120" s="5">
        <v>1.5629999999999999E-3</v>
      </c>
      <c r="G120" s="5">
        <v>-0.10829999999999999</v>
      </c>
      <c r="H120" s="5">
        <v>0.32619999999999999</v>
      </c>
      <c r="I120" s="5">
        <v>0.76619999999999999</v>
      </c>
      <c r="J120" s="3">
        <v>40001</v>
      </c>
      <c r="K120" s="3">
        <v>60000</v>
      </c>
      <c r="L120" s="5">
        <f t="shared" si="14"/>
        <v>0.68761496014714896</v>
      </c>
      <c r="N120">
        <v>1977</v>
      </c>
      <c r="O120" t="s">
        <v>116</v>
      </c>
      <c r="P120" s="5">
        <v>0.3841</v>
      </c>
      <c r="Q120" s="5">
        <v>0.22720000000000001</v>
      </c>
      <c r="R120" s="5">
        <v>-5.654E-2</v>
      </c>
      <c r="S120" s="5">
        <v>0.38290000000000002</v>
      </c>
      <c r="T120" s="5">
        <v>0.8347</v>
      </c>
      <c r="U120" s="5">
        <v>0.59151262692007289</v>
      </c>
      <c r="V120" s="12">
        <f t="shared" si="11"/>
        <v>-0.15074199427232493</v>
      </c>
      <c r="W120" s="12">
        <f t="shared" si="12"/>
        <v>-1.2764084507042313E-2</v>
      </c>
      <c r="X120" s="12">
        <f t="shared" si="13"/>
        <v>0.16246877725580949</v>
      </c>
    </row>
    <row r="121" spans="2:24" x14ac:dyDescent="0.3">
      <c r="B121">
        <v>1978</v>
      </c>
      <c r="C121" t="s">
        <v>117</v>
      </c>
      <c r="D121" s="5">
        <v>0.2571</v>
      </c>
      <c r="E121" s="5">
        <v>0.21829999999999999</v>
      </c>
      <c r="F121" s="5">
        <v>1.441E-3</v>
      </c>
      <c r="G121" s="5">
        <v>-0.1704</v>
      </c>
      <c r="H121" s="5">
        <v>0.25669999999999998</v>
      </c>
      <c r="I121" s="5">
        <v>0.68810000000000004</v>
      </c>
      <c r="J121" s="3">
        <v>40001</v>
      </c>
      <c r="K121" s="3">
        <v>60000</v>
      </c>
      <c r="L121" s="5">
        <f t="shared" si="14"/>
        <v>0.8490859587709062</v>
      </c>
      <c r="N121">
        <v>1978</v>
      </c>
      <c r="O121" t="s">
        <v>117</v>
      </c>
      <c r="P121" s="5">
        <v>0.25169999999999998</v>
      </c>
      <c r="Q121" s="5">
        <v>0.2205</v>
      </c>
      <c r="R121" s="5">
        <v>-0.1767</v>
      </c>
      <c r="S121" s="5">
        <v>0.2515</v>
      </c>
      <c r="T121" s="5">
        <v>0.68569999999999998</v>
      </c>
      <c r="U121" s="5">
        <v>0.87604290822407638</v>
      </c>
      <c r="V121" s="12">
        <f t="shared" si="11"/>
        <v>2.145411203814071E-2</v>
      </c>
      <c r="W121" s="12">
        <f t="shared" si="12"/>
        <v>-9.9773242630385832E-3</v>
      </c>
      <c r="X121" s="12">
        <f t="shared" si="13"/>
        <v>-3.0771266110489491E-2</v>
      </c>
    </row>
    <row r="122" spans="2:24" x14ac:dyDescent="0.3">
      <c r="B122">
        <v>1979</v>
      </c>
      <c r="C122" t="s">
        <v>118</v>
      </c>
      <c r="D122" s="5">
        <v>-0.32600000000000001</v>
      </c>
      <c r="E122" s="5">
        <v>0.2155</v>
      </c>
      <c r="F122" s="5">
        <v>1.348E-3</v>
      </c>
      <c r="G122" s="5">
        <v>-0.75129999999999997</v>
      </c>
      <c r="H122" s="5">
        <v>-0.32490000000000002</v>
      </c>
      <c r="I122" s="5">
        <v>9.3460000000000001E-2</v>
      </c>
      <c r="J122" s="3">
        <v>40001</v>
      </c>
      <c r="K122" s="3">
        <v>60000</v>
      </c>
      <c r="L122" s="5">
        <f t="shared" si="14"/>
        <v>-0.66104294478527603</v>
      </c>
      <c r="N122">
        <v>1979</v>
      </c>
      <c r="O122" t="s">
        <v>118</v>
      </c>
      <c r="P122" s="5">
        <v>-0.33229999999999998</v>
      </c>
      <c r="Q122" s="5">
        <v>0.21890000000000001</v>
      </c>
      <c r="R122" s="5">
        <v>-0.76139999999999997</v>
      </c>
      <c r="S122" s="5">
        <v>-0.33210000000000001</v>
      </c>
      <c r="T122" s="5">
        <v>9.7629999999999995E-2</v>
      </c>
      <c r="U122" s="5">
        <v>0.65874210051158599</v>
      </c>
      <c r="V122" s="12">
        <f t="shared" si="11"/>
        <v>-1.89587721938007E-2</v>
      </c>
      <c r="W122" s="12">
        <f t="shared" si="12"/>
        <v>-1.5532206486980419E-2</v>
      </c>
      <c r="X122" s="12">
        <f t="shared" si="13"/>
        <v>-2.0034927846146515</v>
      </c>
    </row>
    <row r="123" spans="2:24" x14ac:dyDescent="0.3">
      <c r="B123">
        <v>1980</v>
      </c>
      <c r="C123" t="s">
        <v>119</v>
      </c>
      <c r="D123" s="5">
        <v>0.66259999999999997</v>
      </c>
      <c r="E123" s="5">
        <v>0.22</v>
      </c>
      <c r="F123" s="5">
        <v>1.593E-3</v>
      </c>
      <c r="G123" s="5">
        <v>0.2326</v>
      </c>
      <c r="H123" s="5">
        <v>0.66139999999999999</v>
      </c>
      <c r="I123" s="5">
        <v>1.097</v>
      </c>
      <c r="J123" s="3">
        <v>40001</v>
      </c>
      <c r="K123" s="3">
        <v>60000</v>
      </c>
      <c r="L123" s="5">
        <f t="shared" si="14"/>
        <v>0.33202535466344707</v>
      </c>
      <c r="N123">
        <v>1980</v>
      </c>
      <c r="O123" t="s">
        <v>119</v>
      </c>
      <c r="P123" s="5">
        <v>0.7056</v>
      </c>
      <c r="Q123" s="5">
        <v>0.22239999999999999</v>
      </c>
      <c r="R123" s="5">
        <v>0.27460000000000001</v>
      </c>
      <c r="S123" s="5">
        <v>0.70430000000000004</v>
      </c>
      <c r="T123" s="5">
        <v>1.1479999999999999</v>
      </c>
      <c r="U123" s="5">
        <v>0.31519274376417233</v>
      </c>
      <c r="V123" s="12">
        <f t="shared" si="11"/>
        <v>-6.0941043083900283E-2</v>
      </c>
      <c r="W123" s="12">
        <f t="shared" si="12"/>
        <v>-1.0791366906474755E-2</v>
      </c>
      <c r="X123" s="12">
        <f t="shared" si="13"/>
        <v>5.3404182781152221E-2</v>
      </c>
    </row>
    <row r="124" spans="2:24" x14ac:dyDescent="0.3">
      <c r="B124">
        <v>1981</v>
      </c>
      <c r="C124" t="s">
        <v>120</v>
      </c>
      <c r="D124" s="5">
        <v>0.2472</v>
      </c>
      <c r="E124" s="5">
        <v>0.2077</v>
      </c>
      <c r="F124" s="5">
        <v>1.3569999999999999E-3</v>
      </c>
      <c r="G124" s="5">
        <v>-0.159</v>
      </c>
      <c r="H124" s="5">
        <v>0.2462</v>
      </c>
      <c r="I124" s="5">
        <v>0.6583</v>
      </c>
      <c r="J124" s="3">
        <v>40001</v>
      </c>
      <c r="K124" s="3">
        <v>60000</v>
      </c>
      <c r="L124" s="5">
        <f t="shared" si="14"/>
        <v>0.84021035598705496</v>
      </c>
      <c r="N124">
        <v>1981</v>
      </c>
      <c r="O124" t="s">
        <v>120</v>
      </c>
      <c r="P124" s="5">
        <v>0.2903</v>
      </c>
      <c r="Q124" s="5">
        <v>0.2122</v>
      </c>
      <c r="R124" s="5">
        <v>-0.12470000000000001</v>
      </c>
      <c r="S124" s="5">
        <v>0.2898</v>
      </c>
      <c r="T124" s="5">
        <v>0.7077</v>
      </c>
      <c r="U124" s="5">
        <v>0.73096796417499144</v>
      </c>
      <c r="V124" s="12">
        <f t="shared" si="11"/>
        <v>-0.14846710299689975</v>
      </c>
      <c r="W124" s="12">
        <f t="shared" si="12"/>
        <v>-2.1206409048067879E-2</v>
      </c>
      <c r="X124" s="12">
        <f t="shared" si="13"/>
        <v>0.14944894600868067</v>
      </c>
    </row>
    <row r="125" spans="2:24" x14ac:dyDescent="0.3">
      <c r="B125">
        <v>1982</v>
      </c>
      <c r="C125" t="s">
        <v>121</v>
      </c>
      <c r="D125" s="5">
        <v>-9.8710000000000006E-2</v>
      </c>
      <c r="E125" s="5">
        <v>0.20910000000000001</v>
      </c>
      <c r="F125" s="5">
        <v>1.3270000000000001E-3</v>
      </c>
      <c r="G125" s="5">
        <v>-0.50960000000000005</v>
      </c>
      <c r="H125" s="5">
        <v>-9.8890000000000006E-2</v>
      </c>
      <c r="I125" s="5">
        <v>0.31280000000000002</v>
      </c>
      <c r="J125" s="3">
        <v>40001</v>
      </c>
      <c r="K125" s="3">
        <v>60000</v>
      </c>
      <c r="L125" s="5">
        <f t="shared" si="14"/>
        <v>-2.1183264106980042</v>
      </c>
      <c r="N125">
        <v>1982</v>
      </c>
      <c r="O125" t="s">
        <v>121</v>
      </c>
      <c r="P125" s="5">
        <v>-0.1086</v>
      </c>
      <c r="Q125" s="5">
        <v>0.21149999999999999</v>
      </c>
      <c r="R125" s="5">
        <v>-0.52280000000000004</v>
      </c>
      <c r="S125" s="5">
        <v>-0.10780000000000001</v>
      </c>
      <c r="T125" s="5">
        <v>0.30630000000000002</v>
      </c>
      <c r="U125" s="5">
        <v>1.947513812154696</v>
      </c>
      <c r="V125" s="12">
        <f t="shared" si="11"/>
        <v>-9.1068139963167552E-2</v>
      </c>
      <c r="W125" s="12">
        <f t="shared" si="12"/>
        <v>-1.1347517730496385E-2</v>
      </c>
      <c r="X125" s="12">
        <f t="shared" si="13"/>
        <v>-2.0877080293229469</v>
      </c>
    </row>
    <row r="126" spans="2:24" x14ac:dyDescent="0.3">
      <c r="B126">
        <v>1983</v>
      </c>
      <c r="C126" t="s">
        <v>122</v>
      </c>
      <c r="D126" s="5">
        <v>0.18579999999999999</v>
      </c>
      <c r="E126" s="5">
        <v>0.219</v>
      </c>
      <c r="F126" s="5">
        <v>1.3990000000000001E-3</v>
      </c>
      <c r="G126" s="5">
        <v>-0.24340000000000001</v>
      </c>
      <c r="H126" s="5">
        <v>0.18590000000000001</v>
      </c>
      <c r="I126" s="5">
        <v>0.61529999999999996</v>
      </c>
      <c r="J126" s="3">
        <v>40001</v>
      </c>
      <c r="K126" s="3">
        <v>60000</v>
      </c>
      <c r="L126" s="5">
        <f t="shared" si="14"/>
        <v>1.1786867599569431</v>
      </c>
      <c r="N126">
        <v>1983</v>
      </c>
      <c r="O126" t="s">
        <v>122</v>
      </c>
      <c r="P126" s="5">
        <v>0.15129999999999999</v>
      </c>
      <c r="Q126" s="5">
        <v>0.22009999999999999</v>
      </c>
      <c r="R126" s="5">
        <v>-0.28129999999999999</v>
      </c>
      <c r="S126" s="5">
        <v>0.15190000000000001</v>
      </c>
      <c r="T126" s="5">
        <v>0.58199999999999996</v>
      </c>
      <c r="U126" s="5">
        <v>1.4547257105089226</v>
      </c>
      <c r="V126" s="12">
        <f t="shared" si="11"/>
        <v>0.22802379378717783</v>
      </c>
      <c r="W126" s="12">
        <f t="shared" si="12"/>
        <v>-4.9977283053157196E-3</v>
      </c>
      <c r="X126" s="12">
        <f t="shared" si="13"/>
        <v>-0.18975326314636307</v>
      </c>
    </row>
    <row r="127" spans="2:24" x14ac:dyDescent="0.3">
      <c r="B127">
        <v>1984</v>
      </c>
      <c r="C127" t="s">
        <v>123</v>
      </c>
      <c r="D127" s="5">
        <v>0.52880000000000005</v>
      </c>
      <c r="E127" s="5">
        <v>0.22389999999999999</v>
      </c>
      <c r="F127" s="5">
        <v>1.5410000000000001E-3</v>
      </c>
      <c r="G127" s="5">
        <v>8.9899999999999994E-2</v>
      </c>
      <c r="H127" s="5">
        <v>0.52810000000000001</v>
      </c>
      <c r="I127" s="5">
        <v>0.97130000000000005</v>
      </c>
      <c r="J127" s="3">
        <v>40001</v>
      </c>
      <c r="K127" s="3">
        <v>60000</v>
      </c>
      <c r="L127" s="5">
        <f t="shared" si="14"/>
        <v>0.42341149773071096</v>
      </c>
      <c r="N127">
        <v>1984</v>
      </c>
      <c r="O127" t="s">
        <v>123</v>
      </c>
      <c r="P127" s="5">
        <v>0.56859999999999999</v>
      </c>
      <c r="Q127" s="5">
        <v>0.22600000000000001</v>
      </c>
      <c r="R127" s="5">
        <v>0.12720000000000001</v>
      </c>
      <c r="S127" s="5">
        <v>0.56799999999999995</v>
      </c>
      <c r="T127" s="5">
        <v>1.0129999999999999</v>
      </c>
      <c r="U127" s="5">
        <v>0.39746746394653537</v>
      </c>
      <c r="V127" s="12">
        <f t="shared" si="11"/>
        <v>-6.9996482588814538E-2</v>
      </c>
      <c r="W127" s="12">
        <f t="shared" si="12"/>
        <v>-9.2920353982301699E-3</v>
      </c>
      <c r="X127" s="12">
        <f t="shared" si="13"/>
        <v>6.5273352255231148E-2</v>
      </c>
    </row>
    <row r="128" spans="2:24" x14ac:dyDescent="0.3">
      <c r="B128">
        <v>1985</v>
      </c>
      <c r="C128" t="s">
        <v>124</v>
      </c>
      <c r="D128" s="5">
        <v>-7.8100000000000003E-2</v>
      </c>
      <c r="E128" s="5">
        <v>0.22159999999999999</v>
      </c>
      <c r="F128" s="5">
        <v>1.286E-3</v>
      </c>
      <c r="G128" s="5">
        <v>-0.51070000000000004</v>
      </c>
      <c r="H128" s="5">
        <v>-7.8170000000000003E-2</v>
      </c>
      <c r="I128" s="5">
        <v>0.35659999999999997</v>
      </c>
      <c r="J128" s="3">
        <v>40001</v>
      </c>
      <c r="K128" s="3">
        <v>60000</v>
      </c>
      <c r="L128" s="5">
        <f t="shared" si="14"/>
        <v>-2.8373879641485273</v>
      </c>
      <c r="N128">
        <v>1985</v>
      </c>
      <c r="O128" t="s">
        <v>124</v>
      </c>
      <c r="P128" s="5">
        <v>-5.9279999999999999E-2</v>
      </c>
      <c r="Q128" s="5">
        <v>0.22309999999999999</v>
      </c>
      <c r="R128" s="5">
        <v>-0.49459999999999998</v>
      </c>
      <c r="S128" s="5">
        <v>-6.0679999999999998E-2</v>
      </c>
      <c r="T128" s="5">
        <v>0.38080000000000003</v>
      </c>
      <c r="U128" s="5">
        <v>3.7634952766531713</v>
      </c>
      <c r="V128" s="12">
        <f t="shared" si="11"/>
        <v>0.31747638326585703</v>
      </c>
      <c r="W128" s="12">
        <f t="shared" si="12"/>
        <v>-6.7234424025100917E-3</v>
      </c>
      <c r="X128" s="12">
        <f t="shared" si="13"/>
        <v>-1.7539236150368653</v>
      </c>
    </row>
    <row r="129" spans="2:24" x14ac:dyDescent="0.3">
      <c r="B129">
        <v>1986</v>
      </c>
      <c r="C129" t="s">
        <v>125</v>
      </c>
      <c r="D129" s="5">
        <v>0.61870000000000003</v>
      </c>
      <c r="E129" s="5">
        <v>0.2228</v>
      </c>
      <c r="F129" s="5">
        <v>1.5020000000000001E-3</v>
      </c>
      <c r="G129" s="5">
        <v>0.18440000000000001</v>
      </c>
      <c r="H129" s="5">
        <v>0.61819999999999997</v>
      </c>
      <c r="I129" s="5">
        <v>1.0569999999999999</v>
      </c>
      <c r="J129" s="3">
        <v>40001</v>
      </c>
      <c r="K129" s="3">
        <v>60000</v>
      </c>
      <c r="L129" s="5">
        <f t="shared" si="14"/>
        <v>0.36010990787134312</v>
      </c>
      <c r="N129">
        <v>1986</v>
      </c>
      <c r="O129" t="s">
        <v>125</v>
      </c>
      <c r="P129" s="5">
        <v>0.66159999999999997</v>
      </c>
      <c r="Q129" s="5">
        <v>0.22509999999999999</v>
      </c>
      <c r="R129" s="5">
        <v>0.22539999999999999</v>
      </c>
      <c r="S129" s="5">
        <v>0.66100000000000003</v>
      </c>
      <c r="T129" s="5">
        <v>1.105</v>
      </c>
      <c r="U129" s="5">
        <v>0.34023579201934706</v>
      </c>
      <c r="V129" s="12">
        <f t="shared" si="11"/>
        <v>-6.4842805320435223E-2</v>
      </c>
      <c r="W129" s="12">
        <f t="shared" si="12"/>
        <v>-1.0217681030653028E-2</v>
      </c>
      <c r="X129" s="12">
        <f t="shared" si="13"/>
        <v>5.8412772313107902E-2</v>
      </c>
    </row>
    <row r="130" spans="2:24" x14ac:dyDescent="0.3">
      <c r="B130">
        <v>1987</v>
      </c>
      <c r="C130" t="s">
        <v>126</v>
      </c>
      <c r="D130" s="5">
        <v>0.40179999999999999</v>
      </c>
      <c r="E130" s="5">
        <v>0.2</v>
      </c>
      <c r="F130" s="5">
        <v>1.3439999999999999E-3</v>
      </c>
      <c r="G130" s="5">
        <v>1.1089999999999999E-2</v>
      </c>
      <c r="H130" s="5">
        <v>0.40110000000000001</v>
      </c>
      <c r="I130" s="5">
        <v>0.7984</v>
      </c>
      <c r="J130" s="3">
        <v>40001</v>
      </c>
      <c r="K130" s="3">
        <v>60000</v>
      </c>
      <c r="L130" s="5">
        <f t="shared" si="14"/>
        <v>0.49776007964161278</v>
      </c>
      <c r="N130">
        <v>1987</v>
      </c>
      <c r="O130" t="s">
        <v>126</v>
      </c>
      <c r="P130" s="5">
        <v>0.35489999999999999</v>
      </c>
      <c r="Q130" s="5">
        <v>0.2041</v>
      </c>
      <c r="R130" s="5">
        <v>-4.4380000000000003E-2</v>
      </c>
      <c r="S130" s="5">
        <v>0.35460000000000003</v>
      </c>
      <c r="T130" s="5">
        <v>0.75470000000000004</v>
      </c>
      <c r="U130" s="5">
        <v>0.57509157509157516</v>
      </c>
      <c r="V130" s="12">
        <f t="shared" si="11"/>
        <v>0.13214990138067059</v>
      </c>
      <c r="W130" s="12">
        <f t="shared" si="12"/>
        <v>-2.0088192062714318E-2</v>
      </c>
      <c r="X130" s="12">
        <f t="shared" si="13"/>
        <v>-0.13446814176967978</v>
      </c>
    </row>
    <row r="131" spans="2:24" x14ac:dyDescent="0.3">
      <c r="B131">
        <v>1988</v>
      </c>
      <c r="C131" t="s">
        <v>127</v>
      </c>
      <c r="D131" s="5">
        <v>0.6865</v>
      </c>
      <c r="E131" s="5">
        <v>0.2029</v>
      </c>
      <c r="F131" s="5">
        <v>1.436E-3</v>
      </c>
      <c r="G131" s="5">
        <v>0.2868</v>
      </c>
      <c r="H131" s="5">
        <v>0.68659999999999999</v>
      </c>
      <c r="I131" s="5">
        <v>1.0860000000000001</v>
      </c>
      <c r="J131" s="3">
        <v>40001</v>
      </c>
      <c r="K131" s="3">
        <v>60000</v>
      </c>
      <c r="L131" s="5">
        <f t="shared" si="14"/>
        <v>0.29555717407137655</v>
      </c>
      <c r="N131">
        <v>1988</v>
      </c>
      <c r="O131" t="s">
        <v>127</v>
      </c>
      <c r="P131" s="5">
        <v>0.71699999999999997</v>
      </c>
      <c r="Q131" s="5">
        <v>0.2074</v>
      </c>
      <c r="R131" s="5">
        <v>0.31080000000000002</v>
      </c>
      <c r="S131" s="5">
        <v>0.71609999999999996</v>
      </c>
      <c r="T131" s="5">
        <v>1.123</v>
      </c>
      <c r="U131" s="5">
        <v>0.28926080892608091</v>
      </c>
      <c r="V131" s="12">
        <f t="shared" si="11"/>
        <v>-4.2538354253835391E-2</v>
      </c>
      <c r="W131" s="12">
        <f t="shared" si="12"/>
        <v>-2.1697203471552573E-2</v>
      </c>
      <c r="X131" s="12">
        <f t="shared" si="13"/>
        <v>2.1767086833061573E-2</v>
      </c>
    </row>
    <row r="132" spans="2:24" x14ac:dyDescent="0.3">
      <c r="B132">
        <v>1989</v>
      </c>
      <c r="C132" t="s">
        <v>128</v>
      </c>
      <c r="D132" s="5">
        <v>0.4229</v>
      </c>
      <c r="E132" s="5">
        <v>0.2356</v>
      </c>
      <c r="F132" s="5">
        <v>1.5150000000000001E-3</v>
      </c>
      <c r="G132" s="5">
        <v>-3.8210000000000001E-2</v>
      </c>
      <c r="H132" s="5">
        <v>0.42230000000000001</v>
      </c>
      <c r="I132" s="5">
        <v>0.88529999999999998</v>
      </c>
      <c r="J132" s="3">
        <v>40001</v>
      </c>
      <c r="K132" s="3">
        <v>60000</v>
      </c>
      <c r="L132" s="5">
        <f t="shared" si="14"/>
        <v>0.55710569874674865</v>
      </c>
      <c r="N132">
        <v>1989</v>
      </c>
      <c r="O132" t="s">
        <v>128</v>
      </c>
      <c r="P132" s="5">
        <v>0.45050000000000001</v>
      </c>
      <c r="Q132" s="5">
        <v>0.23630000000000001</v>
      </c>
      <c r="R132" s="5">
        <v>-9.6360000000000005E-3</v>
      </c>
      <c r="S132" s="5">
        <v>0.44969999999999999</v>
      </c>
      <c r="T132" s="5">
        <v>0.91520000000000001</v>
      </c>
      <c r="U132" s="5">
        <v>0.52452830188679245</v>
      </c>
      <c r="V132" s="12">
        <f t="shared" si="11"/>
        <v>-6.1265260821309682E-2</v>
      </c>
      <c r="W132" s="12">
        <f t="shared" si="12"/>
        <v>-2.9623360135421334E-3</v>
      </c>
      <c r="X132" s="12">
        <f t="shared" si="13"/>
        <v>6.2107986819340953E-2</v>
      </c>
    </row>
    <row r="133" spans="2:24" x14ac:dyDescent="0.3">
      <c r="B133">
        <v>1990</v>
      </c>
      <c r="C133" t="s">
        <v>129</v>
      </c>
      <c r="D133" s="5">
        <v>0.37119999999999997</v>
      </c>
      <c r="E133" s="5">
        <v>0.23319999999999999</v>
      </c>
      <c r="F133" s="5">
        <v>1.3320000000000001E-3</v>
      </c>
      <c r="G133" s="5">
        <v>-8.3339999999999997E-2</v>
      </c>
      <c r="H133" s="5">
        <v>0.37069999999999997</v>
      </c>
      <c r="I133" s="5">
        <v>0.83050000000000002</v>
      </c>
      <c r="J133" s="3">
        <v>40001</v>
      </c>
      <c r="K133" s="3">
        <v>60000</v>
      </c>
      <c r="L133" s="5">
        <f t="shared" si="14"/>
        <v>0.62823275862068972</v>
      </c>
      <c r="N133">
        <v>1990</v>
      </c>
      <c r="O133" t="s">
        <v>129</v>
      </c>
      <c r="P133" s="5">
        <v>0.38890000000000002</v>
      </c>
      <c r="Q133" s="5">
        <v>0.2359</v>
      </c>
      <c r="R133" s="5">
        <v>-7.2010000000000005E-2</v>
      </c>
      <c r="S133" s="5">
        <v>0.38769999999999999</v>
      </c>
      <c r="T133" s="5">
        <v>0.85389999999999999</v>
      </c>
      <c r="U133" s="5">
        <v>0.60658266906659808</v>
      </c>
      <c r="V133" s="12">
        <f t="shared" si="11"/>
        <v>-4.5512985343276031E-2</v>
      </c>
      <c r="W133" s="12">
        <f t="shared" si="12"/>
        <v>-1.1445527766002578E-2</v>
      </c>
      <c r="X133" s="12">
        <f t="shared" si="13"/>
        <v>3.5691902618000176E-2</v>
      </c>
    </row>
    <row r="134" spans="2:24" x14ac:dyDescent="0.3">
      <c r="B134">
        <v>1991</v>
      </c>
      <c r="C134" t="s">
        <v>130</v>
      </c>
      <c r="D134" s="5">
        <v>0.58940000000000003</v>
      </c>
      <c r="E134" s="5">
        <v>0.23799999999999999</v>
      </c>
      <c r="F134" s="5">
        <v>1.5330000000000001E-3</v>
      </c>
      <c r="G134" s="5">
        <v>0.1239</v>
      </c>
      <c r="H134" s="5">
        <v>0.58879999999999999</v>
      </c>
      <c r="I134" s="5">
        <v>1.0589999999999999</v>
      </c>
      <c r="J134" s="3">
        <v>40001</v>
      </c>
      <c r="K134" s="3">
        <v>60000</v>
      </c>
      <c r="L134" s="5">
        <f t="shared" si="14"/>
        <v>0.40380047505938238</v>
      </c>
      <c r="N134">
        <v>1991</v>
      </c>
      <c r="O134" t="s">
        <v>130</v>
      </c>
      <c r="P134" s="5">
        <v>0.61339999999999995</v>
      </c>
      <c r="Q134" s="5">
        <v>0.23699999999999999</v>
      </c>
      <c r="R134" s="5">
        <v>0.1512</v>
      </c>
      <c r="S134" s="5">
        <v>0.6129</v>
      </c>
      <c r="T134" s="5">
        <v>1.079</v>
      </c>
      <c r="U134" s="5">
        <v>0.38637104662536681</v>
      </c>
      <c r="V134" s="12">
        <f t="shared" si="11"/>
        <v>-3.9126181936745864E-2</v>
      </c>
      <c r="W134" s="12">
        <f t="shared" si="12"/>
        <v>4.2194092827004259E-3</v>
      </c>
      <c r="X134" s="12">
        <f t="shared" si="13"/>
        <v>4.5110596630485868E-2</v>
      </c>
    </row>
    <row r="135" spans="2:24" x14ac:dyDescent="0.3">
      <c r="B135">
        <v>1992</v>
      </c>
      <c r="C135" t="s">
        <v>131</v>
      </c>
      <c r="D135" s="5">
        <v>0.63319999999999999</v>
      </c>
      <c r="E135" s="5">
        <v>0.23169999999999999</v>
      </c>
      <c r="F135" s="5">
        <v>1.5740000000000001E-3</v>
      </c>
      <c r="G135" s="5">
        <v>0.18379999999999999</v>
      </c>
      <c r="H135" s="5">
        <v>0.63200000000000001</v>
      </c>
      <c r="I135" s="5">
        <v>1.0900000000000001</v>
      </c>
      <c r="J135" s="3">
        <v>40001</v>
      </c>
      <c r="K135" s="3">
        <v>60000</v>
      </c>
      <c r="L135" s="5">
        <f t="shared" si="14"/>
        <v>0.36591914087176247</v>
      </c>
      <c r="N135">
        <v>1992</v>
      </c>
      <c r="O135" t="s">
        <v>131</v>
      </c>
      <c r="P135" s="5">
        <v>0.70179999999999998</v>
      </c>
      <c r="Q135" s="5">
        <v>0.23380000000000001</v>
      </c>
      <c r="R135" s="5">
        <v>0.2457</v>
      </c>
      <c r="S135" s="5">
        <v>0.70120000000000005</v>
      </c>
      <c r="T135" s="5">
        <v>1.163</v>
      </c>
      <c r="U135" s="5">
        <v>0.33314334568253068</v>
      </c>
      <c r="V135" s="12">
        <f t="shared" si="11"/>
        <v>-9.7748646337988021E-2</v>
      </c>
      <c r="W135" s="12">
        <f t="shared" si="12"/>
        <v>-8.9820359281437921E-3</v>
      </c>
      <c r="X135" s="12">
        <f t="shared" si="13"/>
        <v>9.8383460495307398E-2</v>
      </c>
    </row>
    <row r="136" spans="2:24" x14ac:dyDescent="0.3">
      <c r="B136">
        <v>1993</v>
      </c>
      <c r="C136" t="s">
        <v>132</v>
      </c>
      <c r="D136" s="5">
        <v>-1.865E-2</v>
      </c>
      <c r="E136" s="5">
        <v>0.21490000000000001</v>
      </c>
      <c r="F136" s="5">
        <v>1.3879999999999999E-3</v>
      </c>
      <c r="G136" s="5">
        <v>-0.4375</v>
      </c>
      <c r="H136" s="5">
        <v>-1.8710000000000001E-2</v>
      </c>
      <c r="I136" s="5">
        <v>0.40300000000000002</v>
      </c>
      <c r="J136" s="3">
        <v>40001</v>
      </c>
      <c r="K136" s="3">
        <v>60000</v>
      </c>
      <c r="L136" s="5">
        <f t="shared" si="14"/>
        <v>-11.522788203753352</v>
      </c>
      <c r="N136">
        <v>1993</v>
      </c>
      <c r="O136" t="s">
        <v>132</v>
      </c>
      <c r="P136" s="5">
        <v>2.7179999999999999E-2</v>
      </c>
      <c r="Q136" s="5">
        <v>0.2203</v>
      </c>
      <c r="R136" s="5">
        <v>-0.40360000000000001</v>
      </c>
      <c r="S136" s="5">
        <v>2.691E-2</v>
      </c>
      <c r="T136" s="5">
        <v>0.45979999999999999</v>
      </c>
      <c r="U136" s="5">
        <v>8.1052244297277412</v>
      </c>
      <c r="V136" s="12">
        <f t="shared" si="11"/>
        <v>-1.6861662987490802</v>
      </c>
      <c r="W136" s="12">
        <f t="shared" si="12"/>
        <v>-2.4512029051293637E-2</v>
      </c>
      <c r="X136" s="12">
        <f t="shared" si="13"/>
        <v>-2.4216494933182755</v>
      </c>
    </row>
    <row r="137" spans="2:24" x14ac:dyDescent="0.3">
      <c r="B137">
        <v>1994</v>
      </c>
      <c r="C137" t="s">
        <v>133</v>
      </c>
      <c r="D137" s="5">
        <v>-1.32</v>
      </c>
      <c r="E137" s="5">
        <v>0.27789999999999998</v>
      </c>
      <c r="F137" s="5">
        <v>1.9220000000000001E-3</v>
      </c>
      <c r="G137" s="5">
        <v>-1.861</v>
      </c>
      <c r="H137" s="5">
        <v>-1.323</v>
      </c>
      <c r="I137" s="5">
        <v>-0.77370000000000005</v>
      </c>
      <c r="J137" s="3">
        <v>40001</v>
      </c>
      <c r="K137" s="3">
        <v>60000</v>
      </c>
      <c r="L137" s="5">
        <f t="shared" si="14"/>
        <v>-0.21053030303030301</v>
      </c>
      <c r="N137">
        <v>1994</v>
      </c>
      <c r="O137" t="s">
        <v>133</v>
      </c>
      <c r="P137" s="5">
        <v>-1.3680000000000001</v>
      </c>
      <c r="Q137" s="5">
        <v>0.27460000000000001</v>
      </c>
      <c r="R137" s="5">
        <v>-1.9059999999999999</v>
      </c>
      <c r="S137" s="5">
        <v>-1.369</v>
      </c>
      <c r="T137" s="5">
        <v>-0.83</v>
      </c>
      <c r="U137" s="5">
        <v>0.20073099415204679</v>
      </c>
      <c r="V137" s="12">
        <f t="shared" si="11"/>
        <v>-3.508771929824564E-2</v>
      </c>
      <c r="W137" s="12">
        <f t="shared" si="12"/>
        <v>1.2017479970866603E-2</v>
      </c>
      <c r="X137" s="12">
        <f t="shared" si="13"/>
        <v>-2.0488181156061711</v>
      </c>
    </row>
    <row r="138" spans="2:24" x14ac:dyDescent="0.3">
      <c r="B138">
        <v>1995</v>
      </c>
      <c r="C138" t="s">
        <v>134</v>
      </c>
      <c r="D138" s="5">
        <v>-0.16719999999999999</v>
      </c>
      <c r="E138" s="5">
        <v>0.23880000000000001</v>
      </c>
      <c r="F138" s="5">
        <v>1.2880000000000001E-3</v>
      </c>
      <c r="G138" s="5">
        <v>-0.63329999999999997</v>
      </c>
      <c r="H138" s="5">
        <v>-0.16800000000000001</v>
      </c>
      <c r="I138" s="5">
        <v>0.30059999999999998</v>
      </c>
      <c r="J138" s="3">
        <v>40001</v>
      </c>
      <c r="K138" s="3">
        <v>60000</v>
      </c>
      <c r="L138" s="5">
        <f t="shared" si="14"/>
        <v>-1.4282296650717705</v>
      </c>
      <c r="N138">
        <v>1995</v>
      </c>
      <c r="O138" t="s">
        <v>134</v>
      </c>
      <c r="P138" s="5">
        <v>-0.18440000000000001</v>
      </c>
      <c r="Q138" s="5">
        <v>0.24179999999999999</v>
      </c>
      <c r="R138" s="5">
        <v>-0.65990000000000004</v>
      </c>
      <c r="S138" s="5">
        <v>-0.18329999999999999</v>
      </c>
      <c r="T138" s="5">
        <v>0.28820000000000001</v>
      </c>
      <c r="U138" s="5">
        <v>1.311279826464208</v>
      </c>
      <c r="V138" s="12">
        <f t="shared" si="11"/>
        <v>-9.3275488069414422E-2</v>
      </c>
      <c r="W138" s="12">
        <f t="shared" si="12"/>
        <v>-1.2406947890818755E-2</v>
      </c>
      <c r="X138" s="12">
        <f t="shared" si="13"/>
        <v>-2.0891875526850061</v>
      </c>
    </row>
    <row r="139" spans="2:24" x14ac:dyDescent="0.3">
      <c r="B139">
        <v>1996</v>
      </c>
      <c r="C139" t="s">
        <v>135</v>
      </c>
      <c r="D139" s="5">
        <v>0.94950000000000001</v>
      </c>
      <c r="E139" s="5">
        <v>0.24229999999999999</v>
      </c>
      <c r="F139" s="5">
        <v>1.7930000000000001E-3</v>
      </c>
      <c r="G139" s="5">
        <v>0.47399999999999998</v>
      </c>
      <c r="H139" s="5">
        <v>0.94879999999999998</v>
      </c>
      <c r="I139" s="5">
        <v>1.4259999999999999</v>
      </c>
      <c r="J139" s="3">
        <v>40001</v>
      </c>
      <c r="K139" s="3">
        <v>60000</v>
      </c>
      <c r="L139" s="5">
        <f t="shared" si="14"/>
        <v>0.25518694049499735</v>
      </c>
      <c r="N139">
        <v>1996</v>
      </c>
      <c r="O139" t="s">
        <v>135</v>
      </c>
      <c r="P139" s="5">
        <v>1.024</v>
      </c>
      <c r="Q139" s="5">
        <v>0.2465</v>
      </c>
      <c r="R139" s="5">
        <v>0.53810000000000002</v>
      </c>
      <c r="S139" s="5">
        <v>1.024</v>
      </c>
      <c r="T139" s="5">
        <v>1.506</v>
      </c>
      <c r="U139" s="5">
        <v>0.24072265625</v>
      </c>
      <c r="V139" s="12">
        <f t="shared" ref="V139:V202" si="17">(D139-P139)/P139</f>
        <v>-7.2753906250000014E-2</v>
      </c>
      <c r="W139" s="12">
        <f t="shared" ref="W139:W202" si="18">(E139-Q139)/Q139</f>
        <v>-1.7038539553752573E-2</v>
      </c>
      <c r="X139" s="12">
        <f t="shared" ref="X139:X202" si="19">(L139-U139)/U139</f>
        <v>6.0086925220597512E-2</v>
      </c>
    </row>
    <row r="140" spans="2:24" x14ac:dyDescent="0.3">
      <c r="B140">
        <v>1997</v>
      </c>
      <c r="C140" t="s">
        <v>136</v>
      </c>
      <c r="D140" s="5">
        <v>-0.1777</v>
      </c>
      <c r="E140" s="5">
        <v>0.20860000000000001</v>
      </c>
      <c r="F140" s="5">
        <v>1.3339999999999999E-3</v>
      </c>
      <c r="G140" s="5">
        <v>-0.58760000000000001</v>
      </c>
      <c r="H140" s="5">
        <v>-0.1779</v>
      </c>
      <c r="I140" s="5">
        <v>0.23150000000000001</v>
      </c>
      <c r="J140" s="3">
        <v>40001</v>
      </c>
      <c r="K140" s="3">
        <v>60000</v>
      </c>
      <c r="L140" s="5">
        <f t="shared" ref="L140:L203" si="20">E140/D140</f>
        <v>-1.1738885762521103</v>
      </c>
      <c r="N140">
        <v>1997</v>
      </c>
      <c r="O140" t="s">
        <v>136</v>
      </c>
      <c r="P140" s="5">
        <v>-0.14749999999999999</v>
      </c>
      <c r="Q140" s="5">
        <v>0.21279999999999999</v>
      </c>
      <c r="R140" s="5">
        <v>-0.56599999999999995</v>
      </c>
      <c r="S140" s="5">
        <v>-0.14710000000000001</v>
      </c>
      <c r="T140" s="5">
        <v>0.26989999999999997</v>
      </c>
      <c r="U140" s="5">
        <v>1.4427118644067796</v>
      </c>
      <c r="V140" s="12">
        <f t="shared" si="17"/>
        <v>0.20474576271186445</v>
      </c>
      <c r="W140" s="12">
        <f t="shared" si="18"/>
        <v>-1.9736842105263074E-2</v>
      </c>
      <c r="X140" s="12">
        <f t="shared" si="19"/>
        <v>-1.8136680685958002</v>
      </c>
    </row>
    <row r="141" spans="2:24" x14ac:dyDescent="0.3">
      <c r="B141">
        <v>1998</v>
      </c>
      <c r="C141" t="s">
        <v>137</v>
      </c>
      <c r="D141" s="5">
        <v>0.42420000000000002</v>
      </c>
      <c r="E141" s="5">
        <v>0.21729999999999999</v>
      </c>
      <c r="F141" s="5">
        <v>1.446E-3</v>
      </c>
      <c r="G141" s="5">
        <v>1.993E-3</v>
      </c>
      <c r="H141" s="5">
        <v>0.42380000000000001</v>
      </c>
      <c r="I141" s="5">
        <v>0.8518</v>
      </c>
      <c r="J141" s="3">
        <v>40001</v>
      </c>
      <c r="K141" s="3">
        <v>60000</v>
      </c>
      <c r="L141" s="5">
        <f t="shared" si="20"/>
        <v>0.5122583686940122</v>
      </c>
      <c r="N141">
        <v>1998</v>
      </c>
      <c r="O141" t="s">
        <v>137</v>
      </c>
      <c r="P141" s="5">
        <v>0.45079999999999998</v>
      </c>
      <c r="Q141" s="5">
        <v>0.22020000000000001</v>
      </c>
      <c r="R141" s="5">
        <v>2.1479999999999999E-2</v>
      </c>
      <c r="S141" s="5">
        <v>0.45090000000000002</v>
      </c>
      <c r="T141" s="5">
        <v>0.88460000000000005</v>
      </c>
      <c r="U141" s="5">
        <v>0.48846495119787048</v>
      </c>
      <c r="V141" s="12">
        <f t="shared" si="17"/>
        <v>-5.9006211180124134E-2</v>
      </c>
      <c r="W141" s="12">
        <f t="shared" si="18"/>
        <v>-1.3169845594913776E-2</v>
      </c>
      <c r="X141" s="12">
        <f t="shared" si="19"/>
        <v>4.8710593130157527E-2</v>
      </c>
    </row>
    <row r="142" spans="2:24" x14ac:dyDescent="0.3">
      <c r="B142">
        <v>1999</v>
      </c>
      <c r="C142" t="s">
        <v>138</v>
      </c>
      <c r="D142" s="5">
        <v>-0.31519999999999998</v>
      </c>
      <c r="E142" s="5">
        <v>0.221</v>
      </c>
      <c r="F142" s="5">
        <v>1.3420000000000001E-3</v>
      </c>
      <c r="G142" s="5">
        <v>-0.75249999999999995</v>
      </c>
      <c r="H142" s="5">
        <v>-0.314</v>
      </c>
      <c r="I142" s="5">
        <v>0.1154</v>
      </c>
      <c r="J142" s="3">
        <v>40001</v>
      </c>
      <c r="K142" s="3">
        <v>60000</v>
      </c>
      <c r="L142" s="5">
        <f t="shared" si="20"/>
        <v>-0.70114213197969544</v>
      </c>
      <c r="N142">
        <v>1999</v>
      </c>
      <c r="O142" t="s">
        <v>138</v>
      </c>
      <c r="P142" s="5">
        <v>-0.3775</v>
      </c>
      <c r="Q142" s="5">
        <v>0.22409999999999999</v>
      </c>
      <c r="R142" s="5">
        <v>-0.81789999999999996</v>
      </c>
      <c r="S142" s="5">
        <v>-0.37769999999999998</v>
      </c>
      <c r="T142" s="5">
        <v>6.0679999999999998E-2</v>
      </c>
      <c r="U142" s="5">
        <v>0.59364238410596026</v>
      </c>
      <c r="V142" s="12">
        <f t="shared" si="17"/>
        <v>-0.16503311258278153</v>
      </c>
      <c r="W142" s="12">
        <f t="shared" si="18"/>
        <v>-1.3833110218652351E-2</v>
      </c>
      <c r="X142" s="12">
        <f t="shared" si="19"/>
        <v>-2.1810850282121153</v>
      </c>
    </row>
    <row r="143" spans="2:24" x14ac:dyDescent="0.3">
      <c r="B143">
        <v>2000</v>
      </c>
      <c r="C143" t="s">
        <v>139</v>
      </c>
      <c r="D143" s="5">
        <v>-0.1195</v>
      </c>
      <c r="E143" s="5">
        <v>0.20660000000000001</v>
      </c>
      <c r="F143" s="5">
        <v>1.302E-3</v>
      </c>
      <c r="G143" s="5">
        <v>-0.52270000000000005</v>
      </c>
      <c r="H143" s="5">
        <v>-0.12</v>
      </c>
      <c r="I143" s="5">
        <v>0.28939999999999999</v>
      </c>
      <c r="J143" s="3">
        <v>40001</v>
      </c>
      <c r="K143" s="3">
        <v>60000</v>
      </c>
      <c r="L143" s="5">
        <f t="shared" si="20"/>
        <v>-1.7288702928870294</v>
      </c>
      <c r="N143">
        <v>2000</v>
      </c>
      <c r="O143" t="s">
        <v>139</v>
      </c>
      <c r="P143" s="5">
        <v>-9.2590000000000006E-2</v>
      </c>
      <c r="Q143" s="5">
        <v>0.21049999999999999</v>
      </c>
      <c r="R143" s="5">
        <v>-0.50460000000000005</v>
      </c>
      <c r="S143" s="5">
        <v>-9.2939999999999995E-2</v>
      </c>
      <c r="T143" s="5">
        <v>0.3196</v>
      </c>
      <c r="U143" s="5">
        <v>2.2734636569823952</v>
      </c>
      <c r="V143" s="12">
        <f t="shared" si="17"/>
        <v>0.2906361378118586</v>
      </c>
      <c r="W143" s="12">
        <f t="shared" si="18"/>
        <v>-1.8527315914489251E-2</v>
      </c>
      <c r="X143" s="12">
        <f t="shared" si="19"/>
        <v>-1.7604565340542044</v>
      </c>
    </row>
    <row r="144" spans="2:24" x14ac:dyDescent="0.3">
      <c r="B144">
        <v>2001</v>
      </c>
      <c r="C144" t="s">
        <v>140</v>
      </c>
      <c r="D144" s="5">
        <v>-0.42899999999999999</v>
      </c>
      <c r="E144" s="5">
        <v>0.20349999999999999</v>
      </c>
      <c r="F144" s="5">
        <v>1.372E-3</v>
      </c>
      <c r="G144" s="5">
        <v>-0.82530000000000003</v>
      </c>
      <c r="H144" s="5">
        <v>-0.43080000000000002</v>
      </c>
      <c r="I144" s="5">
        <v>-2.69E-2</v>
      </c>
      <c r="J144" s="3">
        <v>40001</v>
      </c>
      <c r="K144" s="3">
        <v>60000</v>
      </c>
      <c r="L144" s="5">
        <f t="shared" si="20"/>
        <v>-0.47435897435897434</v>
      </c>
      <c r="N144">
        <v>2001</v>
      </c>
      <c r="O144" t="s">
        <v>140</v>
      </c>
      <c r="P144" s="5">
        <v>-0.40989999999999999</v>
      </c>
      <c r="Q144" s="5">
        <v>0.20699999999999999</v>
      </c>
      <c r="R144" s="5">
        <v>-0.81430000000000002</v>
      </c>
      <c r="S144" s="5">
        <v>-0.4103</v>
      </c>
      <c r="T144" s="5">
        <v>-4.4860000000000004E-3</v>
      </c>
      <c r="U144" s="5">
        <v>0.50500121980970969</v>
      </c>
      <c r="V144" s="12">
        <f t="shared" si="17"/>
        <v>4.6596730909978061E-2</v>
      </c>
      <c r="W144" s="12">
        <f t="shared" si="18"/>
        <v>-1.690821256038649E-2</v>
      </c>
      <c r="X144" s="12">
        <f t="shared" si="19"/>
        <v>-1.9393224328006937</v>
      </c>
    </row>
    <row r="145" spans="2:28" x14ac:dyDescent="0.3">
      <c r="B145">
        <v>2002</v>
      </c>
      <c r="C145" t="s">
        <v>141</v>
      </c>
      <c r="D145" s="5">
        <v>0.2636</v>
      </c>
      <c r="E145" s="5">
        <v>0.19700000000000001</v>
      </c>
      <c r="F145" s="5">
        <v>1.583E-3</v>
      </c>
      <c r="G145" s="5">
        <v>-0.1178</v>
      </c>
      <c r="H145" s="5">
        <v>0.26179999999999998</v>
      </c>
      <c r="I145" s="5">
        <v>0.65080000000000005</v>
      </c>
      <c r="J145" s="3">
        <v>40001</v>
      </c>
      <c r="K145" s="3">
        <v>60000</v>
      </c>
      <c r="L145" s="5">
        <f t="shared" si="20"/>
        <v>0.74734446130500765</v>
      </c>
      <c r="N145">
        <v>2002</v>
      </c>
      <c r="O145" t="s">
        <v>141</v>
      </c>
      <c r="P145" s="5">
        <v>0.33389999999999997</v>
      </c>
      <c r="Q145" s="5">
        <v>0.20069999999999999</v>
      </c>
      <c r="R145" s="5">
        <v>-5.5489999999999998E-2</v>
      </c>
      <c r="S145" s="5">
        <v>0.3332</v>
      </c>
      <c r="T145" s="5">
        <v>0.73170000000000002</v>
      </c>
      <c r="U145" s="5">
        <v>0.60107816711590301</v>
      </c>
      <c r="V145" s="12">
        <f t="shared" si="17"/>
        <v>-0.21054207846660672</v>
      </c>
      <c r="W145" s="12">
        <f t="shared" si="18"/>
        <v>-1.8435475834578881E-2</v>
      </c>
      <c r="X145" s="12">
        <f t="shared" si="19"/>
        <v>0.24333988853882429</v>
      </c>
    </row>
    <row r="146" spans="2:28" x14ac:dyDescent="0.3">
      <c r="B146">
        <v>2003</v>
      </c>
      <c r="C146" t="s">
        <v>142</v>
      </c>
      <c r="D146" s="5">
        <v>-0.57679999999999998</v>
      </c>
      <c r="E146" s="5">
        <v>0.20649999999999999</v>
      </c>
      <c r="F146" s="5">
        <v>1.6509999999999999E-3</v>
      </c>
      <c r="G146" s="5">
        <v>-0.98470000000000002</v>
      </c>
      <c r="H146" s="5">
        <v>-0.57509999999999994</v>
      </c>
      <c r="I146" s="5">
        <v>-0.17369999999999999</v>
      </c>
      <c r="J146" s="3">
        <v>40001</v>
      </c>
      <c r="K146" s="3">
        <v>60000</v>
      </c>
      <c r="L146" s="5">
        <f t="shared" si="20"/>
        <v>-0.35800970873786409</v>
      </c>
      <c r="N146">
        <v>2003</v>
      </c>
      <c r="O146" t="s">
        <v>142</v>
      </c>
      <c r="P146" s="5">
        <v>-0.74270000000000003</v>
      </c>
      <c r="Q146" s="5">
        <v>0.2039</v>
      </c>
      <c r="R146" s="5">
        <v>-1.1439999999999999</v>
      </c>
      <c r="S146" s="5">
        <v>-0.74129999999999996</v>
      </c>
      <c r="T146" s="5">
        <v>-0.3468</v>
      </c>
      <c r="U146" s="5">
        <v>0.27453884475562135</v>
      </c>
      <c r="V146" s="12">
        <f t="shared" si="17"/>
        <v>-0.22337417530631484</v>
      </c>
      <c r="W146" s="12">
        <f t="shared" si="18"/>
        <v>1.2751348700343262E-2</v>
      </c>
      <c r="X146" s="12">
        <f t="shared" si="19"/>
        <v>-2.3040402681687673</v>
      </c>
    </row>
    <row r="147" spans="2:28" x14ac:dyDescent="0.3">
      <c r="B147">
        <v>2004</v>
      </c>
      <c r="C147" t="s">
        <v>143</v>
      </c>
      <c r="D147" s="5">
        <v>-0.34610000000000002</v>
      </c>
      <c r="E147" s="5">
        <v>0.19450000000000001</v>
      </c>
      <c r="F147" s="5">
        <v>1.488E-3</v>
      </c>
      <c r="G147" s="5">
        <v>-0.72409999999999997</v>
      </c>
      <c r="H147" s="5">
        <v>-0.34749999999999998</v>
      </c>
      <c r="I147" s="5">
        <v>3.8100000000000002E-2</v>
      </c>
      <c r="J147" s="3">
        <v>40001</v>
      </c>
      <c r="K147" s="3">
        <v>60000</v>
      </c>
      <c r="L147" s="5">
        <f t="shared" si="20"/>
        <v>-0.56197630742559956</v>
      </c>
      <c r="N147">
        <v>2004</v>
      </c>
      <c r="O147" t="s">
        <v>143</v>
      </c>
      <c r="P147" s="5">
        <v>-0.31219999999999998</v>
      </c>
      <c r="Q147" s="5">
        <v>0.19969999999999999</v>
      </c>
      <c r="R147" s="5">
        <v>-0.70340000000000003</v>
      </c>
      <c r="S147" s="5">
        <v>-0.313</v>
      </c>
      <c r="T147" s="5">
        <v>8.0519999999999994E-2</v>
      </c>
      <c r="U147" s="5">
        <v>0.63965406790518897</v>
      </c>
      <c r="V147" s="12">
        <f t="shared" si="17"/>
        <v>0.10858424087123653</v>
      </c>
      <c r="W147" s="12">
        <f t="shared" si="18"/>
        <v>-2.6039058587881737E-2</v>
      </c>
      <c r="X147" s="12">
        <f t="shared" si="19"/>
        <v>-1.8785628601816331</v>
      </c>
    </row>
    <row r="148" spans="2:28" x14ac:dyDescent="0.3">
      <c r="B148">
        <v>2005</v>
      </c>
      <c r="C148" t="s">
        <v>144</v>
      </c>
      <c r="D148" s="5">
        <v>-0.50329999999999997</v>
      </c>
      <c r="E148" s="5">
        <v>0.19089999999999999</v>
      </c>
      <c r="F148" s="5">
        <v>1.4270000000000001E-3</v>
      </c>
      <c r="G148" s="5">
        <v>-0.88109999999999999</v>
      </c>
      <c r="H148" s="5">
        <v>-0.50219999999999998</v>
      </c>
      <c r="I148" s="5">
        <v>-0.13089999999999999</v>
      </c>
      <c r="J148" s="3">
        <v>40001</v>
      </c>
      <c r="K148" s="3">
        <v>60000</v>
      </c>
      <c r="L148" s="5">
        <f t="shared" si="20"/>
        <v>-0.37929664216173253</v>
      </c>
      <c r="N148">
        <v>2005</v>
      </c>
      <c r="O148" t="s">
        <v>144</v>
      </c>
      <c r="P148" s="5">
        <v>-0.52190000000000003</v>
      </c>
      <c r="Q148" s="5">
        <v>0.19489999999999999</v>
      </c>
      <c r="R148" s="5">
        <v>-0.90749999999999997</v>
      </c>
      <c r="S148" s="5">
        <v>-0.52110000000000001</v>
      </c>
      <c r="T148" s="5">
        <v>-0.1416</v>
      </c>
      <c r="U148" s="5">
        <v>0.37344318835025864</v>
      </c>
      <c r="V148" s="12">
        <f t="shared" si="17"/>
        <v>-3.5639011304847784E-2</v>
      </c>
      <c r="W148" s="12">
        <f t="shared" si="18"/>
        <v>-2.0523345305284782E-2</v>
      </c>
      <c r="X148" s="12">
        <f t="shared" si="19"/>
        <v>-2.0156742819097397</v>
      </c>
    </row>
    <row r="149" spans="2:28" x14ac:dyDescent="0.3">
      <c r="B149">
        <v>2006</v>
      </c>
      <c r="C149" t="s">
        <v>145</v>
      </c>
      <c r="D149" s="5">
        <v>0.1053</v>
      </c>
      <c r="E149" s="5">
        <v>0.18759999999999999</v>
      </c>
      <c r="F149" s="5">
        <v>1.3209999999999999E-3</v>
      </c>
      <c r="G149" s="5">
        <v>-0.26340000000000002</v>
      </c>
      <c r="H149" s="5">
        <v>0.10580000000000001</v>
      </c>
      <c r="I149" s="5">
        <v>0.47110000000000002</v>
      </c>
      <c r="J149" s="3">
        <v>40001</v>
      </c>
      <c r="K149" s="3">
        <v>60000</v>
      </c>
      <c r="L149" s="5">
        <f t="shared" si="20"/>
        <v>1.7815764482431147</v>
      </c>
      <c r="N149">
        <v>2006</v>
      </c>
      <c r="O149" t="s">
        <v>145</v>
      </c>
      <c r="P149" s="5">
        <v>0.11070000000000001</v>
      </c>
      <c r="Q149" s="5">
        <v>0.19270000000000001</v>
      </c>
      <c r="R149" s="5">
        <v>-0.26729999999999998</v>
      </c>
      <c r="S149" s="5">
        <v>0.1106</v>
      </c>
      <c r="T149" s="5">
        <v>0.49</v>
      </c>
      <c r="U149" s="5">
        <v>1.7407407407407407</v>
      </c>
      <c r="V149" s="12">
        <f t="shared" si="17"/>
        <v>-4.8780487804878064E-2</v>
      </c>
      <c r="W149" s="12">
        <f t="shared" si="18"/>
        <v>-2.646600934094458E-2</v>
      </c>
      <c r="X149" s="12">
        <f t="shared" si="19"/>
        <v>2.3458810692853136E-2</v>
      </c>
    </row>
    <row r="150" spans="2:28" x14ac:dyDescent="0.3">
      <c r="B150">
        <v>2007</v>
      </c>
      <c r="C150" t="s">
        <v>146</v>
      </c>
      <c r="D150" s="5">
        <v>0.36359999999999998</v>
      </c>
      <c r="E150" s="5">
        <v>0.1951</v>
      </c>
      <c r="F150" s="5">
        <v>1.3190000000000001E-3</v>
      </c>
      <c r="G150" s="5">
        <v>-1.5010000000000001E-2</v>
      </c>
      <c r="H150" s="5">
        <v>0.36380000000000001</v>
      </c>
      <c r="I150" s="5">
        <v>0.74829999999999997</v>
      </c>
      <c r="J150" s="3">
        <v>40001</v>
      </c>
      <c r="K150" s="3">
        <v>60000</v>
      </c>
      <c r="L150" s="5">
        <f t="shared" si="20"/>
        <v>0.53657865786578662</v>
      </c>
      <c r="N150">
        <v>2007</v>
      </c>
      <c r="O150" t="s">
        <v>146</v>
      </c>
      <c r="P150" s="5">
        <v>0.37909999999999999</v>
      </c>
      <c r="Q150" s="5">
        <v>0.19980000000000001</v>
      </c>
      <c r="R150" s="5">
        <v>-8.0800000000000004E-3</v>
      </c>
      <c r="S150" s="5">
        <v>0.377</v>
      </c>
      <c r="T150" s="5">
        <v>0.7732</v>
      </c>
      <c r="U150" s="5">
        <v>0.52703772091796364</v>
      </c>
      <c r="V150" s="12">
        <f t="shared" si="17"/>
        <v>-4.0886309680823039E-2</v>
      </c>
      <c r="W150" s="12">
        <f t="shared" si="18"/>
        <v>-2.3523523523523573E-2</v>
      </c>
      <c r="X150" s="12">
        <f t="shared" si="19"/>
        <v>1.8102948933532002E-2</v>
      </c>
    </row>
    <row r="151" spans="2:28" x14ac:dyDescent="0.3">
      <c r="B151">
        <v>2008</v>
      </c>
      <c r="C151" t="s">
        <v>147</v>
      </c>
      <c r="D151" s="5">
        <v>-0.1613</v>
      </c>
      <c r="E151" s="5">
        <v>0.21940000000000001</v>
      </c>
      <c r="F151" s="5">
        <v>1.7229999999999999E-3</v>
      </c>
      <c r="G151" s="5">
        <v>-0.59499999999999997</v>
      </c>
      <c r="H151" s="5">
        <v>-0.161</v>
      </c>
      <c r="I151" s="5">
        <v>0.26740000000000003</v>
      </c>
      <c r="J151" s="3">
        <v>40001</v>
      </c>
      <c r="K151" s="3">
        <v>60000</v>
      </c>
      <c r="L151" s="5">
        <f t="shared" si="20"/>
        <v>-1.3601983880967143</v>
      </c>
      <c r="N151">
        <v>2008</v>
      </c>
      <c r="O151" t="s">
        <v>147</v>
      </c>
      <c r="P151" s="5">
        <v>-0.18820000000000001</v>
      </c>
      <c r="Q151" s="5">
        <v>0.22500000000000001</v>
      </c>
      <c r="R151" s="5">
        <v>-0.63270000000000004</v>
      </c>
      <c r="S151" s="5">
        <v>-0.18720000000000001</v>
      </c>
      <c r="T151" s="5">
        <v>0.24890000000000001</v>
      </c>
      <c r="U151" s="5">
        <v>1.1955366631243358</v>
      </c>
      <c r="V151" s="12">
        <f t="shared" si="17"/>
        <v>-0.14293304994686507</v>
      </c>
      <c r="W151" s="12">
        <f t="shared" si="18"/>
        <v>-2.488888888888886E-2</v>
      </c>
      <c r="X151" s="12">
        <f t="shared" si="19"/>
        <v>-2.1377303850657849</v>
      </c>
    </row>
    <row r="152" spans="2:28" x14ac:dyDescent="0.3">
      <c r="B152">
        <v>2009</v>
      </c>
      <c r="C152" t="s">
        <v>148</v>
      </c>
      <c r="D152" s="5">
        <v>-0.76180000000000003</v>
      </c>
      <c r="E152" s="5">
        <v>0.20619999999999999</v>
      </c>
      <c r="F152" s="5">
        <v>1.423E-3</v>
      </c>
      <c r="G152" s="5">
        <v>-1.171</v>
      </c>
      <c r="H152" s="5">
        <v>-0.76060000000000005</v>
      </c>
      <c r="I152" s="5">
        <v>-0.36170000000000002</v>
      </c>
      <c r="J152" s="3">
        <v>40001</v>
      </c>
      <c r="K152" s="3">
        <v>60000</v>
      </c>
      <c r="L152" s="5">
        <f t="shared" si="20"/>
        <v>-0.27067471777369384</v>
      </c>
      <c r="N152">
        <v>2009</v>
      </c>
      <c r="O152" t="s">
        <v>148</v>
      </c>
      <c r="P152" s="5">
        <v>-0.81310000000000004</v>
      </c>
      <c r="Q152" s="5">
        <v>0.20930000000000001</v>
      </c>
      <c r="R152" s="5">
        <v>-1.224</v>
      </c>
      <c r="S152" s="5">
        <v>-0.81320000000000003</v>
      </c>
      <c r="T152" s="5">
        <v>-0.40410000000000001</v>
      </c>
      <c r="U152" s="5">
        <v>0.25740991267986718</v>
      </c>
      <c r="V152" s="12">
        <f t="shared" si="17"/>
        <v>-6.3091870618620108E-2</v>
      </c>
      <c r="W152" s="12">
        <f t="shared" si="18"/>
        <v>-1.481127568084099E-2</v>
      </c>
      <c r="X152" s="12">
        <f t="shared" si="19"/>
        <v>-2.0515318347911631</v>
      </c>
    </row>
    <row r="153" spans="2:28" x14ac:dyDescent="0.3">
      <c r="B153">
        <v>2010</v>
      </c>
      <c r="C153" t="s">
        <v>149</v>
      </c>
      <c r="D153" s="5">
        <v>0.48039999999999999</v>
      </c>
      <c r="E153" s="5">
        <v>0.2001</v>
      </c>
      <c r="F153" s="5">
        <v>1.4040000000000001E-3</v>
      </c>
      <c r="G153" s="5">
        <v>8.9580000000000007E-2</v>
      </c>
      <c r="H153" s="5">
        <v>0.47920000000000001</v>
      </c>
      <c r="I153" s="5">
        <v>0.87590000000000001</v>
      </c>
      <c r="J153" s="3">
        <v>40001</v>
      </c>
      <c r="K153" s="3">
        <v>60000</v>
      </c>
      <c r="L153" s="5">
        <f t="shared" si="20"/>
        <v>0.41652789342214824</v>
      </c>
      <c r="N153">
        <v>2010</v>
      </c>
      <c r="O153" t="s">
        <v>149</v>
      </c>
      <c r="P153" s="5">
        <v>0.46410000000000001</v>
      </c>
      <c r="Q153" s="5">
        <v>0.2041</v>
      </c>
      <c r="R153" s="5">
        <v>6.3670000000000004E-2</v>
      </c>
      <c r="S153" s="5">
        <v>0.4622</v>
      </c>
      <c r="T153" s="5">
        <v>0.86660000000000004</v>
      </c>
      <c r="U153" s="5">
        <v>0.43977591036414565</v>
      </c>
      <c r="V153" s="12">
        <f t="shared" si="17"/>
        <v>3.5121741004093904E-2</v>
      </c>
      <c r="W153" s="12">
        <f t="shared" si="18"/>
        <v>-1.959823615874573E-2</v>
      </c>
      <c r="X153" s="12">
        <f t="shared" si="19"/>
        <v>-5.2863325148363532E-2</v>
      </c>
    </row>
    <row r="154" spans="2:28" x14ac:dyDescent="0.3">
      <c r="B154">
        <v>2011</v>
      </c>
      <c r="C154" t="s">
        <v>150</v>
      </c>
      <c r="D154" s="5">
        <v>0.1792</v>
      </c>
      <c r="E154" s="5">
        <v>0.18770000000000001</v>
      </c>
      <c r="F154" s="5">
        <v>1.299E-3</v>
      </c>
      <c r="G154" s="5">
        <v>-0.18890000000000001</v>
      </c>
      <c r="H154" s="5">
        <v>0.17960000000000001</v>
      </c>
      <c r="I154" s="5">
        <v>0.54830000000000001</v>
      </c>
      <c r="J154" s="3">
        <v>40001</v>
      </c>
      <c r="K154" s="3">
        <v>60000</v>
      </c>
      <c r="L154" s="5">
        <f t="shared" si="20"/>
        <v>1.0474330357142858</v>
      </c>
      <c r="N154">
        <v>2011</v>
      </c>
      <c r="O154" t="s">
        <v>150</v>
      </c>
      <c r="P154" s="5">
        <v>0.1497</v>
      </c>
      <c r="Q154" s="5">
        <v>0.19270000000000001</v>
      </c>
      <c r="R154" s="5">
        <v>-0.2276</v>
      </c>
      <c r="S154" s="5">
        <v>0.15010000000000001</v>
      </c>
      <c r="T154" s="5">
        <v>0.52659999999999996</v>
      </c>
      <c r="U154" s="5">
        <v>1.2872411489645958</v>
      </c>
      <c r="V154" s="12">
        <f t="shared" si="17"/>
        <v>0.19706078824315296</v>
      </c>
      <c r="W154" s="12">
        <f t="shared" si="18"/>
        <v>-2.5947067981318132E-2</v>
      </c>
      <c r="X154" s="12">
        <f t="shared" si="19"/>
        <v>-0.18629618346430415</v>
      </c>
    </row>
    <row r="155" spans="2:28" x14ac:dyDescent="0.3">
      <c r="B155">
        <v>2012</v>
      </c>
      <c r="C155" t="s">
        <v>151</v>
      </c>
      <c r="D155" s="5">
        <v>-0.26269999999999999</v>
      </c>
      <c r="E155" s="5">
        <v>0.19550000000000001</v>
      </c>
      <c r="F155" s="5">
        <v>1.3339999999999999E-3</v>
      </c>
      <c r="G155" s="5">
        <v>-0.64929999999999999</v>
      </c>
      <c r="H155" s="5">
        <v>-0.26179999999999998</v>
      </c>
      <c r="I155" s="5">
        <v>0.1179</v>
      </c>
      <c r="J155" s="3">
        <v>40001</v>
      </c>
      <c r="K155" s="3">
        <v>60000</v>
      </c>
      <c r="L155" s="5">
        <f t="shared" si="20"/>
        <v>-0.74419489912447667</v>
      </c>
      <c r="N155">
        <v>2012</v>
      </c>
      <c r="O155" t="s">
        <v>151</v>
      </c>
      <c r="P155" s="5">
        <v>-0.27950000000000003</v>
      </c>
      <c r="Q155" s="5">
        <v>0.19950000000000001</v>
      </c>
      <c r="R155" s="5">
        <v>-0.67130000000000001</v>
      </c>
      <c r="S155" s="5">
        <v>-0.27979999999999999</v>
      </c>
      <c r="T155" s="5">
        <v>0.1101</v>
      </c>
      <c r="U155" s="5">
        <v>0.71377459749552774</v>
      </c>
      <c r="V155" s="12">
        <f t="shared" si="17"/>
        <v>-6.0107334525939304E-2</v>
      </c>
      <c r="W155" s="12">
        <f t="shared" si="18"/>
        <v>-2.0050125313283224E-2</v>
      </c>
      <c r="X155" s="12">
        <f t="shared" si="19"/>
        <v>-2.0426189188235151</v>
      </c>
    </row>
    <row r="156" spans="2:28" x14ac:dyDescent="0.3">
      <c r="B156">
        <v>2013</v>
      </c>
      <c r="C156" t="s">
        <v>152</v>
      </c>
      <c r="D156" s="5">
        <v>-0.97960000000000003</v>
      </c>
      <c r="E156" s="5">
        <v>0.2281</v>
      </c>
      <c r="F156" s="5">
        <v>1.9469999999999999E-3</v>
      </c>
      <c r="G156" s="5">
        <v>-1.4339999999999999</v>
      </c>
      <c r="H156" s="5">
        <v>-0.97650000000000003</v>
      </c>
      <c r="I156" s="5">
        <v>-0.54249999999999998</v>
      </c>
      <c r="J156" s="3">
        <v>40001</v>
      </c>
      <c r="K156" s="3">
        <v>60000</v>
      </c>
      <c r="L156" s="5">
        <f t="shared" si="20"/>
        <v>-0.23285014291547571</v>
      </c>
      <c r="N156">
        <v>2013</v>
      </c>
      <c r="O156" t="s">
        <v>152</v>
      </c>
      <c r="P156" s="5">
        <v>-1.0649999999999999</v>
      </c>
      <c r="Q156" s="5">
        <v>0.22989999999999999</v>
      </c>
      <c r="R156" s="5">
        <v>-1.518</v>
      </c>
      <c r="S156" s="5">
        <v>-1.0640000000000001</v>
      </c>
      <c r="T156" s="5">
        <v>-0.61619999999999997</v>
      </c>
      <c r="U156" s="5">
        <v>0.21586854460093896</v>
      </c>
      <c r="V156" s="12">
        <f t="shared" si="17"/>
        <v>-8.0187793427229981E-2</v>
      </c>
      <c r="W156" s="12">
        <f t="shared" si="18"/>
        <v>-7.8294910830795823E-3</v>
      </c>
      <c r="X156" s="12">
        <f t="shared" si="19"/>
        <v>-2.078666386276562</v>
      </c>
    </row>
    <row r="157" spans="2:28" x14ac:dyDescent="0.3">
      <c r="B157">
        <v>2014</v>
      </c>
      <c r="C157" t="s">
        <v>153</v>
      </c>
      <c r="D157" s="5">
        <v>-0.14879999999999999</v>
      </c>
      <c r="E157" s="5">
        <v>0.2077</v>
      </c>
      <c r="F157" s="5">
        <v>1.3179999999999999E-3</v>
      </c>
      <c r="G157" s="5">
        <v>-0.55500000000000005</v>
      </c>
      <c r="H157" s="5">
        <v>-0.14879999999999999</v>
      </c>
      <c r="I157" s="5">
        <v>0.25769999999999998</v>
      </c>
      <c r="J157" s="3">
        <v>40001</v>
      </c>
      <c r="K157" s="3">
        <v>60000</v>
      </c>
      <c r="L157" s="5">
        <f t="shared" si="20"/>
        <v>-1.3958333333333335</v>
      </c>
      <c r="N157">
        <v>2014</v>
      </c>
      <c r="O157" t="s">
        <v>153</v>
      </c>
      <c r="P157" s="5">
        <v>-0.22550000000000001</v>
      </c>
      <c r="Q157" s="5">
        <v>0.21299999999999999</v>
      </c>
      <c r="R157" s="5">
        <v>-0.64239999999999997</v>
      </c>
      <c r="S157" s="5">
        <v>-0.2253</v>
      </c>
      <c r="T157" s="5">
        <v>0.19370000000000001</v>
      </c>
      <c r="U157" s="5">
        <v>0.94456762749445666</v>
      </c>
      <c r="V157" s="12">
        <f t="shared" si="17"/>
        <v>-0.34013303769401337</v>
      </c>
      <c r="W157" s="12">
        <f t="shared" si="18"/>
        <v>-2.4882629107981218E-2</v>
      </c>
      <c r="X157" s="12">
        <f t="shared" si="19"/>
        <v>-2.4777484350547732</v>
      </c>
      <c r="Z157" t="s">
        <v>333</v>
      </c>
    </row>
    <row r="158" spans="2:28" x14ac:dyDescent="0.3">
      <c r="C158" t="s">
        <v>154</v>
      </c>
      <c r="D158" s="5">
        <v>0.49309999999999998</v>
      </c>
      <c r="E158" s="5">
        <v>6.479E-2</v>
      </c>
      <c r="F158" s="5">
        <v>5.6159999999999999E-4</v>
      </c>
      <c r="G158" s="5">
        <v>0.3775</v>
      </c>
      <c r="H158" s="5">
        <v>0.48899999999999999</v>
      </c>
      <c r="I158" s="5">
        <v>0.63160000000000005</v>
      </c>
      <c r="J158" s="3">
        <v>40001</v>
      </c>
      <c r="K158" s="3">
        <v>60000</v>
      </c>
      <c r="L158" s="5">
        <f t="shared" si="20"/>
        <v>0.13139322652605961</v>
      </c>
      <c r="O158" t="s">
        <v>154</v>
      </c>
      <c r="P158" s="5">
        <v>0.52010000000000001</v>
      </c>
      <c r="Q158" s="5">
        <v>6.6830000000000001E-2</v>
      </c>
      <c r="R158" s="5">
        <v>0.40129999999999999</v>
      </c>
      <c r="S158" s="5">
        <v>0.51590000000000003</v>
      </c>
      <c r="T158" s="5">
        <v>0.66339999999999999</v>
      </c>
      <c r="U158" s="5">
        <v>0.12849452028456065</v>
      </c>
      <c r="V158" s="12">
        <f t="shared" si="17"/>
        <v>-5.1913093635839305E-2</v>
      </c>
      <c r="W158" s="12">
        <f t="shared" si="18"/>
        <v>-3.0525213227592402E-2</v>
      </c>
      <c r="X158" s="12">
        <f t="shared" si="19"/>
        <v>2.2558987224354475E-2</v>
      </c>
      <c r="Z158" t="s">
        <v>334</v>
      </c>
      <c r="AA158" t="s">
        <v>335</v>
      </c>
      <c r="AB158" t="s">
        <v>265</v>
      </c>
    </row>
    <row r="159" spans="2:28" x14ac:dyDescent="0.3">
      <c r="B159" t="s">
        <v>269</v>
      </c>
      <c r="C159" t="s">
        <v>155</v>
      </c>
      <c r="D159" s="5">
        <v>0.54710000000000003</v>
      </c>
      <c r="E159" s="5">
        <v>6.096E-2</v>
      </c>
      <c r="F159" s="5">
        <v>6.1910000000000003E-4</v>
      </c>
      <c r="G159" s="5">
        <v>0.4194</v>
      </c>
      <c r="H159" s="5">
        <v>0.54979999999999996</v>
      </c>
      <c r="I159" s="5">
        <v>0.65880000000000005</v>
      </c>
      <c r="J159" s="3">
        <v>40001</v>
      </c>
      <c r="K159" s="3">
        <v>60000</v>
      </c>
      <c r="L159" s="5">
        <f t="shared" si="20"/>
        <v>0.11142387132151343</v>
      </c>
      <c r="N159" t="s">
        <v>269</v>
      </c>
      <c r="O159" t="s">
        <v>155</v>
      </c>
      <c r="P159" s="5">
        <v>0.53390000000000004</v>
      </c>
      <c r="Q159" s="5">
        <v>5.8590000000000003E-2</v>
      </c>
      <c r="R159" s="5">
        <v>0.41320000000000001</v>
      </c>
      <c r="S159" s="5">
        <v>0.53580000000000005</v>
      </c>
      <c r="T159" s="5">
        <v>0.64390000000000003</v>
      </c>
      <c r="U159" s="5">
        <v>0.10973965162015359</v>
      </c>
      <c r="V159" s="12">
        <f t="shared" si="17"/>
        <v>2.4723731035774469E-2</v>
      </c>
      <c r="W159" s="12">
        <f t="shared" si="18"/>
        <v>4.0450588837685562E-2</v>
      </c>
      <c r="X159" s="12">
        <f t="shared" si="19"/>
        <v>1.5347412503089635E-2</v>
      </c>
      <c r="Z159" s="12">
        <f>AVERAGE(V158:V175)</f>
        <v>4.6461151225170486E-2</v>
      </c>
      <c r="AA159" s="12">
        <f t="shared" ref="AA159" si="21">AVERAGE(W158:W175)</f>
        <v>1.4524897776757204E-2</v>
      </c>
      <c r="AB159" s="12">
        <f t="shared" ref="AB159" si="22">AVERAGE(X158:X175)</f>
        <v>-2.3661740567828052E-2</v>
      </c>
    </row>
    <row r="160" spans="2:28" x14ac:dyDescent="0.3">
      <c r="B160" t="s">
        <v>270</v>
      </c>
      <c r="C160" t="s">
        <v>156</v>
      </c>
      <c r="D160" s="5">
        <v>0.67269999999999996</v>
      </c>
      <c r="E160" s="5">
        <v>9.9760000000000001E-2</v>
      </c>
      <c r="F160" s="5">
        <v>7.427E-4</v>
      </c>
      <c r="G160" s="5">
        <v>0.45150000000000001</v>
      </c>
      <c r="H160" s="5">
        <v>0.68300000000000005</v>
      </c>
      <c r="I160" s="5">
        <v>0.84</v>
      </c>
      <c r="J160" s="3">
        <v>40001</v>
      </c>
      <c r="K160" s="3">
        <v>60000</v>
      </c>
      <c r="L160" s="5">
        <f t="shared" si="20"/>
        <v>0.14829790396907983</v>
      </c>
      <c r="N160" t="s">
        <v>270</v>
      </c>
      <c r="O160" t="s">
        <v>156</v>
      </c>
      <c r="P160" s="5">
        <v>0.67069999999999996</v>
      </c>
      <c r="Q160" s="5">
        <v>0.10150000000000001</v>
      </c>
      <c r="R160" s="5">
        <v>0.44569999999999999</v>
      </c>
      <c r="S160" s="5">
        <v>0.68189999999999995</v>
      </c>
      <c r="T160" s="5">
        <v>0.83779999999999999</v>
      </c>
      <c r="U160" s="5">
        <v>0.15133442671835398</v>
      </c>
      <c r="V160" s="12">
        <f t="shared" si="17"/>
        <v>2.9819591471596865E-3</v>
      </c>
      <c r="W160" s="12">
        <f t="shared" si="18"/>
        <v>-1.7142857142857196E-2</v>
      </c>
      <c r="X160" s="12">
        <f t="shared" si="19"/>
        <v>-2.0064983329440161E-2</v>
      </c>
    </row>
    <row r="161" spans="2:24" x14ac:dyDescent="0.3">
      <c r="B161" s="9" t="s">
        <v>271</v>
      </c>
      <c r="C161" t="s">
        <v>157</v>
      </c>
      <c r="D161" s="5">
        <v>0.43790000000000001</v>
      </c>
      <c r="E161" s="5">
        <v>5.6899999999999999E-2</v>
      </c>
      <c r="F161" s="5">
        <v>6.4019999999999995E-4</v>
      </c>
      <c r="G161" s="5">
        <v>0.32100000000000001</v>
      </c>
      <c r="H161" s="5">
        <v>0.43959999999999999</v>
      </c>
      <c r="I161" s="5">
        <v>0.54530000000000001</v>
      </c>
      <c r="J161" s="3">
        <v>40001</v>
      </c>
      <c r="K161" s="3">
        <v>60000</v>
      </c>
      <c r="L161" s="5">
        <f t="shared" si="20"/>
        <v>0.12993834208723451</v>
      </c>
      <c r="N161" s="9" t="s">
        <v>271</v>
      </c>
      <c r="O161" t="s">
        <v>157</v>
      </c>
      <c r="P161" s="5">
        <v>0.43369999999999997</v>
      </c>
      <c r="Q161" s="5">
        <v>5.6919999999999998E-2</v>
      </c>
      <c r="R161" s="5">
        <v>0.31819999999999998</v>
      </c>
      <c r="S161" s="5">
        <v>0.43530000000000002</v>
      </c>
      <c r="T161" s="5">
        <v>0.54069999999999996</v>
      </c>
      <c r="U161" s="5">
        <v>0.13124279455845056</v>
      </c>
      <c r="V161" s="12">
        <f t="shared" si="17"/>
        <v>9.6841134424718398E-3</v>
      </c>
      <c r="W161" s="12">
        <f t="shared" si="18"/>
        <v>-3.5137034434292314E-4</v>
      </c>
      <c r="X161" s="12">
        <f t="shared" si="19"/>
        <v>-9.9392311448770337E-3</v>
      </c>
    </row>
    <row r="162" spans="2:24" x14ac:dyDescent="0.3">
      <c r="B162" s="9" t="s">
        <v>272</v>
      </c>
      <c r="C162" t="s">
        <v>158</v>
      </c>
      <c r="D162" s="5">
        <v>0.49220000000000003</v>
      </c>
      <c r="E162" s="5">
        <v>5.6750000000000002E-2</v>
      </c>
      <c r="F162" s="5">
        <v>6.4780000000000003E-4</v>
      </c>
      <c r="G162" s="5">
        <v>0.376</v>
      </c>
      <c r="H162" s="5">
        <v>0.49380000000000002</v>
      </c>
      <c r="I162" s="5">
        <v>0.59830000000000005</v>
      </c>
      <c r="J162" s="3">
        <v>40001</v>
      </c>
      <c r="K162" s="3">
        <v>60000</v>
      </c>
      <c r="L162" s="5">
        <f t="shared" si="20"/>
        <v>0.11529865908167411</v>
      </c>
      <c r="N162" s="9" t="s">
        <v>272</v>
      </c>
      <c r="O162" t="s">
        <v>158</v>
      </c>
      <c r="P162" s="5">
        <v>0.49399999999999999</v>
      </c>
      <c r="Q162" s="5">
        <v>5.7500000000000002E-2</v>
      </c>
      <c r="R162" s="5">
        <v>0.37690000000000001</v>
      </c>
      <c r="S162" s="5">
        <v>0.49590000000000001</v>
      </c>
      <c r="T162" s="5">
        <v>0.60129999999999995</v>
      </c>
      <c r="U162" s="5">
        <v>0.11639676113360324</v>
      </c>
      <c r="V162" s="12">
        <f t="shared" si="17"/>
        <v>-3.6437246963562111E-3</v>
      </c>
      <c r="W162" s="12">
        <f t="shared" si="18"/>
        <v>-1.3043478260869577E-2</v>
      </c>
      <c r="X162" s="12">
        <f t="shared" si="19"/>
        <v>-9.4341289330954932E-3</v>
      </c>
    </row>
    <row r="163" spans="2:24" x14ac:dyDescent="0.3">
      <c r="B163" s="9" t="s">
        <v>273</v>
      </c>
      <c r="C163" t="s">
        <v>159</v>
      </c>
      <c r="D163" s="5">
        <v>0.52470000000000006</v>
      </c>
      <c r="E163" s="5">
        <v>5.5759999999999997E-2</v>
      </c>
      <c r="F163" s="5">
        <v>5.3700000000000004E-4</v>
      </c>
      <c r="G163" s="5">
        <v>0.40839999999999999</v>
      </c>
      <c r="H163" s="5">
        <v>0.52669999999999995</v>
      </c>
      <c r="I163" s="5">
        <v>0.62819999999999998</v>
      </c>
      <c r="J163" s="3">
        <v>40001</v>
      </c>
      <c r="K163" s="3">
        <v>60000</v>
      </c>
      <c r="L163" s="5">
        <f t="shared" si="20"/>
        <v>0.10627024966647607</v>
      </c>
      <c r="N163" s="9" t="s">
        <v>273</v>
      </c>
      <c r="O163" t="s">
        <v>159</v>
      </c>
      <c r="P163" s="5">
        <v>0.51619999999999999</v>
      </c>
      <c r="Q163" s="5">
        <v>5.6140000000000002E-2</v>
      </c>
      <c r="R163" s="5">
        <v>0.39960000000000001</v>
      </c>
      <c r="S163" s="5">
        <v>0.51849999999999996</v>
      </c>
      <c r="T163" s="5">
        <v>0.61950000000000005</v>
      </c>
      <c r="U163" s="5">
        <v>0.10875629600929873</v>
      </c>
      <c r="V163" s="12">
        <f t="shared" si="17"/>
        <v>1.6466485858194619E-2</v>
      </c>
      <c r="W163" s="12">
        <f t="shared" si="18"/>
        <v>-6.7687923049520003E-3</v>
      </c>
      <c r="X163" s="12">
        <f t="shared" si="19"/>
        <v>-2.2858872856520475E-2</v>
      </c>
    </row>
    <row r="164" spans="2:24" x14ac:dyDescent="0.3">
      <c r="B164" t="s">
        <v>274</v>
      </c>
      <c r="C164" t="s">
        <v>160</v>
      </c>
      <c r="D164" s="5">
        <v>0.61870000000000003</v>
      </c>
      <c r="E164" s="5">
        <v>6.2530000000000002E-2</v>
      </c>
      <c r="F164" s="5">
        <v>6.6529999999999996E-4</v>
      </c>
      <c r="G164" s="5">
        <v>0.48209999999999997</v>
      </c>
      <c r="H164" s="5">
        <v>0.62339999999999995</v>
      </c>
      <c r="I164" s="5">
        <v>0.72870000000000001</v>
      </c>
      <c r="J164" s="3">
        <v>40001</v>
      </c>
      <c r="K164" s="3">
        <v>60000</v>
      </c>
      <c r="L164" s="5">
        <f t="shared" si="20"/>
        <v>0.1010667528689187</v>
      </c>
      <c r="N164" t="s">
        <v>274</v>
      </c>
      <c r="O164" t="s">
        <v>160</v>
      </c>
      <c r="P164" s="5">
        <v>0.47599999999999998</v>
      </c>
      <c r="Q164" s="5">
        <v>5.8290000000000002E-2</v>
      </c>
      <c r="R164" s="5">
        <v>0.35780000000000001</v>
      </c>
      <c r="S164" s="5">
        <v>0.47760000000000002</v>
      </c>
      <c r="T164" s="5">
        <v>0.58599999999999997</v>
      </c>
      <c r="U164" s="5">
        <v>0.12245798319327732</v>
      </c>
      <c r="V164" s="12">
        <f t="shared" si="17"/>
        <v>0.29978991596638666</v>
      </c>
      <c r="W164" s="12">
        <f t="shared" si="18"/>
        <v>7.2739749528220973E-2</v>
      </c>
      <c r="X164" s="12">
        <f t="shared" si="19"/>
        <v>-0.17468220336926921</v>
      </c>
    </row>
    <row r="165" spans="2:24" x14ac:dyDescent="0.3">
      <c r="B165" s="10" t="s">
        <v>275</v>
      </c>
      <c r="C165" t="s">
        <v>161</v>
      </c>
      <c r="D165" s="5">
        <v>0.62870000000000004</v>
      </c>
      <c r="E165" s="5">
        <v>5.765E-2</v>
      </c>
      <c r="F165" s="5">
        <v>8.0900000000000004E-4</v>
      </c>
      <c r="G165" s="5">
        <v>0.51559999999999995</v>
      </c>
      <c r="H165" s="5">
        <v>0.62970000000000004</v>
      </c>
      <c r="I165" s="5">
        <v>0.73799999999999999</v>
      </c>
      <c r="J165" s="3">
        <v>40001</v>
      </c>
      <c r="K165" s="3">
        <v>60000</v>
      </c>
      <c r="L165" s="5">
        <f t="shared" si="20"/>
        <v>9.1697152855097816E-2</v>
      </c>
      <c r="N165" s="10" t="s">
        <v>275</v>
      </c>
      <c r="O165" t="s">
        <v>161</v>
      </c>
      <c r="P165" s="5">
        <v>0.62250000000000005</v>
      </c>
      <c r="Q165" s="5">
        <v>5.704E-2</v>
      </c>
      <c r="R165" s="5">
        <v>0.51119999999999999</v>
      </c>
      <c r="S165" s="5">
        <v>0.62290000000000001</v>
      </c>
      <c r="T165" s="5">
        <v>0.73129999999999995</v>
      </c>
      <c r="U165" s="5">
        <v>9.16305220883534E-2</v>
      </c>
      <c r="V165" s="12">
        <f t="shared" si="17"/>
        <v>9.9598393574296916E-3</v>
      </c>
      <c r="W165" s="12">
        <f t="shared" si="18"/>
        <v>1.0694249649368853E-2</v>
      </c>
      <c r="X165" s="12">
        <f t="shared" si="19"/>
        <v>7.2716781729310995E-4</v>
      </c>
    </row>
    <row r="166" spans="2:24" x14ac:dyDescent="0.3">
      <c r="B166" t="s">
        <v>276</v>
      </c>
      <c r="C166" t="s">
        <v>162</v>
      </c>
      <c r="D166" s="5">
        <v>0.61450000000000005</v>
      </c>
      <c r="E166" s="5">
        <v>0.10879999999999999</v>
      </c>
      <c r="F166" s="5">
        <v>9.0580000000000001E-4</v>
      </c>
      <c r="G166" s="5">
        <v>0.38750000000000001</v>
      </c>
      <c r="H166" s="5">
        <v>0.62109999999999999</v>
      </c>
      <c r="I166" s="5">
        <v>0.80889999999999995</v>
      </c>
      <c r="J166" s="3">
        <v>40001</v>
      </c>
      <c r="K166" s="3">
        <v>60000</v>
      </c>
      <c r="L166" s="5">
        <f t="shared" si="20"/>
        <v>0.17705451586655815</v>
      </c>
      <c r="N166" t="s">
        <v>276</v>
      </c>
      <c r="O166" t="s">
        <v>162</v>
      </c>
      <c r="P166" s="5">
        <v>0.65</v>
      </c>
      <c r="Q166" s="5">
        <v>9.6850000000000006E-2</v>
      </c>
      <c r="R166" s="5">
        <v>0.43959999999999999</v>
      </c>
      <c r="S166" s="5">
        <v>0.65820000000000001</v>
      </c>
      <c r="T166" s="5">
        <v>0.81659999999999999</v>
      </c>
      <c r="U166" s="5">
        <v>0.14899999999999999</v>
      </c>
      <c r="V166" s="12">
        <f t="shared" si="17"/>
        <v>-5.461538461538458E-2</v>
      </c>
      <c r="W166" s="12">
        <f t="shared" si="18"/>
        <v>0.12338668043366018</v>
      </c>
      <c r="X166" s="12">
        <f t="shared" si="19"/>
        <v>0.18828534138629638</v>
      </c>
    </row>
    <row r="167" spans="2:24" x14ac:dyDescent="0.3">
      <c r="B167" t="s">
        <v>277</v>
      </c>
      <c r="C167" t="s">
        <v>163</v>
      </c>
      <c r="D167" s="5">
        <v>0.47970000000000002</v>
      </c>
      <c r="E167" s="5">
        <v>5.1659999999999998E-2</v>
      </c>
      <c r="F167" s="5">
        <v>4.885E-4</v>
      </c>
      <c r="G167" s="5">
        <v>0.37519999999999998</v>
      </c>
      <c r="H167" s="5">
        <v>0.48099999999999998</v>
      </c>
      <c r="I167" s="5">
        <v>0.57820000000000005</v>
      </c>
      <c r="J167" s="3">
        <v>40001</v>
      </c>
      <c r="K167" s="3">
        <v>60000</v>
      </c>
      <c r="L167" s="5">
        <f t="shared" si="20"/>
        <v>0.10769230769230768</v>
      </c>
      <c r="N167" t="s">
        <v>277</v>
      </c>
      <c r="O167" t="s">
        <v>163</v>
      </c>
      <c r="P167" s="5">
        <v>0.50019999999999998</v>
      </c>
      <c r="Q167" s="5">
        <v>4.9520000000000002E-2</v>
      </c>
      <c r="R167" s="5">
        <v>0.40029999999999999</v>
      </c>
      <c r="S167" s="5">
        <v>0.50129999999999997</v>
      </c>
      <c r="T167" s="5">
        <v>0.59409999999999996</v>
      </c>
      <c r="U167" s="5">
        <v>9.900039984006398E-2</v>
      </c>
      <c r="V167" s="12">
        <f t="shared" si="17"/>
        <v>-4.0983606557376977E-2</v>
      </c>
      <c r="W167" s="12">
        <f t="shared" si="18"/>
        <v>4.3214862681744667E-2</v>
      </c>
      <c r="X167" s="12">
        <f t="shared" si="19"/>
        <v>8.7796694420280708E-2</v>
      </c>
    </row>
    <row r="168" spans="2:24" x14ac:dyDescent="0.3">
      <c r="B168" t="s">
        <v>278</v>
      </c>
      <c r="C168" t="s">
        <v>164</v>
      </c>
      <c r="D168" s="5">
        <v>0.52980000000000005</v>
      </c>
      <c r="E168" s="5">
        <v>9.1859999999999997E-2</v>
      </c>
      <c r="F168" s="5">
        <v>6.2310000000000002E-4</v>
      </c>
      <c r="G168" s="5">
        <v>0.34260000000000002</v>
      </c>
      <c r="H168" s="5">
        <v>0.53280000000000005</v>
      </c>
      <c r="I168" s="5">
        <v>0.70169999999999999</v>
      </c>
      <c r="J168" s="3">
        <v>40001</v>
      </c>
      <c r="K168" s="3">
        <v>60000</v>
      </c>
      <c r="L168" s="5">
        <f t="shared" si="20"/>
        <v>0.17338618346545864</v>
      </c>
      <c r="N168" t="s">
        <v>278</v>
      </c>
      <c r="O168" t="s">
        <v>164</v>
      </c>
      <c r="P168" s="5">
        <v>0.45850000000000002</v>
      </c>
      <c r="Q168" s="5">
        <v>8.8469999999999993E-2</v>
      </c>
      <c r="R168" s="5">
        <v>0.28499999999999998</v>
      </c>
      <c r="S168" s="5">
        <v>0.45910000000000001</v>
      </c>
      <c r="T168" s="5">
        <v>0.63109999999999999</v>
      </c>
      <c r="U168" s="5">
        <v>0.19295528898582331</v>
      </c>
      <c r="V168" s="12">
        <f t="shared" si="17"/>
        <v>0.15550708833151586</v>
      </c>
      <c r="W168" s="12">
        <f t="shared" si="18"/>
        <v>3.83180739233639E-2</v>
      </c>
      <c r="X168" s="12">
        <f t="shared" si="19"/>
        <v>-0.10141782390739464</v>
      </c>
    </row>
    <row r="169" spans="2:24" x14ac:dyDescent="0.3">
      <c r="B169" t="s">
        <v>279</v>
      </c>
      <c r="C169" t="s">
        <v>165</v>
      </c>
      <c r="D169" s="5">
        <v>0.46500000000000002</v>
      </c>
      <c r="E169" s="5">
        <v>6.4119999999999996E-2</v>
      </c>
      <c r="F169" s="5">
        <v>5.7300000000000005E-4</v>
      </c>
      <c r="G169" s="5">
        <v>0.33539999999999998</v>
      </c>
      <c r="H169" s="5">
        <v>0.46600000000000003</v>
      </c>
      <c r="I169" s="5">
        <v>0.58740000000000003</v>
      </c>
      <c r="J169" s="3">
        <v>40001</v>
      </c>
      <c r="K169" s="3">
        <v>60000</v>
      </c>
      <c r="L169" s="5">
        <f t="shared" si="20"/>
        <v>0.13789247311827957</v>
      </c>
      <c r="N169" t="s">
        <v>279</v>
      </c>
      <c r="O169" t="s">
        <v>165</v>
      </c>
      <c r="P169" s="5">
        <v>0.4269</v>
      </c>
      <c r="Q169" s="5">
        <v>6.3030000000000003E-2</v>
      </c>
      <c r="R169" s="5">
        <v>0.29949999999999999</v>
      </c>
      <c r="S169" s="5">
        <v>0.42820000000000003</v>
      </c>
      <c r="T169" s="5">
        <v>0.54620000000000002</v>
      </c>
      <c r="U169" s="5">
        <v>0.14764581869290233</v>
      </c>
      <c r="V169" s="12">
        <f t="shared" si="17"/>
        <v>8.9248067463106165E-2</v>
      </c>
      <c r="W169" s="12">
        <f t="shared" si="18"/>
        <v>1.7293352371886304E-2</v>
      </c>
      <c r="X169" s="12">
        <f t="shared" si="19"/>
        <v>-6.605907069342308E-2</v>
      </c>
    </row>
    <row r="170" spans="2:24" x14ac:dyDescent="0.3">
      <c r="B170" t="s">
        <v>267</v>
      </c>
      <c r="C170" t="s">
        <v>166</v>
      </c>
      <c r="D170" s="5">
        <v>0.64429999999999998</v>
      </c>
      <c r="E170" s="5">
        <v>4.854E-2</v>
      </c>
      <c r="F170" s="5">
        <v>5.8069999999999997E-4</v>
      </c>
      <c r="G170" s="5">
        <v>0.5403</v>
      </c>
      <c r="H170" s="5">
        <v>0.64739999999999998</v>
      </c>
      <c r="I170" s="5">
        <v>0.73140000000000005</v>
      </c>
      <c r="J170" s="3">
        <v>40001</v>
      </c>
      <c r="K170" s="3">
        <v>60000</v>
      </c>
      <c r="L170" s="5">
        <f t="shared" si="20"/>
        <v>7.5337575663510792E-2</v>
      </c>
      <c r="N170" t="s">
        <v>267</v>
      </c>
      <c r="O170" t="s">
        <v>166</v>
      </c>
      <c r="P170" s="5">
        <v>0.60750000000000004</v>
      </c>
      <c r="Q170" s="5">
        <v>5.2850000000000001E-2</v>
      </c>
      <c r="R170" s="5">
        <v>0.4945</v>
      </c>
      <c r="S170" s="5">
        <v>0.6109</v>
      </c>
      <c r="T170" s="5">
        <v>0.70109999999999995</v>
      </c>
      <c r="U170" s="5">
        <v>8.6995884773662546E-2</v>
      </c>
      <c r="V170" s="12">
        <f t="shared" si="17"/>
        <v>6.0576131687242699E-2</v>
      </c>
      <c r="W170" s="12">
        <f t="shared" si="18"/>
        <v>-8.1551561021759728E-2</v>
      </c>
      <c r="X170" s="12">
        <f t="shared" si="19"/>
        <v>-0.13400989185273776</v>
      </c>
    </row>
    <row r="171" spans="2:24" x14ac:dyDescent="0.3">
      <c r="B171" t="s">
        <v>280</v>
      </c>
      <c r="C171" t="s">
        <v>167</v>
      </c>
      <c r="D171" s="5">
        <v>0.61419999999999997</v>
      </c>
      <c r="E171" s="5">
        <v>5.5620000000000003E-2</v>
      </c>
      <c r="F171" s="5">
        <v>4.7699999999999999E-4</v>
      </c>
      <c r="G171" s="5">
        <v>0.496</v>
      </c>
      <c r="H171" s="5">
        <v>0.61719999999999997</v>
      </c>
      <c r="I171" s="5">
        <v>0.7147</v>
      </c>
      <c r="J171" s="3">
        <v>40001</v>
      </c>
      <c r="K171" s="3">
        <v>60000</v>
      </c>
      <c r="L171" s="5">
        <f t="shared" si="20"/>
        <v>9.0556821882123092E-2</v>
      </c>
      <c r="N171" t="s">
        <v>280</v>
      </c>
      <c r="O171" t="s">
        <v>167</v>
      </c>
      <c r="P171" s="5">
        <v>0.60709999999999997</v>
      </c>
      <c r="Q171" s="5">
        <v>5.781E-2</v>
      </c>
      <c r="R171" s="5">
        <v>0.48430000000000001</v>
      </c>
      <c r="S171" s="5">
        <v>0.61029999999999995</v>
      </c>
      <c r="T171" s="5">
        <v>0.71079999999999999</v>
      </c>
      <c r="U171" s="5">
        <v>9.5223192225333556E-2</v>
      </c>
      <c r="V171" s="12">
        <f t="shared" si="17"/>
        <v>1.1694943172459225E-2</v>
      </c>
      <c r="W171" s="12">
        <f t="shared" si="18"/>
        <v>-3.7882719252724399E-2</v>
      </c>
      <c r="X171" s="12">
        <f t="shared" si="19"/>
        <v>-4.9004556916849545E-2</v>
      </c>
    </row>
    <row r="172" spans="2:24" x14ac:dyDescent="0.3">
      <c r="B172" t="s">
        <v>281</v>
      </c>
      <c r="C172" t="s">
        <v>168</v>
      </c>
      <c r="D172" s="5">
        <v>0.55910000000000004</v>
      </c>
      <c r="E172" s="5">
        <v>7.077E-2</v>
      </c>
      <c r="F172" s="5">
        <v>6.7029999999999998E-4</v>
      </c>
      <c r="G172" s="5">
        <v>0.40820000000000001</v>
      </c>
      <c r="H172" s="5">
        <v>0.56289999999999996</v>
      </c>
      <c r="I172" s="5">
        <v>0.68700000000000006</v>
      </c>
      <c r="J172" s="3">
        <v>40001</v>
      </c>
      <c r="K172" s="3">
        <v>60000</v>
      </c>
      <c r="L172" s="5">
        <f t="shared" si="20"/>
        <v>0.12657842961903057</v>
      </c>
      <c r="N172" t="s">
        <v>281</v>
      </c>
      <c r="O172" t="s">
        <v>168</v>
      </c>
      <c r="P172" s="5">
        <v>0.47339999999999999</v>
      </c>
      <c r="Q172" s="5">
        <v>7.1029999999999996E-2</v>
      </c>
      <c r="R172" s="5">
        <v>0.32850000000000001</v>
      </c>
      <c r="S172" s="5">
        <v>0.47570000000000001</v>
      </c>
      <c r="T172" s="5">
        <v>0.60629999999999995</v>
      </c>
      <c r="U172" s="5">
        <v>0.15004224757076468</v>
      </c>
      <c r="V172" s="12">
        <f t="shared" si="17"/>
        <v>0.18103084072665834</v>
      </c>
      <c r="W172" s="12">
        <f t="shared" si="18"/>
        <v>-3.6604251724622885E-3</v>
      </c>
      <c r="X172" s="12">
        <f t="shared" si="19"/>
        <v>-0.15638140811419016</v>
      </c>
    </row>
    <row r="173" spans="2:24" x14ac:dyDescent="0.3">
      <c r="B173" s="10" t="s">
        <v>282</v>
      </c>
      <c r="C173" t="s">
        <v>169</v>
      </c>
      <c r="D173" s="5">
        <v>0.54630000000000001</v>
      </c>
      <c r="E173" s="5">
        <v>6.0299999999999999E-2</v>
      </c>
      <c r="F173" s="5">
        <v>7.1969999999999998E-4</v>
      </c>
      <c r="G173" s="5">
        <v>0.42670000000000002</v>
      </c>
      <c r="H173" s="5">
        <v>0.54720000000000002</v>
      </c>
      <c r="I173" s="5">
        <v>0.66110000000000002</v>
      </c>
      <c r="J173" s="3">
        <v>40001</v>
      </c>
      <c r="K173" s="3">
        <v>60000</v>
      </c>
      <c r="L173" s="5">
        <f t="shared" si="20"/>
        <v>0.11037891268533773</v>
      </c>
      <c r="N173" s="10" t="s">
        <v>282</v>
      </c>
      <c r="O173" t="s">
        <v>169</v>
      </c>
      <c r="P173" s="5">
        <v>0.54079999999999995</v>
      </c>
      <c r="Q173" s="5">
        <v>6.0580000000000002E-2</v>
      </c>
      <c r="R173" s="5">
        <v>0.42130000000000001</v>
      </c>
      <c r="S173" s="5">
        <v>0.54139999999999999</v>
      </c>
      <c r="T173" s="5">
        <v>0.65669999999999995</v>
      </c>
      <c r="U173" s="5">
        <v>0.11201923076923079</v>
      </c>
      <c r="V173" s="12">
        <f t="shared" si="17"/>
        <v>1.0170118343195379E-2</v>
      </c>
      <c r="W173" s="12">
        <f t="shared" si="18"/>
        <v>-4.6219874546055209E-3</v>
      </c>
      <c r="X173" s="12">
        <f t="shared" si="19"/>
        <v>-1.4643182894839339E-2</v>
      </c>
    </row>
    <row r="174" spans="2:24" x14ac:dyDescent="0.3">
      <c r="B174" t="s">
        <v>283</v>
      </c>
      <c r="C174" t="s">
        <v>170</v>
      </c>
      <c r="D174" s="5">
        <v>0.6361</v>
      </c>
      <c r="E174" s="5">
        <v>8.616E-2</v>
      </c>
      <c r="F174" s="5">
        <v>9.0930000000000004E-4</v>
      </c>
      <c r="G174" s="5">
        <v>0.44529999999999997</v>
      </c>
      <c r="H174" s="5">
        <v>0.64400000000000002</v>
      </c>
      <c r="I174" s="5">
        <v>0.78280000000000005</v>
      </c>
      <c r="J174" s="3">
        <v>40001</v>
      </c>
      <c r="K174" s="3">
        <v>60000</v>
      </c>
      <c r="L174" s="5">
        <f t="shared" si="20"/>
        <v>0.13545040088036472</v>
      </c>
      <c r="N174" t="s">
        <v>283</v>
      </c>
      <c r="O174" t="s">
        <v>170</v>
      </c>
      <c r="P174" s="5">
        <v>0.64419999999999999</v>
      </c>
      <c r="Q174" s="5">
        <v>7.4149999999999994E-2</v>
      </c>
      <c r="R174" s="5">
        <v>0.48580000000000001</v>
      </c>
      <c r="S174" s="5">
        <v>0.64910000000000001</v>
      </c>
      <c r="T174" s="5">
        <v>0.77580000000000005</v>
      </c>
      <c r="U174" s="5">
        <v>0.11510400496740142</v>
      </c>
      <c r="V174" s="12">
        <f t="shared" si="17"/>
        <v>-1.2573734864948768E-2</v>
      </c>
      <c r="W174" s="12">
        <f t="shared" si="18"/>
        <v>0.16196898179366159</v>
      </c>
      <c r="X174" s="12">
        <f t="shared" si="19"/>
        <v>0.17676531688645938</v>
      </c>
    </row>
    <row r="175" spans="2:24" x14ac:dyDescent="0.3">
      <c r="B175" t="s">
        <v>284</v>
      </c>
      <c r="C175" t="s">
        <v>171</v>
      </c>
      <c r="D175" s="5">
        <v>0.71460000000000001</v>
      </c>
      <c r="E175" s="5">
        <v>7.2279999999999997E-2</v>
      </c>
      <c r="F175" s="5">
        <v>6.5859999999999996E-4</v>
      </c>
      <c r="G175" s="5">
        <v>0.54900000000000004</v>
      </c>
      <c r="H175" s="5">
        <v>0.72289999999999999</v>
      </c>
      <c r="I175" s="5">
        <v>0.83279999999999998</v>
      </c>
      <c r="J175" s="3">
        <v>40001</v>
      </c>
      <c r="K175" s="3">
        <v>60000</v>
      </c>
      <c r="L175" s="5">
        <f t="shared" si="20"/>
        <v>0.10114749510215505</v>
      </c>
      <c r="N175" t="s">
        <v>284</v>
      </c>
      <c r="O175" t="s">
        <v>171</v>
      </c>
      <c r="P175" s="5">
        <v>0.63339999999999996</v>
      </c>
      <c r="Q175" s="5">
        <v>7.6170000000000002E-2</v>
      </c>
      <c r="R175" s="5">
        <v>0.47049999999999997</v>
      </c>
      <c r="S175" s="5">
        <v>0.63900000000000001</v>
      </c>
      <c r="T175" s="5">
        <v>0.76719999999999999</v>
      </c>
      <c r="U175" s="5">
        <v>0.1202557625513104</v>
      </c>
      <c r="V175" s="12">
        <f t="shared" si="17"/>
        <v>0.12819703189137993</v>
      </c>
      <c r="W175" s="12">
        <f t="shared" si="18"/>
        <v>-5.1069975055796302E-2</v>
      </c>
      <c r="X175" s="12">
        <f t="shared" si="19"/>
        <v>-0.15889689644604171</v>
      </c>
    </row>
    <row r="176" spans="2:24" x14ac:dyDescent="0.3">
      <c r="B176" t="s">
        <v>268</v>
      </c>
      <c r="C176" t="s">
        <v>172</v>
      </c>
      <c r="D176" s="5">
        <v>0.47610000000000002</v>
      </c>
      <c r="E176" s="5">
        <v>7.3709999999999998E-2</v>
      </c>
      <c r="F176" s="5">
        <v>6.4130000000000003E-4</v>
      </c>
      <c r="G176" s="5">
        <v>0.3271</v>
      </c>
      <c r="H176" s="5">
        <v>0.4778</v>
      </c>
      <c r="I176" s="5">
        <v>0.61529999999999996</v>
      </c>
      <c r="J176" s="3">
        <v>40001</v>
      </c>
      <c r="K176" s="3">
        <v>60000</v>
      </c>
      <c r="L176" s="5">
        <f t="shared" si="20"/>
        <v>0.15482041587901699</v>
      </c>
      <c r="N176" t="s">
        <v>268</v>
      </c>
      <c r="O176" t="s">
        <v>172</v>
      </c>
      <c r="P176" s="5">
        <v>0.48459999999999998</v>
      </c>
      <c r="Q176" s="5">
        <v>6.7070000000000005E-2</v>
      </c>
      <c r="R176" s="5">
        <v>0.34939999999999999</v>
      </c>
      <c r="S176" s="5">
        <v>0.48620000000000002</v>
      </c>
      <c r="T176" s="5">
        <v>0.61240000000000006</v>
      </c>
      <c r="U176" s="5">
        <v>0.13840280643829964</v>
      </c>
      <c r="V176" s="12">
        <f t="shared" si="17"/>
        <v>-1.7540239372678401E-2</v>
      </c>
      <c r="W176" s="12">
        <f t="shared" si="18"/>
        <v>9.9001043685701395E-2</v>
      </c>
      <c r="X176" s="12">
        <f t="shared" si="19"/>
        <v>0.11862194028584505</v>
      </c>
    </row>
    <row r="177" spans="2:24" x14ac:dyDescent="0.3">
      <c r="B177" t="s">
        <v>269</v>
      </c>
      <c r="C177" t="s">
        <v>173</v>
      </c>
      <c r="D177" s="5">
        <v>0.49249999999999999</v>
      </c>
      <c r="E177" s="5">
        <v>6.7269999999999996E-2</v>
      </c>
      <c r="F177" s="5">
        <v>5.7859999999999997E-4</v>
      </c>
      <c r="G177" s="5">
        <v>0.35149999999999998</v>
      </c>
      <c r="H177" s="5">
        <v>0.49590000000000001</v>
      </c>
      <c r="I177" s="5">
        <v>0.6149</v>
      </c>
      <c r="J177" s="3">
        <v>40001</v>
      </c>
      <c r="K177" s="3">
        <v>60000</v>
      </c>
      <c r="L177" s="5">
        <f t="shared" si="20"/>
        <v>0.13658883248730963</v>
      </c>
      <c r="N177" t="s">
        <v>269</v>
      </c>
      <c r="O177" t="s">
        <v>173</v>
      </c>
      <c r="P177" s="5">
        <v>0.46800000000000003</v>
      </c>
      <c r="Q177" s="5">
        <v>6.4589999999999995E-2</v>
      </c>
      <c r="R177" s="5">
        <v>0.33550000000000002</v>
      </c>
      <c r="S177" s="5">
        <v>0.4698</v>
      </c>
      <c r="T177" s="5">
        <v>0.58899999999999997</v>
      </c>
      <c r="U177" s="5">
        <v>0.13801282051282049</v>
      </c>
      <c r="V177" s="12">
        <f t="shared" si="17"/>
        <v>5.2350427350427275E-2</v>
      </c>
      <c r="W177" s="12">
        <f t="shared" si="18"/>
        <v>4.1492491097693172E-2</v>
      </c>
      <c r="X177" s="12">
        <f t="shared" si="19"/>
        <v>-1.0317795261481372E-2</v>
      </c>
    </row>
    <row r="178" spans="2:24" x14ac:dyDescent="0.3">
      <c r="B178" t="s">
        <v>270</v>
      </c>
      <c r="C178" t="s">
        <v>174</v>
      </c>
      <c r="D178" s="5">
        <v>0.63039999999999996</v>
      </c>
      <c r="E178" s="5">
        <v>0.10730000000000001</v>
      </c>
      <c r="F178" s="5">
        <v>7.1509999999999998E-4</v>
      </c>
      <c r="G178" s="5">
        <v>0.39400000000000002</v>
      </c>
      <c r="H178" s="5">
        <v>0.64119999999999999</v>
      </c>
      <c r="I178" s="5">
        <v>0.81110000000000004</v>
      </c>
      <c r="J178" s="3">
        <v>40001</v>
      </c>
      <c r="K178" s="3">
        <v>60000</v>
      </c>
      <c r="L178" s="5">
        <f t="shared" si="20"/>
        <v>0.17020939086294418</v>
      </c>
      <c r="N178" t="s">
        <v>270</v>
      </c>
      <c r="O178" t="s">
        <v>174</v>
      </c>
      <c r="P178" s="5">
        <v>0.62009999999999998</v>
      </c>
      <c r="Q178" s="5">
        <v>0.1109</v>
      </c>
      <c r="R178" s="5">
        <v>0.37519999999999998</v>
      </c>
      <c r="S178" s="5">
        <v>0.63180000000000003</v>
      </c>
      <c r="T178" s="5">
        <v>0.80430000000000001</v>
      </c>
      <c r="U178" s="5">
        <v>0.17884212223834867</v>
      </c>
      <c r="V178" s="12">
        <f t="shared" si="17"/>
        <v>1.6610224157393931E-2</v>
      </c>
      <c r="W178" s="12">
        <f t="shared" si="18"/>
        <v>-3.2461677186654575E-2</v>
      </c>
      <c r="X178" s="12">
        <f t="shared" si="19"/>
        <v>-4.8270123768154406E-2</v>
      </c>
    </row>
    <row r="179" spans="2:24" x14ac:dyDescent="0.3">
      <c r="B179" s="9" t="s">
        <v>271</v>
      </c>
      <c r="C179" t="s">
        <v>175</v>
      </c>
      <c r="D179" s="5">
        <v>0.375</v>
      </c>
      <c r="E179" s="5">
        <v>6.021E-2</v>
      </c>
      <c r="F179" s="5">
        <v>5.4279999999999997E-4</v>
      </c>
      <c r="G179" s="5">
        <v>0.25430000000000003</v>
      </c>
      <c r="H179" s="5">
        <v>0.37590000000000001</v>
      </c>
      <c r="I179" s="5">
        <v>0.49059999999999998</v>
      </c>
      <c r="J179" s="3">
        <v>40001</v>
      </c>
      <c r="K179" s="3">
        <v>60000</v>
      </c>
      <c r="L179" s="5">
        <f t="shared" si="20"/>
        <v>0.16056000000000001</v>
      </c>
      <c r="N179" s="9" t="s">
        <v>271</v>
      </c>
      <c r="O179" t="s">
        <v>175</v>
      </c>
      <c r="P179" s="5">
        <v>0.35899999999999999</v>
      </c>
      <c r="Q179" s="5">
        <v>5.969E-2</v>
      </c>
      <c r="R179" s="5">
        <v>0.23930000000000001</v>
      </c>
      <c r="S179" s="5">
        <v>0.3599</v>
      </c>
      <c r="T179" s="5">
        <v>0.47389999999999999</v>
      </c>
      <c r="U179" s="5">
        <v>0.16626740947075211</v>
      </c>
      <c r="V179" s="12">
        <f t="shared" si="17"/>
        <v>4.4568245125348231E-2</v>
      </c>
      <c r="W179" s="12">
        <f t="shared" si="18"/>
        <v>8.7116769978220748E-3</v>
      </c>
      <c r="X179" s="12">
        <f t="shared" si="19"/>
        <v>-3.432668788741839E-2</v>
      </c>
    </row>
    <row r="180" spans="2:24" x14ac:dyDescent="0.3">
      <c r="B180" s="9" t="s">
        <v>272</v>
      </c>
      <c r="C180" t="s">
        <v>176</v>
      </c>
      <c r="D180" s="5">
        <v>0.4335</v>
      </c>
      <c r="E180" s="5">
        <v>5.8349999999999999E-2</v>
      </c>
      <c r="F180" s="5">
        <v>5.5409999999999997E-4</v>
      </c>
      <c r="G180" s="5">
        <v>0.31569999999999998</v>
      </c>
      <c r="H180" s="5">
        <v>0.43419999999999997</v>
      </c>
      <c r="I180" s="5">
        <v>0.54510000000000003</v>
      </c>
      <c r="J180" s="3">
        <v>40001</v>
      </c>
      <c r="K180" s="3">
        <v>60000</v>
      </c>
      <c r="L180" s="5">
        <f t="shared" si="20"/>
        <v>0.13460207612456748</v>
      </c>
      <c r="N180" s="9" t="s">
        <v>272</v>
      </c>
      <c r="O180" t="s">
        <v>176</v>
      </c>
      <c r="P180" s="5">
        <v>0.42459999999999998</v>
      </c>
      <c r="Q180" s="5">
        <v>5.8430000000000003E-2</v>
      </c>
      <c r="R180" s="5">
        <v>0.30690000000000001</v>
      </c>
      <c r="S180" s="5">
        <v>0.42580000000000001</v>
      </c>
      <c r="T180" s="5">
        <v>0.53620000000000001</v>
      </c>
      <c r="U180" s="5">
        <v>0.13761186999528971</v>
      </c>
      <c r="V180" s="12">
        <f t="shared" si="17"/>
        <v>2.0960904380593545E-2</v>
      </c>
      <c r="W180" s="12">
        <f t="shared" si="18"/>
        <v>-1.3691596782475384E-3</v>
      </c>
      <c r="X180" s="12">
        <f t="shared" si="19"/>
        <v>-2.187161522349234E-2</v>
      </c>
    </row>
    <row r="181" spans="2:24" x14ac:dyDescent="0.3">
      <c r="B181" s="9" t="s">
        <v>273</v>
      </c>
      <c r="C181" t="s">
        <v>177</v>
      </c>
      <c r="D181" s="5">
        <v>0.46829999999999999</v>
      </c>
      <c r="E181" s="5">
        <v>6.0659999999999999E-2</v>
      </c>
      <c r="F181" s="5">
        <v>4.9669999999999998E-4</v>
      </c>
      <c r="G181" s="5">
        <v>0.34300000000000003</v>
      </c>
      <c r="H181" s="5">
        <v>0.47049999999999997</v>
      </c>
      <c r="I181" s="5">
        <v>0.58230000000000004</v>
      </c>
      <c r="J181" s="3">
        <v>40001</v>
      </c>
      <c r="K181" s="3">
        <v>60000</v>
      </c>
      <c r="L181" s="5">
        <f t="shared" si="20"/>
        <v>0.12953235105701474</v>
      </c>
      <c r="N181" s="9" t="s">
        <v>273</v>
      </c>
      <c r="O181" t="s">
        <v>177</v>
      </c>
      <c r="P181" s="5">
        <v>0.4486</v>
      </c>
      <c r="Q181" s="5">
        <v>6.1060000000000003E-2</v>
      </c>
      <c r="R181" s="5">
        <v>0.32300000000000001</v>
      </c>
      <c r="S181" s="5">
        <v>0.45079999999999998</v>
      </c>
      <c r="T181" s="5">
        <v>0.5625</v>
      </c>
      <c r="U181" s="5">
        <v>0.13611234953187695</v>
      </c>
      <c r="V181" s="12">
        <f t="shared" si="17"/>
        <v>4.3914400356665169E-2</v>
      </c>
      <c r="W181" s="12">
        <f t="shared" si="18"/>
        <v>-6.5509335080249668E-3</v>
      </c>
      <c r="X181" s="12">
        <f t="shared" si="19"/>
        <v>-4.8342406089472434E-2</v>
      </c>
    </row>
    <row r="182" spans="2:24" x14ac:dyDescent="0.3">
      <c r="B182" t="s">
        <v>274</v>
      </c>
      <c r="C182" t="s">
        <v>178</v>
      </c>
      <c r="D182" s="5">
        <v>0.57040000000000002</v>
      </c>
      <c r="E182" s="5">
        <v>6.8779999999999994E-2</v>
      </c>
      <c r="F182" s="5">
        <v>6.4340000000000003E-4</v>
      </c>
      <c r="G182" s="5">
        <v>0.4209</v>
      </c>
      <c r="H182" s="5">
        <v>0.5756</v>
      </c>
      <c r="I182" s="5">
        <v>0.69079999999999997</v>
      </c>
      <c r="J182" s="3">
        <v>40001</v>
      </c>
      <c r="K182" s="3">
        <v>60000</v>
      </c>
      <c r="L182" s="5">
        <f t="shared" si="20"/>
        <v>0.12058204768583448</v>
      </c>
      <c r="N182" t="s">
        <v>274</v>
      </c>
      <c r="O182" t="s">
        <v>178</v>
      </c>
      <c r="P182" s="5">
        <v>0.40479999999999999</v>
      </c>
      <c r="Q182" s="5">
        <v>6.2390000000000001E-2</v>
      </c>
      <c r="R182" s="5">
        <v>0.2777</v>
      </c>
      <c r="S182" s="5">
        <v>0.40649999999999997</v>
      </c>
      <c r="T182" s="5">
        <v>0.52249999999999996</v>
      </c>
      <c r="U182" s="5">
        <v>0.15412549407114626</v>
      </c>
      <c r="V182" s="12">
        <f t="shared" si="17"/>
        <v>0.40909090909090917</v>
      </c>
      <c r="W182" s="12">
        <f t="shared" si="18"/>
        <v>0.10242025965699619</v>
      </c>
      <c r="X182" s="12">
        <f t="shared" si="19"/>
        <v>-0.21763723508213181</v>
      </c>
    </row>
    <row r="183" spans="2:24" x14ac:dyDescent="0.3">
      <c r="B183" s="10" t="s">
        <v>275</v>
      </c>
      <c r="C183" t="s">
        <v>179</v>
      </c>
      <c r="D183" s="5">
        <v>0.58120000000000005</v>
      </c>
      <c r="E183" s="5">
        <v>6.3619999999999996E-2</v>
      </c>
      <c r="F183" s="5">
        <v>7.9880000000000001E-4</v>
      </c>
      <c r="G183" s="5">
        <v>0.45850000000000002</v>
      </c>
      <c r="H183" s="5">
        <v>0.58160000000000001</v>
      </c>
      <c r="I183" s="5">
        <v>0.70469999999999999</v>
      </c>
      <c r="J183" s="3">
        <v>40001</v>
      </c>
      <c r="K183" s="3">
        <v>60000</v>
      </c>
      <c r="L183" s="5">
        <f t="shared" si="20"/>
        <v>0.10946317962835511</v>
      </c>
      <c r="N183" s="10" t="s">
        <v>275</v>
      </c>
      <c r="O183" t="s">
        <v>179</v>
      </c>
      <c r="P183" s="5">
        <v>0.56540000000000001</v>
      </c>
      <c r="Q183" s="5">
        <v>6.3689999999999997E-2</v>
      </c>
      <c r="R183" s="5">
        <v>0.44269999999999998</v>
      </c>
      <c r="S183" s="5">
        <v>0.5655</v>
      </c>
      <c r="T183" s="5">
        <v>0.68830000000000002</v>
      </c>
      <c r="U183" s="5">
        <v>0.11264591439688715</v>
      </c>
      <c r="V183" s="12">
        <f t="shared" si="17"/>
        <v>2.7944817828086374E-2</v>
      </c>
      <c r="W183" s="12">
        <f t="shared" si="18"/>
        <v>-1.0990736379337513E-3</v>
      </c>
      <c r="X183" s="12">
        <f t="shared" si="19"/>
        <v>-2.8254329378678184E-2</v>
      </c>
    </row>
    <row r="184" spans="2:24" x14ac:dyDescent="0.3">
      <c r="B184" t="s">
        <v>276</v>
      </c>
      <c r="C184" t="s">
        <v>180</v>
      </c>
      <c r="D184" s="5">
        <v>0.56640000000000001</v>
      </c>
      <c r="E184" s="5">
        <v>0.11840000000000001</v>
      </c>
      <c r="F184" s="5">
        <v>8.7670000000000001E-4</v>
      </c>
      <c r="G184" s="5">
        <v>0.32029999999999997</v>
      </c>
      <c r="H184" s="5">
        <v>0.57250000000000001</v>
      </c>
      <c r="I184" s="5">
        <v>0.78080000000000005</v>
      </c>
      <c r="J184" s="3">
        <v>40001</v>
      </c>
      <c r="K184" s="3">
        <v>60000</v>
      </c>
      <c r="L184" s="5">
        <f t="shared" si="20"/>
        <v>0.20903954802259889</v>
      </c>
      <c r="N184" t="s">
        <v>276</v>
      </c>
      <c r="O184" t="s">
        <v>180</v>
      </c>
      <c r="P184" s="5">
        <v>0.59660000000000002</v>
      </c>
      <c r="Q184" s="5">
        <v>0.1072</v>
      </c>
      <c r="R184" s="5">
        <v>0.3649</v>
      </c>
      <c r="S184" s="5">
        <v>0.60450000000000004</v>
      </c>
      <c r="T184" s="5">
        <v>0.78339999999999999</v>
      </c>
      <c r="U184" s="5">
        <v>0.17968488099228963</v>
      </c>
      <c r="V184" s="12">
        <f t="shared" si="17"/>
        <v>-5.0620181025812949E-2</v>
      </c>
      <c r="W184" s="12">
        <f t="shared" si="18"/>
        <v>0.10447761194029852</v>
      </c>
      <c r="X184" s="12">
        <f t="shared" si="19"/>
        <v>0.16336748461084424</v>
      </c>
    </row>
    <row r="185" spans="2:24" x14ac:dyDescent="0.3">
      <c r="B185" t="s">
        <v>277</v>
      </c>
      <c r="C185" t="s">
        <v>181</v>
      </c>
      <c r="D185" s="5">
        <v>0.41970000000000002</v>
      </c>
      <c r="E185" s="5">
        <v>5.7939999999999998E-2</v>
      </c>
      <c r="F185" s="5">
        <v>3.9659999999999999E-4</v>
      </c>
      <c r="G185" s="5">
        <v>0.30259999999999998</v>
      </c>
      <c r="H185" s="5">
        <v>0.42080000000000001</v>
      </c>
      <c r="I185" s="5">
        <v>0.53010000000000002</v>
      </c>
      <c r="J185" s="3">
        <v>40001</v>
      </c>
      <c r="K185" s="3">
        <v>60000</v>
      </c>
      <c r="L185" s="5">
        <f t="shared" si="20"/>
        <v>0.13805098880152489</v>
      </c>
      <c r="N185" t="s">
        <v>277</v>
      </c>
      <c r="O185" t="s">
        <v>181</v>
      </c>
      <c r="P185" s="5">
        <v>0.43109999999999998</v>
      </c>
      <c r="Q185" s="5">
        <v>5.4919999999999997E-2</v>
      </c>
      <c r="R185" s="5">
        <v>0.32040000000000002</v>
      </c>
      <c r="S185" s="5">
        <v>0.43219999999999997</v>
      </c>
      <c r="T185" s="5">
        <v>0.53539999999999999</v>
      </c>
      <c r="U185" s="5">
        <v>0.12739503595453491</v>
      </c>
      <c r="V185" s="12">
        <f t="shared" si="17"/>
        <v>-2.6443980514961649E-2</v>
      </c>
      <c r="W185" s="12">
        <f t="shared" si="18"/>
        <v>5.4989075018208343E-2</v>
      </c>
      <c r="X185" s="12">
        <f t="shared" si="19"/>
        <v>8.3644961258874329E-2</v>
      </c>
    </row>
    <row r="186" spans="2:24" x14ac:dyDescent="0.3">
      <c r="B186" t="s">
        <v>278</v>
      </c>
      <c r="C186" t="s">
        <v>182</v>
      </c>
      <c r="D186" s="5">
        <v>0.4743</v>
      </c>
      <c r="E186" s="5">
        <v>9.8080000000000001E-2</v>
      </c>
      <c r="F186" s="5">
        <v>5.4410000000000005E-4</v>
      </c>
      <c r="G186" s="5">
        <v>0.27439999999999998</v>
      </c>
      <c r="H186" s="5">
        <v>0.47739999999999999</v>
      </c>
      <c r="I186" s="5">
        <v>0.65800000000000003</v>
      </c>
      <c r="J186" s="3">
        <v>40001</v>
      </c>
      <c r="K186" s="3">
        <v>60000</v>
      </c>
      <c r="L186" s="5">
        <f t="shared" si="20"/>
        <v>0.20678895213999579</v>
      </c>
      <c r="N186" t="s">
        <v>278</v>
      </c>
      <c r="O186" t="s">
        <v>182</v>
      </c>
      <c r="P186" s="5">
        <v>0.38619999999999999</v>
      </c>
      <c r="Q186" s="5">
        <v>9.4500000000000001E-2</v>
      </c>
      <c r="R186" s="5">
        <v>0.20050000000000001</v>
      </c>
      <c r="S186" s="5">
        <v>0.38640000000000002</v>
      </c>
      <c r="T186" s="5">
        <v>0.57199999999999995</v>
      </c>
      <c r="U186" s="5">
        <v>0.24469186949766961</v>
      </c>
      <c r="V186" s="12">
        <f t="shared" si="17"/>
        <v>0.22812014500258937</v>
      </c>
      <c r="W186" s="12">
        <f t="shared" si="18"/>
        <v>3.788359788359788E-2</v>
      </c>
      <c r="X186" s="12">
        <f t="shared" si="19"/>
        <v>-0.15490059982575266</v>
      </c>
    </row>
    <row r="187" spans="2:24" x14ac:dyDescent="0.3">
      <c r="B187" t="s">
        <v>279</v>
      </c>
      <c r="C187" t="s">
        <v>183</v>
      </c>
      <c r="D187" s="5">
        <v>0.40410000000000001</v>
      </c>
      <c r="E187" s="5">
        <v>6.8690000000000001E-2</v>
      </c>
      <c r="F187" s="5">
        <v>4.7649999999999998E-4</v>
      </c>
      <c r="G187" s="5">
        <v>0.26379999999999998</v>
      </c>
      <c r="H187" s="5">
        <v>0.40570000000000001</v>
      </c>
      <c r="I187" s="5">
        <v>0.53369999999999995</v>
      </c>
      <c r="J187" s="3">
        <v>40001</v>
      </c>
      <c r="K187" s="3">
        <v>60000</v>
      </c>
      <c r="L187" s="5">
        <f t="shared" si="20"/>
        <v>0.16998267755506064</v>
      </c>
      <c r="N187" t="s">
        <v>279</v>
      </c>
      <c r="O187" t="s">
        <v>183</v>
      </c>
      <c r="P187" s="5">
        <v>0.35139999999999999</v>
      </c>
      <c r="Q187" s="5">
        <v>6.8250000000000005E-2</v>
      </c>
      <c r="R187" s="5">
        <v>0.2137</v>
      </c>
      <c r="S187" s="5">
        <v>0.35289999999999999</v>
      </c>
      <c r="T187" s="5">
        <v>0.47989999999999999</v>
      </c>
      <c r="U187" s="5">
        <v>0.19422310756972114</v>
      </c>
      <c r="V187" s="12">
        <f t="shared" si="17"/>
        <v>0.14997154240182137</v>
      </c>
      <c r="W187" s="12">
        <f t="shared" si="18"/>
        <v>6.446886446886387E-3</v>
      </c>
      <c r="X187" s="12">
        <f t="shared" si="19"/>
        <v>-0.1248071371011238</v>
      </c>
    </row>
    <row r="188" spans="2:24" x14ac:dyDescent="0.3">
      <c r="B188" t="s">
        <v>267</v>
      </c>
      <c r="C188" t="s">
        <v>184</v>
      </c>
      <c r="D188" s="5">
        <v>0.59830000000000005</v>
      </c>
      <c r="E188" s="5">
        <v>5.2909999999999999E-2</v>
      </c>
      <c r="F188" s="5">
        <v>5.2329999999999998E-4</v>
      </c>
      <c r="G188" s="5">
        <v>0.48520000000000002</v>
      </c>
      <c r="H188" s="5">
        <v>0.60170000000000001</v>
      </c>
      <c r="I188" s="5">
        <v>0.69259999999999999</v>
      </c>
      <c r="J188" s="3">
        <v>40001</v>
      </c>
      <c r="K188" s="3">
        <v>60000</v>
      </c>
      <c r="L188" s="5">
        <f t="shared" si="20"/>
        <v>8.8433896038776522E-2</v>
      </c>
      <c r="N188" t="s">
        <v>267</v>
      </c>
      <c r="O188" t="s">
        <v>184</v>
      </c>
      <c r="P188" s="5">
        <v>0.54890000000000005</v>
      </c>
      <c r="Q188" s="5">
        <v>5.7669999999999999E-2</v>
      </c>
      <c r="R188" s="5">
        <v>0.42559999999999998</v>
      </c>
      <c r="S188" s="5">
        <v>0.55279999999999996</v>
      </c>
      <c r="T188" s="5">
        <v>0.65110000000000001</v>
      </c>
      <c r="U188" s="5">
        <v>0.10506467480415375</v>
      </c>
      <c r="V188" s="12">
        <f t="shared" si="17"/>
        <v>8.9998178174530874E-2</v>
      </c>
      <c r="W188" s="12">
        <f t="shared" si="18"/>
        <v>-8.2538581584879492E-2</v>
      </c>
      <c r="X188" s="12">
        <f t="shared" si="19"/>
        <v>-0.15829086985114554</v>
      </c>
    </row>
    <row r="189" spans="2:24" x14ac:dyDescent="0.3">
      <c r="B189" t="s">
        <v>280</v>
      </c>
      <c r="C189" t="s">
        <v>185</v>
      </c>
      <c r="D189" s="5">
        <v>0.56540000000000001</v>
      </c>
      <c r="E189" s="5">
        <v>6.0609999999999997E-2</v>
      </c>
      <c r="F189" s="5">
        <v>4.194E-4</v>
      </c>
      <c r="G189" s="5">
        <v>0.43709999999999999</v>
      </c>
      <c r="H189" s="5">
        <v>0.56859999999999999</v>
      </c>
      <c r="I189" s="5">
        <v>0.67520000000000002</v>
      </c>
      <c r="J189" s="3">
        <v>40001</v>
      </c>
      <c r="K189" s="3">
        <v>60000</v>
      </c>
      <c r="L189" s="5">
        <f t="shared" si="20"/>
        <v>0.10719844357976653</v>
      </c>
      <c r="N189" t="s">
        <v>280</v>
      </c>
      <c r="O189" t="s">
        <v>185</v>
      </c>
      <c r="P189" s="5">
        <v>0.54859999999999998</v>
      </c>
      <c r="Q189" s="5">
        <v>6.3619999999999996E-2</v>
      </c>
      <c r="R189" s="5">
        <v>0.41410000000000002</v>
      </c>
      <c r="S189" s="5">
        <v>0.55200000000000005</v>
      </c>
      <c r="T189" s="5">
        <v>0.66339999999999999</v>
      </c>
      <c r="U189" s="5">
        <v>0.11596791833758659</v>
      </c>
      <c r="V189" s="12">
        <f t="shared" si="17"/>
        <v>3.0623405030988038E-2</v>
      </c>
      <c r="W189" s="12">
        <f t="shared" si="18"/>
        <v>-4.7312165985539126E-2</v>
      </c>
      <c r="X189" s="12">
        <f t="shared" si="19"/>
        <v>-7.5619834205282663E-2</v>
      </c>
    </row>
    <row r="190" spans="2:24" x14ac:dyDescent="0.3">
      <c r="B190" t="s">
        <v>281</v>
      </c>
      <c r="C190" t="s">
        <v>186</v>
      </c>
      <c r="D190" s="5">
        <v>0.50570000000000004</v>
      </c>
      <c r="E190" s="5">
        <v>7.6259999999999994E-2</v>
      </c>
      <c r="F190" s="5">
        <v>6.0749999999999997E-4</v>
      </c>
      <c r="G190" s="5">
        <v>0.3412</v>
      </c>
      <c r="H190" s="5">
        <v>0.50990000000000002</v>
      </c>
      <c r="I190" s="5">
        <v>0.64329999999999998</v>
      </c>
      <c r="J190" s="3">
        <v>40001</v>
      </c>
      <c r="K190" s="3">
        <v>60000</v>
      </c>
      <c r="L190" s="5">
        <f t="shared" si="20"/>
        <v>0.15080087008107571</v>
      </c>
      <c r="N190" t="s">
        <v>281</v>
      </c>
      <c r="O190" t="s">
        <v>186</v>
      </c>
      <c r="P190" s="5">
        <v>0.40210000000000001</v>
      </c>
      <c r="Q190" s="5">
        <v>7.6700000000000004E-2</v>
      </c>
      <c r="R190" s="5">
        <v>0.24709999999999999</v>
      </c>
      <c r="S190" s="5">
        <v>0.40450000000000003</v>
      </c>
      <c r="T190" s="5">
        <v>0.54679999999999995</v>
      </c>
      <c r="U190" s="5">
        <v>0.19074857000746084</v>
      </c>
      <c r="V190" s="12">
        <f t="shared" si="17"/>
        <v>0.25764735140512318</v>
      </c>
      <c r="W190" s="12">
        <f t="shared" si="18"/>
        <v>-5.7366362451109496E-3</v>
      </c>
      <c r="X190" s="12">
        <f t="shared" si="19"/>
        <v>-0.20942594707170095</v>
      </c>
    </row>
    <row r="191" spans="2:24" x14ac:dyDescent="0.3">
      <c r="B191" s="10" t="s">
        <v>282</v>
      </c>
      <c r="C191" t="s">
        <v>187</v>
      </c>
      <c r="D191" s="5">
        <v>0.49170000000000003</v>
      </c>
      <c r="E191" s="5">
        <v>6.4750000000000002E-2</v>
      </c>
      <c r="F191" s="5">
        <v>6.5300000000000004E-4</v>
      </c>
      <c r="G191" s="5">
        <v>0.36499999999999999</v>
      </c>
      <c r="H191" s="5">
        <v>0.49220000000000003</v>
      </c>
      <c r="I191" s="5">
        <v>0.61699999999999999</v>
      </c>
      <c r="J191" s="3">
        <v>40001</v>
      </c>
      <c r="K191" s="3">
        <v>60000</v>
      </c>
      <c r="L191" s="5">
        <f t="shared" si="20"/>
        <v>0.13168598739068538</v>
      </c>
      <c r="N191" s="10" t="s">
        <v>282</v>
      </c>
      <c r="O191" t="s">
        <v>187</v>
      </c>
      <c r="P191" s="5">
        <v>0.47560000000000002</v>
      </c>
      <c r="Q191" s="5">
        <v>6.5409999999999996E-2</v>
      </c>
      <c r="R191" s="5">
        <v>0.34970000000000001</v>
      </c>
      <c r="S191" s="5">
        <v>0.4758</v>
      </c>
      <c r="T191" s="5">
        <v>0.6018</v>
      </c>
      <c r="U191" s="5">
        <v>0.13753153910849453</v>
      </c>
      <c r="V191" s="12">
        <f t="shared" si="17"/>
        <v>3.3851976450798994E-2</v>
      </c>
      <c r="W191" s="12">
        <f t="shared" si="18"/>
        <v>-1.0090200275187188E-2</v>
      </c>
      <c r="X191" s="12">
        <f t="shared" si="19"/>
        <v>-4.2503354181165444E-2</v>
      </c>
    </row>
    <row r="192" spans="2:24" x14ac:dyDescent="0.3">
      <c r="B192" t="s">
        <v>283</v>
      </c>
      <c r="C192" t="s">
        <v>188</v>
      </c>
      <c r="D192" s="5">
        <v>0.59009999999999996</v>
      </c>
      <c r="E192" s="5">
        <v>9.1020000000000004E-2</v>
      </c>
      <c r="F192" s="5">
        <v>9.0399999999999996E-4</v>
      </c>
      <c r="G192" s="5">
        <v>0.38840000000000002</v>
      </c>
      <c r="H192" s="5">
        <v>0.59909999999999997</v>
      </c>
      <c r="I192" s="5">
        <v>0.74399999999999999</v>
      </c>
      <c r="J192" s="3">
        <v>40001</v>
      </c>
      <c r="K192" s="3">
        <v>60000</v>
      </c>
      <c r="L192" s="5">
        <f t="shared" si="20"/>
        <v>0.15424504321301477</v>
      </c>
      <c r="N192" t="s">
        <v>283</v>
      </c>
      <c r="O192" t="s">
        <v>188</v>
      </c>
      <c r="P192" s="5">
        <v>0.59019999999999995</v>
      </c>
      <c r="Q192" s="5">
        <v>7.8880000000000006E-2</v>
      </c>
      <c r="R192" s="5">
        <v>0.42120000000000002</v>
      </c>
      <c r="S192" s="5">
        <v>0.59550000000000003</v>
      </c>
      <c r="T192" s="5">
        <v>0.73060000000000003</v>
      </c>
      <c r="U192" s="5">
        <v>0.1336496103015927</v>
      </c>
      <c r="V192" s="12">
        <f t="shared" si="17"/>
        <v>-1.6943409013891732E-4</v>
      </c>
      <c r="W192" s="12">
        <f t="shared" si="18"/>
        <v>0.15390466531440158</v>
      </c>
      <c r="X192" s="12">
        <f t="shared" si="19"/>
        <v>0.15410020923328227</v>
      </c>
    </row>
    <row r="193" spans="2:28" x14ac:dyDescent="0.3">
      <c r="B193" t="s">
        <v>284</v>
      </c>
      <c r="C193" t="s">
        <v>189</v>
      </c>
      <c r="D193" s="5">
        <v>0.67579999999999996</v>
      </c>
      <c r="E193" s="5">
        <v>7.8890000000000002E-2</v>
      </c>
      <c r="F193" s="5">
        <v>6.5640000000000002E-4</v>
      </c>
      <c r="G193" s="5">
        <v>0.49559999999999998</v>
      </c>
      <c r="H193" s="5">
        <v>0.68469999999999998</v>
      </c>
      <c r="I193" s="5">
        <v>0.80520000000000003</v>
      </c>
      <c r="J193" s="3">
        <v>40001</v>
      </c>
      <c r="K193" s="3">
        <v>60000</v>
      </c>
      <c r="L193" s="5">
        <f t="shared" si="20"/>
        <v>0.11673572062740457</v>
      </c>
      <c r="N193" t="s">
        <v>284</v>
      </c>
      <c r="O193" t="s">
        <v>189</v>
      </c>
      <c r="P193" s="5">
        <v>0.57799999999999996</v>
      </c>
      <c r="Q193" s="5">
        <v>8.2909999999999998E-2</v>
      </c>
      <c r="R193" s="5">
        <v>0.4022</v>
      </c>
      <c r="S193" s="5">
        <v>0.58309999999999995</v>
      </c>
      <c r="T193" s="5">
        <v>0.72540000000000004</v>
      </c>
      <c r="U193" s="5">
        <v>0.14344290657439446</v>
      </c>
      <c r="V193" s="12">
        <f t="shared" si="17"/>
        <v>0.16920415224913496</v>
      </c>
      <c r="W193" s="12">
        <f t="shared" si="18"/>
        <v>-4.848631045712213E-2</v>
      </c>
      <c r="X193" s="12">
        <f t="shared" si="19"/>
        <v>-0.18618687103317036</v>
      </c>
      <c r="Z193" t="s">
        <v>333</v>
      </c>
    </row>
    <row r="194" spans="2:28" x14ac:dyDescent="0.3">
      <c r="B194" t="s">
        <v>268</v>
      </c>
      <c r="C194" t="s">
        <v>190</v>
      </c>
      <c r="D194" s="5">
        <v>0.41610000000000003</v>
      </c>
      <c r="E194" s="5">
        <v>7.8210000000000002E-2</v>
      </c>
      <c r="F194" s="5">
        <v>5.6090000000000003E-4</v>
      </c>
      <c r="G194" s="5">
        <v>0.25840000000000002</v>
      </c>
      <c r="H194" s="5">
        <v>0.41830000000000001</v>
      </c>
      <c r="I194" s="5">
        <v>0.56359999999999999</v>
      </c>
      <c r="J194" s="3">
        <v>40001</v>
      </c>
      <c r="K194" s="3">
        <v>60000</v>
      </c>
      <c r="L194" s="5">
        <f t="shared" si="20"/>
        <v>0.18795962509012257</v>
      </c>
      <c r="N194" t="s">
        <v>268</v>
      </c>
      <c r="O194" t="s">
        <v>190</v>
      </c>
      <c r="P194" s="5">
        <v>0.4143</v>
      </c>
      <c r="Q194" s="5">
        <v>7.1550000000000002E-2</v>
      </c>
      <c r="R194" s="5">
        <v>0.27060000000000001</v>
      </c>
      <c r="S194" s="5">
        <v>0.41570000000000001</v>
      </c>
      <c r="T194" s="5">
        <v>0.55149999999999999</v>
      </c>
      <c r="U194" s="5">
        <v>0.1727009413468501</v>
      </c>
      <c r="V194" s="12">
        <f t="shared" si="17"/>
        <v>4.3446777697321356E-3</v>
      </c>
      <c r="W194" s="12">
        <f t="shared" si="18"/>
        <v>9.3081761006289301E-2</v>
      </c>
      <c r="X194" s="12">
        <f t="shared" si="19"/>
        <v>8.835321697886489E-2</v>
      </c>
      <c r="Z194" t="s">
        <v>334</v>
      </c>
      <c r="AA194" t="s">
        <v>335</v>
      </c>
      <c r="AB194" t="s">
        <v>265</v>
      </c>
    </row>
    <row r="195" spans="2:28" x14ac:dyDescent="0.3">
      <c r="B195" t="s">
        <v>269</v>
      </c>
      <c r="C195" t="s">
        <v>191</v>
      </c>
      <c r="D195" s="5">
        <v>1.175</v>
      </c>
      <c r="E195" s="5">
        <v>0.2001</v>
      </c>
      <c r="F195" s="5">
        <v>1.727E-3</v>
      </c>
      <c r="G195" s="5">
        <v>0.78080000000000005</v>
      </c>
      <c r="H195" s="5">
        <v>1.1759999999999999</v>
      </c>
      <c r="I195" s="5">
        <v>1.5649999999999999</v>
      </c>
      <c r="J195" s="3">
        <v>40001</v>
      </c>
      <c r="K195" s="3">
        <v>60000</v>
      </c>
      <c r="L195" s="5">
        <f t="shared" si="20"/>
        <v>0.17029787234042554</v>
      </c>
      <c r="N195" t="s">
        <v>269</v>
      </c>
      <c r="O195" t="s">
        <v>191</v>
      </c>
      <c r="P195" s="5">
        <v>1.1020000000000001</v>
      </c>
      <c r="Q195" s="5">
        <v>0.18659999999999999</v>
      </c>
      <c r="R195" s="5">
        <v>0.74060000000000004</v>
      </c>
      <c r="S195" s="5">
        <v>1.1000000000000001</v>
      </c>
      <c r="T195" s="5">
        <v>1.474</v>
      </c>
      <c r="U195" s="5">
        <v>0.16932849364791286</v>
      </c>
      <c r="V195" s="12">
        <f t="shared" si="17"/>
        <v>6.6243194192377453E-2</v>
      </c>
      <c r="W195" s="12">
        <f t="shared" si="18"/>
        <v>7.2347266881029007E-2</v>
      </c>
      <c r="X195" s="12">
        <f t="shared" si="19"/>
        <v>5.7248409386332928E-3</v>
      </c>
      <c r="Z195" s="12">
        <f>AVERAGE(V194:V211)</f>
        <v>0.10832562386836522</v>
      </c>
      <c r="AA195" s="12">
        <f t="shared" ref="AA195" si="23">AVERAGE(W194:W211)</f>
        <v>7.3030608081354406E-2</v>
      </c>
      <c r="AB195" s="12">
        <f t="shared" ref="AB195" si="24">AVERAGE(X194:X211)</f>
        <v>-2.3534000843347051E-2</v>
      </c>
    </row>
    <row r="196" spans="2:28" x14ac:dyDescent="0.3">
      <c r="B196" t="s">
        <v>270</v>
      </c>
      <c r="C196" t="s">
        <v>192</v>
      </c>
      <c r="D196" s="5">
        <v>1.6659999999999999</v>
      </c>
      <c r="E196" s="5">
        <v>0.40560000000000002</v>
      </c>
      <c r="F196" s="5">
        <v>2.7200000000000002E-3</v>
      </c>
      <c r="G196" s="5">
        <v>0.89059999999999995</v>
      </c>
      <c r="H196" s="5">
        <v>1.663</v>
      </c>
      <c r="I196" s="5">
        <v>2.4750000000000001</v>
      </c>
      <c r="J196" s="3">
        <v>40001</v>
      </c>
      <c r="K196" s="3">
        <v>60000</v>
      </c>
      <c r="L196" s="5">
        <f t="shared" si="20"/>
        <v>0.24345738295318128</v>
      </c>
      <c r="N196" t="s">
        <v>270</v>
      </c>
      <c r="O196" t="s">
        <v>192</v>
      </c>
      <c r="P196" s="5">
        <v>1.6279999999999999</v>
      </c>
      <c r="Q196" s="5">
        <v>0.4093</v>
      </c>
      <c r="R196" s="5">
        <v>0.84150000000000003</v>
      </c>
      <c r="S196" s="5">
        <v>1.627</v>
      </c>
      <c r="T196" s="5">
        <v>2.4340000000000002</v>
      </c>
      <c r="U196" s="5">
        <v>0.25141277641277643</v>
      </c>
      <c r="V196" s="12">
        <f t="shared" si="17"/>
        <v>2.3341523341523365E-2</v>
      </c>
      <c r="W196" s="12">
        <f t="shared" si="18"/>
        <v>-9.0398240899095556E-3</v>
      </c>
      <c r="X196" s="12">
        <f t="shared" si="19"/>
        <v>-3.1642757273933286E-2</v>
      </c>
    </row>
    <row r="197" spans="2:28" x14ac:dyDescent="0.3">
      <c r="B197" s="9" t="s">
        <v>271</v>
      </c>
      <c r="C197" t="s">
        <v>193</v>
      </c>
      <c r="D197" s="5">
        <v>0.8458</v>
      </c>
      <c r="E197" s="5">
        <v>0.15659999999999999</v>
      </c>
      <c r="F197" s="5">
        <v>1.4159999999999999E-3</v>
      </c>
      <c r="G197" s="5">
        <v>0.54530000000000001</v>
      </c>
      <c r="H197" s="5">
        <v>0.84330000000000005</v>
      </c>
      <c r="I197" s="5">
        <v>1.1599999999999999</v>
      </c>
      <c r="J197" s="3">
        <v>40001</v>
      </c>
      <c r="K197" s="3">
        <v>60000</v>
      </c>
      <c r="L197" s="5">
        <f t="shared" si="20"/>
        <v>0.18515015370063845</v>
      </c>
      <c r="N197" s="9" t="s">
        <v>271</v>
      </c>
      <c r="O197" t="s">
        <v>193</v>
      </c>
      <c r="P197" s="5">
        <v>0.80430000000000001</v>
      </c>
      <c r="Q197" s="5">
        <v>0.15279999999999999</v>
      </c>
      <c r="R197" s="5">
        <v>0.51060000000000005</v>
      </c>
      <c r="S197" s="5">
        <v>0.80220000000000002</v>
      </c>
      <c r="T197" s="5">
        <v>1.1120000000000001</v>
      </c>
      <c r="U197" s="5">
        <v>0.18997886360810642</v>
      </c>
      <c r="V197" s="12">
        <f t="shared" si="17"/>
        <v>5.1597662563719983E-2</v>
      </c>
      <c r="W197" s="12">
        <f t="shared" si="18"/>
        <v>2.4869109947643967E-2</v>
      </c>
      <c r="X197" s="12">
        <f t="shared" si="19"/>
        <v>-2.5417090173929929E-2</v>
      </c>
    </row>
    <row r="198" spans="2:28" x14ac:dyDescent="0.3">
      <c r="B198" s="9" t="s">
        <v>272</v>
      </c>
      <c r="C198" t="s">
        <v>194</v>
      </c>
      <c r="D198" s="5">
        <v>1.0029999999999999</v>
      </c>
      <c r="E198" s="5">
        <v>0.1618</v>
      </c>
      <c r="F198" s="5">
        <v>1.544E-3</v>
      </c>
      <c r="G198" s="5">
        <v>0.69159999999999999</v>
      </c>
      <c r="H198" s="5">
        <v>0.99909999999999999</v>
      </c>
      <c r="I198" s="5">
        <v>1.3280000000000001</v>
      </c>
      <c r="J198" s="3">
        <v>40001</v>
      </c>
      <c r="K198" s="3">
        <v>60000</v>
      </c>
      <c r="L198" s="5">
        <f t="shared" si="20"/>
        <v>0.16131605184446662</v>
      </c>
      <c r="N198" s="9" t="s">
        <v>272</v>
      </c>
      <c r="O198" t="s">
        <v>194</v>
      </c>
      <c r="P198" s="5">
        <v>0.97819999999999996</v>
      </c>
      <c r="Q198" s="5">
        <v>0.1603</v>
      </c>
      <c r="R198" s="5">
        <v>0.67030000000000001</v>
      </c>
      <c r="S198" s="5">
        <v>0.97609999999999997</v>
      </c>
      <c r="T198" s="5">
        <v>1.3</v>
      </c>
      <c r="U198" s="5">
        <v>0.16387241872827643</v>
      </c>
      <c r="V198" s="12">
        <f t="shared" si="17"/>
        <v>2.5352688611735775E-2</v>
      </c>
      <c r="W198" s="12">
        <f t="shared" si="18"/>
        <v>9.3574547723019423E-3</v>
      </c>
      <c r="X198" s="12">
        <f t="shared" si="19"/>
        <v>-1.5599738526155668E-2</v>
      </c>
    </row>
    <row r="199" spans="2:28" x14ac:dyDescent="0.3">
      <c r="B199" s="9" t="s">
        <v>273</v>
      </c>
      <c r="C199" t="s">
        <v>195</v>
      </c>
      <c r="D199" s="5">
        <v>1.1020000000000001</v>
      </c>
      <c r="E199" s="5">
        <v>0.17499999999999999</v>
      </c>
      <c r="F199" s="5">
        <v>1.4350000000000001E-3</v>
      </c>
      <c r="G199" s="5">
        <v>0.75929999999999997</v>
      </c>
      <c r="H199" s="5">
        <v>1.1020000000000001</v>
      </c>
      <c r="I199" s="5">
        <v>1.4510000000000001</v>
      </c>
      <c r="J199" s="3">
        <v>40001</v>
      </c>
      <c r="K199" s="3">
        <v>60000</v>
      </c>
      <c r="L199" s="5">
        <f t="shared" si="20"/>
        <v>0.15880217785843917</v>
      </c>
      <c r="N199" s="9" t="s">
        <v>273</v>
      </c>
      <c r="O199" t="s">
        <v>195</v>
      </c>
      <c r="P199" s="5">
        <v>1.046</v>
      </c>
      <c r="Q199" s="5">
        <v>0.17180000000000001</v>
      </c>
      <c r="R199" s="5">
        <v>0.70960000000000001</v>
      </c>
      <c r="S199" s="5">
        <v>1.0449999999999999</v>
      </c>
      <c r="T199" s="5">
        <v>1.385</v>
      </c>
      <c r="U199" s="5">
        <v>0.16424474187380497</v>
      </c>
      <c r="V199" s="12">
        <f t="shared" si="17"/>
        <v>5.3537284894837521E-2</v>
      </c>
      <c r="W199" s="12">
        <f t="shared" si="18"/>
        <v>1.8626309662398022E-2</v>
      </c>
      <c r="X199" s="12">
        <f t="shared" si="19"/>
        <v>-3.3136914785056051E-2</v>
      </c>
    </row>
    <row r="200" spans="2:28" x14ac:dyDescent="0.3">
      <c r="B200" t="s">
        <v>274</v>
      </c>
      <c r="C200" t="s">
        <v>196</v>
      </c>
      <c r="D200" s="5">
        <v>1.4239999999999999</v>
      </c>
      <c r="E200" s="5">
        <v>0.22850000000000001</v>
      </c>
      <c r="F200" s="5">
        <v>2.1380000000000001E-3</v>
      </c>
      <c r="G200" s="5">
        <v>0.96279999999999999</v>
      </c>
      <c r="H200" s="5">
        <v>1.4279999999999999</v>
      </c>
      <c r="I200" s="5">
        <v>1.8620000000000001</v>
      </c>
      <c r="J200" s="3">
        <v>40001</v>
      </c>
      <c r="K200" s="3">
        <v>60000</v>
      </c>
      <c r="L200" s="5">
        <f t="shared" si="20"/>
        <v>0.16046348314606743</v>
      </c>
      <c r="N200" t="s">
        <v>274</v>
      </c>
      <c r="O200" t="s">
        <v>196</v>
      </c>
      <c r="P200" s="5">
        <v>0.92520000000000002</v>
      </c>
      <c r="Q200" s="5">
        <v>0.16719999999999999</v>
      </c>
      <c r="R200" s="5">
        <v>0.60009999999999997</v>
      </c>
      <c r="S200" s="5">
        <v>0.92379999999999995</v>
      </c>
      <c r="T200" s="5">
        <v>1.2569999999999999</v>
      </c>
      <c r="U200" s="5">
        <v>0.18071768266320792</v>
      </c>
      <c r="V200" s="12">
        <f t="shared" si="17"/>
        <v>0.5391266753134456</v>
      </c>
      <c r="W200" s="12">
        <f t="shared" si="18"/>
        <v>0.36662679425837336</v>
      </c>
      <c r="X200" s="12">
        <f t="shared" si="19"/>
        <v>-0.11207646766302866</v>
      </c>
    </row>
    <row r="201" spans="2:28" x14ac:dyDescent="0.3">
      <c r="B201" s="10" t="s">
        <v>275</v>
      </c>
      <c r="C201" t="s">
        <v>197</v>
      </c>
      <c r="D201" s="5">
        <v>1.4590000000000001</v>
      </c>
      <c r="E201" s="5">
        <v>0.22020000000000001</v>
      </c>
      <c r="F201" s="5">
        <v>2.7889999999999998E-3</v>
      </c>
      <c r="G201" s="5">
        <v>1.0669999999999999</v>
      </c>
      <c r="H201" s="5">
        <v>1.4490000000000001</v>
      </c>
      <c r="I201" s="5">
        <v>1.9219999999999999</v>
      </c>
      <c r="J201" s="3">
        <v>40001</v>
      </c>
      <c r="K201" s="3">
        <v>60000</v>
      </c>
      <c r="L201" s="5">
        <f t="shared" si="20"/>
        <v>0.1509252912954078</v>
      </c>
      <c r="N201" s="10" t="s">
        <v>275</v>
      </c>
      <c r="O201" t="s">
        <v>197</v>
      </c>
      <c r="P201" s="5">
        <v>1.4059999999999999</v>
      </c>
      <c r="Q201" s="5">
        <v>0.21460000000000001</v>
      </c>
      <c r="R201" s="5">
        <v>1.0229999999999999</v>
      </c>
      <c r="S201" s="5">
        <v>1.395</v>
      </c>
      <c r="T201" s="5">
        <v>1.8520000000000001</v>
      </c>
      <c r="U201" s="5">
        <v>0.15263157894736845</v>
      </c>
      <c r="V201" s="12">
        <f t="shared" si="17"/>
        <v>3.769559032716939E-2</v>
      </c>
      <c r="W201" s="12">
        <f t="shared" si="18"/>
        <v>2.6095060577819167E-2</v>
      </c>
      <c r="X201" s="12">
        <f t="shared" si="19"/>
        <v>-1.1179125995604276E-2</v>
      </c>
    </row>
    <row r="202" spans="2:28" x14ac:dyDescent="0.3">
      <c r="B202" t="s">
        <v>276</v>
      </c>
      <c r="C202" t="s">
        <v>198</v>
      </c>
      <c r="D202" s="5">
        <v>1.4379999999999999</v>
      </c>
      <c r="E202" s="5">
        <v>0.4078</v>
      </c>
      <c r="F202" s="5">
        <v>3.0609999999999999E-3</v>
      </c>
      <c r="G202" s="5">
        <v>0.70289999999999997</v>
      </c>
      <c r="H202" s="5">
        <v>1.4179999999999999</v>
      </c>
      <c r="I202" s="5">
        <v>2.2970000000000002</v>
      </c>
      <c r="J202" s="3">
        <v>40001</v>
      </c>
      <c r="K202" s="3">
        <v>60000</v>
      </c>
      <c r="L202" s="5">
        <f t="shared" si="20"/>
        <v>0.2835883171070932</v>
      </c>
      <c r="N202" t="s">
        <v>276</v>
      </c>
      <c r="O202" t="s">
        <v>198</v>
      </c>
      <c r="P202" s="5">
        <v>1.5369999999999999</v>
      </c>
      <c r="Q202" s="5">
        <v>0.38190000000000002</v>
      </c>
      <c r="R202" s="5">
        <v>0.81479999999999997</v>
      </c>
      <c r="S202" s="5">
        <v>1.528</v>
      </c>
      <c r="T202" s="5">
        <v>2.3109999999999999</v>
      </c>
      <c r="U202" s="5">
        <v>0.24847104749512039</v>
      </c>
      <c r="V202" s="12">
        <f t="shared" si="17"/>
        <v>-6.4411190631099527E-2</v>
      </c>
      <c r="W202" s="12">
        <f t="shared" si="18"/>
        <v>6.7818800733176171E-2</v>
      </c>
      <c r="X202" s="12">
        <f t="shared" si="19"/>
        <v>0.14133344695889555</v>
      </c>
    </row>
    <row r="203" spans="2:28" x14ac:dyDescent="0.3">
      <c r="B203" t="s">
        <v>277</v>
      </c>
      <c r="C203" t="s">
        <v>199</v>
      </c>
      <c r="D203" s="5">
        <v>0.9647</v>
      </c>
      <c r="E203" s="5">
        <v>0.158</v>
      </c>
      <c r="F203" s="5">
        <v>1.0820000000000001E-3</v>
      </c>
      <c r="G203" s="5">
        <v>0.65980000000000005</v>
      </c>
      <c r="H203" s="5">
        <v>0.96240000000000003</v>
      </c>
      <c r="I203" s="5">
        <v>1.2809999999999999</v>
      </c>
      <c r="J203" s="3">
        <v>40001</v>
      </c>
      <c r="K203" s="3">
        <v>60000</v>
      </c>
      <c r="L203" s="5">
        <f t="shared" si="20"/>
        <v>0.1637814864724785</v>
      </c>
      <c r="N203" t="s">
        <v>277</v>
      </c>
      <c r="O203" t="s">
        <v>199</v>
      </c>
      <c r="P203" s="5">
        <v>0.99539999999999995</v>
      </c>
      <c r="Q203" s="5">
        <v>0.1517</v>
      </c>
      <c r="R203" s="5">
        <v>0.70320000000000005</v>
      </c>
      <c r="S203" s="5">
        <v>0.99380000000000002</v>
      </c>
      <c r="T203" s="5">
        <v>1.298</v>
      </c>
      <c r="U203" s="5">
        <v>0.15240104480610811</v>
      </c>
      <c r="V203" s="12">
        <f t="shared" ref="V203:V269" si="25">(D203-P203)/P203</f>
        <v>-3.0841872614024463E-2</v>
      </c>
      <c r="W203" s="12">
        <f t="shared" ref="W203:W269" si="26">(E203-Q203)/Q203</f>
        <v>4.1529334212261043E-2</v>
      </c>
      <c r="X203" s="12">
        <f t="shared" ref="X203:X269" si="27">(L203-U203)/U203</f>
        <v>7.4674302140442253E-2</v>
      </c>
    </row>
    <row r="204" spans="2:28" x14ac:dyDescent="0.3">
      <c r="B204" t="s">
        <v>278</v>
      </c>
      <c r="C204" t="s">
        <v>200</v>
      </c>
      <c r="D204" s="5">
        <v>1.131</v>
      </c>
      <c r="E204" s="5">
        <v>0.28939999999999999</v>
      </c>
      <c r="F204" s="5">
        <v>1.622E-3</v>
      </c>
      <c r="G204" s="5">
        <v>0.59240000000000004</v>
      </c>
      <c r="H204" s="5">
        <v>1.1220000000000001</v>
      </c>
      <c r="I204" s="5">
        <v>1.728</v>
      </c>
      <c r="J204" s="3">
        <v>40001</v>
      </c>
      <c r="K204" s="3">
        <v>60000</v>
      </c>
      <c r="L204" s="5">
        <f t="shared" ref="L204:L267" si="28">E204/D204</f>
        <v>0.25587975243147654</v>
      </c>
      <c r="N204" t="s">
        <v>278</v>
      </c>
      <c r="O204" t="s">
        <v>200</v>
      </c>
      <c r="P204" s="5">
        <v>0.88280000000000003</v>
      </c>
      <c r="Q204" s="5">
        <v>0.2525</v>
      </c>
      <c r="R204" s="5">
        <v>0.42249999999999999</v>
      </c>
      <c r="S204" s="5">
        <v>0.87060000000000004</v>
      </c>
      <c r="T204" s="5">
        <v>1.4159999999999999</v>
      </c>
      <c r="U204" s="5">
        <v>0.28602174898051652</v>
      </c>
      <c r="V204" s="12">
        <f t="shared" si="25"/>
        <v>0.28115088355233347</v>
      </c>
      <c r="W204" s="12">
        <f t="shared" si="26"/>
        <v>0.1461386138613861</v>
      </c>
      <c r="X204" s="12">
        <f t="shared" si="27"/>
        <v>-0.1053835823900693</v>
      </c>
    </row>
    <row r="205" spans="2:28" x14ac:dyDescent="0.3">
      <c r="B205" t="s">
        <v>279</v>
      </c>
      <c r="C205" t="s">
        <v>201</v>
      </c>
      <c r="D205" s="5">
        <v>0.9244</v>
      </c>
      <c r="E205" s="5">
        <v>0.1842</v>
      </c>
      <c r="F205" s="5">
        <v>1.2780000000000001E-3</v>
      </c>
      <c r="G205" s="5">
        <v>0.5675</v>
      </c>
      <c r="H205" s="5">
        <v>0.92179999999999995</v>
      </c>
      <c r="I205" s="5">
        <v>1.292</v>
      </c>
      <c r="J205" s="3">
        <v>40001</v>
      </c>
      <c r="K205" s="3">
        <v>60000</v>
      </c>
      <c r="L205" s="5">
        <f t="shared" si="28"/>
        <v>0.19926438771094765</v>
      </c>
      <c r="N205" t="s">
        <v>279</v>
      </c>
      <c r="O205" t="s">
        <v>201</v>
      </c>
      <c r="P205" s="5">
        <v>0.78639999999999999</v>
      </c>
      <c r="Q205" s="5">
        <v>0.17330000000000001</v>
      </c>
      <c r="R205" s="5">
        <v>0.45219999999999999</v>
      </c>
      <c r="S205" s="5">
        <v>0.7843</v>
      </c>
      <c r="T205" s="5">
        <v>1.129</v>
      </c>
      <c r="U205" s="5">
        <v>0.22037131230925738</v>
      </c>
      <c r="V205" s="12">
        <f t="shared" si="25"/>
        <v>0.17548321464903358</v>
      </c>
      <c r="W205" s="12">
        <f t="shared" si="26"/>
        <v>6.2896710905943412E-2</v>
      </c>
      <c r="X205" s="12">
        <f t="shared" si="27"/>
        <v>-9.5778912314545731E-2</v>
      </c>
    </row>
    <row r="206" spans="2:28" x14ac:dyDescent="0.3">
      <c r="B206" t="s">
        <v>267</v>
      </c>
      <c r="C206" t="s">
        <v>202</v>
      </c>
      <c r="D206" s="5">
        <v>1.5149999999999999</v>
      </c>
      <c r="E206" s="5">
        <v>0.1845</v>
      </c>
      <c r="F206" s="5">
        <v>1.8259999999999999E-3</v>
      </c>
      <c r="G206" s="5">
        <v>1.145</v>
      </c>
      <c r="H206" s="5">
        <v>1.518</v>
      </c>
      <c r="I206" s="5">
        <v>1.87</v>
      </c>
      <c r="J206" s="3">
        <v>40001</v>
      </c>
      <c r="K206" s="3">
        <v>60000</v>
      </c>
      <c r="L206" s="5">
        <f t="shared" si="28"/>
        <v>0.12178217821782179</v>
      </c>
      <c r="N206" t="s">
        <v>267</v>
      </c>
      <c r="O206" t="s">
        <v>202</v>
      </c>
      <c r="P206" s="5">
        <v>1.349</v>
      </c>
      <c r="Q206" s="5">
        <v>0.18509999999999999</v>
      </c>
      <c r="R206" s="5">
        <v>0.97570000000000001</v>
      </c>
      <c r="S206" s="5">
        <v>1.353</v>
      </c>
      <c r="T206" s="5">
        <v>1.7010000000000001</v>
      </c>
      <c r="U206" s="5">
        <v>0.13721275018532245</v>
      </c>
      <c r="V206" s="12">
        <f t="shared" si="25"/>
        <v>0.12305411415863597</v>
      </c>
      <c r="W206" s="12">
        <f t="shared" si="26"/>
        <v>-3.2414910858994568E-3</v>
      </c>
      <c r="X206" s="12">
        <f t="shared" si="27"/>
        <v>-0.11245727490090969</v>
      </c>
    </row>
    <row r="207" spans="2:28" x14ac:dyDescent="0.3">
      <c r="B207" t="s">
        <v>280</v>
      </c>
      <c r="C207" t="s">
        <v>203</v>
      </c>
      <c r="D207" s="5">
        <v>1.4039999999999999</v>
      </c>
      <c r="E207" s="5">
        <v>0.20069999999999999</v>
      </c>
      <c r="F207" s="5">
        <v>1.3810000000000001E-3</v>
      </c>
      <c r="G207" s="5">
        <v>1.0069999999999999</v>
      </c>
      <c r="H207" s="5">
        <v>1.405</v>
      </c>
      <c r="I207" s="5">
        <v>1.7969999999999999</v>
      </c>
      <c r="J207" s="3">
        <v>40001</v>
      </c>
      <c r="K207" s="3">
        <v>60000</v>
      </c>
      <c r="L207" s="5">
        <f t="shared" si="28"/>
        <v>0.14294871794871794</v>
      </c>
      <c r="N207" t="s">
        <v>280</v>
      </c>
      <c r="O207" t="s">
        <v>203</v>
      </c>
      <c r="P207" s="5">
        <v>1.35</v>
      </c>
      <c r="Q207" s="5">
        <v>0.2049</v>
      </c>
      <c r="R207" s="5">
        <v>0.94430000000000003</v>
      </c>
      <c r="S207" s="5">
        <v>1.351</v>
      </c>
      <c r="T207" s="5">
        <v>1.7490000000000001</v>
      </c>
      <c r="U207" s="5">
        <v>0.15177777777777776</v>
      </c>
      <c r="V207" s="12">
        <f t="shared" si="25"/>
        <v>3.9999999999999869E-2</v>
      </c>
      <c r="W207" s="12">
        <f t="shared" si="26"/>
        <v>-2.0497803806735038E-2</v>
      </c>
      <c r="X207" s="12">
        <f t="shared" si="27"/>
        <v>-5.8170965198783599E-2</v>
      </c>
    </row>
    <row r="208" spans="2:28" x14ac:dyDescent="0.3">
      <c r="B208" t="s">
        <v>281</v>
      </c>
      <c r="C208" t="s">
        <v>204</v>
      </c>
      <c r="D208" s="5">
        <v>1.218</v>
      </c>
      <c r="E208" s="5">
        <v>0.23100000000000001</v>
      </c>
      <c r="F208" s="5">
        <v>1.838E-3</v>
      </c>
      <c r="G208" s="5">
        <v>0.75490000000000002</v>
      </c>
      <c r="H208" s="5">
        <v>1.2190000000000001</v>
      </c>
      <c r="I208" s="5">
        <v>1.671</v>
      </c>
      <c r="J208" s="3">
        <v>40001</v>
      </c>
      <c r="K208" s="3">
        <v>60000</v>
      </c>
      <c r="L208" s="5">
        <f t="shared" si="28"/>
        <v>0.18965517241379312</v>
      </c>
      <c r="N208" t="s">
        <v>281</v>
      </c>
      <c r="O208" t="s">
        <v>204</v>
      </c>
      <c r="P208" s="5">
        <v>0.92069999999999996</v>
      </c>
      <c r="Q208" s="5">
        <v>0.2056</v>
      </c>
      <c r="R208" s="5">
        <v>0.52849999999999997</v>
      </c>
      <c r="S208" s="5">
        <v>0.91869999999999996</v>
      </c>
      <c r="T208" s="5">
        <v>1.3340000000000001</v>
      </c>
      <c r="U208" s="5">
        <v>0.22330835234061042</v>
      </c>
      <c r="V208" s="12">
        <f t="shared" si="25"/>
        <v>0.32290648419680679</v>
      </c>
      <c r="W208" s="12">
        <f t="shared" si="26"/>
        <v>0.12354085603112842</v>
      </c>
      <c r="X208" s="12">
        <f t="shared" si="27"/>
        <v>-0.15070273715282434</v>
      </c>
    </row>
    <row r="209" spans="2:28" x14ac:dyDescent="0.3">
      <c r="B209" s="10" t="s">
        <v>282</v>
      </c>
      <c r="C209" t="s">
        <v>205</v>
      </c>
      <c r="D209" s="5">
        <v>1.1719999999999999</v>
      </c>
      <c r="E209" s="5">
        <v>0.19439999999999999</v>
      </c>
      <c r="F209" s="5">
        <v>1.9719999999999998E-3</v>
      </c>
      <c r="G209" s="5">
        <v>0.81530000000000002</v>
      </c>
      <c r="H209" s="5">
        <v>1.165</v>
      </c>
      <c r="I209" s="5">
        <v>1.573</v>
      </c>
      <c r="J209" s="3">
        <v>40001</v>
      </c>
      <c r="K209" s="3">
        <v>60000</v>
      </c>
      <c r="L209" s="5">
        <f t="shared" si="28"/>
        <v>0.1658703071672355</v>
      </c>
      <c r="N209" s="10" t="s">
        <v>282</v>
      </c>
      <c r="O209" t="s">
        <v>205</v>
      </c>
      <c r="P209" s="5">
        <v>1.125</v>
      </c>
      <c r="Q209" s="5">
        <v>0.1923</v>
      </c>
      <c r="R209" s="5">
        <v>0.7762</v>
      </c>
      <c r="S209" s="5">
        <v>1.117</v>
      </c>
      <c r="T209" s="5">
        <v>1.5189999999999999</v>
      </c>
      <c r="U209" s="5">
        <v>0.17093333333333333</v>
      </c>
      <c r="V209" s="12">
        <f t="shared" si="25"/>
        <v>4.1777777777777719E-2</v>
      </c>
      <c r="W209" s="12">
        <f t="shared" si="26"/>
        <v>1.0920436817472651E-2</v>
      </c>
      <c r="X209" s="12">
        <f t="shared" si="27"/>
        <v>-2.9619887867186983E-2</v>
      </c>
    </row>
    <row r="210" spans="2:28" x14ac:dyDescent="0.3">
      <c r="B210" t="s">
        <v>283</v>
      </c>
      <c r="C210" t="s">
        <v>206</v>
      </c>
      <c r="D210" s="5">
        <v>1.5029999999999999</v>
      </c>
      <c r="E210" s="5">
        <v>0.31359999999999999</v>
      </c>
      <c r="F210" s="5">
        <v>3.117E-3</v>
      </c>
      <c r="G210" s="5">
        <v>0.876</v>
      </c>
      <c r="H210" s="5">
        <v>1.5089999999999999</v>
      </c>
      <c r="I210" s="5">
        <v>2.105</v>
      </c>
      <c r="J210" s="3">
        <v>40001</v>
      </c>
      <c r="K210" s="3">
        <v>60000</v>
      </c>
      <c r="L210" s="5">
        <f t="shared" si="28"/>
        <v>0.20864936793080507</v>
      </c>
      <c r="N210" t="s">
        <v>283</v>
      </c>
      <c r="O210" t="s">
        <v>206</v>
      </c>
      <c r="P210" s="5">
        <v>1.4970000000000001</v>
      </c>
      <c r="Q210" s="5">
        <v>0.27360000000000001</v>
      </c>
      <c r="R210" s="5">
        <v>0.96360000000000001</v>
      </c>
      <c r="S210" s="5">
        <v>1.4970000000000001</v>
      </c>
      <c r="T210" s="5">
        <v>2.04</v>
      </c>
      <c r="U210" s="5">
        <v>0.18276553106212423</v>
      </c>
      <c r="V210" s="12">
        <f t="shared" si="25"/>
        <v>4.0080160320639831E-3</v>
      </c>
      <c r="W210" s="12">
        <f t="shared" si="26"/>
        <v>0.14619883040935663</v>
      </c>
      <c r="X210" s="12">
        <f t="shared" si="27"/>
        <v>0.14162318637578664</v>
      </c>
    </row>
    <row r="211" spans="2:28" x14ac:dyDescent="0.3">
      <c r="B211" t="s">
        <v>284</v>
      </c>
      <c r="C211" t="s">
        <v>207</v>
      </c>
      <c r="D211" s="5">
        <v>1.8280000000000001</v>
      </c>
      <c r="E211" s="5">
        <v>0.3206</v>
      </c>
      <c r="F211" s="5">
        <v>2.64E-3</v>
      </c>
      <c r="G211" s="5">
        <v>1.175</v>
      </c>
      <c r="H211" s="5">
        <v>1.8360000000000001</v>
      </c>
      <c r="I211" s="5">
        <v>2.4390000000000001</v>
      </c>
      <c r="J211" s="3">
        <v>40001</v>
      </c>
      <c r="K211" s="3">
        <v>60000</v>
      </c>
      <c r="L211" s="5">
        <f t="shared" si="28"/>
        <v>0.17538293216630196</v>
      </c>
      <c r="N211" t="s">
        <v>284</v>
      </c>
      <c r="O211" t="s">
        <v>207</v>
      </c>
      <c r="P211" s="5">
        <v>1.456</v>
      </c>
      <c r="Q211" s="5">
        <v>0.28189999999999998</v>
      </c>
      <c r="R211" s="5">
        <v>0.91239999999999999</v>
      </c>
      <c r="S211" s="5">
        <v>1.454</v>
      </c>
      <c r="T211" s="5">
        <v>2.016</v>
      </c>
      <c r="U211" s="5">
        <v>0.19361263736263737</v>
      </c>
      <c r="V211" s="12">
        <f t="shared" si="25"/>
        <v>0.25549450549450559</v>
      </c>
      <c r="W211" s="12">
        <f t="shared" si="26"/>
        <v>0.13728272437034414</v>
      </c>
      <c r="X211" s="12">
        <f t="shared" si="27"/>
        <v>-9.4155554330841967E-2</v>
      </c>
      <c r="Z211" t="s">
        <v>333</v>
      </c>
    </row>
    <row r="212" spans="2:28" x14ac:dyDescent="0.3">
      <c r="B212" t="s">
        <v>268</v>
      </c>
      <c r="C212" t="s">
        <v>208</v>
      </c>
      <c r="D212" s="5">
        <v>0.95920000000000005</v>
      </c>
      <c r="E212" s="5">
        <v>0.2132</v>
      </c>
      <c r="F212" s="5">
        <v>1.529E-3</v>
      </c>
      <c r="G212" s="5">
        <v>0.55489999999999995</v>
      </c>
      <c r="H212" s="5">
        <v>0.95579999999999998</v>
      </c>
      <c r="I212" s="5">
        <v>1.389</v>
      </c>
      <c r="J212" s="3">
        <v>40001</v>
      </c>
      <c r="K212" s="3">
        <v>60000</v>
      </c>
      <c r="L212" s="5">
        <f t="shared" si="28"/>
        <v>0.22226855713094243</v>
      </c>
      <c r="N212" t="s">
        <v>268</v>
      </c>
      <c r="O212" t="s">
        <v>208</v>
      </c>
      <c r="P212" s="5">
        <v>0.9526</v>
      </c>
      <c r="Q212" s="5">
        <v>0.1946</v>
      </c>
      <c r="R212" s="5">
        <v>0.58350000000000002</v>
      </c>
      <c r="S212" s="5">
        <v>0.94879999999999998</v>
      </c>
      <c r="T212" s="5">
        <v>1.349</v>
      </c>
      <c r="U212" s="5">
        <v>0.20428301490657147</v>
      </c>
      <c r="V212" s="12">
        <f t="shared" si="25"/>
        <v>6.9284064665127544E-3</v>
      </c>
      <c r="W212" s="12">
        <f t="shared" si="26"/>
        <v>9.5580678314491296E-2</v>
      </c>
      <c r="X212" s="12">
        <f t="shared" si="27"/>
        <v>8.804227915177687E-2</v>
      </c>
      <c r="Z212" t="s">
        <v>334</v>
      </c>
      <c r="AA212" t="s">
        <v>335</v>
      </c>
      <c r="AB212" t="s">
        <v>265</v>
      </c>
    </row>
    <row r="213" spans="2:28" x14ac:dyDescent="0.3">
      <c r="B213" t="s">
        <v>269</v>
      </c>
      <c r="C213" t="s">
        <v>209</v>
      </c>
      <c r="D213" s="5">
        <v>1.3440000000000001</v>
      </c>
      <c r="E213" s="5">
        <v>0.1963</v>
      </c>
      <c r="F213" s="5">
        <v>1.9959999999999999E-3</v>
      </c>
      <c r="G213" s="5">
        <v>0.95860000000000001</v>
      </c>
      <c r="H213" s="5">
        <v>1.343</v>
      </c>
      <c r="I213" s="5">
        <v>1.7310000000000001</v>
      </c>
      <c r="J213" s="3">
        <v>40001</v>
      </c>
      <c r="K213" s="3">
        <v>60000</v>
      </c>
      <c r="L213" s="5">
        <f t="shared" si="28"/>
        <v>0.1460565476190476</v>
      </c>
      <c r="N213" t="s">
        <v>269</v>
      </c>
      <c r="O213" t="s">
        <v>209</v>
      </c>
      <c r="P213" s="5">
        <v>1.3009999999999999</v>
      </c>
      <c r="Q213" s="5">
        <v>0.18540000000000001</v>
      </c>
      <c r="R213" s="5">
        <v>0.94189999999999996</v>
      </c>
      <c r="S213" s="5">
        <v>1.2989999999999999</v>
      </c>
      <c r="T213" s="5">
        <v>1.673</v>
      </c>
      <c r="U213" s="5">
        <v>0.14250576479631055</v>
      </c>
      <c r="V213" s="12">
        <f t="shared" si="25"/>
        <v>3.3051498847040853E-2</v>
      </c>
      <c r="W213" s="12">
        <f t="shared" si="26"/>
        <v>5.8791801510248071E-2</v>
      </c>
      <c r="X213" s="12">
        <f t="shared" si="27"/>
        <v>2.4916766194071727E-2</v>
      </c>
      <c r="Z213" s="12">
        <f>AVERAGE(V212:V229)</f>
        <v>6.8769513899775828E-2</v>
      </c>
      <c r="AA213" s="12">
        <f t="shared" ref="AA213" si="29">AVERAGE(W212:W229)</f>
        <v>6.3211943789763053E-2</v>
      </c>
      <c r="AB213" s="12">
        <f t="shared" ref="AB213" si="30">AVERAGE(X212:X229)</f>
        <v>-2.1081617049186394E-6</v>
      </c>
    </row>
    <row r="214" spans="2:28" x14ac:dyDescent="0.3">
      <c r="B214" t="s">
        <v>270</v>
      </c>
      <c r="C214" t="s">
        <v>210</v>
      </c>
      <c r="D214" s="5">
        <v>1.835</v>
      </c>
      <c r="E214" s="5">
        <v>0.41360000000000002</v>
      </c>
      <c r="F214" s="5">
        <v>3.0990000000000002E-3</v>
      </c>
      <c r="G214" s="5">
        <v>1.048</v>
      </c>
      <c r="H214" s="5">
        <v>1.829</v>
      </c>
      <c r="I214" s="5">
        <v>2.6680000000000001</v>
      </c>
      <c r="J214" s="3">
        <v>40001</v>
      </c>
      <c r="K214" s="3">
        <v>60000</v>
      </c>
      <c r="L214" s="5">
        <f t="shared" si="28"/>
        <v>0.22539509536784744</v>
      </c>
      <c r="N214" t="s">
        <v>270</v>
      </c>
      <c r="O214" t="s">
        <v>210</v>
      </c>
      <c r="P214" s="5">
        <v>1.827</v>
      </c>
      <c r="Q214" s="5">
        <v>0.41789999999999999</v>
      </c>
      <c r="R214" s="5">
        <v>1.0309999999999999</v>
      </c>
      <c r="S214" s="5">
        <v>1.8240000000000001</v>
      </c>
      <c r="T214" s="5">
        <v>2.6520000000000001</v>
      </c>
      <c r="U214" s="5">
        <v>0.22873563218390805</v>
      </c>
      <c r="V214" s="12">
        <f t="shared" si="25"/>
        <v>4.3787629994526582E-3</v>
      </c>
      <c r="W214" s="12">
        <f t="shared" si="26"/>
        <v>-1.0289542952859465E-2</v>
      </c>
      <c r="X214" s="12">
        <f t="shared" si="27"/>
        <v>-1.4604356934536348E-2</v>
      </c>
    </row>
    <row r="215" spans="2:28" x14ac:dyDescent="0.3">
      <c r="B215" s="9" t="s">
        <v>271</v>
      </c>
      <c r="C215" t="s">
        <v>211</v>
      </c>
      <c r="D215" s="5">
        <v>1.0149999999999999</v>
      </c>
      <c r="E215" s="5">
        <v>0.15820000000000001</v>
      </c>
      <c r="F215" s="5">
        <v>1.7849999999999999E-3</v>
      </c>
      <c r="G215" s="5">
        <v>0.7046</v>
      </c>
      <c r="H215" s="5">
        <v>1.014</v>
      </c>
      <c r="I215" s="5">
        <v>1.329</v>
      </c>
      <c r="J215" s="3">
        <v>40001</v>
      </c>
      <c r="K215" s="3">
        <v>60000</v>
      </c>
      <c r="L215" s="5">
        <f t="shared" si="28"/>
        <v>0.15586206896551727</v>
      </c>
      <c r="N215" s="9" t="s">
        <v>271</v>
      </c>
      <c r="O215" t="s">
        <v>211</v>
      </c>
      <c r="P215" s="5">
        <v>1.0029999999999999</v>
      </c>
      <c r="Q215" s="5">
        <v>0.1575</v>
      </c>
      <c r="R215" s="5">
        <v>0.69799999999999995</v>
      </c>
      <c r="S215" s="5">
        <v>1.002</v>
      </c>
      <c r="T215" s="5">
        <v>1.3140000000000001</v>
      </c>
      <c r="U215" s="5">
        <v>0.15702891326021937</v>
      </c>
      <c r="V215" s="12">
        <f t="shared" si="25"/>
        <v>1.1964107676969104E-2</v>
      </c>
      <c r="W215" s="12">
        <f t="shared" si="26"/>
        <v>4.4444444444444835E-3</v>
      </c>
      <c r="X215" s="12">
        <f t="shared" si="27"/>
        <v>-7.4307608100711263E-3</v>
      </c>
    </row>
    <row r="216" spans="2:28" x14ac:dyDescent="0.3">
      <c r="B216" s="9" t="s">
        <v>272</v>
      </c>
      <c r="C216" t="s">
        <v>212</v>
      </c>
      <c r="D216" s="5">
        <v>1.1719999999999999</v>
      </c>
      <c r="E216" s="5">
        <v>0.16919999999999999</v>
      </c>
      <c r="F216" s="5">
        <v>1.9369999999999999E-3</v>
      </c>
      <c r="G216" s="5">
        <v>0.84350000000000003</v>
      </c>
      <c r="H216" s="5">
        <v>1.17</v>
      </c>
      <c r="I216" s="5">
        <v>1.506</v>
      </c>
      <c r="J216" s="3">
        <v>40001</v>
      </c>
      <c r="K216" s="3">
        <v>60000</v>
      </c>
      <c r="L216" s="5">
        <f t="shared" si="28"/>
        <v>0.14436860068259386</v>
      </c>
      <c r="N216" s="9" t="s">
        <v>272</v>
      </c>
      <c r="O216" t="s">
        <v>212</v>
      </c>
      <c r="P216" s="5">
        <v>1.177</v>
      </c>
      <c r="Q216" s="5">
        <v>0.17169999999999999</v>
      </c>
      <c r="R216" s="5">
        <v>0.8458</v>
      </c>
      <c r="S216" s="5">
        <v>1.1759999999999999</v>
      </c>
      <c r="T216" s="5">
        <v>1.5169999999999999</v>
      </c>
      <c r="U216" s="5">
        <v>0.14587935429056922</v>
      </c>
      <c r="V216" s="12">
        <f t="shared" si="25"/>
        <v>-4.248088360237991E-3</v>
      </c>
      <c r="W216" s="12">
        <f t="shared" si="26"/>
        <v>-1.4560279557367516E-2</v>
      </c>
      <c r="X216" s="12">
        <f t="shared" si="27"/>
        <v>-1.0356185186878326E-2</v>
      </c>
    </row>
    <row r="217" spans="2:28" x14ac:dyDescent="0.3">
      <c r="B217" s="9" t="s">
        <v>273</v>
      </c>
      <c r="C217" t="s">
        <v>213</v>
      </c>
      <c r="D217" s="5">
        <v>1.2709999999999999</v>
      </c>
      <c r="E217" s="5">
        <v>0.17349999999999999</v>
      </c>
      <c r="F217" s="5">
        <v>1.67E-3</v>
      </c>
      <c r="G217" s="5">
        <v>0.92910000000000004</v>
      </c>
      <c r="H217" s="5">
        <v>1.27</v>
      </c>
      <c r="I217" s="5">
        <v>1.6140000000000001</v>
      </c>
      <c r="J217" s="3">
        <v>40001</v>
      </c>
      <c r="K217" s="3">
        <v>60000</v>
      </c>
      <c r="L217" s="5">
        <f t="shared" si="28"/>
        <v>0.13650668764752164</v>
      </c>
      <c r="N217" s="9" t="s">
        <v>273</v>
      </c>
      <c r="O217" t="s">
        <v>213</v>
      </c>
      <c r="P217" s="5">
        <v>1.2450000000000001</v>
      </c>
      <c r="Q217" s="5">
        <v>0.1724</v>
      </c>
      <c r="R217" s="5">
        <v>0.90549999999999997</v>
      </c>
      <c r="S217" s="5">
        <v>1.2450000000000001</v>
      </c>
      <c r="T217" s="5">
        <v>1.5820000000000001</v>
      </c>
      <c r="U217" s="5">
        <v>0.13847389558232931</v>
      </c>
      <c r="V217" s="12">
        <f t="shared" si="25"/>
        <v>2.0883534136546023E-2</v>
      </c>
      <c r="W217" s="12">
        <f t="shared" si="26"/>
        <v>6.3805104408352084E-3</v>
      </c>
      <c r="X217" s="12">
        <f t="shared" si="27"/>
        <v>-1.4206345004846604E-2</v>
      </c>
    </row>
    <row r="218" spans="2:28" x14ac:dyDescent="0.3">
      <c r="B218" t="s">
        <v>274</v>
      </c>
      <c r="C218" t="s">
        <v>214</v>
      </c>
      <c r="D218" s="5">
        <v>1.593</v>
      </c>
      <c r="E218" s="5">
        <v>0.2266</v>
      </c>
      <c r="F218" s="5">
        <v>2.4109999999999999E-3</v>
      </c>
      <c r="G218" s="5">
        <v>1.1359999999999999</v>
      </c>
      <c r="H218" s="5">
        <v>1.5960000000000001</v>
      </c>
      <c r="I218" s="5">
        <v>2.0310000000000001</v>
      </c>
      <c r="J218" s="3">
        <v>40001</v>
      </c>
      <c r="K218" s="3">
        <v>60000</v>
      </c>
      <c r="L218" s="5">
        <f t="shared" si="28"/>
        <v>0.14224733207784054</v>
      </c>
      <c r="N218" t="s">
        <v>274</v>
      </c>
      <c r="O218" t="s">
        <v>214</v>
      </c>
      <c r="P218" s="5">
        <v>1.1240000000000001</v>
      </c>
      <c r="Q218" s="5">
        <v>0.1701</v>
      </c>
      <c r="R218" s="5">
        <v>0.79679999999999995</v>
      </c>
      <c r="S218" s="5">
        <v>1.1220000000000001</v>
      </c>
      <c r="T218" s="5">
        <v>1.464</v>
      </c>
      <c r="U218" s="5">
        <v>0.15133451957295371</v>
      </c>
      <c r="V218" s="12">
        <f t="shared" si="25"/>
        <v>0.41725978647686818</v>
      </c>
      <c r="W218" s="12">
        <f t="shared" si="26"/>
        <v>0.33215755437977657</v>
      </c>
      <c r="X218" s="12">
        <f t="shared" si="27"/>
        <v>-6.0047023777232242E-2</v>
      </c>
    </row>
    <row r="219" spans="2:28" x14ac:dyDescent="0.3">
      <c r="B219" s="10" t="s">
        <v>275</v>
      </c>
      <c r="C219" t="s">
        <v>215</v>
      </c>
      <c r="D219" s="5">
        <v>1.6279999999999999</v>
      </c>
      <c r="E219" s="5">
        <v>0.2172</v>
      </c>
      <c r="F219" s="5">
        <v>3.058E-3</v>
      </c>
      <c r="G219" s="5">
        <v>1.236</v>
      </c>
      <c r="H219" s="5">
        <v>1.62</v>
      </c>
      <c r="I219" s="5">
        <v>2.0750000000000002</v>
      </c>
      <c r="J219" s="3">
        <v>40001</v>
      </c>
      <c r="K219" s="3">
        <v>60000</v>
      </c>
      <c r="L219" s="5">
        <f t="shared" si="28"/>
        <v>0.13341523341523343</v>
      </c>
      <c r="N219" s="10" t="s">
        <v>275</v>
      </c>
      <c r="O219" t="s">
        <v>215</v>
      </c>
      <c r="P219" s="5">
        <v>1.605</v>
      </c>
      <c r="Q219" s="5">
        <v>0.21240000000000001</v>
      </c>
      <c r="R219" s="5">
        <v>1.222</v>
      </c>
      <c r="S219" s="5">
        <v>1.595</v>
      </c>
      <c r="T219" s="5">
        <v>2.0430000000000001</v>
      </c>
      <c r="U219" s="5">
        <v>0.13233644859813085</v>
      </c>
      <c r="V219" s="12">
        <f t="shared" si="25"/>
        <v>1.433021806853577E-2</v>
      </c>
      <c r="W219" s="12">
        <f t="shared" si="26"/>
        <v>2.2598870056497168E-2</v>
      </c>
      <c r="X219" s="12">
        <f t="shared" si="27"/>
        <v>8.1518344230209032E-3</v>
      </c>
    </row>
    <row r="220" spans="2:28" x14ac:dyDescent="0.3">
      <c r="B220" t="s">
        <v>276</v>
      </c>
      <c r="C220" t="s">
        <v>216</v>
      </c>
      <c r="D220" s="5">
        <v>1.607</v>
      </c>
      <c r="E220" s="5">
        <v>0.40799999999999997</v>
      </c>
      <c r="F220" s="5">
        <v>3.4250000000000001E-3</v>
      </c>
      <c r="G220" s="5">
        <v>0.87370000000000003</v>
      </c>
      <c r="H220" s="5">
        <v>1.5880000000000001</v>
      </c>
      <c r="I220" s="5">
        <v>2.4620000000000002</v>
      </c>
      <c r="J220" s="3">
        <v>40001</v>
      </c>
      <c r="K220" s="3">
        <v>60000</v>
      </c>
      <c r="L220" s="5">
        <f t="shared" si="28"/>
        <v>0.253889234598631</v>
      </c>
      <c r="N220" t="s">
        <v>276</v>
      </c>
      <c r="O220" t="s">
        <v>216</v>
      </c>
      <c r="P220" s="5">
        <v>1.736</v>
      </c>
      <c r="Q220" s="5">
        <v>0.38250000000000001</v>
      </c>
      <c r="R220" s="5">
        <v>1.014</v>
      </c>
      <c r="S220" s="5">
        <v>1.7290000000000001</v>
      </c>
      <c r="T220" s="5">
        <v>2.5099999999999998</v>
      </c>
      <c r="U220" s="5">
        <v>0.22033410138248849</v>
      </c>
      <c r="V220" s="12">
        <f t="shared" si="25"/>
        <v>-7.4308755760368661E-2</v>
      </c>
      <c r="W220" s="12">
        <f t="shared" si="26"/>
        <v>6.6666666666666582E-2</v>
      </c>
      <c r="X220" s="12">
        <f t="shared" si="27"/>
        <v>0.15229205559012651</v>
      </c>
    </row>
    <row r="221" spans="2:28" x14ac:dyDescent="0.3">
      <c r="B221" t="s">
        <v>277</v>
      </c>
      <c r="C221" t="s">
        <v>217</v>
      </c>
      <c r="D221" s="5">
        <v>1.1339999999999999</v>
      </c>
      <c r="E221" s="5">
        <v>0.15140000000000001</v>
      </c>
      <c r="F221" s="5">
        <v>1.4289999999999999E-3</v>
      </c>
      <c r="G221" s="5">
        <v>0.84160000000000001</v>
      </c>
      <c r="H221" s="5">
        <v>1.1319999999999999</v>
      </c>
      <c r="I221" s="5">
        <v>1.4370000000000001</v>
      </c>
      <c r="J221" s="3">
        <v>40001</v>
      </c>
      <c r="K221" s="3">
        <v>60000</v>
      </c>
      <c r="L221" s="5">
        <f t="shared" si="28"/>
        <v>0.13350970017636687</v>
      </c>
      <c r="N221" t="s">
        <v>277</v>
      </c>
      <c r="O221" t="s">
        <v>217</v>
      </c>
      <c r="P221" s="5">
        <v>1.194</v>
      </c>
      <c r="Q221" s="5">
        <v>0.1492</v>
      </c>
      <c r="R221" s="5">
        <v>0.9073</v>
      </c>
      <c r="S221" s="5">
        <v>1.1919999999999999</v>
      </c>
      <c r="T221" s="5">
        <v>1.492</v>
      </c>
      <c r="U221" s="5">
        <v>0.12495812395309883</v>
      </c>
      <c r="V221" s="12">
        <f t="shared" si="25"/>
        <v>-5.0251256281407079E-2</v>
      </c>
      <c r="W221" s="12">
        <f t="shared" si="26"/>
        <v>1.4745308310992007E-2</v>
      </c>
      <c r="X221" s="12">
        <f t="shared" si="27"/>
        <v>6.8435536263954752E-2</v>
      </c>
    </row>
    <row r="222" spans="2:28" x14ac:dyDescent="0.3">
      <c r="B222" t="s">
        <v>278</v>
      </c>
      <c r="C222" t="s">
        <v>218</v>
      </c>
      <c r="D222" s="5">
        <v>1.3</v>
      </c>
      <c r="E222" s="5">
        <v>0.29320000000000002</v>
      </c>
      <c r="F222" s="5">
        <v>2.0019999999999999E-3</v>
      </c>
      <c r="G222" s="5">
        <v>0.75829999999999997</v>
      </c>
      <c r="H222" s="5">
        <v>1.2889999999999999</v>
      </c>
      <c r="I222" s="5">
        <v>1.909</v>
      </c>
      <c r="J222" s="3">
        <v>40001</v>
      </c>
      <c r="K222" s="3">
        <v>60000</v>
      </c>
      <c r="L222" s="5">
        <f t="shared" si="28"/>
        <v>0.22553846153846155</v>
      </c>
      <c r="N222" t="s">
        <v>278</v>
      </c>
      <c r="O222" t="s">
        <v>218</v>
      </c>
      <c r="P222" s="5">
        <v>1.0820000000000001</v>
      </c>
      <c r="Q222" s="5">
        <v>0.2571</v>
      </c>
      <c r="R222" s="5">
        <v>0.61750000000000005</v>
      </c>
      <c r="S222" s="5">
        <v>1.069</v>
      </c>
      <c r="T222" s="5">
        <v>1.625</v>
      </c>
      <c r="U222" s="5">
        <v>0.23761552680221809</v>
      </c>
      <c r="V222" s="12">
        <f t="shared" si="25"/>
        <v>0.20147874306839184</v>
      </c>
      <c r="W222" s="12">
        <f t="shared" si="26"/>
        <v>0.14041229093737853</v>
      </c>
      <c r="X222" s="12">
        <f t="shared" si="27"/>
        <v>-5.0826077850581797E-2</v>
      </c>
    </row>
    <row r="223" spans="2:28" x14ac:dyDescent="0.3">
      <c r="B223" t="s">
        <v>279</v>
      </c>
      <c r="C223" t="s">
        <v>219</v>
      </c>
      <c r="D223" s="5">
        <v>1.093</v>
      </c>
      <c r="E223" s="5">
        <v>0.18509999999999999</v>
      </c>
      <c r="F223" s="5">
        <v>1.652E-3</v>
      </c>
      <c r="G223" s="5">
        <v>0.74039999999999995</v>
      </c>
      <c r="H223" s="5">
        <v>1.089</v>
      </c>
      <c r="I223" s="5">
        <v>1.468</v>
      </c>
      <c r="J223" s="3">
        <v>40001</v>
      </c>
      <c r="K223" s="3">
        <v>60000</v>
      </c>
      <c r="L223" s="5">
        <f t="shared" si="28"/>
        <v>0.16935041171088747</v>
      </c>
      <c r="N223" t="s">
        <v>279</v>
      </c>
      <c r="O223" t="s">
        <v>219</v>
      </c>
      <c r="P223" s="5">
        <v>0.98529999999999995</v>
      </c>
      <c r="Q223" s="5">
        <v>0.17349999999999999</v>
      </c>
      <c r="R223" s="5">
        <v>0.65249999999999997</v>
      </c>
      <c r="S223" s="5">
        <v>0.98280000000000001</v>
      </c>
      <c r="T223" s="5">
        <v>1.3320000000000001</v>
      </c>
      <c r="U223" s="5">
        <v>0.17608850096417333</v>
      </c>
      <c r="V223" s="12">
        <f t="shared" si="25"/>
        <v>0.10930681010859639</v>
      </c>
      <c r="W223" s="12">
        <f t="shared" si="26"/>
        <v>6.6858789625360238E-2</v>
      </c>
      <c r="X223" s="12">
        <f t="shared" si="27"/>
        <v>-3.8265356433790004E-2</v>
      </c>
    </row>
    <row r="224" spans="2:28" x14ac:dyDescent="0.3">
      <c r="B224" t="s">
        <v>267</v>
      </c>
      <c r="C224" t="s">
        <v>220</v>
      </c>
      <c r="D224" s="5">
        <v>1.6839999999999999</v>
      </c>
      <c r="E224" s="5">
        <v>0.1852</v>
      </c>
      <c r="F224" s="5">
        <v>2.2169999999999998E-3</v>
      </c>
      <c r="G224" s="5">
        <v>1.3129999999999999</v>
      </c>
      <c r="H224" s="5">
        <v>1.6870000000000001</v>
      </c>
      <c r="I224" s="5">
        <v>2.044</v>
      </c>
      <c r="J224" s="3">
        <v>40001</v>
      </c>
      <c r="K224" s="3">
        <v>60000</v>
      </c>
      <c r="L224" s="5">
        <f t="shared" si="28"/>
        <v>0.10997624703087887</v>
      </c>
      <c r="N224" t="s">
        <v>267</v>
      </c>
      <c r="O224" t="s">
        <v>220</v>
      </c>
      <c r="P224" s="5">
        <v>1.548</v>
      </c>
      <c r="Q224" s="5">
        <v>0.1875</v>
      </c>
      <c r="R224" s="5">
        <v>1.1719999999999999</v>
      </c>
      <c r="S224" s="5">
        <v>1.5509999999999999</v>
      </c>
      <c r="T224" s="5">
        <v>1.9059999999999999</v>
      </c>
      <c r="U224" s="5">
        <v>0.12112403100775193</v>
      </c>
      <c r="V224" s="12">
        <f t="shared" si="25"/>
        <v>8.7855297157622678E-2</v>
      </c>
      <c r="W224" s="12">
        <f t="shared" si="26"/>
        <v>-1.2266666666666648E-2</v>
      </c>
      <c r="X224" s="12">
        <f t="shared" si="27"/>
        <v>-9.2036104513064015E-2</v>
      </c>
    </row>
    <row r="225" spans="2:28" x14ac:dyDescent="0.3">
      <c r="B225" t="s">
        <v>280</v>
      </c>
      <c r="C225" t="s">
        <v>221</v>
      </c>
      <c r="D225" s="5">
        <v>1.573</v>
      </c>
      <c r="E225" s="5">
        <v>0.20050000000000001</v>
      </c>
      <c r="F225" s="5">
        <v>1.7080000000000001E-3</v>
      </c>
      <c r="G225" s="5">
        <v>1.1759999999999999</v>
      </c>
      <c r="H225" s="5">
        <v>1.5740000000000001</v>
      </c>
      <c r="I225" s="5">
        <v>1.9670000000000001</v>
      </c>
      <c r="J225" s="3">
        <v>40001</v>
      </c>
      <c r="K225" s="3">
        <v>60000</v>
      </c>
      <c r="L225" s="5">
        <f t="shared" si="28"/>
        <v>0.12746344564526385</v>
      </c>
      <c r="N225" t="s">
        <v>280</v>
      </c>
      <c r="O225" t="s">
        <v>221</v>
      </c>
      <c r="P225" s="5">
        <v>1.5489999999999999</v>
      </c>
      <c r="Q225" s="5">
        <v>0.2056</v>
      </c>
      <c r="R225" s="5">
        <v>1.1419999999999999</v>
      </c>
      <c r="S225" s="5">
        <v>1.5489999999999999</v>
      </c>
      <c r="T225" s="5">
        <v>1.9490000000000001</v>
      </c>
      <c r="U225" s="5">
        <v>0.13273079406068433</v>
      </c>
      <c r="V225" s="12">
        <f t="shared" si="25"/>
        <v>1.5493867010974837E-2</v>
      </c>
      <c r="W225" s="12">
        <f t="shared" si="26"/>
        <v>-2.4805447470817088E-2</v>
      </c>
      <c r="X225" s="12">
        <f t="shared" si="27"/>
        <v>-3.9684448908007409E-2</v>
      </c>
    </row>
    <row r="226" spans="2:28" x14ac:dyDescent="0.3">
      <c r="B226" t="s">
        <v>281</v>
      </c>
      <c r="C226" t="s">
        <v>222</v>
      </c>
      <c r="D226" s="5">
        <v>1.387</v>
      </c>
      <c r="E226" s="5">
        <v>0.2324</v>
      </c>
      <c r="F226" s="5">
        <v>2.202E-3</v>
      </c>
      <c r="G226" s="5">
        <v>0.9284</v>
      </c>
      <c r="H226" s="5">
        <v>1.3859999999999999</v>
      </c>
      <c r="I226" s="5">
        <v>1.8460000000000001</v>
      </c>
      <c r="J226" s="3">
        <v>40001</v>
      </c>
      <c r="K226" s="3">
        <v>60000</v>
      </c>
      <c r="L226" s="5">
        <f t="shared" si="28"/>
        <v>0.16755587599134822</v>
      </c>
      <c r="N226" t="s">
        <v>281</v>
      </c>
      <c r="O226" t="s">
        <v>222</v>
      </c>
      <c r="P226" s="5">
        <v>1.1200000000000001</v>
      </c>
      <c r="Q226" s="5">
        <v>0.2072</v>
      </c>
      <c r="R226" s="5">
        <v>0.72319999999999995</v>
      </c>
      <c r="S226" s="5">
        <v>1.117</v>
      </c>
      <c r="T226" s="5">
        <v>1.5349999999999999</v>
      </c>
      <c r="U226" s="5">
        <v>0.18499999999999997</v>
      </c>
      <c r="V226" s="12">
        <f t="shared" si="25"/>
        <v>0.23839285714285705</v>
      </c>
      <c r="W226" s="12">
        <f t="shared" si="26"/>
        <v>0.12162162162162163</v>
      </c>
      <c r="X226" s="12">
        <f t="shared" si="27"/>
        <v>-9.4292562208928399E-2</v>
      </c>
    </row>
    <row r="227" spans="2:28" x14ac:dyDescent="0.3">
      <c r="B227" s="10" t="s">
        <v>282</v>
      </c>
      <c r="C227" t="s">
        <v>223</v>
      </c>
      <c r="D227" s="5">
        <v>1.341</v>
      </c>
      <c r="E227" s="5">
        <v>0.1956</v>
      </c>
      <c r="F227" s="5">
        <v>2.3449999999999999E-3</v>
      </c>
      <c r="G227" s="5">
        <v>0.97860000000000003</v>
      </c>
      <c r="H227" s="5">
        <v>1.335</v>
      </c>
      <c r="I227" s="5">
        <v>1.74</v>
      </c>
      <c r="J227" s="3">
        <v>40001</v>
      </c>
      <c r="K227" s="3">
        <v>60000</v>
      </c>
      <c r="L227" s="5">
        <f t="shared" si="28"/>
        <v>0.14586129753914989</v>
      </c>
      <c r="N227" s="10" t="s">
        <v>282</v>
      </c>
      <c r="O227" t="s">
        <v>223</v>
      </c>
      <c r="P227" s="5">
        <v>1.3240000000000001</v>
      </c>
      <c r="Q227" s="5">
        <v>0.1951</v>
      </c>
      <c r="R227" s="5">
        <v>0.9637</v>
      </c>
      <c r="S227" s="5">
        <v>1.3169999999999999</v>
      </c>
      <c r="T227" s="5">
        <v>1.7230000000000001</v>
      </c>
      <c r="U227" s="5">
        <v>0.14735649546827795</v>
      </c>
      <c r="V227" s="12">
        <f t="shared" si="25"/>
        <v>1.2839879154078476E-2</v>
      </c>
      <c r="W227" s="12">
        <f t="shared" si="26"/>
        <v>2.562788313685292E-3</v>
      </c>
      <c r="X227" s="12">
        <f t="shared" si="27"/>
        <v>-1.0146807063893112E-2</v>
      </c>
    </row>
    <row r="228" spans="2:28" x14ac:dyDescent="0.3">
      <c r="B228" t="s">
        <v>283</v>
      </c>
      <c r="C228" t="s">
        <v>224</v>
      </c>
      <c r="D228" s="5">
        <v>1.6719999999999999</v>
      </c>
      <c r="E228" s="5">
        <v>0.32540000000000002</v>
      </c>
      <c r="F228" s="5">
        <v>3.4529999999999999E-3</v>
      </c>
      <c r="G228" s="5">
        <v>1.03</v>
      </c>
      <c r="H228" s="5">
        <v>1.6739999999999999</v>
      </c>
      <c r="I228" s="5">
        <v>2.3079999999999998</v>
      </c>
      <c r="J228" s="3">
        <v>40001</v>
      </c>
      <c r="K228" s="3">
        <v>60000</v>
      </c>
      <c r="L228" s="5">
        <f t="shared" si="28"/>
        <v>0.1946172248803828</v>
      </c>
      <c r="N228" t="s">
        <v>283</v>
      </c>
      <c r="O228" t="s">
        <v>224</v>
      </c>
      <c r="P228" s="5">
        <v>1.696</v>
      </c>
      <c r="Q228" s="5">
        <v>0.2858</v>
      </c>
      <c r="R228" s="5">
        <v>1.1459999999999999</v>
      </c>
      <c r="S228" s="5">
        <v>1.6930000000000001</v>
      </c>
      <c r="T228" s="5">
        <v>2.2690000000000001</v>
      </c>
      <c r="U228" s="5">
        <v>0.16851415094339622</v>
      </c>
      <c r="V228" s="12">
        <f t="shared" si="25"/>
        <v>-1.4150943396226428E-2</v>
      </c>
      <c r="W228" s="12">
        <f t="shared" si="26"/>
        <v>0.13855843247025901</v>
      </c>
      <c r="X228" s="12">
        <f t="shared" si="27"/>
        <v>0.15490137647700922</v>
      </c>
    </row>
    <row r="229" spans="2:28" x14ac:dyDescent="0.3">
      <c r="B229" t="s">
        <v>284</v>
      </c>
      <c r="C229" t="s">
        <v>225</v>
      </c>
      <c r="D229" s="5">
        <v>1.9970000000000001</v>
      </c>
      <c r="E229" s="5">
        <v>0.32350000000000001</v>
      </c>
      <c r="F229" s="5">
        <v>2.9250000000000001E-3</v>
      </c>
      <c r="G229" s="5">
        <v>1.341</v>
      </c>
      <c r="H229" s="5">
        <v>2.004</v>
      </c>
      <c r="I229" s="5">
        <v>2.6179999999999999</v>
      </c>
      <c r="J229" s="3">
        <v>40001</v>
      </c>
      <c r="K229" s="3">
        <v>60000</v>
      </c>
      <c r="L229" s="5">
        <f t="shared" si="28"/>
        <v>0.16199298948422633</v>
      </c>
      <c r="N229" t="s">
        <v>284</v>
      </c>
      <c r="O229" t="s">
        <v>225</v>
      </c>
      <c r="P229" s="5">
        <v>1.655</v>
      </c>
      <c r="Q229" s="5">
        <v>0.28670000000000001</v>
      </c>
      <c r="R229" s="5">
        <v>1.1020000000000001</v>
      </c>
      <c r="S229" s="5">
        <v>1.6539999999999999</v>
      </c>
      <c r="T229" s="5">
        <v>2.2229999999999999</v>
      </c>
      <c r="U229" s="5">
        <v>0.17323262839879155</v>
      </c>
      <c r="V229" s="12">
        <f t="shared" si="25"/>
        <v>0.20664652567975836</v>
      </c>
      <c r="W229" s="12">
        <f t="shared" si="26"/>
        <v>0.12835716777118938</v>
      </c>
      <c r="X229" s="12">
        <f t="shared" si="27"/>
        <v>-6.4881766318819131E-2</v>
      </c>
    </row>
    <row r="230" spans="2:28" x14ac:dyDescent="0.3">
      <c r="B230" t="s">
        <v>268</v>
      </c>
      <c r="C230" t="s">
        <v>226</v>
      </c>
      <c r="D230" s="5">
        <v>1.1279999999999999</v>
      </c>
      <c r="E230" s="5">
        <v>0.21609999999999999</v>
      </c>
      <c r="F230" s="5">
        <v>1.8779999999999999E-3</v>
      </c>
      <c r="G230" s="5">
        <v>0.71989999999999998</v>
      </c>
      <c r="H230" s="5">
        <v>1.123</v>
      </c>
      <c r="I230" s="5">
        <v>1.5669999999999999</v>
      </c>
      <c r="J230" s="3">
        <v>40001</v>
      </c>
      <c r="K230" s="3">
        <v>60000</v>
      </c>
      <c r="L230" s="5">
        <f t="shared" si="28"/>
        <v>0.19157801418439718</v>
      </c>
      <c r="N230" t="s">
        <v>268</v>
      </c>
      <c r="O230" t="s">
        <v>226</v>
      </c>
      <c r="P230" s="5">
        <v>1.1519999999999999</v>
      </c>
      <c r="Q230" s="5">
        <v>0.1988</v>
      </c>
      <c r="R230" s="5">
        <v>0.77559999999999996</v>
      </c>
      <c r="S230" s="5">
        <v>1.1479999999999999</v>
      </c>
      <c r="T230" s="5">
        <v>1.556</v>
      </c>
      <c r="U230" s="5">
        <v>0.17256944444444447</v>
      </c>
      <c r="V230" s="12">
        <f t="shared" si="25"/>
        <v>-2.0833333333333353E-2</v>
      </c>
      <c r="W230" s="12">
        <f t="shared" si="26"/>
        <v>8.7022132796780588E-2</v>
      </c>
      <c r="X230" s="12">
        <f t="shared" si="27"/>
        <v>0.11015026328181853</v>
      </c>
    </row>
    <row r="231" spans="2:28" x14ac:dyDescent="0.3">
      <c r="C231" t="s">
        <v>227</v>
      </c>
      <c r="D231" s="5">
        <v>1.393</v>
      </c>
      <c r="E231" s="5">
        <v>0.15229999999999999</v>
      </c>
      <c r="F231" s="5">
        <v>1.632E-3</v>
      </c>
      <c r="G231" s="5">
        <v>1.109</v>
      </c>
      <c r="H231" s="5">
        <v>1.387</v>
      </c>
      <c r="I231" s="5">
        <v>1.71</v>
      </c>
      <c r="J231" s="3">
        <v>40001</v>
      </c>
      <c r="K231" s="3">
        <v>60000</v>
      </c>
      <c r="L231" s="5">
        <f t="shared" si="28"/>
        <v>0.10933237616654701</v>
      </c>
      <c r="O231" t="s">
        <v>227</v>
      </c>
      <c r="P231" s="5">
        <v>1.3140000000000001</v>
      </c>
      <c r="Q231" s="5">
        <v>0.14580000000000001</v>
      </c>
      <c r="R231" s="5">
        <v>1.04</v>
      </c>
      <c r="S231" s="5">
        <v>1.3089999999999999</v>
      </c>
      <c r="T231" s="5">
        <v>1.613</v>
      </c>
      <c r="U231" s="5">
        <v>0.11095890410958904</v>
      </c>
      <c r="V231" s="12">
        <f t="shared" si="25"/>
        <v>6.0121765601217625E-2</v>
      </c>
      <c r="W231" s="12">
        <f t="shared" si="26"/>
        <v>4.4581618655692573E-2</v>
      </c>
      <c r="X231" s="12">
        <f t="shared" si="27"/>
        <v>-1.4658832079267731E-2</v>
      </c>
    </row>
    <row r="232" spans="2:28" x14ac:dyDescent="0.3">
      <c r="C232" t="s">
        <v>228</v>
      </c>
      <c r="D232" s="5">
        <v>0.35570000000000002</v>
      </c>
      <c r="E232" s="5">
        <v>7.0059999999999997E-2</v>
      </c>
      <c r="F232" s="5">
        <v>4.1179999999999998E-4</v>
      </c>
      <c r="G232" s="5">
        <v>0.24660000000000001</v>
      </c>
      <c r="H232" s="5">
        <v>0.34620000000000001</v>
      </c>
      <c r="I232" s="5">
        <v>0.5181</v>
      </c>
      <c r="J232" s="3">
        <v>40001</v>
      </c>
      <c r="K232" s="3">
        <v>60000</v>
      </c>
      <c r="L232" s="5">
        <f t="shared" si="28"/>
        <v>0.1969637334832724</v>
      </c>
      <c r="O232" t="s">
        <v>228</v>
      </c>
      <c r="P232" s="5">
        <v>0.35730000000000001</v>
      </c>
      <c r="Q232" s="5">
        <v>7.2190000000000004E-2</v>
      </c>
      <c r="R232" s="5">
        <v>0.24540000000000001</v>
      </c>
      <c r="S232" s="5">
        <v>0.34760000000000002</v>
      </c>
      <c r="T232" s="5">
        <v>0.52539999999999998</v>
      </c>
      <c r="U232" s="5">
        <v>0.20204310103554438</v>
      </c>
      <c r="V232" s="12">
        <f t="shared" si="25"/>
        <v>-4.4780296669465159E-3</v>
      </c>
      <c r="W232" s="12">
        <f t="shared" si="26"/>
        <v>-2.9505471671976823E-2</v>
      </c>
      <c r="X232" s="12">
        <f t="shared" si="27"/>
        <v>-2.5140019759340326E-2</v>
      </c>
      <c r="Z232" t="s">
        <v>333</v>
      </c>
    </row>
    <row r="233" spans="2:28" x14ac:dyDescent="0.3">
      <c r="C233" t="s">
        <v>294</v>
      </c>
      <c r="D233" s="5">
        <v>0.25879999999999997</v>
      </c>
      <c r="E233" s="5">
        <v>6.164E-2</v>
      </c>
      <c r="F233" s="5">
        <v>4.9310000000000001E-4</v>
      </c>
      <c r="G233" s="5">
        <v>0.16769999999999999</v>
      </c>
      <c r="H233" s="5">
        <v>0.249</v>
      </c>
      <c r="I233" s="5">
        <v>0.40699999999999997</v>
      </c>
      <c r="J233" s="3">
        <v>40001</v>
      </c>
      <c r="K233" s="3">
        <v>60000</v>
      </c>
      <c r="L233" s="5">
        <f>E233/D233</f>
        <v>0.23817619783616695</v>
      </c>
      <c r="O233" s="14" t="s">
        <v>294</v>
      </c>
      <c r="P233" s="5">
        <v>0.27600000000000002</v>
      </c>
      <c r="Q233" s="5">
        <v>6.7909999999999998E-2</v>
      </c>
      <c r="R233" s="5">
        <v>0.17710000000000001</v>
      </c>
      <c r="S233" s="5">
        <v>0.26500000000000001</v>
      </c>
      <c r="T233" s="5">
        <v>0.44</v>
      </c>
      <c r="U233" s="5">
        <v>0.24605072463768113</v>
      </c>
      <c r="V233" s="12">
        <f t="shared" si="25"/>
        <v>-6.2318840579710315E-2</v>
      </c>
      <c r="W233" s="12">
        <f t="shared" si="26"/>
        <v>-9.2328081284052399E-2</v>
      </c>
      <c r="X233" s="12">
        <f t="shared" si="27"/>
        <v>-3.2003672466763576E-2</v>
      </c>
      <c r="Z233" t="s">
        <v>334</v>
      </c>
      <c r="AA233" t="s">
        <v>335</v>
      </c>
      <c r="AB233" t="s">
        <v>265</v>
      </c>
    </row>
    <row r="234" spans="2:28" x14ac:dyDescent="0.3">
      <c r="B234" t="s">
        <v>269</v>
      </c>
      <c r="C234" t="s">
        <v>229</v>
      </c>
      <c r="D234" s="5">
        <v>0.88719999999999999</v>
      </c>
      <c r="E234" s="5">
        <v>9.5310000000000006E-2</v>
      </c>
      <c r="F234" s="5">
        <v>5.1829999999999997E-4</v>
      </c>
      <c r="G234" s="5">
        <v>0.72140000000000004</v>
      </c>
      <c r="H234" s="5">
        <v>0.88009999999999999</v>
      </c>
      <c r="I234" s="5">
        <v>1.093</v>
      </c>
      <c r="J234" s="3">
        <v>40001</v>
      </c>
      <c r="K234" s="3">
        <v>60000</v>
      </c>
      <c r="L234" s="5">
        <f t="shared" si="28"/>
        <v>0.10742786293958521</v>
      </c>
      <c r="N234" t="s">
        <v>269</v>
      </c>
      <c r="O234" t="s">
        <v>229</v>
      </c>
      <c r="P234" s="5">
        <v>0.89490000000000003</v>
      </c>
      <c r="Q234" s="5">
        <v>9.6500000000000002E-2</v>
      </c>
      <c r="R234" s="5">
        <v>0.72740000000000005</v>
      </c>
      <c r="S234" s="5">
        <v>0.88729999999999998</v>
      </c>
      <c r="T234" s="5">
        <v>1.1040000000000001</v>
      </c>
      <c r="U234" s="5">
        <v>0.10783327746116884</v>
      </c>
      <c r="V234" s="12">
        <f t="shared" si="25"/>
        <v>-8.6043133310984912E-3</v>
      </c>
      <c r="W234" s="12">
        <f t="shared" si="26"/>
        <v>-1.2331606217616545E-2</v>
      </c>
      <c r="X234" s="12">
        <f t="shared" si="27"/>
        <v>-3.7596420245097481E-3</v>
      </c>
      <c r="Z234" s="12">
        <f>AVERAGE(V233:V250)</f>
        <v>-2.5378717742654537E-2</v>
      </c>
      <c r="AA234" s="12">
        <f t="shared" ref="AA234" si="31">AVERAGE(W233:W250)</f>
        <v>-2.376864482522259E-2</v>
      </c>
      <c r="AB234" s="12">
        <f t="shared" ref="AB234" si="32">AVERAGE(X233:X250)</f>
        <v>2.1452512688652421E-3</v>
      </c>
    </row>
    <row r="235" spans="2:28" x14ac:dyDescent="0.3">
      <c r="B235" t="s">
        <v>270</v>
      </c>
      <c r="C235" t="s">
        <v>230</v>
      </c>
      <c r="D235" s="5">
        <v>1.1739999999999999</v>
      </c>
      <c r="E235" s="5">
        <v>0.33939999999999998</v>
      </c>
      <c r="F235" s="5">
        <v>2.2079999999999999E-3</v>
      </c>
      <c r="G235" s="5">
        <v>0.70179999999999998</v>
      </c>
      <c r="H235" s="5">
        <v>1.1120000000000001</v>
      </c>
      <c r="I235" s="5">
        <v>2.0059999999999998</v>
      </c>
      <c r="J235" s="3">
        <v>40001</v>
      </c>
      <c r="K235" s="3">
        <v>60000</v>
      </c>
      <c r="L235" s="5">
        <f t="shared" si="28"/>
        <v>0.28909710391822829</v>
      </c>
      <c r="N235" t="s">
        <v>270</v>
      </c>
      <c r="O235" t="s">
        <v>230</v>
      </c>
      <c r="P235" s="5">
        <v>1.157</v>
      </c>
      <c r="Q235" s="5">
        <v>0.33510000000000001</v>
      </c>
      <c r="R235" s="5">
        <v>0.68589999999999995</v>
      </c>
      <c r="S235" s="5">
        <v>1.0980000000000001</v>
      </c>
      <c r="T235" s="5">
        <v>1.9690000000000001</v>
      </c>
      <c r="U235" s="5">
        <v>0.289628349178911</v>
      </c>
      <c r="V235" s="12">
        <f t="shared" si="25"/>
        <v>1.46931719965427E-2</v>
      </c>
      <c r="W235" s="12">
        <f t="shared" si="26"/>
        <v>1.2831990450611669E-2</v>
      </c>
      <c r="X235" s="12">
        <f t="shared" si="27"/>
        <v>-1.8342308761859049E-3</v>
      </c>
    </row>
    <row r="236" spans="2:28" x14ac:dyDescent="0.3">
      <c r="B236" s="9" t="s">
        <v>271</v>
      </c>
      <c r="C236" t="s">
        <v>231</v>
      </c>
      <c r="D236" s="5">
        <v>0.64180000000000004</v>
      </c>
      <c r="E236" s="5">
        <v>7.6009999999999994E-2</v>
      </c>
      <c r="F236" s="5">
        <v>5.3149999999999996E-4</v>
      </c>
      <c r="G236" s="5">
        <v>0.50929999999999997</v>
      </c>
      <c r="H236" s="5">
        <v>0.63619999999999999</v>
      </c>
      <c r="I236" s="5">
        <v>0.80689999999999995</v>
      </c>
      <c r="J236" s="3">
        <v>40001</v>
      </c>
      <c r="K236" s="3">
        <v>60000</v>
      </c>
      <c r="L236" s="5">
        <f t="shared" si="28"/>
        <v>0.11843253349953255</v>
      </c>
      <c r="N236" s="9" t="s">
        <v>271</v>
      </c>
      <c r="O236" t="s">
        <v>231</v>
      </c>
      <c r="P236" s="5">
        <v>0.61599999999999999</v>
      </c>
      <c r="Q236" s="5">
        <v>7.4029999999999999E-2</v>
      </c>
      <c r="R236" s="5">
        <v>0.48670000000000002</v>
      </c>
      <c r="S236" s="5">
        <v>0.6109</v>
      </c>
      <c r="T236" s="5">
        <v>0.77590000000000003</v>
      </c>
      <c r="U236" s="5">
        <v>0.12017857142857143</v>
      </c>
      <c r="V236" s="12">
        <f t="shared" si="25"/>
        <v>4.188311688311696E-2</v>
      </c>
      <c r="W236" s="12">
        <f t="shared" si="26"/>
        <v>2.6745913818722083E-2</v>
      </c>
      <c r="X236" s="12">
        <f t="shared" si="27"/>
        <v>-1.4528695992002563E-2</v>
      </c>
    </row>
    <row r="237" spans="2:28" x14ac:dyDescent="0.3">
      <c r="B237" s="9" t="s">
        <v>272</v>
      </c>
      <c r="C237" t="s">
        <v>232</v>
      </c>
      <c r="D237" s="5">
        <v>0.65190000000000003</v>
      </c>
      <c r="E237" s="5">
        <v>7.5850000000000001E-2</v>
      </c>
      <c r="F237" s="5">
        <v>5.2340000000000004E-4</v>
      </c>
      <c r="G237" s="5">
        <v>0.51890000000000003</v>
      </c>
      <c r="H237" s="5">
        <v>0.64590000000000003</v>
      </c>
      <c r="I237" s="5">
        <v>0.81630000000000003</v>
      </c>
      <c r="J237" s="3">
        <v>40001</v>
      </c>
      <c r="K237" s="3">
        <v>60000</v>
      </c>
      <c r="L237" s="5">
        <f t="shared" si="28"/>
        <v>0.11635220125786162</v>
      </c>
      <c r="N237" s="9" t="s">
        <v>272</v>
      </c>
      <c r="O237" t="s">
        <v>232</v>
      </c>
      <c r="P237" s="5">
        <v>0.63339999999999996</v>
      </c>
      <c r="Q237" s="5">
        <v>7.3649999999999993E-2</v>
      </c>
      <c r="R237" s="5">
        <v>0.50409999999999999</v>
      </c>
      <c r="S237" s="5">
        <v>0.628</v>
      </c>
      <c r="T237" s="5">
        <v>0.79279999999999995</v>
      </c>
      <c r="U237" s="5">
        <v>0.11627723397537101</v>
      </c>
      <c r="V237" s="12">
        <f t="shared" si="25"/>
        <v>2.9207451847174097E-2</v>
      </c>
      <c r="W237" s="12">
        <f t="shared" si="26"/>
        <v>2.9871011541072745E-2</v>
      </c>
      <c r="X237" s="12">
        <f t="shared" si="27"/>
        <v>6.4472880827633455E-4</v>
      </c>
    </row>
    <row r="238" spans="2:28" x14ac:dyDescent="0.3">
      <c r="B238" s="9" t="s">
        <v>273</v>
      </c>
      <c r="C238" t="s">
        <v>233</v>
      </c>
      <c r="D238" s="5">
        <v>0.76190000000000002</v>
      </c>
      <c r="E238" s="5">
        <v>8.4949999999999998E-2</v>
      </c>
      <c r="F238" s="5">
        <v>4.9700000000000005E-4</v>
      </c>
      <c r="G238" s="5">
        <v>0.61499999999999999</v>
      </c>
      <c r="H238" s="5">
        <v>0.75600000000000001</v>
      </c>
      <c r="I238" s="5">
        <v>0.94710000000000005</v>
      </c>
      <c r="J238" s="3">
        <v>40001</v>
      </c>
      <c r="K238" s="3">
        <v>60000</v>
      </c>
      <c r="L238" s="5">
        <f t="shared" si="28"/>
        <v>0.11149757185982412</v>
      </c>
      <c r="N238" s="9" t="s">
        <v>273</v>
      </c>
      <c r="O238" t="s">
        <v>233</v>
      </c>
      <c r="P238" s="5">
        <v>0.74719999999999998</v>
      </c>
      <c r="Q238" s="5">
        <v>8.3089999999999997E-2</v>
      </c>
      <c r="R238" s="5">
        <v>0.60389999999999999</v>
      </c>
      <c r="S238" s="5">
        <v>0.74070000000000003</v>
      </c>
      <c r="T238" s="5">
        <v>0.92859999999999998</v>
      </c>
      <c r="U238" s="5">
        <v>0.11120182012847966</v>
      </c>
      <c r="V238" s="12">
        <f t="shared" si="25"/>
        <v>1.9673447537473295E-2</v>
      </c>
      <c r="W238" s="12">
        <f t="shared" si="26"/>
        <v>2.2385365266578416E-2</v>
      </c>
      <c r="X238" s="12">
        <f t="shared" si="27"/>
        <v>2.659594339397955E-3</v>
      </c>
    </row>
    <row r="239" spans="2:28" x14ac:dyDescent="0.3">
      <c r="B239" t="s">
        <v>274</v>
      </c>
      <c r="C239" t="s">
        <v>234</v>
      </c>
      <c r="D239" s="5">
        <v>0.78620000000000001</v>
      </c>
      <c r="E239" s="5">
        <v>0.1101</v>
      </c>
      <c r="F239" s="5">
        <v>6.7560000000000005E-4</v>
      </c>
      <c r="G239" s="5">
        <v>0.60319999999999996</v>
      </c>
      <c r="H239" s="5">
        <v>0.77459999999999996</v>
      </c>
      <c r="I239" s="5">
        <v>1.0329999999999999</v>
      </c>
      <c r="J239" s="3">
        <v>40001</v>
      </c>
      <c r="K239" s="3">
        <v>60000</v>
      </c>
      <c r="L239" s="5">
        <f t="shared" si="28"/>
        <v>0.14004070211142203</v>
      </c>
      <c r="N239" t="s">
        <v>274</v>
      </c>
      <c r="O239" t="s">
        <v>234</v>
      </c>
      <c r="P239" s="5">
        <v>0.91920000000000002</v>
      </c>
      <c r="Q239" s="5">
        <v>0.1239</v>
      </c>
      <c r="R239" s="5">
        <v>0.71079999999999999</v>
      </c>
      <c r="S239" s="5">
        <v>0.90769999999999995</v>
      </c>
      <c r="T239" s="5">
        <v>1.194</v>
      </c>
      <c r="U239" s="5">
        <v>0.13479112271540469</v>
      </c>
      <c r="V239" s="12">
        <f t="shared" si="25"/>
        <v>-0.1446910356832028</v>
      </c>
      <c r="W239" s="12">
        <f t="shared" si="26"/>
        <v>-0.1113801452784503</v>
      </c>
      <c r="X239" s="12">
        <f t="shared" si="27"/>
        <v>3.8946032129290833E-2</v>
      </c>
    </row>
    <row r="240" spans="2:28" x14ac:dyDescent="0.3">
      <c r="B240" s="10" t="s">
        <v>275</v>
      </c>
      <c r="C240" t="s">
        <v>235</v>
      </c>
      <c r="D240" s="5">
        <v>0.66579999999999995</v>
      </c>
      <c r="E240" s="5">
        <v>7.8920000000000004E-2</v>
      </c>
      <c r="F240" s="5">
        <v>5.71E-4</v>
      </c>
      <c r="G240" s="5">
        <v>0.52829999999999999</v>
      </c>
      <c r="H240" s="5">
        <v>0.65980000000000005</v>
      </c>
      <c r="I240" s="5">
        <v>0.83620000000000005</v>
      </c>
      <c r="J240" s="3">
        <v>40001</v>
      </c>
      <c r="K240" s="3">
        <v>60000</v>
      </c>
      <c r="L240" s="5">
        <f t="shared" si="28"/>
        <v>0.11853409432261942</v>
      </c>
      <c r="N240" s="10" t="s">
        <v>275</v>
      </c>
      <c r="O240" t="s">
        <v>235</v>
      </c>
      <c r="P240" s="5">
        <v>0.64790000000000003</v>
      </c>
      <c r="Q240" s="5">
        <v>7.6050000000000006E-2</v>
      </c>
      <c r="R240" s="5">
        <v>0.51580000000000004</v>
      </c>
      <c r="S240" s="5">
        <v>0.64200000000000002</v>
      </c>
      <c r="T240" s="5">
        <v>0.81330000000000002</v>
      </c>
      <c r="U240" s="5">
        <v>0.11737922518907239</v>
      </c>
      <c r="V240" s="12">
        <f t="shared" si="25"/>
        <v>2.7627720327210857E-2</v>
      </c>
      <c r="W240" s="12">
        <f t="shared" si="26"/>
        <v>3.7738330046022318E-2</v>
      </c>
      <c r="X240" s="12">
        <f t="shared" si="27"/>
        <v>9.8387864776479355E-3</v>
      </c>
    </row>
    <row r="241" spans="2:28" x14ac:dyDescent="0.3">
      <c r="B241" t="s">
        <v>276</v>
      </c>
      <c r="C241" t="s">
        <v>236</v>
      </c>
      <c r="D241" s="5">
        <v>1.0640000000000001</v>
      </c>
      <c r="E241" s="5">
        <v>0.35499999999999998</v>
      </c>
      <c r="F241" s="5">
        <v>2.323E-3</v>
      </c>
      <c r="G241" s="5">
        <v>0.59040000000000004</v>
      </c>
      <c r="H241" s="5">
        <v>0.99270000000000003</v>
      </c>
      <c r="I241" s="5">
        <v>1.9510000000000001</v>
      </c>
      <c r="J241" s="3">
        <v>40001</v>
      </c>
      <c r="K241" s="3">
        <v>60000</v>
      </c>
      <c r="L241" s="5">
        <f t="shared" si="28"/>
        <v>0.33364661654135336</v>
      </c>
      <c r="N241" t="s">
        <v>276</v>
      </c>
      <c r="O241" t="s">
        <v>236</v>
      </c>
      <c r="P241" s="5">
        <v>1.0149999999999999</v>
      </c>
      <c r="Q241" s="5">
        <v>0.34189999999999998</v>
      </c>
      <c r="R241" s="5">
        <v>0.56740000000000002</v>
      </c>
      <c r="S241" s="5">
        <v>0.94779999999999998</v>
      </c>
      <c r="T241" s="5">
        <v>1.863</v>
      </c>
      <c r="U241" s="5">
        <v>0.33684729064039409</v>
      </c>
      <c r="V241" s="12">
        <f t="shared" si="25"/>
        <v>4.8275862068965676E-2</v>
      </c>
      <c r="W241" s="12">
        <f t="shared" si="26"/>
        <v>3.8315296870429956E-2</v>
      </c>
      <c r="X241" s="12">
        <f t="shared" si="27"/>
        <v>-9.5018549591294101E-3</v>
      </c>
    </row>
    <row r="242" spans="2:28" x14ac:dyDescent="0.3">
      <c r="B242" t="s">
        <v>277</v>
      </c>
      <c r="C242" t="s">
        <v>237</v>
      </c>
      <c r="D242" s="5">
        <v>0.78400000000000003</v>
      </c>
      <c r="E242" s="5">
        <v>9.1639999999999999E-2</v>
      </c>
      <c r="F242" s="5">
        <v>4.5399999999999998E-4</v>
      </c>
      <c r="G242" s="5">
        <v>0.62560000000000004</v>
      </c>
      <c r="H242" s="5">
        <v>0.77680000000000005</v>
      </c>
      <c r="I242" s="5">
        <v>0.98509999999999998</v>
      </c>
      <c r="J242" s="3">
        <v>40001</v>
      </c>
      <c r="K242" s="3">
        <v>60000</v>
      </c>
      <c r="L242" s="5">
        <f t="shared" si="28"/>
        <v>0.11688775510204082</v>
      </c>
      <c r="N242" t="s">
        <v>277</v>
      </c>
      <c r="O242" t="s">
        <v>237</v>
      </c>
      <c r="P242" s="5">
        <v>0.79969999999999997</v>
      </c>
      <c r="Q242" s="5">
        <v>9.5299999999999996E-2</v>
      </c>
      <c r="R242" s="5">
        <v>0.63700000000000001</v>
      </c>
      <c r="S242" s="5">
        <v>0.79090000000000005</v>
      </c>
      <c r="T242" s="5">
        <v>1.01</v>
      </c>
      <c r="U242" s="5">
        <v>0.11916968863323746</v>
      </c>
      <c r="V242" s="12">
        <f t="shared" si="25"/>
        <v>-1.9632362135800847E-2</v>
      </c>
      <c r="W242" s="12">
        <f t="shared" si="26"/>
        <v>-3.8405036726127981E-2</v>
      </c>
      <c r="X242" s="12">
        <f t="shared" si="27"/>
        <v>-1.9148606976893544E-2</v>
      </c>
    </row>
    <row r="243" spans="2:28" x14ac:dyDescent="0.3">
      <c r="B243" t="s">
        <v>278</v>
      </c>
      <c r="C243" t="s">
        <v>238</v>
      </c>
      <c r="D243" s="5">
        <v>1.26</v>
      </c>
      <c r="E243" s="5">
        <v>0.26369999999999999</v>
      </c>
      <c r="F243" s="5">
        <v>1.49E-3</v>
      </c>
      <c r="G243" s="5">
        <v>0.85940000000000005</v>
      </c>
      <c r="H243" s="5">
        <v>1.2210000000000001</v>
      </c>
      <c r="I243" s="5">
        <v>1.8839999999999999</v>
      </c>
      <c r="J243" s="3">
        <v>40001</v>
      </c>
      <c r="K243" s="3">
        <v>60000</v>
      </c>
      <c r="L243" s="5">
        <f t="shared" si="28"/>
        <v>0.20928571428571427</v>
      </c>
      <c r="N243" t="s">
        <v>278</v>
      </c>
      <c r="O243" t="s">
        <v>238</v>
      </c>
      <c r="P243" s="5">
        <v>1.3979999999999999</v>
      </c>
      <c r="Q243" s="5">
        <v>0.2802</v>
      </c>
      <c r="R243" s="5">
        <v>0.9698</v>
      </c>
      <c r="S243" s="5">
        <v>1.359</v>
      </c>
      <c r="T243" s="5">
        <v>2.0590000000000002</v>
      </c>
      <c r="U243" s="5">
        <v>0.20042918454935624</v>
      </c>
      <c r="V243" s="12">
        <f t="shared" si="25"/>
        <v>-9.8712446351931271E-2</v>
      </c>
      <c r="W243" s="12">
        <f t="shared" si="26"/>
        <v>-5.8886509635974353E-2</v>
      </c>
      <c r="X243" s="12">
        <f t="shared" si="27"/>
        <v>4.4187825022942641E-2</v>
      </c>
    </row>
    <row r="244" spans="2:28" x14ac:dyDescent="0.3">
      <c r="B244" t="s">
        <v>279</v>
      </c>
      <c r="C244" t="s">
        <v>239</v>
      </c>
      <c r="D244" s="5">
        <v>0.91100000000000003</v>
      </c>
      <c r="E244" s="5">
        <v>0.10440000000000001</v>
      </c>
      <c r="F244" s="5">
        <v>5.8359999999999998E-4</v>
      </c>
      <c r="G244" s="5">
        <v>0.73019999999999996</v>
      </c>
      <c r="H244" s="5">
        <v>0.90249999999999997</v>
      </c>
      <c r="I244" s="5">
        <v>1.1379999999999999</v>
      </c>
      <c r="J244" s="3">
        <v>40001</v>
      </c>
      <c r="K244" s="3">
        <v>60000</v>
      </c>
      <c r="L244" s="5">
        <f t="shared" si="28"/>
        <v>0.11459934138309551</v>
      </c>
      <c r="N244" t="s">
        <v>279</v>
      </c>
      <c r="O244" t="s">
        <v>239</v>
      </c>
      <c r="P244" s="5">
        <v>0.92800000000000005</v>
      </c>
      <c r="Q244" s="5">
        <v>0.1065</v>
      </c>
      <c r="R244" s="5">
        <v>0.74460000000000004</v>
      </c>
      <c r="S244" s="5">
        <v>0.91990000000000005</v>
      </c>
      <c r="T244" s="5">
        <v>1.1599999999999999</v>
      </c>
      <c r="U244" s="5">
        <v>0.11476293103448275</v>
      </c>
      <c r="V244" s="12">
        <f t="shared" si="25"/>
        <v>-1.8318965517241395E-2</v>
      </c>
      <c r="W244" s="12">
        <f t="shared" si="26"/>
        <v>-1.9718309859154844E-2</v>
      </c>
      <c r="X244" s="12">
        <f t="shared" si="27"/>
        <v>-1.4254572440127709E-3</v>
      </c>
    </row>
    <row r="245" spans="2:28" x14ac:dyDescent="0.3">
      <c r="B245" t="s">
        <v>267</v>
      </c>
      <c r="C245" t="s">
        <v>240</v>
      </c>
      <c r="D245" s="5">
        <v>0.54559999999999997</v>
      </c>
      <c r="E245" s="5">
        <v>8.6150000000000004E-2</v>
      </c>
      <c r="F245" s="5">
        <v>6.179E-4</v>
      </c>
      <c r="G245" s="5">
        <v>0.40079999999999999</v>
      </c>
      <c r="H245" s="5">
        <v>0.53779999999999994</v>
      </c>
      <c r="I245" s="5">
        <v>0.73619999999999997</v>
      </c>
      <c r="J245" s="3">
        <v>40001</v>
      </c>
      <c r="K245" s="3">
        <v>60000</v>
      </c>
      <c r="L245" s="5">
        <f t="shared" si="28"/>
        <v>0.15789956011730208</v>
      </c>
      <c r="N245" t="s">
        <v>267</v>
      </c>
      <c r="O245" t="s">
        <v>240</v>
      </c>
      <c r="P245" s="5">
        <v>0.57530000000000003</v>
      </c>
      <c r="Q245" s="5">
        <v>9.1429999999999997E-2</v>
      </c>
      <c r="R245" s="5">
        <v>0.41959999999999997</v>
      </c>
      <c r="S245" s="5">
        <v>0.56730000000000003</v>
      </c>
      <c r="T245" s="5">
        <v>0.77790000000000004</v>
      </c>
      <c r="U245" s="5">
        <v>0.15892577785503215</v>
      </c>
      <c r="V245" s="12">
        <f t="shared" si="25"/>
        <v>-5.1625239005736241E-2</v>
      </c>
      <c r="W245" s="12">
        <f t="shared" si="26"/>
        <v>-5.7749097670348824E-2</v>
      </c>
      <c r="X245" s="12">
        <f t="shared" si="27"/>
        <v>-6.4572138741781455E-3</v>
      </c>
    </row>
    <row r="246" spans="2:28" x14ac:dyDescent="0.3">
      <c r="B246" t="s">
        <v>280</v>
      </c>
      <c r="C246" t="s">
        <v>241</v>
      </c>
      <c r="D246" s="5">
        <v>0.98929999999999996</v>
      </c>
      <c r="E246" s="5">
        <v>0.1099</v>
      </c>
      <c r="F246" s="5">
        <v>5.4560000000000003E-4</v>
      </c>
      <c r="G246" s="5">
        <v>0.79979999999999996</v>
      </c>
      <c r="H246" s="5">
        <v>0.98060000000000003</v>
      </c>
      <c r="I246" s="5">
        <v>1.23</v>
      </c>
      <c r="J246" s="3">
        <v>40001</v>
      </c>
      <c r="K246" s="3">
        <v>60000</v>
      </c>
      <c r="L246" s="5">
        <f t="shared" si="28"/>
        <v>0.11108864853937128</v>
      </c>
      <c r="N246" t="s">
        <v>280</v>
      </c>
      <c r="O246" t="s">
        <v>241</v>
      </c>
      <c r="P246" s="5">
        <v>1.0009999999999999</v>
      </c>
      <c r="Q246" s="5">
        <v>0.1119</v>
      </c>
      <c r="R246" s="5">
        <v>0.80940000000000001</v>
      </c>
      <c r="S246" s="5">
        <v>0.99280000000000002</v>
      </c>
      <c r="T246" s="5">
        <v>1.248</v>
      </c>
      <c r="U246" s="5">
        <v>0.1117882117882118</v>
      </c>
      <c r="V246" s="12">
        <f t="shared" si="25"/>
        <v>-1.1688311688311623E-2</v>
      </c>
      <c r="W246" s="12">
        <f t="shared" si="26"/>
        <v>-1.7873100983020571E-2</v>
      </c>
      <c r="X246" s="12">
        <f t="shared" si="27"/>
        <v>-6.2579339775635243E-3</v>
      </c>
    </row>
    <row r="247" spans="2:28" x14ac:dyDescent="0.3">
      <c r="B247" t="s">
        <v>281</v>
      </c>
      <c r="C247" t="s">
        <v>242</v>
      </c>
      <c r="D247" s="5">
        <v>0.60550000000000004</v>
      </c>
      <c r="E247" s="5">
        <v>0.14399999999999999</v>
      </c>
      <c r="F247" s="5">
        <v>9.2440000000000003E-4</v>
      </c>
      <c r="G247" s="5">
        <v>0.3881</v>
      </c>
      <c r="H247" s="5">
        <v>0.58409999999999995</v>
      </c>
      <c r="I247" s="5">
        <v>0.94640000000000002</v>
      </c>
      <c r="J247" s="3">
        <v>40001</v>
      </c>
      <c r="K247" s="3">
        <v>60000</v>
      </c>
      <c r="L247" s="5">
        <f t="shared" si="28"/>
        <v>0.23781998348472333</v>
      </c>
      <c r="N247" t="s">
        <v>281</v>
      </c>
      <c r="O247" t="s">
        <v>242</v>
      </c>
      <c r="P247" s="5">
        <v>0.68440000000000001</v>
      </c>
      <c r="Q247" s="5">
        <v>0.16400000000000001</v>
      </c>
      <c r="R247" s="5">
        <v>0.43230000000000002</v>
      </c>
      <c r="S247" s="5">
        <v>0.66139999999999999</v>
      </c>
      <c r="T247" s="5">
        <v>1.0669999999999999</v>
      </c>
      <c r="U247" s="5">
        <v>0.23962594973699591</v>
      </c>
      <c r="V247" s="12">
        <f t="shared" si="25"/>
        <v>-0.11528345996493275</v>
      </c>
      <c r="W247" s="12">
        <f t="shared" si="26"/>
        <v>-0.12195121951219523</v>
      </c>
      <c r="X247" s="12">
        <f t="shared" si="27"/>
        <v>-7.5366055064350996E-3</v>
      </c>
    </row>
    <row r="248" spans="2:28" x14ac:dyDescent="0.3">
      <c r="B248" s="10" t="s">
        <v>282</v>
      </c>
      <c r="C248" t="s">
        <v>243</v>
      </c>
      <c r="D248" s="5">
        <v>0.74150000000000005</v>
      </c>
      <c r="E248" s="5">
        <v>8.3849999999999994E-2</v>
      </c>
      <c r="F248" s="5">
        <v>5.9770000000000005E-4</v>
      </c>
      <c r="G248" s="5">
        <v>0.59550000000000003</v>
      </c>
      <c r="H248" s="5">
        <v>0.73529999999999995</v>
      </c>
      <c r="I248" s="5">
        <v>0.92359999999999998</v>
      </c>
      <c r="J248" s="3">
        <v>40001</v>
      </c>
      <c r="K248" s="3">
        <v>60000</v>
      </c>
      <c r="L248" s="5">
        <f t="shared" si="28"/>
        <v>0.11308159136884692</v>
      </c>
      <c r="N248" s="10" t="s">
        <v>282</v>
      </c>
      <c r="O248" t="s">
        <v>243</v>
      </c>
      <c r="P248" s="5">
        <v>0.7258</v>
      </c>
      <c r="Q248" s="5">
        <v>8.2820000000000005E-2</v>
      </c>
      <c r="R248" s="5">
        <v>0.58120000000000005</v>
      </c>
      <c r="S248" s="5">
        <v>0.7198</v>
      </c>
      <c r="T248" s="5">
        <v>0.90529999999999999</v>
      </c>
      <c r="U248" s="5">
        <v>0.11410856985395426</v>
      </c>
      <c r="V248" s="12">
        <f t="shared" si="25"/>
        <v>2.1631303389363525E-2</v>
      </c>
      <c r="W248" s="12">
        <f t="shared" si="26"/>
        <v>1.2436609514609866E-2</v>
      </c>
      <c r="X248" s="12">
        <f t="shared" si="27"/>
        <v>-9.0000118871155291E-3</v>
      </c>
    </row>
    <row r="249" spans="2:28" x14ac:dyDescent="0.3">
      <c r="B249" t="s">
        <v>283</v>
      </c>
      <c r="C249" t="s">
        <v>244</v>
      </c>
      <c r="D249" s="5">
        <v>0.64639999999999997</v>
      </c>
      <c r="E249" s="5">
        <v>0.17249999999999999</v>
      </c>
      <c r="F249" s="5">
        <v>1.402E-3</v>
      </c>
      <c r="G249" s="5">
        <v>0.39369999999999999</v>
      </c>
      <c r="H249" s="5">
        <v>0.61950000000000005</v>
      </c>
      <c r="I249" s="5">
        <v>1.0580000000000001</v>
      </c>
      <c r="J249" s="3">
        <v>40001</v>
      </c>
      <c r="K249" s="3">
        <v>60000</v>
      </c>
      <c r="L249" s="5">
        <f t="shared" si="28"/>
        <v>0.26686262376237624</v>
      </c>
      <c r="N249" t="s">
        <v>283</v>
      </c>
      <c r="O249" t="s">
        <v>244</v>
      </c>
      <c r="P249" s="5">
        <v>0.67290000000000005</v>
      </c>
      <c r="Q249" s="5">
        <v>0.17130000000000001</v>
      </c>
      <c r="R249" s="5">
        <v>0.41749999999999998</v>
      </c>
      <c r="S249" s="5">
        <v>0.64629999999999999</v>
      </c>
      <c r="T249" s="5">
        <v>1.085</v>
      </c>
      <c r="U249" s="5">
        <v>0.25456977262594738</v>
      </c>
      <c r="V249" s="12">
        <f t="shared" si="25"/>
        <v>-3.9381780353693087E-2</v>
      </c>
      <c r="W249" s="12">
        <f t="shared" si="26"/>
        <v>7.0052539404552175E-3</v>
      </c>
      <c r="X249" s="12">
        <f t="shared" si="27"/>
        <v>4.8288730471120735E-2</v>
      </c>
    </row>
    <row r="250" spans="2:28" x14ac:dyDescent="0.3">
      <c r="B250" t="s">
        <v>284</v>
      </c>
      <c r="C250" t="s">
        <v>245</v>
      </c>
      <c r="D250" s="5">
        <v>1.0980000000000001</v>
      </c>
      <c r="E250" s="5">
        <v>0.183</v>
      </c>
      <c r="F250" s="5">
        <v>1.1329999999999999E-3</v>
      </c>
      <c r="G250" s="5">
        <v>0.80600000000000005</v>
      </c>
      <c r="H250" s="5">
        <v>1.075</v>
      </c>
      <c r="I250" s="5">
        <v>1.5229999999999999</v>
      </c>
      <c r="J250" s="3">
        <v>40001</v>
      </c>
      <c r="K250" s="3">
        <v>60000</v>
      </c>
      <c r="L250" s="5">
        <f t="shared" si="28"/>
        <v>0.16666666666666666</v>
      </c>
      <c r="N250" t="s">
        <v>284</v>
      </c>
      <c r="O250" t="s">
        <v>245</v>
      </c>
      <c r="P250" s="5">
        <v>1.206</v>
      </c>
      <c r="Q250" s="5">
        <v>0.19989999999999999</v>
      </c>
      <c r="R250" s="5">
        <v>0.87929999999999997</v>
      </c>
      <c r="S250" s="5">
        <v>1.1839999999999999</v>
      </c>
      <c r="T250" s="5">
        <v>1.66</v>
      </c>
      <c r="U250" s="5">
        <v>0.16575456053067994</v>
      </c>
      <c r="V250" s="12">
        <f t="shared" si="25"/>
        <v>-8.9552238805970047E-2</v>
      </c>
      <c r="W250" s="12">
        <f t="shared" si="26"/>
        <v>-8.4542271135567781E-2</v>
      </c>
      <c r="X250" s="12">
        <f t="shared" si="27"/>
        <v>5.5027513756877519E-3</v>
      </c>
      <c r="Z250" t="s">
        <v>333</v>
      </c>
    </row>
    <row r="251" spans="2:28" x14ac:dyDescent="0.3">
      <c r="B251" t="s">
        <v>268</v>
      </c>
      <c r="C251" t="s">
        <v>246</v>
      </c>
      <c r="D251" s="5">
        <v>1.004</v>
      </c>
      <c r="E251" s="5">
        <v>0.1164</v>
      </c>
      <c r="F251" s="5">
        <v>5.8960000000000002E-4</v>
      </c>
      <c r="G251" s="5">
        <v>0.80610000000000004</v>
      </c>
      <c r="H251" s="5">
        <v>0.99360000000000004</v>
      </c>
      <c r="I251" s="5">
        <v>1.258</v>
      </c>
      <c r="J251" s="3">
        <v>40001</v>
      </c>
      <c r="K251" s="3">
        <v>60000</v>
      </c>
      <c r="L251" s="5">
        <f t="shared" si="28"/>
        <v>0.11593625498007969</v>
      </c>
      <c r="N251" t="s">
        <v>268</v>
      </c>
      <c r="O251" t="s">
        <v>246</v>
      </c>
      <c r="P251" s="5">
        <v>1.006</v>
      </c>
      <c r="Q251" s="5">
        <v>0.1163</v>
      </c>
      <c r="R251" s="5">
        <v>0.80859999999999999</v>
      </c>
      <c r="S251" s="5">
        <v>0.99580000000000002</v>
      </c>
      <c r="T251" s="5">
        <v>1.2629999999999999</v>
      </c>
      <c r="U251" s="5">
        <v>0.11560636182902584</v>
      </c>
      <c r="V251" s="12">
        <f t="shared" si="25"/>
        <v>-1.9880715705765427E-3</v>
      </c>
      <c r="W251" s="12">
        <f t="shared" si="26"/>
        <v>8.5984522785901001E-4</v>
      </c>
      <c r="X251" s="12">
        <f t="shared" si="27"/>
        <v>2.8535899394683652E-3</v>
      </c>
      <c r="Z251" t="s">
        <v>334</v>
      </c>
      <c r="AA251" t="s">
        <v>335</v>
      </c>
      <c r="AB251" t="s">
        <v>265</v>
      </c>
    </row>
    <row r="252" spans="2:28" x14ac:dyDescent="0.3">
      <c r="B252" t="s">
        <v>269</v>
      </c>
      <c r="C252" t="s">
        <v>247</v>
      </c>
      <c r="D252" s="4">
        <v>4.6600000000000001E-5</v>
      </c>
      <c r="E252" s="4">
        <v>8.174E-6</v>
      </c>
      <c r="F252" s="4">
        <v>6.9979999999999995E-8</v>
      </c>
      <c r="G252" s="4">
        <v>3.0490000000000001E-5</v>
      </c>
      <c r="H252" s="4">
        <v>4.6629999999999999E-5</v>
      </c>
      <c r="I252" s="4">
        <v>6.2650000000000005E-5</v>
      </c>
      <c r="J252" s="3">
        <v>40001</v>
      </c>
      <c r="K252" s="3">
        <v>60000</v>
      </c>
      <c r="L252" s="5">
        <f t="shared" si="28"/>
        <v>0.17540772532188842</v>
      </c>
      <c r="N252" t="s">
        <v>269</v>
      </c>
      <c r="O252" t="s">
        <v>247</v>
      </c>
      <c r="P252" s="8">
        <v>4.4950000000000002E-5</v>
      </c>
      <c r="Q252" s="8">
        <v>7.058E-6</v>
      </c>
      <c r="R252" s="8">
        <v>3.163E-5</v>
      </c>
      <c r="S252" s="8">
        <v>4.477E-5</v>
      </c>
      <c r="T252" s="8">
        <v>5.9339999999999998E-5</v>
      </c>
      <c r="U252" s="5">
        <v>0.15701890989988876</v>
      </c>
      <c r="V252" s="12">
        <f t="shared" si="25"/>
        <v>3.6707452725250264E-2</v>
      </c>
      <c r="W252" s="12">
        <f t="shared" si="26"/>
        <v>0.15811844715216775</v>
      </c>
      <c r="X252" s="12">
        <f t="shared" si="27"/>
        <v>0.11711210728519195</v>
      </c>
      <c r="Z252" s="12">
        <f>AVERAGE(V251:V268)</f>
        <v>0.36495137021360097</v>
      </c>
      <c r="AA252" s="12">
        <f t="shared" ref="AA252" si="33">AVERAGE(W251:W268)</f>
        <v>0.47469217942301761</v>
      </c>
      <c r="AB252" s="12">
        <f t="shared" ref="AB252" si="34">AVERAGE(X251:X268)</f>
        <v>0.10298728014481226</v>
      </c>
    </row>
    <row r="253" spans="2:28" x14ac:dyDescent="0.3">
      <c r="B253" t="s">
        <v>270</v>
      </c>
      <c r="C253" t="s">
        <v>248</v>
      </c>
      <c r="D253" s="4">
        <v>7.0730000000000001E-4</v>
      </c>
      <c r="E253" s="4">
        <v>2.3039999999999999E-4</v>
      </c>
      <c r="F253" s="4">
        <v>1.4470000000000001E-6</v>
      </c>
      <c r="G253" s="4">
        <v>2.945E-4</v>
      </c>
      <c r="H253" s="4">
        <v>7.0209999999999999E-4</v>
      </c>
      <c r="I253" s="3">
        <v>1.1739999999999999E-3</v>
      </c>
      <c r="J253" s="3">
        <v>40001</v>
      </c>
      <c r="K253" s="3">
        <v>60000</v>
      </c>
      <c r="L253" s="5">
        <f t="shared" si="28"/>
        <v>0.32574579386398983</v>
      </c>
      <c r="N253" t="s">
        <v>270</v>
      </c>
      <c r="O253" t="s">
        <v>248</v>
      </c>
      <c r="P253" s="8">
        <v>6.8740000000000001E-4</v>
      </c>
      <c r="Q253" s="8">
        <v>2.2479999999999999E-4</v>
      </c>
      <c r="R253" s="8">
        <v>2.8870000000000002E-4</v>
      </c>
      <c r="S253" s="8">
        <v>6.8269999999999995E-4</v>
      </c>
      <c r="T253" s="8">
        <v>1.1490000000000001E-3</v>
      </c>
      <c r="U253" s="5">
        <v>0.32702938609252252</v>
      </c>
      <c r="V253" s="12">
        <f t="shared" si="25"/>
        <v>2.8949665405877213E-2</v>
      </c>
      <c r="W253" s="12">
        <f t="shared" si="26"/>
        <v>2.4911032028469754E-2</v>
      </c>
      <c r="X253" s="12">
        <f t="shared" si="27"/>
        <v>-3.9250057735470334E-3</v>
      </c>
    </row>
    <row r="254" spans="2:28" x14ac:dyDescent="0.3">
      <c r="B254" s="9" t="s">
        <v>271</v>
      </c>
      <c r="C254" t="s">
        <v>249</v>
      </c>
      <c r="D254" s="4">
        <v>9.6940000000000007E-6</v>
      </c>
      <c r="E254" s="4">
        <v>2.3470000000000001E-6</v>
      </c>
      <c r="F254" s="4">
        <v>2.201E-8</v>
      </c>
      <c r="G254" s="4">
        <v>5.0560000000000004E-6</v>
      </c>
      <c r="H254" s="4">
        <v>9.6949999999999995E-6</v>
      </c>
      <c r="I254" s="4">
        <v>1.429E-5</v>
      </c>
      <c r="J254" s="3">
        <v>40001</v>
      </c>
      <c r="K254" s="3">
        <v>60000</v>
      </c>
      <c r="L254" s="5">
        <f t="shared" si="28"/>
        <v>0.24210852073447492</v>
      </c>
      <c r="N254" s="9" t="s">
        <v>271</v>
      </c>
      <c r="O254" t="s">
        <v>249</v>
      </c>
      <c r="P254" s="8">
        <v>9.713E-6</v>
      </c>
      <c r="Q254" s="8">
        <v>2.2699999999999999E-6</v>
      </c>
      <c r="R254" s="8">
        <v>5.2079999999999999E-6</v>
      </c>
      <c r="S254" s="8">
        <v>9.7180000000000008E-6</v>
      </c>
      <c r="T254" s="8">
        <v>1.414E-5</v>
      </c>
      <c r="U254" s="5">
        <v>0.23370740245032429</v>
      </c>
      <c r="V254" s="12">
        <f t="shared" si="25"/>
        <v>-1.9561412539894274E-3</v>
      </c>
      <c r="W254" s="12">
        <f t="shared" si="26"/>
        <v>3.3920704845815101E-2</v>
      </c>
      <c r="X254" s="12">
        <f t="shared" si="27"/>
        <v>3.5947163829936166E-2</v>
      </c>
    </row>
    <row r="255" spans="2:28" x14ac:dyDescent="0.3">
      <c r="B255" s="9" t="s">
        <v>272</v>
      </c>
      <c r="C255" t="s">
        <v>250</v>
      </c>
      <c r="D255" s="4">
        <v>2.1260000000000001E-6</v>
      </c>
      <c r="E255" s="4">
        <v>6.0579999999999999E-7</v>
      </c>
      <c r="F255" s="4">
        <v>6.0669999999999998E-9</v>
      </c>
      <c r="G255" s="4">
        <v>9.4229999999999996E-7</v>
      </c>
      <c r="H255" s="4">
        <v>2.1270000000000001E-6</v>
      </c>
      <c r="I255" s="4">
        <v>3.3179999999999998E-6</v>
      </c>
      <c r="J255" s="3">
        <v>40001</v>
      </c>
      <c r="K255" s="3">
        <v>60000</v>
      </c>
      <c r="L255" s="5">
        <f t="shared" si="28"/>
        <v>0.28494825964252113</v>
      </c>
      <c r="N255" s="9" t="s">
        <v>272</v>
      </c>
      <c r="O255" t="s">
        <v>250</v>
      </c>
      <c r="P255" s="8">
        <v>2.2029999999999999E-6</v>
      </c>
      <c r="Q255" s="8">
        <v>6.0050000000000001E-7</v>
      </c>
      <c r="R255" s="8">
        <v>1.018E-6</v>
      </c>
      <c r="S255" s="8">
        <v>2.204E-6</v>
      </c>
      <c r="T255" s="8">
        <v>3.3909999999999998E-6</v>
      </c>
      <c r="U255" s="5">
        <v>0.27258284157966411</v>
      </c>
      <c r="V255" s="12">
        <f t="shared" si="25"/>
        <v>-3.4952337721289084E-2</v>
      </c>
      <c r="W255" s="12">
        <f t="shared" si="26"/>
        <v>8.8259783513738119E-3</v>
      </c>
      <c r="X255" s="12">
        <f t="shared" si="27"/>
        <v>4.5363890079057452E-2</v>
      </c>
    </row>
    <row r="256" spans="2:28" x14ac:dyDescent="0.3">
      <c r="B256" s="9" t="s">
        <v>273</v>
      </c>
      <c r="C256" t="s">
        <v>251</v>
      </c>
      <c r="D256" s="4">
        <v>2.7440000000000002E-5</v>
      </c>
      <c r="E256" s="4">
        <v>6.0059999999999998E-6</v>
      </c>
      <c r="F256" s="4">
        <v>4.7190000000000001E-8</v>
      </c>
      <c r="G256" s="4">
        <v>1.537E-5</v>
      </c>
      <c r="H256" s="4">
        <v>2.7489999999999999E-5</v>
      </c>
      <c r="I256" s="4">
        <v>3.9119999999999998E-5</v>
      </c>
      <c r="J256" s="3">
        <v>40001</v>
      </c>
      <c r="K256" s="3">
        <v>60000</v>
      </c>
      <c r="L256" s="5">
        <f t="shared" si="28"/>
        <v>0.21887755102040815</v>
      </c>
      <c r="N256" s="9" t="s">
        <v>273</v>
      </c>
      <c r="O256" t="s">
        <v>251</v>
      </c>
      <c r="P256" s="8">
        <v>2.6720000000000002E-5</v>
      </c>
      <c r="Q256" s="8">
        <v>5.874E-6</v>
      </c>
      <c r="R256" s="8">
        <v>1.488E-5</v>
      </c>
      <c r="S256" s="8">
        <v>2.6800000000000001E-5</v>
      </c>
      <c r="T256" s="8">
        <v>3.807E-5</v>
      </c>
      <c r="U256" s="5">
        <v>0.21983532934131736</v>
      </c>
      <c r="V256" s="12">
        <f t="shared" si="25"/>
        <v>2.6946107784431132E-2</v>
      </c>
      <c r="W256" s="12">
        <f t="shared" si="26"/>
        <v>2.2471910112359508E-2</v>
      </c>
      <c r="X256" s="12">
        <f t="shared" si="27"/>
        <v>-4.3567988993350442E-3</v>
      </c>
    </row>
    <row r="257" spans="2:24" x14ac:dyDescent="0.3">
      <c r="B257" t="s">
        <v>274</v>
      </c>
      <c r="C257" t="s">
        <v>252</v>
      </c>
      <c r="D257" s="4">
        <v>1.183E-4</v>
      </c>
      <c r="E257" s="4">
        <v>3.0170000000000001E-5</v>
      </c>
      <c r="F257" s="4">
        <v>2.7160000000000002E-7</v>
      </c>
      <c r="G257" s="4">
        <v>5.6440000000000002E-5</v>
      </c>
      <c r="H257" s="4">
        <v>1.189E-4</v>
      </c>
      <c r="I257" s="4">
        <v>1.7569999999999999E-4</v>
      </c>
      <c r="J257" s="3">
        <v>40001</v>
      </c>
      <c r="K257" s="3">
        <v>60000</v>
      </c>
      <c r="L257" s="5">
        <f t="shared" si="28"/>
        <v>0.25502958579881657</v>
      </c>
      <c r="N257" t="s">
        <v>274</v>
      </c>
      <c r="O257" t="s">
        <v>252</v>
      </c>
      <c r="P257" s="8">
        <v>3.4279999999999997E-5</v>
      </c>
      <c r="Q257" s="8">
        <v>1.168E-5</v>
      </c>
      <c r="R257" s="8">
        <v>1.6880000000000001E-5</v>
      </c>
      <c r="S257" s="8">
        <v>3.239E-5</v>
      </c>
      <c r="T257" s="8">
        <v>6.2100000000000005E-5</v>
      </c>
      <c r="U257" s="5">
        <v>0.34072345390898484</v>
      </c>
      <c r="V257" s="12">
        <f t="shared" si="25"/>
        <v>2.4509918319719954</v>
      </c>
      <c r="W257" s="12">
        <f t="shared" si="26"/>
        <v>1.5830479452054795</v>
      </c>
      <c r="X257" s="12">
        <f t="shared" si="27"/>
        <v>-0.25150563346032262</v>
      </c>
    </row>
    <row r="258" spans="2:24" x14ac:dyDescent="0.3">
      <c r="B258" s="10" t="s">
        <v>275</v>
      </c>
      <c r="C258" t="s">
        <v>253</v>
      </c>
      <c r="D258" s="4">
        <v>1.75E-6</v>
      </c>
      <c r="E258" s="4">
        <v>6.6700000000000003E-7</v>
      </c>
      <c r="F258" s="4">
        <v>8.767E-9</v>
      </c>
      <c r="G258" s="4">
        <v>6.5239999999999999E-7</v>
      </c>
      <c r="H258" s="4">
        <v>1.7010000000000001E-6</v>
      </c>
      <c r="I258" s="4">
        <v>3.1599999999999998E-6</v>
      </c>
      <c r="J258" s="3">
        <v>40001</v>
      </c>
      <c r="K258" s="3">
        <v>60000</v>
      </c>
      <c r="L258" s="5">
        <f t="shared" si="28"/>
        <v>0.38114285714285717</v>
      </c>
      <c r="N258" s="10" t="s">
        <v>275</v>
      </c>
      <c r="O258" t="s">
        <v>253</v>
      </c>
      <c r="P258" s="8">
        <v>1.699E-6</v>
      </c>
      <c r="Q258" s="8">
        <v>6.4470000000000005E-7</v>
      </c>
      <c r="R258" s="8">
        <v>6.4330000000000005E-7</v>
      </c>
      <c r="S258" s="8">
        <v>1.654E-6</v>
      </c>
      <c r="T258" s="8">
        <v>3.0589999999999998E-6</v>
      </c>
      <c r="U258" s="5">
        <v>0.37945850500294293</v>
      </c>
      <c r="V258" s="12">
        <f t="shared" si="25"/>
        <v>3.0017657445556224E-2</v>
      </c>
      <c r="W258" s="12">
        <f t="shared" si="26"/>
        <v>3.4589731658135538E-2</v>
      </c>
      <c r="X258" s="12">
        <f t="shared" si="27"/>
        <v>4.4388309069556464E-3</v>
      </c>
    </row>
    <row r="259" spans="2:24" x14ac:dyDescent="0.3">
      <c r="B259" t="s">
        <v>276</v>
      </c>
      <c r="C259" t="s">
        <v>254</v>
      </c>
      <c r="D259" s="4">
        <v>1.6589999999999999E-4</v>
      </c>
      <c r="E259" s="4">
        <v>6.1169999999999999E-5</v>
      </c>
      <c r="F259" s="4">
        <v>4.5400000000000002E-7</v>
      </c>
      <c r="G259" s="4">
        <v>5.9899999999999999E-5</v>
      </c>
      <c r="H259" s="4">
        <v>1.6349999999999999E-4</v>
      </c>
      <c r="I259" s="4">
        <v>2.9339999999999998E-4</v>
      </c>
      <c r="J259" s="3">
        <v>40001</v>
      </c>
      <c r="K259" s="3">
        <v>60000</v>
      </c>
      <c r="L259" s="5">
        <f t="shared" si="28"/>
        <v>0.36871609403254973</v>
      </c>
      <c r="N259" t="s">
        <v>276</v>
      </c>
      <c r="O259" t="s">
        <v>254</v>
      </c>
      <c r="P259" s="8">
        <v>2.0790000000000001E-4</v>
      </c>
      <c r="Q259" s="8">
        <v>4.2920000000000002E-5</v>
      </c>
      <c r="R259" s="8">
        <v>1.3190000000000001E-4</v>
      </c>
      <c r="S259" s="8">
        <v>2.05E-4</v>
      </c>
      <c r="T259" s="8">
        <v>2.9960000000000002E-4</v>
      </c>
      <c r="U259" s="5">
        <v>0.20644540644540643</v>
      </c>
      <c r="V259" s="12">
        <f t="shared" si="25"/>
        <v>-0.2020202020202021</v>
      </c>
      <c r="W259" s="12">
        <f t="shared" si="26"/>
        <v>0.42520969245107165</v>
      </c>
      <c r="X259" s="12">
        <f t="shared" si="27"/>
        <v>0.78602227281843184</v>
      </c>
    </row>
    <row r="260" spans="2:24" x14ac:dyDescent="0.3">
      <c r="B260" t="s">
        <v>277</v>
      </c>
      <c r="C260" t="s">
        <v>255</v>
      </c>
      <c r="D260" s="4">
        <v>2.5930000000000001E-5</v>
      </c>
      <c r="E260" s="4">
        <v>9.0119999999999994E-6</v>
      </c>
      <c r="F260" s="4">
        <v>5.819E-8</v>
      </c>
      <c r="G260" s="4">
        <v>1.116E-5</v>
      </c>
      <c r="H260" s="4">
        <v>2.527E-5</v>
      </c>
      <c r="I260" s="4">
        <v>4.5089999999999997E-5</v>
      </c>
      <c r="J260" s="3">
        <v>40001</v>
      </c>
      <c r="K260" s="3">
        <v>60000</v>
      </c>
      <c r="L260" s="5">
        <f t="shared" si="28"/>
        <v>0.34755109911299648</v>
      </c>
      <c r="N260" t="s">
        <v>277</v>
      </c>
      <c r="O260" t="s">
        <v>255</v>
      </c>
      <c r="P260" s="8">
        <v>3.5309999999999999E-5</v>
      </c>
      <c r="Q260" s="8">
        <v>6.8820000000000003E-6</v>
      </c>
      <c r="R260" s="8">
        <v>2.3050000000000001E-5</v>
      </c>
      <c r="S260" s="8">
        <v>3.4919999999999998E-5</v>
      </c>
      <c r="T260" s="8">
        <v>4.9929999999999998E-5</v>
      </c>
      <c r="U260" s="5">
        <v>0.19490229396771455</v>
      </c>
      <c r="V260" s="12">
        <f t="shared" si="25"/>
        <v>-0.26564712546020952</v>
      </c>
      <c r="W260" s="12">
        <f t="shared" si="26"/>
        <v>0.30950305143853518</v>
      </c>
      <c r="X260" s="12">
        <f t="shared" si="27"/>
        <v>0.78320681628594946</v>
      </c>
    </row>
    <row r="261" spans="2:24" x14ac:dyDescent="0.3">
      <c r="B261" t="s">
        <v>278</v>
      </c>
      <c r="C261" t="s">
        <v>256</v>
      </c>
      <c r="D261" s="4">
        <v>1.271E-4</v>
      </c>
      <c r="E261" s="4">
        <v>5.8789999999999998E-5</v>
      </c>
      <c r="F261" s="4">
        <v>3.417E-7</v>
      </c>
      <c r="G261" s="4">
        <v>1.418E-5</v>
      </c>
      <c r="H261" s="4">
        <v>1.2909999999999999E-4</v>
      </c>
      <c r="I261" s="4">
        <v>2.4130000000000001E-4</v>
      </c>
      <c r="J261" s="3">
        <v>40001</v>
      </c>
      <c r="K261" s="3">
        <v>60000</v>
      </c>
      <c r="L261" s="5">
        <f t="shared" si="28"/>
        <v>0.46254917387883554</v>
      </c>
      <c r="N261" t="s">
        <v>278</v>
      </c>
      <c r="O261" t="s">
        <v>256</v>
      </c>
      <c r="P261" s="8">
        <v>3.171E-5</v>
      </c>
      <c r="Q261" s="8">
        <v>1.028E-5</v>
      </c>
      <c r="R261" s="8">
        <v>1.6290000000000002E-5</v>
      </c>
      <c r="S261" s="8">
        <v>3.0179999999999999E-5</v>
      </c>
      <c r="T261" s="8">
        <v>5.5989999999999998E-5</v>
      </c>
      <c r="U261" s="5">
        <v>0.32418795332702616</v>
      </c>
      <c r="V261" s="12">
        <f t="shared" si="25"/>
        <v>3.0081993062125512</v>
      </c>
      <c r="W261" s="12">
        <f t="shared" si="26"/>
        <v>4.7188715953307385</v>
      </c>
      <c r="X261" s="12">
        <f t="shared" si="27"/>
        <v>0.42679322020407351</v>
      </c>
    </row>
    <row r="262" spans="2:24" x14ac:dyDescent="0.3">
      <c r="B262" t="s">
        <v>279</v>
      </c>
      <c r="C262" t="s">
        <v>257</v>
      </c>
      <c r="D262" s="4">
        <v>4.884E-5</v>
      </c>
      <c r="E262" s="4">
        <v>8.5939999999999994E-6</v>
      </c>
      <c r="F262" s="4">
        <v>5.8070000000000003E-8</v>
      </c>
      <c r="G262" s="4">
        <v>3.1999999999999999E-5</v>
      </c>
      <c r="H262" s="4">
        <v>4.8819999999999997E-5</v>
      </c>
      <c r="I262" s="4">
        <v>6.5820000000000003E-5</v>
      </c>
      <c r="J262" s="3">
        <v>40001</v>
      </c>
      <c r="K262" s="3">
        <v>60000</v>
      </c>
      <c r="L262" s="5">
        <f t="shared" si="28"/>
        <v>0.17596232596232594</v>
      </c>
      <c r="N262" t="s">
        <v>279</v>
      </c>
      <c r="O262" t="s">
        <v>257</v>
      </c>
      <c r="P262" s="8">
        <v>4.1640000000000001E-5</v>
      </c>
      <c r="Q262" s="8">
        <v>7.5299999999999999E-6</v>
      </c>
      <c r="R262" s="8">
        <v>2.7379999999999999E-5</v>
      </c>
      <c r="S262" s="8">
        <v>4.1499999999999999E-5</v>
      </c>
      <c r="T262" s="8">
        <v>5.6839999999999998E-5</v>
      </c>
      <c r="U262" s="5">
        <v>0.18083573487031698</v>
      </c>
      <c r="V262" s="12">
        <f t="shared" si="25"/>
        <v>0.17291066282420747</v>
      </c>
      <c r="W262" s="12">
        <f t="shared" si="26"/>
        <v>0.14130146082337311</v>
      </c>
      <c r="X262" s="12">
        <f t="shared" si="27"/>
        <v>-2.6949368782038099E-2</v>
      </c>
    </row>
    <row r="263" spans="2:24" x14ac:dyDescent="0.3">
      <c r="B263" t="s">
        <v>267</v>
      </c>
      <c r="C263" t="s">
        <v>258</v>
      </c>
      <c r="D263" s="4">
        <v>2.8380000000000001E-4</v>
      </c>
      <c r="E263" s="4">
        <v>3.8559999999999997E-5</v>
      </c>
      <c r="F263" s="4">
        <v>3.9120000000000001E-7</v>
      </c>
      <c r="G263" s="4">
        <v>2.0660000000000001E-4</v>
      </c>
      <c r="H263" s="4">
        <v>2.8410000000000002E-4</v>
      </c>
      <c r="I263" s="4">
        <v>3.5869999999999999E-4</v>
      </c>
      <c r="J263" s="3">
        <v>40001</v>
      </c>
      <c r="K263" s="3">
        <v>60000</v>
      </c>
      <c r="L263" s="5">
        <f t="shared" si="28"/>
        <v>0.13587033121916842</v>
      </c>
      <c r="N263" t="s">
        <v>267</v>
      </c>
      <c r="O263" t="s">
        <v>258</v>
      </c>
      <c r="P263" s="8">
        <v>2.4780000000000001E-4</v>
      </c>
      <c r="Q263" s="8">
        <v>3.7700000000000002E-5</v>
      </c>
      <c r="R263" s="8">
        <v>1.729E-4</v>
      </c>
      <c r="S263" s="8">
        <v>2.4820000000000002E-4</v>
      </c>
      <c r="T263" s="8">
        <v>3.2069999999999999E-4</v>
      </c>
      <c r="U263" s="5">
        <v>0.15213882163034706</v>
      </c>
      <c r="V263" s="12">
        <f t="shared" si="25"/>
        <v>0.14527845036319614</v>
      </c>
      <c r="W263" s="12">
        <f t="shared" si="26"/>
        <v>2.2811671087533028E-2</v>
      </c>
      <c r="X263" s="12">
        <f t="shared" si="27"/>
        <v>-0.10693188127029357</v>
      </c>
    </row>
    <row r="264" spans="2:24" x14ac:dyDescent="0.3">
      <c r="B264" t="s">
        <v>280</v>
      </c>
      <c r="C264" t="s">
        <v>259</v>
      </c>
      <c r="D264" s="4">
        <v>6.2409999999999994E-5</v>
      </c>
      <c r="E264" s="4">
        <v>1.1600000000000001E-5</v>
      </c>
      <c r="F264" s="4">
        <v>7.7429999999999999E-8</v>
      </c>
      <c r="G264" s="4">
        <v>3.9199999999999997E-5</v>
      </c>
      <c r="H264" s="4">
        <v>6.2580000000000001E-5</v>
      </c>
      <c r="I264" s="4">
        <v>8.4839999999999994E-5</v>
      </c>
      <c r="J264" s="3">
        <v>40001</v>
      </c>
      <c r="K264" s="3">
        <v>60000</v>
      </c>
      <c r="L264" s="5">
        <f t="shared" si="28"/>
        <v>0.18586764941515785</v>
      </c>
      <c r="N264" t="s">
        <v>280</v>
      </c>
      <c r="O264" t="s">
        <v>259</v>
      </c>
      <c r="P264" s="8">
        <v>6.1639999999999999E-5</v>
      </c>
      <c r="Q264" s="8">
        <v>1.189E-5</v>
      </c>
      <c r="R264" s="8">
        <v>3.773E-5</v>
      </c>
      <c r="S264" s="8">
        <v>6.1799999999999998E-5</v>
      </c>
      <c r="T264" s="8">
        <v>8.4519999999999997E-5</v>
      </c>
      <c r="U264" s="5">
        <v>0.19289422452952629</v>
      </c>
      <c r="V264" s="12">
        <f t="shared" si="25"/>
        <v>1.2491888384166034E-2</v>
      </c>
      <c r="W264" s="12">
        <f t="shared" si="26"/>
        <v>-2.4390243902438935E-2</v>
      </c>
      <c r="X264" s="12">
        <f t="shared" si="27"/>
        <v>-3.6427089154724181E-2</v>
      </c>
    </row>
    <row r="265" spans="2:24" x14ac:dyDescent="0.3">
      <c r="B265" t="s">
        <v>281</v>
      </c>
      <c r="C265" t="s">
        <v>260</v>
      </c>
      <c r="D265" s="3">
        <v>1.3849999999999999E-3</v>
      </c>
      <c r="E265" s="4">
        <v>3.078E-4</v>
      </c>
      <c r="F265" s="4">
        <v>2.4729999999999999E-6</v>
      </c>
      <c r="G265" s="4">
        <v>7.54E-4</v>
      </c>
      <c r="H265" s="3">
        <v>1.3929999999999999E-3</v>
      </c>
      <c r="I265" s="3">
        <v>1.9750000000000002E-3</v>
      </c>
      <c r="J265" s="3">
        <v>40001</v>
      </c>
      <c r="K265" s="3">
        <v>60000</v>
      </c>
      <c r="L265" s="5">
        <f t="shared" si="28"/>
        <v>0.22223826714801445</v>
      </c>
      <c r="N265" t="s">
        <v>281</v>
      </c>
      <c r="O265" t="s">
        <v>260</v>
      </c>
      <c r="P265" s="8">
        <v>8.6810000000000001E-4</v>
      </c>
      <c r="Q265" s="8">
        <v>2.3589999999999999E-4</v>
      </c>
      <c r="R265" s="8">
        <v>4.5839999999999998E-4</v>
      </c>
      <c r="S265" s="8">
        <v>8.5240000000000001E-4</v>
      </c>
      <c r="T265" s="8">
        <v>1.369E-3</v>
      </c>
      <c r="U265" s="5">
        <v>0.27174288676419767</v>
      </c>
      <c r="V265" s="12">
        <f t="shared" si="25"/>
        <v>0.59543831355834576</v>
      </c>
      <c r="W265" s="12">
        <f t="shared" si="26"/>
        <v>0.30479016532429004</v>
      </c>
      <c r="X265" s="12">
        <f t="shared" si="27"/>
        <v>-0.18217448193645042</v>
      </c>
    </row>
    <row r="266" spans="2:24" x14ac:dyDescent="0.3">
      <c r="B266" s="10" t="s">
        <v>282</v>
      </c>
      <c r="C266" t="s">
        <v>261</v>
      </c>
      <c r="D266" s="4">
        <v>3.0989999999999999E-6</v>
      </c>
      <c r="E266" s="4">
        <v>1.3850000000000001E-6</v>
      </c>
      <c r="F266" s="4">
        <v>1.479E-8</v>
      </c>
      <c r="G266" s="4">
        <v>7.6769999999999997E-7</v>
      </c>
      <c r="H266" s="4">
        <v>3.027E-6</v>
      </c>
      <c r="I266" s="4">
        <v>5.9669999999999998E-6</v>
      </c>
      <c r="J266" s="3">
        <v>40001</v>
      </c>
      <c r="K266" s="3">
        <v>60000</v>
      </c>
      <c r="L266" s="5">
        <f t="shared" si="28"/>
        <v>0.44691836076153602</v>
      </c>
      <c r="N266" s="10" t="s">
        <v>282</v>
      </c>
      <c r="O266" t="s">
        <v>261</v>
      </c>
      <c r="P266" s="8">
        <v>3.0350000000000002E-6</v>
      </c>
      <c r="Q266" s="8">
        <v>1.364E-6</v>
      </c>
      <c r="R266" s="8">
        <v>7.526E-7</v>
      </c>
      <c r="S266" s="8">
        <v>2.9550000000000001E-6</v>
      </c>
      <c r="T266" s="8">
        <v>5.8710000000000002E-6</v>
      </c>
      <c r="U266" s="5">
        <v>0.44942339373970341</v>
      </c>
      <c r="V266" s="12">
        <f t="shared" si="25"/>
        <v>2.1087314662273385E-2</v>
      </c>
      <c r="W266" s="12">
        <f t="shared" si="26"/>
        <v>1.5395894428152562E-2</v>
      </c>
      <c r="X266" s="12">
        <f t="shared" si="27"/>
        <v>-5.5738820298666097E-3</v>
      </c>
    </row>
    <row r="267" spans="2:24" x14ac:dyDescent="0.3">
      <c r="B267" t="s">
        <v>283</v>
      </c>
      <c r="C267" t="s">
        <v>262</v>
      </c>
      <c r="D267" s="3">
        <v>2.3189999999999999E-3</v>
      </c>
      <c r="E267" s="4">
        <v>5.9739999999999999E-4</v>
      </c>
      <c r="F267" s="4">
        <v>5.75E-6</v>
      </c>
      <c r="G267" s="3">
        <v>1.0950000000000001E-3</v>
      </c>
      <c r="H267" s="3">
        <v>2.3340000000000001E-3</v>
      </c>
      <c r="I267" s="3">
        <v>3.4619999999999998E-3</v>
      </c>
      <c r="J267" s="3">
        <v>40001</v>
      </c>
      <c r="K267" s="3">
        <v>60000</v>
      </c>
      <c r="L267" s="5">
        <f t="shared" si="28"/>
        <v>0.25761103924105216</v>
      </c>
      <c r="N267" t="s">
        <v>283</v>
      </c>
      <c r="O267" t="s">
        <v>262</v>
      </c>
      <c r="P267" s="8">
        <v>2.3770000000000002E-3</v>
      </c>
      <c r="Q267" s="8">
        <v>4.5469999999999999E-4</v>
      </c>
      <c r="R267" s="8">
        <v>1.5380000000000001E-3</v>
      </c>
      <c r="S267" s="8">
        <v>2.3609999999999998E-3</v>
      </c>
      <c r="T267" s="8">
        <v>3.3189999999999999E-3</v>
      </c>
      <c r="U267" s="5">
        <v>0.19129154396297854</v>
      </c>
      <c r="V267" s="12">
        <f t="shared" si="25"/>
        <v>-2.4400504838031266E-2</v>
      </c>
      <c r="W267" s="12">
        <f t="shared" si="26"/>
        <v>0.31383329667912913</v>
      </c>
      <c r="X267" s="12">
        <f t="shared" si="27"/>
        <v>0.34669329288757644</v>
      </c>
    </row>
    <row r="268" spans="2:24" x14ac:dyDescent="0.3">
      <c r="B268" t="s">
        <v>284</v>
      </c>
      <c r="C268" t="s">
        <v>263</v>
      </c>
      <c r="D268" s="4">
        <v>8.1459999999999996E-4</v>
      </c>
      <c r="E268" s="4">
        <v>2.061E-4</v>
      </c>
      <c r="F268" s="4">
        <v>1.6840000000000001E-6</v>
      </c>
      <c r="G268" s="4">
        <v>3.8670000000000002E-4</v>
      </c>
      <c r="H268" s="4">
        <v>8.1950000000000002E-4</v>
      </c>
      <c r="I268" s="3">
        <v>1.206E-3</v>
      </c>
      <c r="J268" s="3">
        <v>40001</v>
      </c>
      <c r="K268" s="3">
        <v>60000</v>
      </c>
      <c r="L268" s="5">
        <f t="shared" ref="L268:L269" si="35">E268/D268</f>
        <v>0.25300761109747116</v>
      </c>
      <c r="N268" t="s">
        <v>284</v>
      </c>
      <c r="O268" t="s">
        <v>263</v>
      </c>
      <c r="P268" s="8">
        <v>5.1849999999999997E-4</v>
      </c>
      <c r="Q268" s="8">
        <v>1.4210000000000001E-4</v>
      </c>
      <c r="R268" s="8">
        <v>2.7569999999999998E-4</v>
      </c>
      <c r="S268" s="8">
        <v>5.0719999999999997E-4</v>
      </c>
      <c r="T268" s="8">
        <v>8.2280000000000005E-4</v>
      </c>
      <c r="U268" s="5">
        <v>0.27405978784956608</v>
      </c>
      <c r="V268" s="12">
        <f t="shared" si="25"/>
        <v>0.57107039537126325</v>
      </c>
      <c r="W268" s="12">
        <f t="shared" si="26"/>
        <v>0.45038705137227292</v>
      </c>
      <c r="X268" s="12">
        <f t="shared" si="27"/>
        <v>-7.6816000323442754E-2</v>
      </c>
    </row>
    <row r="269" spans="2:24" x14ac:dyDescent="0.3">
      <c r="B269" t="s">
        <v>268</v>
      </c>
      <c r="C269" t="s">
        <v>264</v>
      </c>
      <c r="D269" s="4">
        <v>3.0329999999999999E-5</v>
      </c>
      <c r="E269" s="4">
        <v>7.5379999999999997E-6</v>
      </c>
      <c r="F269" s="4">
        <v>5.6260000000000002E-8</v>
      </c>
      <c r="G269" s="4">
        <v>1.558E-5</v>
      </c>
      <c r="H269" s="4">
        <v>3.029E-5</v>
      </c>
      <c r="I269" s="4">
        <v>4.5349999999999998E-5</v>
      </c>
      <c r="J269" s="3">
        <v>40001</v>
      </c>
      <c r="K269" s="3">
        <v>60000</v>
      </c>
      <c r="L269" s="5">
        <f t="shared" si="35"/>
        <v>0.24853280580283546</v>
      </c>
      <c r="N269" t="s">
        <v>268</v>
      </c>
      <c r="O269" t="s">
        <v>264</v>
      </c>
      <c r="P269" s="8">
        <v>3.2329999999999997E-5</v>
      </c>
      <c r="Q269" s="8">
        <v>5.8529999999999997E-6</v>
      </c>
      <c r="R269" s="8">
        <v>2.158E-5</v>
      </c>
      <c r="S269" s="8">
        <v>3.2100000000000001E-5</v>
      </c>
      <c r="T269" s="8">
        <v>4.4509999999999999E-5</v>
      </c>
      <c r="U269" s="5">
        <v>0.18103928240024744</v>
      </c>
      <c r="V269" s="12">
        <f t="shared" si="25"/>
        <v>-6.1862047633776618E-2</v>
      </c>
      <c r="W269" s="12">
        <f t="shared" si="26"/>
        <v>0.28788655390398088</v>
      </c>
      <c r="X269" s="12">
        <f t="shared" si="27"/>
        <v>0.37281148327450381</v>
      </c>
    </row>
  </sheetData>
  <conditionalFormatting sqref="L11:L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8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6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9:L1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3:L2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2:L26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U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2:U26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4:U25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:U4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5:U8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7:U6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3:U2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3:P2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P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V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W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X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8:W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6:W8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X8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4:V2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2:V2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2:W2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2:X2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3:R1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3:W2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72D0-2A2C-4DA0-A4E7-42149CA22FD4}">
  <dimension ref="B1:T265"/>
  <sheetViews>
    <sheetView topLeftCell="A217" zoomScale="85" zoomScaleNormal="85" workbookViewId="0">
      <selection activeCell="Q7" sqref="Q7:Q24"/>
    </sheetView>
  </sheetViews>
  <sheetFormatPr defaultRowHeight="14.4" x14ac:dyDescent="0.3"/>
  <cols>
    <col min="2" max="2" width="23.33203125" customWidth="1"/>
    <col min="3" max="3" width="12.77734375" customWidth="1"/>
    <col min="4" max="4" width="10.5546875" bestFit="1" customWidth="1"/>
    <col min="5" max="5" width="9.5546875" bestFit="1" customWidth="1"/>
    <col min="6" max="6" width="9" bestFit="1" customWidth="1"/>
    <col min="7" max="7" width="9.5546875" bestFit="1" customWidth="1"/>
    <col min="8" max="9" width="10.5546875" bestFit="1" customWidth="1"/>
    <col min="14" max="14" width="11.88671875" customWidth="1"/>
    <col min="15" max="15" width="10.5546875" bestFit="1" customWidth="1"/>
    <col min="16" max="16" width="9.5546875" bestFit="1" customWidth="1"/>
    <col min="18" max="19" width="9" bestFit="1" customWidth="1"/>
    <col min="20" max="20" width="9.6640625" bestFit="1" customWidth="1"/>
  </cols>
  <sheetData>
    <row r="1" spans="2:20" x14ac:dyDescent="0.3">
      <c r="C1" s="22" t="s">
        <v>312</v>
      </c>
      <c r="N1" t="s">
        <v>316</v>
      </c>
    </row>
    <row r="2" spans="2:20" x14ac:dyDescent="0.3">
      <c r="C2" s="22" t="s">
        <v>313</v>
      </c>
      <c r="N2" t="s">
        <v>319</v>
      </c>
    </row>
    <row r="4" spans="2:20" x14ac:dyDescent="0.3">
      <c r="O4" s="22" t="s">
        <v>337</v>
      </c>
    </row>
    <row r="6" spans="2:20" x14ac:dyDescent="0.3">
      <c r="C6" t="s">
        <v>0</v>
      </c>
      <c r="D6" t="s">
        <v>1</v>
      </c>
      <c r="E6" t="s">
        <v>2</v>
      </c>
      <c r="F6" t="s">
        <v>3</v>
      </c>
      <c r="G6" s="1">
        <v>2.5000000000000001E-2</v>
      </c>
      <c r="H6" t="s">
        <v>4</v>
      </c>
      <c r="I6" s="1">
        <v>0.97499999999999998</v>
      </c>
      <c r="J6" t="s">
        <v>5</v>
      </c>
      <c r="K6" t="s">
        <v>6</v>
      </c>
      <c r="L6" t="s">
        <v>314</v>
      </c>
      <c r="N6" t="s">
        <v>0</v>
      </c>
      <c r="O6" t="s">
        <v>1</v>
      </c>
      <c r="P6" t="s">
        <v>2</v>
      </c>
      <c r="Q6" t="s">
        <v>315</v>
      </c>
      <c r="R6" t="s">
        <v>317</v>
      </c>
      <c r="S6" t="s">
        <v>318</v>
      </c>
      <c r="T6" t="s">
        <v>309</v>
      </c>
    </row>
    <row r="7" spans="2:20" x14ac:dyDescent="0.3">
      <c r="B7" t="s">
        <v>269</v>
      </c>
      <c r="C7" t="s">
        <v>7</v>
      </c>
      <c r="D7" s="6">
        <v>29390</v>
      </c>
      <c r="E7" s="6">
        <v>3701</v>
      </c>
      <c r="F7" s="6">
        <v>19.53</v>
      </c>
      <c r="G7" s="6">
        <v>22870</v>
      </c>
      <c r="H7" s="6">
        <v>29120</v>
      </c>
      <c r="I7" s="6">
        <v>37500</v>
      </c>
      <c r="J7">
        <v>40001</v>
      </c>
      <c r="K7">
        <v>120000</v>
      </c>
      <c r="L7" s="2">
        <f>E7/D7</f>
        <v>0.12592718611772713</v>
      </c>
      <c r="N7" t="s">
        <v>7</v>
      </c>
      <c r="O7" s="6">
        <v>29240</v>
      </c>
      <c r="P7" s="6">
        <v>3752</v>
      </c>
      <c r="Q7" s="5">
        <f>P7/O7</f>
        <v>0.12831737346101232</v>
      </c>
      <c r="R7" s="12">
        <f>(D7-O7)/O7</f>
        <v>5.1299589603283173E-3</v>
      </c>
      <c r="S7" s="12">
        <f>(E7-P7)/P7</f>
        <v>-1.3592750533049041E-2</v>
      </c>
      <c r="T7" s="12">
        <f>(L7-Q7)/Q7</f>
        <v>-1.8627152963128748E-2</v>
      </c>
    </row>
    <row r="8" spans="2:20" x14ac:dyDescent="0.3">
      <c r="B8" t="s">
        <v>270</v>
      </c>
      <c r="C8" t="s">
        <v>8</v>
      </c>
      <c r="D8" s="6">
        <v>2897</v>
      </c>
      <c r="E8" s="6">
        <v>895.3</v>
      </c>
      <c r="F8" s="6">
        <v>3.089</v>
      </c>
      <c r="G8" s="6">
        <v>1603</v>
      </c>
      <c r="H8" s="6">
        <v>2727</v>
      </c>
      <c r="I8" s="6">
        <v>5167</v>
      </c>
      <c r="J8">
        <v>40001</v>
      </c>
      <c r="K8">
        <v>120000</v>
      </c>
      <c r="L8" s="2">
        <f t="shared" ref="L8:L71" si="0">E8/D8</f>
        <v>0.30904383845357264</v>
      </c>
      <c r="N8" t="s">
        <v>8</v>
      </c>
      <c r="O8" s="6">
        <v>2867</v>
      </c>
      <c r="P8" s="6">
        <v>923.4</v>
      </c>
      <c r="Q8" s="5">
        <f t="shared" ref="Q8:Q71" si="1">P8/O8</f>
        <v>0.32207882804325078</v>
      </c>
      <c r="R8" s="12">
        <f t="shared" ref="R8:R71" si="2">(D8-O8)/O8</f>
        <v>1.0463899546564353E-2</v>
      </c>
      <c r="S8" s="12">
        <f t="shared" ref="S8:S71" si="3">(E8-P8)/P8</f>
        <v>-3.0431015811132795E-2</v>
      </c>
      <c r="T8" s="12">
        <f t="shared" ref="T8:T71" si="4">(L8-Q8)/Q8</f>
        <v>-4.047142641716181E-2</v>
      </c>
    </row>
    <row r="9" spans="2:20" x14ac:dyDescent="0.3">
      <c r="B9" s="9" t="s">
        <v>271</v>
      </c>
      <c r="C9" t="s">
        <v>9</v>
      </c>
      <c r="D9" s="6">
        <v>113800</v>
      </c>
      <c r="E9" s="6">
        <v>37390</v>
      </c>
      <c r="F9" s="6">
        <v>257.60000000000002</v>
      </c>
      <c r="G9" s="6">
        <v>79630</v>
      </c>
      <c r="H9" s="6">
        <v>106800</v>
      </c>
      <c r="I9" s="6">
        <v>187800</v>
      </c>
      <c r="J9">
        <v>40001</v>
      </c>
      <c r="K9">
        <v>120000</v>
      </c>
      <c r="L9" s="2">
        <f t="shared" si="0"/>
        <v>0.32855887521968363</v>
      </c>
      <c r="N9" t="s">
        <v>9</v>
      </c>
      <c r="O9" s="6">
        <v>107100</v>
      </c>
      <c r="P9" s="6">
        <v>23900</v>
      </c>
      <c r="Q9" s="5">
        <f t="shared" si="1"/>
        <v>0.22315592903828199</v>
      </c>
      <c r="R9" s="12">
        <f t="shared" si="2"/>
        <v>6.2558356676003735E-2</v>
      </c>
      <c r="S9" s="12">
        <f>(E9-P9)/P9</f>
        <v>0.56443514644351467</v>
      </c>
      <c r="T9" s="12">
        <f t="shared" si="4"/>
        <v>0.47232868351582069</v>
      </c>
    </row>
    <row r="10" spans="2:20" x14ac:dyDescent="0.3">
      <c r="B10" s="9" t="s">
        <v>272</v>
      </c>
      <c r="C10" t="s">
        <v>10</v>
      </c>
      <c r="D10" s="6">
        <v>605500</v>
      </c>
      <c r="E10" s="6">
        <v>158200</v>
      </c>
      <c r="F10" s="6">
        <v>960.6</v>
      </c>
      <c r="G10" s="6">
        <v>410100</v>
      </c>
      <c r="H10" s="6">
        <v>569200</v>
      </c>
      <c r="I10" s="6">
        <v>1031000</v>
      </c>
      <c r="J10">
        <v>40001</v>
      </c>
      <c r="K10">
        <v>120000</v>
      </c>
      <c r="L10" s="2">
        <f t="shared" si="0"/>
        <v>0.26127167630057802</v>
      </c>
      <c r="N10" t="s">
        <v>10</v>
      </c>
      <c r="O10" s="6">
        <v>564800</v>
      </c>
      <c r="P10" s="6">
        <v>138700</v>
      </c>
      <c r="Q10" s="5">
        <f t="shared" si="1"/>
        <v>0.24557365439093484</v>
      </c>
      <c r="R10" s="12">
        <f t="shared" si="2"/>
        <v>7.2060906515580739E-2</v>
      </c>
      <c r="S10" s="12">
        <f t="shared" si="3"/>
        <v>0.14059120403749098</v>
      </c>
      <c r="T10" s="12">
        <f t="shared" si="4"/>
        <v>6.3923884459743799E-2</v>
      </c>
    </row>
    <row r="11" spans="2:20" x14ac:dyDescent="0.3">
      <c r="B11" s="9" t="s">
        <v>273</v>
      </c>
      <c r="C11" t="s">
        <v>11</v>
      </c>
      <c r="D11" s="6">
        <v>49810</v>
      </c>
      <c r="E11" s="6">
        <v>24610</v>
      </c>
      <c r="F11" s="6">
        <v>185.3</v>
      </c>
      <c r="G11" s="6">
        <v>35800</v>
      </c>
      <c r="H11" s="6">
        <v>46980</v>
      </c>
      <c r="I11" s="6">
        <v>75130</v>
      </c>
      <c r="J11">
        <v>40001</v>
      </c>
      <c r="K11">
        <v>120000</v>
      </c>
      <c r="L11" s="2">
        <f t="shared" si="0"/>
        <v>0.49407749447902027</v>
      </c>
      <c r="N11" t="s">
        <v>11</v>
      </c>
      <c r="O11" s="6">
        <v>48270</v>
      </c>
      <c r="P11" s="6">
        <v>12600</v>
      </c>
      <c r="Q11" s="5">
        <f t="shared" si="1"/>
        <v>0.2610316967060286</v>
      </c>
      <c r="R11" s="12">
        <f t="shared" si="2"/>
        <v>3.1903874041847941E-2</v>
      </c>
      <c r="S11" s="12">
        <f t="shared" si="3"/>
        <v>0.95317460317460323</v>
      </c>
      <c r="T11" s="12">
        <f t="shared" si="4"/>
        <v>0.89278735384938945</v>
      </c>
    </row>
    <row r="12" spans="2:20" x14ac:dyDescent="0.3">
      <c r="B12" t="s">
        <v>274</v>
      </c>
      <c r="C12" t="s">
        <v>12</v>
      </c>
      <c r="D12" s="6">
        <v>23580</v>
      </c>
      <c r="E12" s="6">
        <v>12340</v>
      </c>
      <c r="F12" s="6">
        <v>85.67</v>
      </c>
      <c r="G12" s="6">
        <v>11120</v>
      </c>
      <c r="H12" s="6">
        <v>18870</v>
      </c>
      <c r="I12" s="6">
        <v>55660</v>
      </c>
      <c r="J12">
        <v>40001</v>
      </c>
      <c r="K12">
        <v>120000</v>
      </c>
      <c r="L12" s="2">
        <f t="shared" si="0"/>
        <v>0.52332485156912634</v>
      </c>
      <c r="N12" t="s">
        <v>12</v>
      </c>
      <c r="O12" s="6">
        <v>36050</v>
      </c>
      <c r="P12" s="6">
        <v>12020</v>
      </c>
      <c r="Q12" s="5">
        <f t="shared" si="1"/>
        <v>0.3334257975034674</v>
      </c>
      <c r="R12" s="12">
        <f t="shared" si="2"/>
        <v>-0.34590846047156726</v>
      </c>
      <c r="S12" s="12">
        <f t="shared" si="3"/>
        <v>2.6622296173044926E-2</v>
      </c>
      <c r="T12" s="12">
        <f t="shared" si="4"/>
        <v>0.56953917629509188</v>
      </c>
    </row>
    <row r="13" spans="2:20" x14ac:dyDescent="0.3">
      <c r="B13" s="10" t="s">
        <v>275</v>
      </c>
      <c r="C13" t="s">
        <v>13</v>
      </c>
      <c r="D13" s="6">
        <v>1105000</v>
      </c>
      <c r="E13" s="6">
        <v>348900</v>
      </c>
      <c r="F13" s="6">
        <v>2500</v>
      </c>
      <c r="G13" s="6">
        <v>652500</v>
      </c>
      <c r="H13" s="6">
        <v>1022000</v>
      </c>
      <c r="I13" s="6">
        <v>2003000</v>
      </c>
      <c r="J13">
        <v>40001</v>
      </c>
      <c r="K13">
        <v>120000</v>
      </c>
      <c r="L13" s="2">
        <f t="shared" si="0"/>
        <v>0.31574660633484164</v>
      </c>
      <c r="N13" t="s">
        <v>13</v>
      </c>
      <c r="O13" s="6">
        <v>1064000</v>
      </c>
      <c r="P13" s="6">
        <v>364100</v>
      </c>
      <c r="Q13" s="5">
        <f t="shared" si="1"/>
        <v>0.34219924812030073</v>
      </c>
      <c r="R13" s="12">
        <f t="shared" si="2"/>
        <v>3.8533834586466163E-2</v>
      </c>
      <c r="S13" s="12">
        <f t="shared" si="3"/>
        <v>-4.1746772864597638E-2</v>
      </c>
      <c r="T13" s="12">
        <f t="shared" si="4"/>
        <v>-7.7301869980028748E-2</v>
      </c>
    </row>
    <row r="14" spans="2:20" x14ac:dyDescent="0.3">
      <c r="B14" t="s">
        <v>276</v>
      </c>
      <c r="C14" t="s">
        <v>14</v>
      </c>
      <c r="D14" s="6">
        <v>8507</v>
      </c>
      <c r="E14" s="6">
        <v>1754</v>
      </c>
      <c r="F14" s="6">
        <v>6.9930000000000003</v>
      </c>
      <c r="G14" s="6">
        <v>5132</v>
      </c>
      <c r="H14" s="6">
        <v>8464</v>
      </c>
      <c r="I14" s="6">
        <v>12130</v>
      </c>
      <c r="J14">
        <v>40001</v>
      </c>
      <c r="K14">
        <v>120000</v>
      </c>
      <c r="L14" s="2">
        <f t="shared" si="0"/>
        <v>0.20618314329375809</v>
      </c>
      <c r="N14" t="s">
        <v>14</v>
      </c>
      <c r="O14" s="6">
        <v>8530</v>
      </c>
      <c r="P14" s="6">
        <v>1885</v>
      </c>
      <c r="Q14" s="5">
        <f t="shared" si="1"/>
        <v>0.22098475967174677</v>
      </c>
      <c r="R14" s="12">
        <f t="shared" si="2"/>
        <v>-2.6963657678780776E-3</v>
      </c>
      <c r="S14" s="12">
        <f t="shared" si="3"/>
        <v>-6.9496021220159146E-2</v>
      </c>
      <c r="T14" s="12">
        <f t="shared" si="4"/>
        <v>-6.6980258729041633E-2</v>
      </c>
    </row>
    <row r="15" spans="2:20" x14ac:dyDescent="0.3">
      <c r="B15" t="s">
        <v>277</v>
      </c>
      <c r="C15" t="s">
        <v>15</v>
      </c>
      <c r="D15" s="6">
        <v>33200</v>
      </c>
      <c r="E15" s="6">
        <v>5262</v>
      </c>
      <c r="F15" s="6">
        <v>24.55</v>
      </c>
      <c r="G15" s="6">
        <v>23970</v>
      </c>
      <c r="H15" s="6">
        <v>32850</v>
      </c>
      <c r="I15" s="6">
        <v>44520</v>
      </c>
      <c r="J15">
        <v>40001</v>
      </c>
      <c r="K15">
        <v>120000</v>
      </c>
      <c r="L15" s="2">
        <f t="shared" si="0"/>
        <v>0.15849397590361447</v>
      </c>
      <c r="N15" t="s">
        <v>15</v>
      </c>
      <c r="O15" s="6">
        <v>34820</v>
      </c>
      <c r="P15" s="6">
        <v>6672</v>
      </c>
      <c r="Q15" s="5">
        <f t="shared" si="1"/>
        <v>0.191614014933946</v>
      </c>
      <c r="R15" s="12">
        <f t="shared" si="2"/>
        <v>-4.6524985640436528E-2</v>
      </c>
      <c r="S15" s="12">
        <f t="shared" si="3"/>
        <v>-0.21133093525179855</v>
      </c>
      <c r="T15" s="12">
        <f t="shared" si="4"/>
        <v>-0.1728476857068561</v>
      </c>
    </row>
    <row r="16" spans="2:20" x14ac:dyDescent="0.3">
      <c r="B16" t="s">
        <v>278</v>
      </c>
      <c r="C16" t="s">
        <v>16</v>
      </c>
      <c r="D16" s="6">
        <v>32720</v>
      </c>
      <c r="E16" s="6">
        <v>15910</v>
      </c>
      <c r="F16" s="6">
        <v>59.31</v>
      </c>
      <c r="G16" s="6">
        <v>8390</v>
      </c>
      <c r="H16" s="6">
        <v>31120</v>
      </c>
      <c r="I16" s="6">
        <v>68470</v>
      </c>
      <c r="J16">
        <v>40001</v>
      </c>
      <c r="K16">
        <v>120000</v>
      </c>
      <c r="L16" s="2">
        <f t="shared" si="0"/>
        <v>0.48624694376528116</v>
      </c>
      <c r="N16" t="s">
        <v>16</v>
      </c>
      <c r="O16" s="6">
        <v>37550</v>
      </c>
      <c r="P16" s="6">
        <v>15060</v>
      </c>
      <c r="Q16" s="5">
        <f t="shared" si="1"/>
        <v>0.40106524633821572</v>
      </c>
      <c r="R16" s="12">
        <f t="shared" si="2"/>
        <v>-0.12862849533954726</v>
      </c>
      <c r="S16" s="12">
        <f t="shared" si="3"/>
        <v>5.644090305444887E-2</v>
      </c>
      <c r="T16" s="12">
        <f t="shared" si="4"/>
        <v>0.21238862804689954</v>
      </c>
    </row>
    <row r="17" spans="2:20" x14ac:dyDescent="0.3">
      <c r="B17" t="s">
        <v>279</v>
      </c>
      <c r="C17" t="s">
        <v>17</v>
      </c>
      <c r="D17" s="6">
        <v>23750</v>
      </c>
      <c r="E17" s="6">
        <v>4113</v>
      </c>
      <c r="F17" s="6">
        <v>20.83</v>
      </c>
      <c r="G17" s="6">
        <v>16940</v>
      </c>
      <c r="H17" s="6">
        <v>23310</v>
      </c>
      <c r="I17" s="6">
        <v>33110</v>
      </c>
      <c r="J17">
        <v>40001</v>
      </c>
      <c r="K17">
        <v>120000</v>
      </c>
      <c r="L17" s="2">
        <f t="shared" si="0"/>
        <v>0.17317894736842104</v>
      </c>
      <c r="N17" t="s">
        <v>17</v>
      </c>
      <c r="O17" s="6">
        <v>24030</v>
      </c>
      <c r="P17" s="6">
        <v>4184</v>
      </c>
      <c r="Q17" s="5">
        <f t="shared" si="1"/>
        <v>0.1741156887224303</v>
      </c>
      <c r="R17" s="12">
        <f t="shared" si="2"/>
        <v>-1.1652101539741989E-2</v>
      </c>
      <c r="S17" s="12">
        <f t="shared" si="3"/>
        <v>-1.6969407265774377E-2</v>
      </c>
      <c r="T17" s="12">
        <f t="shared" si="4"/>
        <v>-5.3799939619604328E-3</v>
      </c>
    </row>
    <row r="18" spans="2:20" x14ac:dyDescent="0.3">
      <c r="B18" t="s">
        <v>267</v>
      </c>
      <c r="C18" t="s">
        <v>18</v>
      </c>
      <c r="D18" s="6">
        <v>6189</v>
      </c>
      <c r="E18" s="6">
        <v>644.9</v>
      </c>
      <c r="F18" s="6">
        <v>3.6459999999999999</v>
      </c>
      <c r="G18" s="6">
        <v>5131</v>
      </c>
      <c r="H18" s="6">
        <v>6117</v>
      </c>
      <c r="I18" s="6">
        <v>7685</v>
      </c>
      <c r="J18">
        <v>40001</v>
      </c>
      <c r="K18">
        <v>120000</v>
      </c>
      <c r="L18" s="2">
        <f t="shared" si="0"/>
        <v>0.1042010017773469</v>
      </c>
      <c r="N18" t="s">
        <v>18</v>
      </c>
      <c r="O18" s="6">
        <v>6310</v>
      </c>
      <c r="P18" s="6">
        <v>675.5</v>
      </c>
      <c r="Q18" s="5">
        <f t="shared" si="1"/>
        <v>0.10705229793977813</v>
      </c>
      <c r="R18" s="12">
        <f t="shared" si="2"/>
        <v>-1.9175911251980982E-2</v>
      </c>
      <c r="S18" s="12">
        <f t="shared" si="3"/>
        <v>-4.5299777942265022E-2</v>
      </c>
      <c r="T18" s="12">
        <f t="shared" si="4"/>
        <v>-2.66346096002089E-2</v>
      </c>
    </row>
    <row r="19" spans="2:20" x14ac:dyDescent="0.3">
      <c r="B19" t="s">
        <v>280</v>
      </c>
      <c r="C19" t="s">
        <v>19</v>
      </c>
      <c r="D19" s="6">
        <v>26220</v>
      </c>
      <c r="E19" s="6">
        <v>7187</v>
      </c>
      <c r="F19" s="6">
        <v>43.27</v>
      </c>
      <c r="G19" s="6">
        <v>19480</v>
      </c>
      <c r="H19" s="6">
        <v>25380</v>
      </c>
      <c r="I19" s="6">
        <v>37200</v>
      </c>
      <c r="J19">
        <v>40001</v>
      </c>
      <c r="K19">
        <v>120000</v>
      </c>
      <c r="L19" s="2">
        <f t="shared" si="0"/>
        <v>0.27410373760488177</v>
      </c>
      <c r="N19" t="s">
        <v>19</v>
      </c>
      <c r="O19" s="6">
        <v>25750</v>
      </c>
      <c r="P19" s="6">
        <v>4677</v>
      </c>
      <c r="Q19" s="5">
        <f t="shared" si="1"/>
        <v>0.18163106796116504</v>
      </c>
      <c r="R19" s="12">
        <f t="shared" si="2"/>
        <v>1.825242718446602E-2</v>
      </c>
      <c r="S19" s="12">
        <f t="shared" si="3"/>
        <v>0.53666880478939494</v>
      </c>
      <c r="T19" s="12">
        <f t="shared" si="4"/>
        <v>0.50912363551971473</v>
      </c>
    </row>
    <row r="20" spans="2:20" x14ac:dyDescent="0.3">
      <c r="B20" t="s">
        <v>281</v>
      </c>
      <c r="C20" t="s">
        <v>20</v>
      </c>
      <c r="D20" s="6">
        <v>1228</v>
      </c>
      <c r="E20" s="6">
        <v>342.4</v>
      </c>
      <c r="F20" s="6">
        <v>1.6240000000000001</v>
      </c>
      <c r="G20" s="6">
        <v>794.9</v>
      </c>
      <c r="H20" s="6">
        <v>1145</v>
      </c>
      <c r="I20" s="6">
        <v>2129</v>
      </c>
      <c r="J20">
        <v>40001</v>
      </c>
      <c r="K20">
        <v>120000</v>
      </c>
      <c r="L20" s="2">
        <f t="shared" si="0"/>
        <v>0.27882736156351789</v>
      </c>
      <c r="N20" t="s">
        <v>20</v>
      </c>
      <c r="O20" s="6">
        <v>1360</v>
      </c>
      <c r="P20" s="6">
        <v>368.1</v>
      </c>
      <c r="Q20" s="5">
        <f t="shared" si="1"/>
        <v>0.27066176470588238</v>
      </c>
      <c r="R20" s="12">
        <f t="shared" si="2"/>
        <v>-9.7058823529411767E-2</v>
      </c>
      <c r="S20" s="12">
        <f t="shared" si="3"/>
        <v>-6.9817984243412234E-2</v>
      </c>
      <c r="T20" s="12">
        <f t="shared" si="4"/>
        <v>3.0169007678305621E-2</v>
      </c>
    </row>
    <row r="21" spans="2:20" x14ac:dyDescent="0.3">
      <c r="B21" s="10" t="s">
        <v>282</v>
      </c>
      <c r="C21" t="s">
        <v>21</v>
      </c>
      <c r="D21" s="6">
        <v>642100</v>
      </c>
      <c r="E21" s="6">
        <v>325200</v>
      </c>
      <c r="F21" s="6">
        <v>1993</v>
      </c>
      <c r="G21" s="6">
        <v>288800</v>
      </c>
      <c r="H21" s="6">
        <v>539200</v>
      </c>
      <c r="I21" s="6">
        <v>1525000</v>
      </c>
      <c r="J21">
        <v>40001</v>
      </c>
      <c r="K21">
        <v>120000</v>
      </c>
      <c r="L21" s="2">
        <f t="shared" si="0"/>
        <v>0.50646316773088307</v>
      </c>
      <c r="N21" t="s">
        <v>21</v>
      </c>
      <c r="O21" s="6">
        <v>538900</v>
      </c>
      <c r="P21" s="6">
        <v>289000</v>
      </c>
      <c r="Q21" s="5">
        <f t="shared" si="1"/>
        <v>0.5362776025236593</v>
      </c>
      <c r="R21" s="12">
        <f t="shared" si="2"/>
        <v>0.19150120616069771</v>
      </c>
      <c r="S21" s="12">
        <f t="shared" si="3"/>
        <v>0.12525951557093426</v>
      </c>
      <c r="T21" s="12">
        <f t="shared" si="4"/>
        <v>-5.5595151937118038E-2</v>
      </c>
    </row>
    <row r="22" spans="2:20" x14ac:dyDescent="0.3">
      <c r="B22" t="s">
        <v>283</v>
      </c>
      <c r="C22" t="s">
        <v>22</v>
      </c>
      <c r="D22" s="6">
        <v>723.3</v>
      </c>
      <c r="E22" s="6">
        <v>100.2</v>
      </c>
      <c r="F22" s="6">
        <v>0.41549999999999998</v>
      </c>
      <c r="G22" s="6">
        <v>545.5</v>
      </c>
      <c r="H22" s="6">
        <v>716.3</v>
      </c>
      <c r="I22" s="6">
        <v>945</v>
      </c>
      <c r="J22">
        <v>40001</v>
      </c>
      <c r="K22">
        <v>120000</v>
      </c>
      <c r="L22" s="2">
        <f t="shared" si="0"/>
        <v>0.13853172957279139</v>
      </c>
      <c r="N22" t="s">
        <v>22</v>
      </c>
      <c r="O22" s="6">
        <v>724.1</v>
      </c>
      <c r="P22" s="6">
        <v>106.6</v>
      </c>
      <c r="Q22" s="5">
        <f t="shared" si="1"/>
        <v>0.14721723518850985</v>
      </c>
      <c r="R22" s="12">
        <f t="shared" si="2"/>
        <v>-1.1048197762740894E-3</v>
      </c>
      <c r="S22" s="12">
        <f t="shared" si="3"/>
        <v>-6.0037523452157522E-2</v>
      </c>
      <c r="T22" s="12">
        <f t="shared" si="4"/>
        <v>-5.8997885706770517E-2</v>
      </c>
    </row>
    <row r="23" spans="2:20" x14ac:dyDescent="0.3">
      <c r="B23" t="s">
        <v>284</v>
      </c>
      <c r="C23" t="s">
        <v>23</v>
      </c>
      <c r="D23" s="6">
        <v>3106</v>
      </c>
      <c r="E23" s="6">
        <v>855.8</v>
      </c>
      <c r="F23" s="6">
        <v>3.605</v>
      </c>
      <c r="G23" s="6">
        <v>1957</v>
      </c>
      <c r="H23" s="6">
        <v>2921</v>
      </c>
      <c r="I23" s="6">
        <v>5250</v>
      </c>
      <c r="J23">
        <v>40001</v>
      </c>
      <c r="K23">
        <v>120000</v>
      </c>
      <c r="L23" s="2">
        <f t="shared" si="0"/>
        <v>0.27553122987765616</v>
      </c>
      <c r="N23" t="s">
        <v>23</v>
      </c>
      <c r="O23" s="6">
        <v>3366</v>
      </c>
      <c r="P23" s="6">
        <v>866.9</v>
      </c>
      <c r="Q23" s="5">
        <f t="shared" si="1"/>
        <v>0.25754604872251929</v>
      </c>
      <c r="R23" s="12">
        <f t="shared" si="2"/>
        <v>-7.724301841948901E-2</v>
      </c>
      <c r="S23" s="12">
        <f t="shared" si="3"/>
        <v>-1.2804245010958615E-2</v>
      </c>
      <c r="T23" s="12">
        <f t="shared" si="4"/>
        <v>6.9832875496817035E-2</v>
      </c>
    </row>
    <row r="24" spans="2:20" x14ac:dyDescent="0.3">
      <c r="B24" t="s">
        <v>268</v>
      </c>
      <c r="C24" t="s">
        <v>24</v>
      </c>
      <c r="D24" s="6">
        <v>36380</v>
      </c>
      <c r="E24" s="6">
        <v>5755</v>
      </c>
      <c r="F24" s="6">
        <v>29.58</v>
      </c>
      <c r="G24" s="6">
        <v>26190</v>
      </c>
      <c r="H24" s="6">
        <v>35980</v>
      </c>
      <c r="I24" s="6">
        <v>48810</v>
      </c>
      <c r="J24">
        <v>40001</v>
      </c>
      <c r="K24">
        <v>120000</v>
      </c>
      <c r="L24" s="2">
        <f t="shared" si="0"/>
        <v>0.15819131390874105</v>
      </c>
      <c r="N24" t="s">
        <v>24</v>
      </c>
      <c r="O24" s="6">
        <v>36140</v>
      </c>
      <c r="P24" s="6">
        <v>5928</v>
      </c>
      <c r="Q24" s="5">
        <f t="shared" si="1"/>
        <v>0.16402877697841728</v>
      </c>
      <c r="R24" s="12">
        <f t="shared" si="2"/>
        <v>6.6408411732152743E-3</v>
      </c>
      <c r="S24" s="12">
        <f t="shared" si="3"/>
        <v>-2.9183535762483132E-2</v>
      </c>
      <c r="T24" s="12">
        <f t="shared" si="4"/>
        <v>-3.5588042398464699E-2</v>
      </c>
    </row>
    <row r="25" spans="2:20" x14ac:dyDescent="0.3">
      <c r="B25" t="s">
        <v>269</v>
      </c>
      <c r="C25" t="s">
        <v>25</v>
      </c>
      <c r="D25" s="6">
        <v>25260</v>
      </c>
      <c r="E25" s="6">
        <v>3348</v>
      </c>
      <c r="F25" s="6">
        <v>11.18</v>
      </c>
      <c r="G25" s="6">
        <v>19080</v>
      </c>
      <c r="H25" s="6">
        <v>25110</v>
      </c>
      <c r="I25" s="6">
        <v>32310</v>
      </c>
      <c r="J25">
        <v>40001</v>
      </c>
      <c r="K25">
        <v>120000</v>
      </c>
      <c r="L25" s="2">
        <f t="shared" si="0"/>
        <v>0.13254156769596198</v>
      </c>
      <c r="N25" t="s">
        <v>25</v>
      </c>
      <c r="O25" s="6">
        <v>24680</v>
      </c>
      <c r="P25" s="6">
        <v>3327</v>
      </c>
      <c r="Q25" s="5">
        <f t="shared" si="1"/>
        <v>0.13480551053484602</v>
      </c>
      <c r="R25" s="12">
        <f t="shared" si="2"/>
        <v>2.3500810372771474E-2</v>
      </c>
      <c r="S25" s="12">
        <f t="shared" si="3"/>
        <v>6.3119927862939585E-3</v>
      </c>
      <c r="T25" s="12">
        <f t="shared" si="4"/>
        <v>-1.6794141648229042E-2</v>
      </c>
    </row>
    <row r="26" spans="2:20" x14ac:dyDescent="0.3">
      <c r="B26" t="s">
        <v>270</v>
      </c>
      <c r="C26" t="s">
        <v>26</v>
      </c>
      <c r="D26" s="6">
        <v>2593</v>
      </c>
      <c r="E26" s="6">
        <v>803.4</v>
      </c>
      <c r="F26" s="6">
        <v>2.4929999999999999</v>
      </c>
      <c r="G26" s="6">
        <v>1394</v>
      </c>
      <c r="H26" s="6">
        <v>2453</v>
      </c>
      <c r="I26" s="6">
        <v>4610</v>
      </c>
      <c r="J26">
        <v>40001</v>
      </c>
      <c r="K26">
        <v>120000</v>
      </c>
      <c r="L26" s="2">
        <f t="shared" si="0"/>
        <v>0.30983416891631316</v>
      </c>
      <c r="N26" t="s">
        <v>26</v>
      </c>
      <c r="O26" s="6">
        <v>2539</v>
      </c>
      <c r="P26" s="6">
        <v>812.9</v>
      </c>
      <c r="Q26" s="5">
        <f t="shared" si="1"/>
        <v>0.32016541945647892</v>
      </c>
      <c r="R26" s="12">
        <f t="shared" si="2"/>
        <v>2.126821583300512E-2</v>
      </c>
      <c r="S26" s="12">
        <f t="shared" si="3"/>
        <v>-1.168655431172346E-2</v>
      </c>
      <c r="T26" s="12">
        <f t="shared" si="4"/>
        <v>-3.2268477206889981E-2</v>
      </c>
    </row>
    <row r="27" spans="2:20" x14ac:dyDescent="0.3">
      <c r="B27" s="9" t="s">
        <v>271</v>
      </c>
      <c r="C27" t="s">
        <v>27</v>
      </c>
      <c r="D27" s="6">
        <v>92280</v>
      </c>
      <c r="E27" s="6">
        <v>29100</v>
      </c>
      <c r="F27" s="6">
        <v>189.3</v>
      </c>
      <c r="G27" s="6">
        <v>63810</v>
      </c>
      <c r="H27" s="6">
        <v>87100</v>
      </c>
      <c r="I27" s="6">
        <v>150200</v>
      </c>
      <c r="J27">
        <v>40001</v>
      </c>
      <c r="K27">
        <v>120000</v>
      </c>
      <c r="L27" s="2">
        <f t="shared" si="0"/>
        <v>0.31534460338101428</v>
      </c>
      <c r="N27" t="s">
        <v>27</v>
      </c>
      <c r="O27" s="6">
        <v>85280</v>
      </c>
      <c r="P27" s="6">
        <v>18380</v>
      </c>
      <c r="Q27" s="5">
        <f t="shared" si="1"/>
        <v>0.21552532833020638</v>
      </c>
      <c r="R27" s="12">
        <f t="shared" si="2"/>
        <v>8.2082551594746714E-2</v>
      </c>
      <c r="S27" s="12">
        <f t="shared" si="3"/>
        <v>0.58324265505984763</v>
      </c>
      <c r="T27" s="12">
        <f t="shared" si="4"/>
        <v>0.46314405747186604</v>
      </c>
    </row>
    <row r="28" spans="2:20" x14ac:dyDescent="0.3">
      <c r="B28" s="9" t="s">
        <v>272</v>
      </c>
      <c r="C28" t="s">
        <v>28</v>
      </c>
      <c r="D28" s="6">
        <v>508800</v>
      </c>
      <c r="E28" s="6">
        <v>133000</v>
      </c>
      <c r="F28" s="6">
        <v>770.4</v>
      </c>
      <c r="G28" s="6">
        <v>343200</v>
      </c>
      <c r="H28" s="6">
        <v>478600</v>
      </c>
      <c r="I28" s="6">
        <v>861200</v>
      </c>
      <c r="J28">
        <v>40001</v>
      </c>
      <c r="K28">
        <v>120000</v>
      </c>
      <c r="L28" s="2">
        <f t="shared" si="0"/>
        <v>0.26139937106918237</v>
      </c>
      <c r="N28" t="s">
        <v>28</v>
      </c>
      <c r="O28" s="6">
        <v>467700</v>
      </c>
      <c r="P28" s="6">
        <v>113300</v>
      </c>
      <c r="Q28" s="5">
        <f t="shared" si="1"/>
        <v>0.24224930511011333</v>
      </c>
      <c r="R28" s="12">
        <f t="shared" si="2"/>
        <v>8.7876844130853116E-2</v>
      </c>
      <c r="S28" s="12">
        <f t="shared" si="3"/>
        <v>0.17387466902030008</v>
      </c>
      <c r="T28" s="12">
        <f t="shared" si="4"/>
        <v>7.9051066628919586E-2</v>
      </c>
    </row>
    <row r="29" spans="2:20" x14ac:dyDescent="0.3">
      <c r="B29" s="9" t="s">
        <v>273</v>
      </c>
      <c r="C29" t="s">
        <v>29</v>
      </c>
      <c r="D29" s="6">
        <v>42300</v>
      </c>
      <c r="E29" s="6">
        <v>18960</v>
      </c>
      <c r="F29" s="6">
        <v>135.1</v>
      </c>
      <c r="G29" s="6">
        <v>30470</v>
      </c>
      <c r="H29" s="6">
        <v>40220</v>
      </c>
      <c r="I29" s="6">
        <v>62590</v>
      </c>
      <c r="J29">
        <v>40001</v>
      </c>
      <c r="K29">
        <v>120000</v>
      </c>
      <c r="L29" s="2">
        <f t="shared" si="0"/>
        <v>0.44822695035460991</v>
      </c>
      <c r="N29" t="s">
        <v>29</v>
      </c>
      <c r="O29" s="6">
        <v>40320</v>
      </c>
      <c r="P29" s="6">
        <v>9508</v>
      </c>
      <c r="Q29" s="5">
        <f t="shared" si="1"/>
        <v>0.23581349206349206</v>
      </c>
      <c r="R29" s="12">
        <f t="shared" si="2"/>
        <v>4.9107142857142856E-2</v>
      </c>
      <c r="S29" s="12">
        <f t="shared" si="3"/>
        <v>0.99411022297013041</v>
      </c>
      <c r="T29" s="12">
        <f t="shared" si="4"/>
        <v>0.90076889338429444</v>
      </c>
    </row>
    <row r="30" spans="2:20" x14ac:dyDescent="0.3">
      <c r="B30" t="s">
        <v>274</v>
      </c>
      <c r="C30" t="s">
        <v>30</v>
      </c>
      <c r="D30" s="6">
        <v>19980</v>
      </c>
      <c r="E30" s="6">
        <v>9910</v>
      </c>
      <c r="F30" s="6">
        <v>65.72</v>
      </c>
      <c r="G30" s="6">
        <v>9953</v>
      </c>
      <c r="H30" s="6">
        <v>16250</v>
      </c>
      <c r="I30" s="6">
        <v>45950</v>
      </c>
      <c r="J30">
        <v>40001</v>
      </c>
      <c r="K30">
        <v>120000</v>
      </c>
      <c r="L30" s="2">
        <f t="shared" si="0"/>
        <v>0.49599599599599598</v>
      </c>
      <c r="N30" t="s">
        <v>30</v>
      </c>
      <c r="O30" s="6">
        <v>29520</v>
      </c>
      <c r="P30" s="6">
        <v>9890</v>
      </c>
      <c r="Q30" s="5">
        <f t="shared" si="1"/>
        <v>0.33502710027100269</v>
      </c>
      <c r="R30" s="12">
        <f t="shared" si="2"/>
        <v>-0.32317073170731708</v>
      </c>
      <c r="S30" s="12">
        <f t="shared" si="3"/>
        <v>2.0222446916076846E-3</v>
      </c>
      <c r="T30" s="12">
        <f t="shared" si="4"/>
        <v>0.48046529846327624</v>
      </c>
    </row>
    <row r="31" spans="2:20" x14ac:dyDescent="0.3">
      <c r="B31" s="10" t="s">
        <v>275</v>
      </c>
      <c r="C31" t="s">
        <v>31</v>
      </c>
      <c r="D31" s="6">
        <v>973100</v>
      </c>
      <c r="E31" s="6">
        <v>294500</v>
      </c>
      <c r="F31" s="6">
        <v>2085</v>
      </c>
      <c r="G31" s="6">
        <v>592800</v>
      </c>
      <c r="H31" s="6">
        <v>903400</v>
      </c>
      <c r="I31" s="6">
        <v>1725000</v>
      </c>
      <c r="J31">
        <v>40001</v>
      </c>
      <c r="K31">
        <v>120000</v>
      </c>
      <c r="L31" s="2">
        <f t="shared" si="0"/>
        <v>0.30264104408591103</v>
      </c>
      <c r="N31" t="s">
        <v>31</v>
      </c>
      <c r="O31" s="6">
        <v>924900</v>
      </c>
      <c r="P31" s="6">
        <v>300200</v>
      </c>
      <c r="Q31" s="5">
        <f t="shared" si="1"/>
        <v>0.32457562979781596</v>
      </c>
      <c r="R31" s="12">
        <f t="shared" si="2"/>
        <v>5.2113742026164991E-2</v>
      </c>
      <c r="S31" s="12">
        <f t="shared" si="3"/>
        <v>-1.8987341772151899E-2</v>
      </c>
      <c r="T31" s="12">
        <f t="shared" si="4"/>
        <v>-6.757927489986966E-2</v>
      </c>
    </row>
    <row r="32" spans="2:20" x14ac:dyDescent="0.3">
      <c r="B32" t="s">
        <v>276</v>
      </c>
      <c r="C32" t="s">
        <v>32</v>
      </c>
      <c r="D32" s="6">
        <v>7627</v>
      </c>
      <c r="E32" s="6">
        <v>1704</v>
      </c>
      <c r="F32" s="6">
        <v>5.8520000000000003</v>
      </c>
      <c r="G32" s="6">
        <v>4308</v>
      </c>
      <c r="H32" s="6">
        <v>7602</v>
      </c>
      <c r="I32" s="6">
        <v>11100</v>
      </c>
      <c r="J32">
        <v>40001</v>
      </c>
      <c r="K32">
        <v>120000</v>
      </c>
      <c r="L32" s="2">
        <f t="shared" si="0"/>
        <v>0.22341680870591321</v>
      </c>
      <c r="N32" t="s">
        <v>32</v>
      </c>
      <c r="O32" s="6">
        <v>7531</v>
      </c>
      <c r="P32" s="6">
        <v>1793</v>
      </c>
      <c r="Q32" s="5">
        <f t="shared" si="1"/>
        <v>0.23808259195325987</v>
      </c>
      <c r="R32" s="12">
        <f t="shared" si="2"/>
        <v>1.2747311114061877E-2</v>
      </c>
      <c r="S32" s="12">
        <f t="shared" si="3"/>
        <v>-4.9637479085331844E-2</v>
      </c>
      <c r="T32" s="12">
        <f t="shared" si="4"/>
        <v>-6.1599561425414215E-2</v>
      </c>
    </row>
    <row r="33" spans="2:20" x14ac:dyDescent="0.3">
      <c r="B33" t="s">
        <v>277</v>
      </c>
      <c r="C33" t="s">
        <v>33</v>
      </c>
      <c r="D33" s="6">
        <v>28280</v>
      </c>
      <c r="E33" s="6">
        <v>4753</v>
      </c>
      <c r="F33" s="6">
        <v>16.62</v>
      </c>
      <c r="G33" s="6">
        <v>19870</v>
      </c>
      <c r="H33" s="6">
        <v>27960</v>
      </c>
      <c r="I33" s="6">
        <v>38450</v>
      </c>
      <c r="J33">
        <v>40001</v>
      </c>
      <c r="K33">
        <v>120000</v>
      </c>
      <c r="L33" s="2">
        <f t="shared" si="0"/>
        <v>0.16806930693069308</v>
      </c>
      <c r="N33" t="s">
        <v>33</v>
      </c>
      <c r="O33" s="6">
        <v>28930</v>
      </c>
      <c r="P33" s="6">
        <v>5674</v>
      </c>
      <c r="Q33" s="5">
        <f t="shared" si="1"/>
        <v>0.1961285862426547</v>
      </c>
      <c r="R33" s="12">
        <f t="shared" si="2"/>
        <v>-2.2468026270307639E-2</v>
      </c>
      <c r="S33" s="12">
        <f t="shared" si="3"/>
        <v>-0.16231935142756432</v>
      </c>
      <c r="T33" s="12">
        <f t="shared" si="4"/>
        <v>-0.14306572973123891</v>
      </c>
    </row>
    <row r="34" spans="2:20" x14ac:dyDescent="0.3">
      <c r="B34" t="s">
        <v>278</v>
      </c>
      <c r="C34" t="s">
        <v>34</v>
      </c>
      <c r="D34" s="6">
        <v>27310</v>
      </c>
      <c r="E34" s="6">
        <v>13870</v>
      </c>
      <c r="F34" s="6">
        <v>47.26</v>
      </c>
      <c r="G34" s="6">
        <v>6968</v>
      </c>
      <c r="H34" s="6">
        <v>25570</v>
      </c>
      <c r="I34" s="6">
        <v>59300</v>
      </c>
      <c r="J34">
        <v>40001</v>
      </c>
      <c r="K34">
        <v>120000</v>
      </c>
      <c r="L34" s="2">
        <f t="shared" si="0"/>
        <v>0.50787257414866349</v>
      </c>
      <c r="N34" t="s">
        <v>34</v>
      </c>
      <c r="O34" s="6">
        <v>30610</v>
      </c>
      <c r="P34" s="6">
        <v>13250</v>
      </c>
      <c r="Q34" s="5">
        <f t="shared" si="1"/>
        <v>0.43286507677229663</v>
      </c>
      <c r="R34" s="12">
        <f t="shared" si="2"/>
        <v>-0.1078079059131003</v>
      </c>
      <c r="S34" s="12">
        <f t="shared" si="3"/>
        <v>4.679245283018868E-2</v>
      </c>
      <c r="T34" s="12">
        <f t="shared" si="4"/>
        <v>0.17328147129740298</v>
      </c>
    </row>
    <row r="35" spans="2:20" x14ac:dyDescent="0.3">
      <c r="B35" t="s">
        <v>279</v>
      </c>
      <c r="C35" t="s">
        <v>35</v>
      </c>
      <c r="D35" s="6">
        <v>19420</v>
      </c>
      <c r="E35" s="6">
        <v>3631</v>
      </c>
      <c r="F35" s="6">
        <v>11.97</v>
      </c>
      <c r="G35" s="6">
        <v>12920</v>
      </c>
      <c r="H35" s="6">
        <v>19190</v>
      </c>
      <c r="I35" s="6">
        <v>27300</v>
      </c>
      <c r="J35">
        <v>40001</v>
      </c>
      <c r="K35">
        <v>120000</v>
      </c>
      <c r="L35" s="2">
        <f t="shared" si="0"/>
        <v>0.18697219361483008</v>
      </c>
      <c r="N35" t="s">
        <v>35</v>
      </c>
      <c r="O35" s="6">
        <v>19070</v>
      </c>
      <c r="P35" s="6">
        <v>3697</v>
      </c>
      <c r="Q35" s="5">
        <f t="shared" si="1"/>
        <v>0.19386470896696381</v>
      </c>
      <c r="R35" s="12">
        <f t="shared" si="2"/>
        <v>1.8353434714210803E-2</v>
      </c>
      <c r="S35" s="12">
        <f t="shared" si="3"/>
        <v>-1.7852312685961592E-2</v>
      </c>
      <c r="T35" s="12">
        <f t="shared" si="4"/>
        <v>-3.5553223631374135E-2</v>
      </c>
    </row>
    <row r="36" spans="2:20" x14ac:dyDescent="0.3">
      <c r="B36" t="s">
        <v>267</v>
      </c>
      <c r="C36" t="s">
        <v>36</v>
      </c>
      <c r="D36" s="6">
        <v>5478</v>
      </c>
      <c r="E36" s="6">
        <v>537.9</v>
      </c>
      <c r="F36" s="6">
        <v>1.984</v>
      </c>
      <c r="G36" s="6">
        <v>4538</v>
      </c>
      <c r="H36" s="6">
        <v>5437</v>
      </c>
      <c r="I36" s="6">
        <v>6661</v>
      </c>
      <c r="J36">
        <v>40001</v>
      </c>
      <c r="K36">
        <v>120000</v>
      </c>
      <c r="L36" s="2">
        <f t="shared" si="0"/>
        <v>9.8192771084337341E-2</v>
      </c>
      <c r="N36" t="s">
        <v>36</v>
      </c>
      <c r="O36" s="6">
        <v>5484</v>
      </c>
      <c r="P36" s="6">
        <v>560.4</v>
      </c>
      <c r="Q36" s="5">
        <f t="shared" si="1"/>
        <v>0.10218818380743983</v>
      </c>
      <c r="R36" s="12">
        <f t="shared" si="2"/>
        <v>-1.0940919037199124E-3</v>
      </c>
      <c r="S36" s="12">
        <f t="shared" si="3"/>
        <v>-4.0149892933618848E-2</v>
      </c>
      <c r="T36" s="12">
        <f t="shared" si="4"/>
        <v>-3.9098578468047866E-2</v>
      </c>
    </row>
    <row r="37" spans="2:20" x14ac:dyDescent="0.3">
      <c r="B37" t="s">
        <v>280</v>
      </c>
      <c r="C37" t="s">
        <v>37</v>
      </c>
      <c r="D37" s="6">
        <v>23100</v>
      </c>
      <c r="E37" s="6">
        <v>5820</v>
      </c>
      <c r="F37" s="6">
        <v>33.35</v>
      </c>
      <c r="G37" s="6">
        <v>17040</v>
      </c>
      <c r="H37" s="6">
        <v>22450</v>
      </c>
      <c r="I37" s="6">
        <v>32410</v>
      </c>
      <c r="J37">
        <v>40001</v>
      </c>
      <c r="K37">
        <v>120000</v>
      </c>
      <c r="L37" s="2">
        <f t="shared" si="0"/>
        <v>0.25194805194805192</v>
      </c>
      <c r="N37" t="s">
        <v>37</v>
      </c>
      <c r="O37" s="6">
        <v>22370</v>
      </c>
      <c r="P37" s="6">
        <v>3949</v>
      </c>
      <c r="Q37" s="5">
        <f t="shared" si="1"/>
        <v>0.1765310683951721</v>
      </c>
      <c r="R37" s="12">
        <f t="shared" si="2"/>
        <v>3.2632990612427359E-2</v>
      </c>
      <c r="S37" s="12">
        <f t="shared" si="3"/>
        <v>0.47379083312230946</v>
      </c>
      <c r="T37" s="12">
        <f t="shared" si="4"/>
        <v>0.42721649077688567</v>
      </c>
    </row>
    <row r="38" spans="2:20" x14ac:dyDescent="0.3">
      <c r="B38" t="s">
        <v>281</v>
      </c>
      <c r="C38" t="s">
        <v>38</v>
      </c>
      <c r="D38" s="6">
        <v>1037</v>
      </c>
      <c r="E38" s="6">
        <v>283.7</v>
      </c>
      <c r="F38" s="6">
        <v>1.1160000000000001</v>
      </c>
      <c r="G38" s="6">
        <v>660.5</v>
      </c>
      <c r="H38" s="6">
        <v>975.3</v>
      </c>
      <c r="I38" s="6">
        <v>1783</v>
      </c>
      <c r="J38">
        <v>40001</v>
      </c>
      <c r="K38">
        <v>120000</v>
      </c>
      <c r="L38" s="2">
        <f t="shared" si="0"/>
        <v>0.27357762777242045</v>
      </c>
      <c r="N38" t="s">
        <v>38</v>
      </c>
      <c r="O38" s="6">
        <v>1111</v>
      </c>
      <c r="P38" s="6">
        <v>308.3</v>
      </c>
      <c r="Q38" s="5">
        <f t="shared" si="1"/>
        <v>0.27749774977497749</v>
      </c>
      <c r="R38" s="12">
        <f t="shared" si="2"/>
        <v>-6.6606660666066603E-2</v>
      </c>
      <c r="S38" s="12">
        <f t="shared" si="3"/>
        <v>-7.9792409990269292E-2</v>
      </c>
      <c r="T38" s="12">
        <f t="shared" si="4"/>
        <v>-1.4126680327086822E-2</v>
      </c>
    </row>
    <row r="39" spans="2:20" x14ac:dyDescent="0.3">
      <c r="B39" s="10" t="s">
        <v>282</v>
      </c>
      <c r="C39" t="s">
        <v>39</v>
      </c>
      <c r="D39" s="6">
        <v>546600</v>
      </c>
      <c r="E39" s="6">
        <v>271400</v>
      </c>
      <c r="F39" s="6">
        <v>1633</v>
      </c>
      <c r="G39" s="6">
        <v>253500</v>
      </c>
      <c r="H39" s="6">
        <v>461000</v>
      </c>
      <c r="I39" s="6">
        <v>1283000</v>
      </c>
      <c r="J39">
        <v>40001</v>
      </c>
      <c r="K39">
        <v>120000</v>
      </c>
      <c r="L39" s="2">
        <f t="shared" si="0"/>
        <v>0.49652396633735824</v>
      </c>
      <c r="N39" t="s">
        <v>39</v>
      </c>
      <c r="O39" s="6">
        <v>452900</v>
      </c>
      <c r="P39" s="6">
        <v>235000</v>
      </c>
      <c r="Q39" s="5">
        <f t="shared" si="1"/>
        <v>0.51887833958931329</v>
      </c>
      <c r="R39" s="12">
        <f t="shared" si="2"/>
        <v>0.20688893795539853</v>
      </c>
      <c r="S39" s="12">
        <f t="shared" si="3"/>
        <v>0.1548936170212766</v>
      </c>
      <c r="T39" s="12">
        <f t="shared" si="4"/>
        <v>-4.308210913110827E-2</v>
      </c>
    </row>
    <row r="40" spans="2:20" x14ac:dyDescent="0.3">
      <c r="B40" t="s">
        <v>283</v>
      </c>
      <c r="C40" t="s">
        <v>40</v>
      </c>
      <c r="D40" s="6">
        <v>644.6</v>
      </c>
      <c r="E40" s="6">
        <v>88.5</v>
      </c>
      <c r="F40" s="6">
        <v>0.24210000000000001</v>
      </c>
      <c r="G40" s="6">
        <v>478.2</v>
      </c>
      <c r="H40" s="6">
        <v>640.1</v>
      </c>
      <c r="I40" s="6">
        <v>835</v>
      </c>
      <c r="J40">
        <v>40001</v>
      </c>
      <c r="K40">
        <v>120000</v>
      </c>
      <c r="L40" s="2">
        <f t="shared" si="0"/>
        <v>0.1372944461681663</v>
      </c>
      <c r="N40" t="s">
        <v>40</v>
      </c>
      <c r="O40" s="6">
        <v>637.29999999999995</v>
      </c>
      <c r="P40" s="6">
        <v>92.68</v>
      </c>
      <c r="Q40" s="5">
        <f t="shared" si="1"/>
        <v>0.1454260160050212</v>
      </c>
      <c r="R40" s="12">
        <f t="shared" si="2"/>
        <v>1.1454573983995086E-2</v>
      </c>
      <c r="S40" s="12">
        <f t="shared" si="3"/>
        <v>-4.5101424255502877E-2</v>
      </c>
      <c r="T40" s="12">
        <f t="shared" si="4"/>
        <v>-5.5915509894557888E-2</v>
      </c>
    </row>
    <row r="41" spans="2:20" x14ac:dyDescent="0.3">
      <c r="B41" t="s">
        <v>284</v>
      </c>
      <c r="C41" t="s">
        <v>41</v>
      </c>
      <c r="D41" s="6">
        <v>2774</v>
      </c>
      <c r="E41" s="6">
        <v>749.8</v>
      </c>
      <c r="F41" s="6">
        <v>2.7469999999999999</v>
      </c>
      <c r="G41" s="6">
        <v>1752</v>
      </c>
      <c r="H41" s="6">
        <v>2619</v>
      </c>
      <c r="I41" s="6">
        <v>4649</v>
      </c>
      <c r="J41">
        <v>40001</v>
      </c>
      <c r="K41">
        <v>120000</v>
      </c>
      <c r="L41" s="2">
        <f t="shared" si="0"/>
        <v>0.27029560201874547</v>
      </c>
      <c r="N41" t="s">
        <v>41</v>
      </c>
      <c r="O41" s="6">
        <v>2951</v>
      </c>
      <c r="P41" s="6">
        <v>760.9</v>
      </c>
      <c r="Q41" s="5">
        <f t="shared" si="1"/>
        <v>0.25784479837343272</v>
      </c>
      <c r="R41" s="12">
        <f t="shared" si="2"/>
        <v>-5.9979667909183326E-2</v>
      </c>
      <c r="S41" s="12">
        <f t="shared" si="3"/>
        <v>-1.4587987909055097E-2</v>
      </c>
      <c r="T41" s="12">
        <f t="shared" si="4"/>
        <v>4.8287976813402488E-2</v>
      </c>
    </row>
    <row r="42" spans="2:20" x14ac:dyDescent="0.3">
      <c r="B42" t="s">
        <v>268</v>
      </c>
      <c r="C42" t="s">
        <v>42</v>
      </c>
      <c r="D42" s="6">
        <v>30630</v>
      </c>
      <c r="E42" s="6">
        <v>5344</v>
      </c>
      <c r="F42" s="6">
        <v>18.32</v>
      </c>
      <c r="G42" s="6">
        <v>20970</v>
      </c>
      <c r="H42" s="6">
        <v>30320</v>
      </c>
      <c r="I42" s="6">
        <v>42030</v>
      </c>
      <c r="J42">
        <v>40001</v>
      </c>
      <c r="K42">
        <v>120000</v>
      </c>
      <c r="L42" s="2">
        <f t="shared" si="0"/>
        <v>0.17446947437153118</v>
      </c>
      <c r="N42" t="s">
        <v>42</v>
      </c>
      <c r="O42" s="6">
        <v>29790</v>
      </c>
      <c r="P42" s="6">
        <v>5390</v>
      </c>
      <c r="Q42" s="5">
        <f t="shared" si="1"/>
        <v>0.18093319906008729</v>
      </c>
      <c r="R42" s="12">
        <f t="shared" si="2"/>
        <v>2.8197381671701913E-2</v>
      </c>
      <c r="S42" s="12">
        <f t="shared" si="3"/>
        <v>-8.5343228200371064E-3</v>
      </c>
      <c r="T42" s="12">
        <f t="shared" si="4"/>
        <v>-3.5724370774041996E-2</v>
      </c>
    </row>
    <row r="43" spans="2:20" x14ac:dyDescent="0.3">
      <c r="B43" t="s">
        <v>269</v>
      </c>
      <c r="C43" t="s">
        <v>43</v>
      </c>
      <c r="D43" s="20">
        <v>22920</v>
      </c>
      <c r="E43" s="20">
        <v>3708</v>
      </c>
      <c r="F43" s="20">
        <v>19.64</v>
      </c>
      <c r="G43" s="20">
        <v>16890</v>
      </c>
      <c r="H43" s="20">
        <v>22480</v>
      </c>
      <c r="I43" s="20">
        <v>31310</v>
      </c>
      <c r="J43">
        <v>40001</v>
      </c>
      <c r="K43">
        <v>120000</v>
      </c>
      <c r="L43" s="2">
        <f t="shared" si="0"/>
        <v>0.16178010471204188</v>
      </c>
      <c r="N43" t="s">
        <v>43</v>
      </c>
      <c r="O43" s="6">
        <v>22820</v>
      </c>
      <c r="P43" s="6">
        <v>3794</v>
      </c>
      <c r="Q43" s="5">
        <f t="shared" si="1"/>
        <v>0.16625766871165645</v>
      </c>
      <c r="R43" s="12">
        <f t="shared" si="2"/>
        <v>4.3821209465381246E-3</v>
      </c>
      <c r="S43" s="12">
        <f t="shared" si="3"/>
        <v>-2.2667369530838165E-2</v>
      </c>
      <c r="T43" s="12">
        <f t="shared" si="4"/>
        <v>-2.6931473503216816E-2</v>
      </c>
    </row>
    <row r="44" spans="2:20" x14ac:dyDescent="0.3">
      <c r="B44" t="s">
        <v>270</v>
      </c>
      <c r="C44" t="s">
        <v>44</v>
      </c>
      <c r="D44" s="20">
        <v>1697</v>
      </c>
      <c r="E44" s="20">
        <v>613.6</v>
      </c>
      <c r="F44" s="20">
        <v>2.9849999999999999</v>
      </c>
      <c r="G44" s="20">
        <v>908.5</v>
      </c>
      <c r="H44" s="20">
        <v>1547</v>
      </c>
      <c r="I44" s="20">
        <v>3315</v>
      </c>
      <c r="J44">
        <v>40001</v>
      </c>
      <c r="K44">
        <v>120000</v>
      </c>
      <c r="L44" s="2">
        <f t="shared" si="0"/>
        <v>0.3615792575132587</v>
      </c>
      <c r="N44" t="s">
        <v>44</v>
      </c>
      <c r="O44" s="6">
        <v>1647</v>
      </c>
      <c r="P44" s="6">
        <v>648.5</v>
      </c>
      <c r="Q44" s="5">
        <f t="shared" si="1"/>
        <v>0.39374620522161508</v>
      </c>
      <c r="R44" s="12">
        <f t="shared" si="2"/>
        <v>3.0358227079538554E-2</v>
      </c>
      <c r="S44" s="12">
        <f t="shared" si="3"/>
        <v>-5.3816499614494952E-2</v>
      </c>
      <c r="T44" s="12">
        <f t="shared" si="4"/>
        <v>-8.1694622784368467E-2</v>
      </c>
    </row>
    <row r="45" spans="2:20" x14ac:dyDescent="0.3">
      <c r="B45" s="9" t="s">
        <v>271</v>
      </c>
      <c r="C45" t="s">
        <v>45</v>
      </c>
      <c r="D45" s="20">
        <v>121800</v>
      </c>
      <c r="E45" s="20">
        <v>63130</v>
      </c>
      <c r="F45" s="20">
        <v>494.8</v>
      </c>
      <c r="G45" s="20">
        <v>72520</v>
      </c>
      <c r="H45" s="20">
        <v>108800</v>
      </c>
      <c r="I45" s="20">
        <v>247100</v>
      </c>
      <c r="J45">
        <v>40001</v>
      </c>
      <c r="K45">
        <v>120000</v>
      </c>
      <c r="L45" s="2">
        <f t="shared" si="0"/>
        <v>0.51830870279146146</v>
      </c>
      <c r="N45" t="s">
        <v>45</v>
      </c>
      <c r="O45" s="6">
        <v>110200</v>
      </c>
      <c r="P45" s="6">
        <v>37280</v>
      </c>
      <c r="Q45" s="5">
        <f t="shared" si="1"/>
        <v>0.33829401088929217</v>
      </c>
      <c r="R45" s="12">
        <f t="shared" si="2"/>
        <v>0.10526315789473684</v>
      </c>
      <c r="S45" s="12">
        <f t="shared" si="3"/>
        <v>0.69340128755364805</v>
      </c>
      <c r="T45" s="12">
        <f t="shared" si="4"/>
        <v>0.53212497445330087</v>
      </c>
    </row>
    <row r="46" spans="2:20" x14ac:dyDescent="0.3">
      <c r="B46" s="9" t="s">
        <v>272</v>
      </c>
      <c r="C46" t="s">
        <v>46</v>
      </c>
      <c r="D46" s="20">
        <v>551600</v>
      </c>
      <c r="E46" s="20">
        <v>202200</v>
      </c>
      <c r="F46" s="20">
        <v>1337</v>
      </c>
      <c r="G46" s="20">
        <v>311500</v>
      </c>
      <c r="H46" s="20">
        <v>500900</v>
      </c>
      <c r="I46" s="20">
        <v>1102000</v>
      </c>
      <c r="J46">
        <v>40001</v>
      </c>
      <c r="K46">
        <v>120000</v>
      </c>
      <c r="L46" s="2">
        <f t="shared" si="0"/>
        <v>0.36656997824510512</v>
      </c>
      <c r="N46" t="s">
        <v>46</v>
      </c>
      <c r="O46" s="6">
        <v>497500</v>
      </c>
      <c r="P46" s="6">
        <v>178800</v>
      </c>
      <c r="Q46" s="5">
        <f t="shared" si="1"/>
        <v>0.35939698492462313</v>
      </c>
      <c r="R46" s="12">
        <f t="shared" si="2"/>
        <v>0.10874371859296482</v>
      </c>
      <c r="S46" s="12">
        <f t="shared" si="3"/>
        <v>0.13087248322147652</v>
      </c>
      <c r="T46" s="12">
        <f t="shared" si="4"/>
        <v>1.995841262270576E-2</v>
      </c>
    </row>
    <row r="47" spans="2:20" x14ac:dyDescent="0.3">
      <c r="B47" s="9" t="s">
        <v>273</v>
      </c>
      <c r="C47" t="s">
        <v>47</v>
      </c>
      <c r="D47" s="20">
        <v>41730</v>
      </c>
      <c r="E47" s="20">
        <v>31450</v>
      </c>
      <c r="F47" s="20">
        <v>247.5</v>
      </c>
      <c r="G47" s="20">
        <v>26250</v>
      </c>
      <c r="H47" s="20">
        <v>37730</v>
      </c>
      <c r="I47" s="20">
        <v>73310</v>
      </c>
      <c r="J47">
        <v>40001</v>
      </c>
      <c r="K47">
        <v>120000</v>
      </c>
      <c r="L47" s="2">
        <f t="shared" si="0"/>
        <v>0.75365444524323033</v>
      </c>
      <c r="N47" t="s">
        <v>47</v>
      </c>
      <c r="O47" s="6">
        <v>39850</v>
      </c>
      <c r="P47" s="6">
        <v>16160</v>
      </c>
      <c r="Q47" s="5">
        <f t="shared" si="1"/>
        <v>0.40552070263488083</v>
      </c>
      <c r="R47" s="12">
        <f t="shared" si="2"/>
        <v>4.7176913425345045E-2</v>
      </c>
      <c r="S47" s="12">
        <f t="shared" si="3"/>
        <v>0.94616336633663367</v>
      </c>
      <c r="T47" s="12">
        <f t="shared" si="4"/>
        <v>0.85848574523160437</v>
      </c>
    </row>
    <row r="48" spans="2:20" x14ac:dyDescent="0.3">
      <c r="B48" t="s">
        <v>274</v>
      </c>
      <c r="C48" t="s">
        <v>48</v>
      </c>
      <c r="D48" s="20">
        <v>19310</v>
      </c>
      <c r="E48" s="20">
        <v>12450</v>
      </c>
      <c r="F48" s="20">
        <v>94.36</v>
      </c>
      <c r="G48" s="20">
        <v>6616</v>
      </c>
      <c r="H48" s="20">
        <v>14460</v>
      </c>
      <c r="I48" s="20">
        <v>50420</v>
      </c>
      <c r="J48">
        <v>40001</v>
      </c>
      <c r="K48">
        <v>120000</v>
      </c>
      <c r="L48" s="2">
        <f t="shared" si="0"/>
        <v>0.64474365613671669</v>
      </c>
      <c r="N48" t="s">
        <v>48</v>
      </c>
      <c r="O48" s="6">
        <v>32590</v>
      </c>
      <c r="P48" s="6">
        <v>11170</v>
      </c>
      <c r="Q48" s="5">
        <f t="shared" si="1"/>
        <v>0.34274317275237803</v>
      </c>
      <c r="R48" s="12">
        <f t="shared" si="2"/>
        <v>-0.40748695918993555</v>
      </c>
      <c r="S48" s="12">
        <f t="shared" si="3"/>
        <v>0.11459265890778872</v>
      </c>
      <c r="T48" s="12">
        <f t="shared" si="4"/>
        <v>0.88112764131563082</v>
      </c>
    </row>
    <row r="49" spans="2:20" x14ac:dyDescent="0.3">
      <c r="B49" s="10" t="s">
        <v>275</v>
      </c>
      <c r="C49" t="s">
        <v>49</v>
      </c>
      <c r="D49" s="20">
        <v>727600</v>
      </c>
      <c r="E49" s="20">
        <v>297300</v>
      </c>
      <c r="F49" s="20">
        <v>2293</v>
      </c>
      <c r="G49" s="20">
        <v>341300</v>
      </c>
      <c r="H49" s="20">
        <v>655700</v>
      </c>
      <c r="I49" s="20">
        <v>1492000</v>
      </c>
      <c r="J49">
        <v>40001</v>
      </c>
      <c r="K49">
        <v>120000</v>
      </c>
      <c r="L49" s="2">
        <f t="shared" si="0"/>
        <v>0.40860362836723474</v>
      </c>
      <c r="N49" t="s">
        <v>49</v>
      </c>
      <c r="O49" s="6">
        <v>694200</v>
      </c>
      <c r="P49" s="6">
        <v>311900</v>
      </c>
      <c r="Q49" s="5">
        <f t="shared" si="1"/>
        <v>0.44929415154134256</v>
      </c>
      <c r="R49" s="12">
        <f t="shared" si="2"/>
        <v>4.811293575338519E-2</v>
      </c>
      <c r="S49" s="12">
        <f t="shared" si="3"/>
        <v>-4.6809874959923052E-2</v>
      </c>
      <c r="T49" s="12">
        <f t="shared" si="4"/>
        <v>-9.0565441447469211E-2</v>
      </c>
    </row>
    <row r="50" spans="2:20" x14ac:dyDescent="0.3">
      <c r="B50" t="s">
        <v>276</v>
      </c>
      <c r="C50" t="s">
        <v>50</v>
      </c>
      <c r="D50" s="20">
        <v>4909</v>
      </c>
      <c r="E50" s="20">
        <v>867.2</v>
      </c>
      <c r="F50" s="20">
        <v>3.5609999999999999</v>
      </c>
      <c r="G50" s="20">
        <v>3371</v>
      </c>
      <c r="H50" s="20">
        <v>4851</v>
      </c>
      <c r="I50" s="20">
        <v>6759</v>
      </c>
      <c r="J50">
        <v>40001</v>
      </c>
      <c r="K50">
        <v>120000</v>
      </c>
      <c r="L50" s="2">
        <f t="shared" si="0"/>
        <v>0.17665512324302302</v>
      </c>
      <c r="N50" t="s">
        <v>50</v>
      </c>
      <c r="O50" s="6">
        <v>5026</v>
      </c>
      <c r="P50" s="6">
        <v>1088</v>
      </c>
      <c r="Q50" s="5">
        <f t="shared" si="1"/>
        <v>0.21647433346597691</v>
      </c>
      <c r="R50" s="12">
        <f t="shared" si="2"/>
        <v>-2.3278949462793474E-2</v>
      </c>
      <c r="S50" s="12">
        <f t="shared" si="3"/>
        <v>-0.20294117647058818</v>
      </c>
      <c r="T50" s="12">
        <f t="shared" si="4"/>
        <v>-0.1839442560483146</v>
      </c>
    </row>
    <row r="51" spans="2:20" x14ac:dyDescent="0.3">
      <c r="B51" t="s">
        <v>277</v>
      </c>
      <c r="C51" t="s">
        <v>51</v>
      </c>
      <c r="D51" s="20">
        <v>27360</v>
      </c>
      <c r="E51" s="20">
        <v>4197</v>
      </c>
      <c r="F51" s="20">
        <v>15.47</v>
      </c>
      <c r="G51" s="20">
        <v>19860</v>
      </c>
      <c r="H51" s="20">
        <v>27120</v>
      </c>
      <c r="I51" s="20">
        <v>36220</v>
      </c>
      <c r="J51">
        <v>40001</v>
      </c>
      <c r="K51">
        <v>120000</v>
      </c>
      <c r="L51" s="2">
        <f t="shared" si="0"/>
        <v>0.15339912280701753</v>
      </c>
      <c r="N51" t="s">
        <v>51</v>
      </c>
      <c r="O51" s="6">
        <v>29450</v>
      </c>
      <c r="P51" s="6">
        <v>6007</v>
      </c>
      <c r="Q51" s="5">
        <f t="shared" si="1"/>
        <v>0.20397283531409169</v>
      </c>
      <c r="R51" s="12">
        <f t="shared" si="2"/>
        <v>-7.0967741935483872E-2</v>
      </c>
      <c r="S51" s="12">
        <f t="shared" si="3"/>
        <v>-0.30131513234559681</v>
      </c>
      <c r="T51" s="12">
        <f t="shared" si="4"/>
        <v>-0.24794337162199664</v>
      </c>
    </row>
    <row r="52" spans="2:20" x14ac:dyDescent="0.3">
      <c r="B52" t="s">
        <v>278</v>
      </c>
      <c r="C52" t="s">
        <v>52</v>
      </c>
      <c r="D52" s="20">
        <v>30060</v>
      </c>
      <c r="E52" s="20">
        <v>13010</v>
      </c>
      <c r="F52" s="20">
        <v>47.83</v>
      </c>
      <c r="G52" s="20">
        <v>6827</v>
      </c>
      <c r="H52" s="20">
        <v>30310</v>
      </c>
      <c r="I52" s="20">
        <v>55230</v>
      </c>
      <c r="J52">
        <v>40001</v>
      </c>
      <c r="K52">
        <v>120000</v>
      </c>
      <c r="L52" s="2">
        <f t="shared" si="0"/>
        <v>0.43280106453759148</v>
      </c>
      <c r="N52" t="s">
        <v>52</v>
      </c>
      <c r="O52" s="6">
        <v>34840</v>
      </c>
      <c r="P52" s="6">
        <v>11240</v>
      </c>
      <c r="Q52" s="5">
        <f t="shared" si="1"/>
        <v>0.32261768082663606</v>
      </c>
      <c r="R52" s="12">
        <f t="shared" si="2"/>
        <v>-0.13719862227324914</v>
      </c>
      <c r="S52" s="12">
        <f t="shared" si="3"/>
        <v>0.15747330960854092</v>
      </c>
      <c r="T52" s="12">
        <f t="shared" si="4"/>
        <v>0.34152927833538144</v>
      </c>
    </row>
    <row r="53" spans="2:20" x14ac:dyDescent="0.3">
      <c r="B53" t="s">
        <v>279</v>
      </c>
      <c r="C53" t="s">
        <v>53</v>
      </c>
      <c r="D53" s="20">
        <v>24060</v>
      </c>
      <c r="E53" s="20">
        <v>5173</v>
      </c>
      <c r="F53" s="20">
        <v>26.99</v>
      </c>
      <c r="G53" s="20">
        <v>16560</v>
      </c>
      <c r="H53" s="20">
        <v>23170</v>
      </c>
      <c r="I53" s="20">
        <v>36720</v>
      </c>
      <c r="J53">
        <v>40001</v>
      </c>
      <c r="K53">
        <v>120000</v>
      </c>
      <c r="L53" s="2">
        <f t="shared" si="0"/>
        <v>0.21500415627597672</v>
      </c>
      <c r="N53" t="s">
        <v>53</v>
      </c>
      <c r="O53" s="6">
        <v>24870</v>
      </c>
      <c r="P53" s="6">
        <v>4867</v>
      </c>
      <c r="Q53" s="5">
        <f t="shared" si="1"/>
        <v>0.19569762766385204</v>
      </c>
      <c r="R53" s="12">
        <f t="shared" si="2"/>
        <v>-3.2569360675512665E-2</v>
      </c>
      <c r="S53" s="12">
        <f t="shared" si="3"/>
        <v>6.2872405999589071E-2</v>
      </c>
      <c r="T53" s="12">
        <f t="shared" si="4"/>
        <v>9.8654893483365647E-2</v>
      </c>
    </row>
    <row r="54" spans="2:20" x14ac:dyDescent="0.3">
      <c r="B54" t="s">
        <v>267</v>
      </c>
      <c r="C54" t="s">
        <v>54</v>
      </c>
      <c r="D54" s="20">
        <v>3943</v>
      </c>
      <c r="E54" s="20">
        <v>679.6</v>
      </c>
      <c r="F54" s="20">
        <v>5.0590000000000002</v>
      </c>
      <c r="G54" s="20">
        <v>2955</v>
      </c>
      <c r="H54" s="20">
        <v>3829</v>
      </c>
      <c r="I54" s="20">
        <v>5611</v>
      </c>
      <c r="J54">
        <v>40001</v>
      </c>
      <c r="K54">
        <v>120000</v>
      </c>
      <c r="L54" s="2">
        <f t="shared" si="0"/>
        <v>0.17235607405528786</v>
      </c>
      <c r="N54" t="s">
        <v>54</v>
      </c>
      <c r="O54" s="6">
        <v>4138</v>
      </c>
      <c r="P54" s="6">
        <v>690.9</v>
      </c>
      <c r="Q54" s="5">
        <f t="shared" si="1"/>
        <v>0.1669647172547124</v>
      </c>
      <c r="R54" s="12">
        <f t="shared" si="2"/>
        <v>-4.7124214596423394E-2</v>
      </c>
      <c r="S54" s="12">
        <f t="shared" si="3"/>
        <v>-1.6355478361557322E-2</v>
      </c>
      <c r="T54" s="12">
        <f t="shared" si="4"/>
        <v>3.229039577475934E-2</v>
      </c>
    </row>
    <row r="55" spans="2:20" x14ac:dyDescent="0.3">
      <c r="B55" t="s">
        <v>280</v>
      </c>
      <c r="C55" t="s">
        <v>55</v>
      </c>
      <c r="D55" s="20">
        <v>17370</v>
      </c>
      <c r="E55" s="20">
        <v>7138</v>
      </c>
      <c r="F55" s="20">
        <v>45.96</v>
      </c>
      <c r="G55" s="20">
        <v>11940</v>
      </c>
      <c r="H55" s="20">
        <v>16380</v>
      </c>
      <c r="I55" s="20">
        <v>27670</v>
      </c>
      <c r="J55">
        <v>40001</v>
      </c>
      <c r="K55">
        <v>120000</v>
      </c>
      <c r="L55" s="2">
        <f t="shared" si="0"/>
        <v>0.41093839953943578</v>
      </c>
      <c r="N55" t="s">
        <v>55</v>
      </c>
      <c r="O55" s="6">
        <v>16950</v>
      </c>
      <c r="P55" s="6">
        <v>4304</v>
      </c>
      <c r="Q55" s="5">
        <f t="shared" si="1"/>
        <v>0.25392330383480827</v>
      </c>
      <c r="R55" s="12">
        <f t="shared" si="2"/>
        <v>2.4778761061946902E-2</v>
      </c>
      <c r="S55" s="12">
        <f t="shared" si="3"/>
        <v>0.65845724907063197</v>
      </c>
      <c r="T55" s="12">
        <f t="shared" si="4"/>
        <v>0.61835638294457163</v>
      </c>
    </row>
    <row r="56" spans="2:20" x14ac:dyDescent="0.3">
      <c r="B56" t="s">
        <v>281</v>
      </c>
      <c r="C56" t="s">
        <v>56</v>
      </c>
      <c r="D56" s="20">
        <v>1055</v>
      </c>
      <c r="E56" s="20">
        <v>383.2</v>
      </c>
      <c r="F56" s="20">
        <v>2.1859999999999999</v>
      </c>
      <c r="G56" s="20">
        <v>586.5</v>
      </c>
      <c r="H56" s="20">
        <v>952.2</v>
      </c>
      <c r="I56" s="20">
        <v>2052</v>
      </c>
      <c r="J56">
        <v>40001</v>
      </c>
      <c r="K56">
        <v>120000</v>
      </c>
      <c r="L56" s="2">
        <f t="shared" si="0"/>
        <v>0.36322274881516586</v>
      </c>
      <c r="N56" t="s">
        <v>56</v>
      </c>
      <c r="O56" s="6">
        <v>1247</v>
      </c>
      <c r="P56" s="6">
        <v>379</v>
      </c>
      <c r="Q56" s="5">
        <f t="shared" si="1"/>
        <v>0.30392943063352046</v>
      </c>
      <c r="R56" s="12">
        <f t="shared" si="2"/>
        <v>-0.15396952686447474</v>
      </c>
      <c r="S56" s="12">
        <f t="shared" si="3"/>
        <v>1.1081794195250629E-2</v>
      </c>
      <c r="T56" s="12">
        <f t="shared" si="4"/>
        <v>0.19508909702509714</v>
      </c>
    </row>
    <row r="57" spans="2:20" x14ac:dyDescent="0.3">
      <c r="B57" s="10" t="s">
        <v>282</v>
      </c>
      <c r="C57" t="s">
        <v>57</v>
      </c>
      <c r="D57" s="20">
        <v>536200</v>
      </c>
      <c r="E57" s="20">
        <v>318900</v>
      </c>
      <c r="F57" s="20">
        <v>2075</v>
      </c>
      <c r="G57" s="20">
        <v>187500</v>
      </c>
      <c r="H57" s="20">
        <v>434700</v>
      </c>
      <c r="I57" s="20">
        <v>1402000</v>
      </c>
      <c r="J57">
        <v>40001</v>
      </c>
      <c r="K57">
        <v>120000</v>
      </c>
      <c r="L57" s="2">
        <f t="shared" si="0"/>
        <v>0.59474076837001122</v>
      </c>
      <c r="N57" t="s">
        <v>57</v>
      </c>
      <c r="O57" s="6">
        <v>433800</v>
      </c>
      <c r="P57" s="6">
        <v>286100</v>
      </c>
      <c r="Q57" s="5">
        <f t="shared" si="1"/>
        <v>0.65952051636698938</v>
      </c>
      <c r="R57" s="12">
        <f t="shared" si="2"/>
        <v>0.23605348086675887</v>
      </c>
      <c r="S57" s="12">
        <f t="shared" si="3"/>
        <v>0.11464522894092974</v>
      </c>
      <c r="T57" s="12">
        <f t="shared" si="4"/>
        <v>-9.8222491020933694E-2</v>
      </c>
    </row>
    <row r="58" spans="2:20" x14ac:dyDescent="0.3">
      <c r="B58" t="s">
        <v>283</v>
      </c>
      <c r="C58" t="s">
        <v>58</v>
      </c>
      <c r="D58" s="20">
        <v>440.3</v>
      </c>
      <c r="E58" s="20">
        <v>80.98</v>
      </c>
      <c r="F58" s="20">
        <v>0.44419999999999998</v>
      </c>
      <c r="G58" s="20">
        <v>305.89999999999998</v>
      </c>
      <c r="H58" s="20">
        <v>431.8</v>
      </c>
      <c r="I58" s="20">
        <v>621</v>
      </c>
      <c r="J58">
        <v>40001</v>
      </c>
      <c r="K58">
        <v>120000</v>
      </c>
      <c r="L58" s="2">
        <f t="shared" si="0"/>
        <v>0.1839200545082898</v>
      </c>
      <c r="N58" t="s">
        <v>58</v>
      </c>
      <c r="O58" s="6">
        <v>437.2</v>
      </c>
      <c r="P58" s="6">
        <v>89.83</v>
      </c>
      <c r="Q58" s="5">
        <f t="shared" si="1"/>
        <v>0.20546660567246111</v>
      </c>
      <c r="R58" s="12">
        <f t="shared" si="2"/>
        <v>7.090576395242504E-3</v>
      </c>
      <c r="S58" s="12">
        <f t="shared" si="3"/>
        <v>-9.8519425581654177E-2</v>
      </c>
      <c r="T58" s="12">
        <f t="shared" si="4"/>
        <v>-0.10486643848353221</v>
      </c>
    </row>
    <row r="59" spans="2:20" x14ac:dyDescent="0.3">
      <c r="B59" t="s">
        <v>284</v>
      </c>
      <c r="C59" t="s">
        <v>59</v>
      </c>
      <c r="D59" s="20">
        <v>1846</v>
      </c>
      <c r="E59" s="20">
        <v>659.6</v>
      </c>
      <c r="F59" s="20">
        <v>3.4470000000000001</v>
      </c>
      <c r="G59" s="20">
        <v>970.5</v>
      </c>
      <c r="H59" s="20">
        <v>1699</v>
      </c>
      <c r="I59" s="20">
        <v>3455</v>
      </c>
      <c r="J59">
        <v>40001</v>
      </c>
      <c r="K59">
        <v>120000</v>
      </c>
      <c r="L59" s="2">
        <f t="shared" si="0"/>
        <v>0.35731310942578548</v>
      </c>
      <c r="N59" t="s">
        <v>59</v>
      </c>
      <c r="O59" s="6">
        <v>2088</v>
      </c>
      <c r="P59" s="6">
        <v>629.29999999999995</v>
      </c>
      <c r="Q59" s="5">
        <f t="shared" si="1"/>
        <v>0.30138888888888887</v>
      </c>
      <c r="R59" s="12">
        <f t="shared" si="2"/>
        <v>-0.11590038314176246</v>
      </c>
      <c r="S59" s="12">
        <f t="shared" si="3"/>
        <v>4.8148736691562166E-2</v>
      </c>
      <c r="T59" s="12">
        <f t="shared" si="4"/>
        <v>0.18555501744961087</v>
      </c>
    </row>
    <row r="60" spans="2:20" x14ac:dyDescent="0.3">
      <c r="B60" t="s">
        <v>268</v>
      </c>
      <c r="C60" t="s">
        <v>60</v>
      </c>
      <c r="D60" s="20">
        <v>32200</v>
      </c>
      <c r="E60" s="20">
        <v>5485</v>
      </c>
      <c r="F60" s="20">
        <v>25.63</v>
      </c>
      <c r="G60" s="20">
        <v>22840</v>
      </c>
      <c r="H60" s="20">
        <v>31730</v>
      </c>
      <c r="I60" s="20">
        <v>44220</v>
      </c>
      <c r="J60">
        <v>40001</v>
      </c>
      <c r="K60">
        <v>120000</v>
      </c>
      <c r="L60" s="2">
        <f t="shared" si="0"/>
        <v>0.17034161490683231</v>
      </c>
      <c r="N60" t="s">
        <v>60</v>
      </c>
      <c r="O60" s="6">
        <v>32000</v>
      </c>
      <c r="P60" s="6">
        <v>6125</v>
      </c>
      <c r="Q60" s="5">
        <f t="shared" si="1"/>
        <v>0.19140625</v>
      </c>
      <c r="R60" s="12">
        <f t="shared" si="2"/>
        <v>6.2500000000000003E-3</v>
      </c>
      <c r="S60" s="12">
        <f t="shared" si="3"/>
        <v>-0.10448979591836735</v>
      </c>
      <c r="T60" s="12">
        <f t="shared" si="4"/>
        <v>-0.11005197109899856</v>
      </c>
    </row>
    <row r="61" spans="2:20" x14ac:dyDescent="0.3">
      <c r="B61" t="s">
        <v>269</v>
      </c>
      <c r="C61" t="s">
        <v>61</v>
      </c>
      <c r="D61" s="20">
        <v>12000</v>
      </c>
      <c r="E61" s="20">
        <v>1457</v>
      </c>
      <c r="F61" s="20">
        <v>6.9379999999999997</v>
      </c>
      <c r="G61" s="20">
        <v>9545</v>
      </c>
      <c r="H61" s="20">
        <v>11860</v>
      </c>
      <c r="I61" s="20">
        <v>15280</v>
      </c>
      <c r="J61">
        <v>40001</v>
      </c>
      <c r="K61">
        <v>120000</v>
      </c>
      <c r="L61" s="2">
        <f t="shared" si="0"/>
        <v>0.12141666666666667</v>
      </c>
      <c r="N61" s="9" t="s">
        <v>61</v>
      </c>
      <c r="O61" s="6">
        <v>11940</v>
      </c>
      <c r="P61" s="6">
        <v>1478</v>
      </c>
      <c r="Q61" s="5">
        <f t="shared" si="1"/>
        <v>0.12378559463986599</v>
      </c>
      <c r="R61" s="12">
        <f t="shared" si="2"/>
        <v>5.0251256281407036E-3</v>
      </c>
      <c r="S61" s="12">
        <f t="shared" si="3"/>
        <v>-1.4208389715832206E-2</v>
      </c>
      <c r="T61" s="12">
        <f t="shared" si="4"/>
        <v>-1.9137347767252962E-2</v>
      </c>
    </row>
    <row r="62" spans="2:20" x14ac:dyDescent="0.3">
      <c r="B62" t="s">
        <v>270</v>
      </c>
      <c r="C62" t="s">
        <v>62</v>
      </c>
      <c r="D62" s="20">
        <v>1083</v>
      </c>
      <c r="E62" s="20">
        <v>335.3</v>
      </c>
      <c r="F62" s="20">
        <v>1.28</v>
      </c>
      <c r="G62" s="20">
        <v>630.5</v>
      </c>
      <c r="H62" s="20">
        <v>1009</v>
      </c>
      <c r="I62" s="20">
        <v>1953</v>
      </c>
      <c r="J62">
        <v>40001</v>
      </c>
      <c r="K62">
        <v>120000</v>
      </c>
      <c r="L62" s="2">
        <f t="shared" si="0"/>
        <v>0.30960295475530936</v>
      </c>
      <c r="N62" s="9" t="s">
        <v>62</v>
      </c>
      <c r="O62" s="6">
        <v>1065</v>
      </c>
      <c r="P62" s="6">
        <v>351.1</v>
      </c>
      <c r="Q62" s="5">
        <f t="shared" si="1"/>
        <v>0.32967136150234744</v>
      </c>
      <c r="R62" s="12">
        <f t="shared" si="2"/>
        <v>1.6901408450704224E-2</v>
      </c>
      <c r="S62" s="12">
        <f t="shared" si="3"/>
        <v>-4.5001424095699259E-2</v>
      </c>
      <c r="T62" s="12">
        <f t="shared" si="4"/>
        <v>-6.087397660380392E-2</v>
      </c>
    </row>
    <row r="63" spans="2:20" x14ac:dyDescent="0.3">
      <c r="B63" s="9" t="s">
        <v>271</v>
      </c>
      <c r="C63" t="s">
        <v>63</v>
      </c>
      <c r="D63" s="20">
        <v>49210</v>
      </c>
      <c r="E63" s="20">
        <v>17070</v>
      </c>
      <c r="F63" s="20">
        <v>120.2</v>
      </c>
      <c r="G63" s="20">
        <v>34350</v>
      </c>
      <c r="H63" s="20">
        <v>45900</v>
      </c>
      <c r="I63" s="20">
        <v>83220</v>
      </c>
      <c r="J63">
        <v>40001</v>
      </c>
      <c r="K63">
        <v>120000</v>
      </c>
      <c r="L63" s="2">
        <f t="shared" si="0"/>
        <v>0.34688071530176795</v>
      </c>
      <c r="N63" s="9" t="s">
        <v>63</v>
      </c>
      <c r="O63" s="6">
        <v>46050</v>
      </c>
      <c r="P63" s="6">
        <v>10730</v>
      </c>
      <c r="Q63" s="5">
        <f t="shared" si="1"/>
        <v>0.23300760043431054</v>
      </c>
      <c r="R63" s="12">
        <f t="shared" si="2"/>
        <v>6.8621064060803469E-2</v>
      </c>
      <c r="S63" s="12">
        <f t="shared" si="3"/>
        <v>0.59086672879776325</v>
      </c>
      <c r="T63" s="12">
        <f t="shared" si="4"/>
        <v>0.48870987321960985</v>
      </c>
    </row>
    <row r="64" spans="2:20" x14ac:dyDescent="0.3">
      <c r="B64" s="9" t="s">
        <v>272</v>
      </c>
      <c r="C64" t="s">
        <v>64</v>
      </c>
      <c r="D64" s="20">
        <v>255100</v>
      </c>
      <c r="E64" s="20">
        <v>70330</v>
      </c>
      <c r="F64" s="20">
        <v>433.3</v>
      </c>
      <c r="G64" s="20">
        <v>169500</v>
      </c>
      <c r="H64" s="20">
        <v>238500</v>
      </c>
      <c r="I64" s="20">
        <v>444700</v>
      </c>
      <c r="J64">
        <v>40001</v>
      </c>
      <c r="K64">
        <v>120000</v>
      </c>
      <c r="L64" s="2">
        <f t="shared" si="0"/>
        <v>0.27569580556644452</v>
      </c>
      <c r="N64" s="9" t="s">
        <v>64</v>
      </c>
      <c r="O64" s="6">
        <v>236400</v>
      </c>
      <c r="P64" s="6">
        <v>61760</v>
      </c>
      <c r="Q64" s="5">
        <f t="shared" si="1"/>
        <v>0.26125211505922163</v>
      </c>
      <c r="R64" s="12">
        <f t="shared" si="2"/>
        <v>7.9103214890016926E-2</v>
      </c>
      <c r="S64" s="12">
        <f t="shared" si="3"/>
        <v>0.13876295336787564</v>
      </c>
      <c r="T64" s="12">
        <f t="shared" si="4"/>
        <v>5.5286406021818169E-2</v>
      </c>
    </row>
    <row r="65" spans="2:20" x14ac:dyDescent="0.3">
      <c r="B65" s="9" t="s">
        <v>273</v>
      </c>
      <c r="C65" t="s">
        <v>65</v>
      </c>
      <c r="D65" s="20">
        <v>20630</v>
      </c>
      <c r="E65" s="20">
        <v>10890</v>
      </c>
      <c r="F65" s="20">
        <v>83.06</v>
      </c>
      <c r="G65" s="20">
        <v>14740</v>
      </c>
      <c r="H65" s="20">
        <v>19320</v>
      </c>
      <c r="I65" s="20">
        <v>31860</v>
      </c>
      <c r="J65">
        <v>40001</v>
      </c>
      <c r="K65">
        <v>120000</v>
      </c>
      <c r="L65" s="2">
        <f t="shared" si="0"/>
        <v>0.52787203102278235</v>
      </c>
      <c r="N65" s="9" t="s">
        <v>65</v>
      </c>
      <c r="O65" s="6">
        <v>19950</v>
      </c>
      <c r="P65" s="6">
        <v>5560</v>
      </c>
      <c r="Q65" s="5">
        <f t="shared" si="1"/>
        <v>0.27869674185463661</v>
      </c>
      <c r="R65" s="12">
        <f t="shared" si="2"/>
        <v>3.4085213032581455E-2</v>
      </c>
      <c r="S65" s="12">
        <f t="shared" si="3"/>
        <v>0.95863309352517989</v>
      </c>
      <c r="T65" s="12">
        <f t="shared" si="4"/>
        <v>0.89407320483894015</v>
      </c>
    </row>
    <row r="66" spans="2:20" x14ac:dyDescent="0.3">
      <c r="B66" t="s">
        <v>274</v>
      </c>
      <c r="C66" t="s">
        <v>66</v>
      </c>
      <c r="D66" s="20">
        <v>9696</v>
      </c>
      <c r="E66" s="20">
        <v>5306</v>
      </c>
      <c r="F66" s="20">
        <v>37.85</v>
      </c>
      <c r="G66" s="20">
        <v>4307</v>
      </c>
      <c r="H66" s="20">
        <v>7673</v>
      </c>
      <c r="I66" s="20">
        <v>23310</v>
      </c>
      <c r="J66">
        <v>40001</v>
      </c>
      <c r="K66">
        <v>120000</v>
      </c>
      <c r="L66" s="2">
        <f t="shared" si="0"/>
        <v>0.54723597359735976</v>
      </c>
      <c r="N66" s="9" t="s">
        <v>66</v>
      </c>
      <c r="O66" s="6">
        <v>15170</v>
      </c>
      <c r="P66" s="6">
        <v>4999</v>
      </c>
      <c r="Q66" s="5">
        <f t="shared" si="1"/>
        <v>0.32953197099538561</v>
      </c>
      <c r="R66" s="12">
        <f t="shared" si="2"/>
        <v>-0.36084377059986816</v>
      </c>
      <c r="S66" s="12">
        <f t="shared" si="3"/>
        <v>6.1412282456491302E-2</v>
      </c>
      <c r="T66" s="12">
        <f t="shared" si="4"/>
        <v>0.66064607310901136</v>
      </c>
    </row>
    <row r="67" spans="2:20" x14ac:dyDescent="0.3">
      <c r="B67" s="10" t="s">
        <v>275</v>
      </c>
      <c r="C67" t="s">
        <v>67</v>
      </c>
      <c r="D67" s="20">
        <v>433100</v>
      </c>
      <c r="E67" s="20">
        <v>146900</v>
      </c>
      <c r="F67" s="20">
        <v>1083</v>
      </c>
      <c r="G67" s="20">
        <v>240000</v>
      </c>
      <c r="H67" s="20">
        <v>398600</v>
      </c>
      <c r="I67" s="20">
        <v>808200</v>
      </c>
      <c r="J67">
        <v>40001</v>
      </c>
      <c r="K67">
        <v>120000</v>
      </c>
      <c r="L67" s="2">
        <f t="shared" si="0"/>
        <v>0.33918263680443317</v>
      </c>
      <c r="N67" s="9" t="s">
        <v>67</v>
      </c>
      <c r="O67" s="6">
        <v>415900</v>
      </c>
      <c r="P67" s="6">
        <v>153700</v>
      </c>
      <c r="Q67" s="5">
        <f t="shared" si="1"/>
        <v>0.36955999038230342</v>
      </c>
      <c r="R67" s="12">
        <f t="shared" si="2"/>
        <v>4.1356095215195961E-2</v>
      </c>
      <c r="S67" s="12">
        <f t="shared" si="3"/>
        <v>-4.4242029928432007E-2</v>
      </c>
      <c r="T67" s="12">
        <f t="shared" si="4"/>
        <v>-8.2198707566924115E-2</v>
      </c>
    </row>
    <row r="68" spans="2:20" x14ac:dyDescent="0.3">
      <c r="B68" t="s">
        <v>276</v>
      </c>
      <c r="C68" t="s">
        <v>68</v>
      </c>
      <c r="D68" s="20">
        <v>3176</v>
      </c>
      <c r="E68" s="20">
        <v>557.1</v>
      </c>
      <c r="F68" s="20">
        <v>2.0659999999999998</v>
      </c>
      <c r="G68" s="20">
        <v>2121</v>
      </c>
      <c r="H68" s="20">
        <v>3156</v>
      </c>
      <c r="I68" s="20">
        <v>4334</v>
      </c>
      <c r="J68">
        <v>40001</v>
      </c>
      <c r="K68">
        <v>120000</v>
      </c>
      <c r="L68" s="2">
        <f t="shared" si="0"/>
        <v>0.17540931989924433</v>
      </c>
      <c r="N68" s="9" t="s">
        <v>68</v>
      </c>
      <c r="O68" s="6">
        <v>3202</v>
      </c>
      <c r="P68" s="6">
        <v>632</v>
      </c>
      <c r="Q68" s="5">
        <f t="shared" si="1"/>
        <v>0.19737663960024984</v>
      </c>
      <c r="R68" s="12">
        <f t="shared" si="2"/>
        <v>-8.1199250468457218E-3</v>
      </c>
      <c r="S68" s="12">
        <f t="shared" si="3"/>
        <v>-0.11851265822784807</v>
      </c>
      <c r="T68" s="12">
        <f t="shared" si="4"/>
        <v>-0.11129645202946149</v>
      </c>
    </row>
    <row r="69" spans="2:20" x14ac:dyDescent="0.3">
      <c r="B69" t="s">
        <v>277</v>
      </c>
      <c r="C69" t="s">
        <v>69</v>
      </c>
      <c r="D69" s="20">
        <v>13740</v>
      </c>
      <c r="E69" s="20">
        <v>2066</v>
      </c>
      <c r="F69" s="20">
        <v>8.6419999999999995</v>
      </c>
      <c r="G69" s="20">
        <v>10120</v>
      </c>
      <c r="H69" s="20">
        <v>13600</v>
      </c>
      <c r="I69" s="20">
        <v>18180</v>
      </c>
      <c r="J69">
        <v>40001</v>
      </c>
      <c r="K69">
        <v>120000</v>
      </c>
      <c r="L69" s="2">
        <f t="shared" si="0"/>
        <v>0.15036390101892286</v>
      </c>
      <c r="N69" s="9" t="s">
        <v>69</v>
      </c>
      <c r="O69" s="6">
        <v>14480</v>
      </c>
      <c r="P69" s="6">
        <v>2719</v>
      </c>
      <c r="Q69" s="5">
        <f t="shared" si="1"/>
        <v>0.18777624309392266</v>
      </c>
      <c r="R69" s="12">
        <f t="shared" si="2"/>
        <v>-5.1104972375690609E-2</v>
      </c>
      <c r="S69" s="12">
        <f t="shared" si="3"/>
        <v>-0.24016182420007356</v>
      </c>
      <c r="T69" s="12">
        <f t="shared" si="4"/>
        <v>-0.19923895301434244</v>
      </c>
    </row>
    <row r="70" spans="2:20" x14ac:dyDescent="0.3">
      <c r="B70" t="s">
        <v>278</v>
      </c>
      <c r="C70" t="s">
        <v>70</v>
      </c>
      <c r="D70" s="20">
        <v>13720</v>
      </c>
      <c r="E70" s="20">
        <v>6399</v>
      </c>
      <c r="F70" s="20">
        <v>23.59</v>
      </c>
      <c r="G70" s="20">
        <v>3482</v>
      </c>
      <c r="H70" s="20">
        <v>13270</v>
      </c>
      <c r="I70" s="20">
        <v>27640</v>
      </c>
      <c r="J70">
        <v>40001</v>
      </c>
      <c r="K70">
        <v>120000</v>
      </c>
      <c r="L70" s="2">
        <f t="shared" si="0"/>
        <v>0.466399416909621</v>
      </c>
      <c r="N70" s="9" t="s">
        <v>70</v>
      </c>
      <c r="O70" s="6">
        <v>15780</v>
      </c>
      <c r="P70" s="6">
        <v>5923</v>
      </c>
      <c r="Q70" s="5">
        <f t="shared" si="1"/>
        <v>0.37534854245880861</v>
      </c>
      <c r="R70" s="12">
        <f t="shared" si="2"/>
        <v>-0.13054499366286437</v>
      </c>
      <c r="S70" s="12">
        <f t="shared" si="3"/>
        <v>8.0364680060780014E-2</v>
      </c>
      <c r="T70" s="12">
        <f t="shared" si="4"/>
        <v>0.24257686963258815</v>
      </c>
    </row>
    <row r="71" spans="2:20" x14ac:dyDescent="0.3">
      <c r="B71" t="s">
        <v>279</v>
      </c>
      <c r="C71" t="s">
        <v>71</v>
      </c>
      <c r="D71" s="20">
        <v>10180</v>
      </c>
      <c r="E71" s="20">
        <v>1706</v>
      </c>
      <c r="F71" s="20">
        <v>8.218</v>
      </c>
      <c r="G71" s="20">
        <v>7474</v>
      </c>
      <c r="H71" s="20">
        <v>9963</v>
      </c>
      <c r="I71" s="20">
        <v>14170</v>
      </c>
      <c r="J71">
        <v>40001</v>
      </c>
      <c r="K71">
        <v>120000</v>
      </c>
      <c r="L71" s="2">
        <f t="shared" si="0"/>
        <v>0.16758349705304518</v>
      </c>
      <c r="N71" s="9" t="s">
        <v>71</v>
      </c>
      <c r="O71" s="6">
        <v>10340</v>
      </c>
      <c r="P71" s="6">
        <v>1711</v>
      </c>
      <c r="Q71" s="5">
        <f t="shared" si="1"/>
        <v>0.16547388781431335</v>
      </c>
      <c r="R71" s="12">
        <f t="shared" si="2"/>
        <v>-1.5473887814313346E-2</v>
      </c>
      <c r="S71" s="12">
        <f t="shared" si="3"/>
        <v>-2.9222676797194622E-3</v>
      </c>
      <c r="T71" s="12">
        <f t="shared" si="4"/>
        <v>1.2748895107239663E-2</v>
      </c>
    </row>
    <row r="72" spans="2:20" x14ac:dyDescent="0.3">
      <c r="B72" t="s">
        <v>267</v>
      </c>
      <c r="C72" t="s">
        <v>72</v>
      </c>
      <c r="D72" s="20">
        <v>2404</v>
      </c>
      <c r="E72" s="20">
        <v>269.8</v>
      </c>
      <c r="F72" s="20">
        <v>1.6160000000000001</v>
      </c>
      <c r="G72" s="20">
        <v>1990</v>
      </c>
      <c r="H72" s="20">
        <v>2366</v>
      </c>
      <c r="I72" s="20">
        <v>3050</v>
      </c>
      <c r="J72">
        <v>40001</v>
      </c>
      <c r="K72">
        <v>120000</v>
      </c>
      <c r="L72" s="2">
        <f t="shared" ref="L72:L135" si="5">E72/D72</f>
        <v>0.11222961730449252</v>
      </c>
      <c r="N72" s="9" t="s">
        <v>72</v>
      </c>
      <c r="O72" s="6">
        <v>2471</v>
      </c>
      <c r="P72" s="6">
        <v>276.7</v>
      </c>
      <c r="Q72" s="5">
        <f t="shared" ref="Q72:Q135" si="6">P72/O72</f>
        <v>0.11197895588830432</v>
      </c>
      <c r="R72" s="12">
        <f t="shared" ref="R72:R135" si="7">(D72-O72)/O72</f>
        <v>-2.7114528530959126E-2</v>
      </c>
      <c r="S72" s="12">
        <f t="shared" ref="S72:S135" si="8">(E72-P72)/P72</f>
        <v>-2.4936754607878489E-2</v>
      </c>
      <c r="T72" s="12">
        <f t="shared" ref="T72:T135" si="9">(L72-Q72)/Q72</f>
        <v>2.2384689533828262E-3</v>
      </c>
    </row>
    <row r="73" spans="2:20" x14ac:dyDescent="0.3">
      <c r="B73" t="s">
        <v>280</v>
      </c>
      <c r="C73" t="s">
        <v>73</v>
      </c>
      <c r="D73" s="20">
        <v>10280</v>
      </c>
      <c r="E73" s="20">
        <v>3045</v>
      </c>
      <c r="F73" s="20">
        <v>18.57</v>
      </c>
      <c r="G73" s="20">
        <v>7680</v>
      </c>
      <c r="H73" s="20">
        <v>9890</v>
      </c>
      <c r="I73" s="20">
        <v>14870</v>
      </c>
      <c r="J73">
        <v>40001</v>
      </c>
      <c r="K73">
        <v>120000</v>
      </c>
      <c r="L73" s="2">
        <f t="shared" si="5"/>
        <v>0.29620622568093385</v>
      </c>
      <c r="N73" s="9" t="s">
        <v>73</v>
      </c>
      <c r="O73" s="6">
        <v>10080</v>
      </c>
      <c r="P73" s="6">
        <v>1918</v>
      </c>
      <c r="Q73" s="5">
        <f t="shared" si="6"/>
        <v>0.19027777777777777</v>
      </c>
      <c r="R73" s="12">
        <f t="shared" si="7"/>
        <v>1.984126984126984E-2</v>
      </c>
      <c r="S73" s="12">
        <f t="shared" si="8"/>
        <v>0.58759124087591241</v>
      </c>
      <c r="T73" s="12">
        <f t="shared" si="9"/>
        <v>0.556704251753813</v>
      </c>
    </row>
    <row r="74" spans="2:20" x14ac:dyDescent="0.3">
      <c r="B74" t="s">
        <v>281</v>
      </c>
      <c r="C74" t="s">
        <v>74</v>
      </c>
      <c r="D74" s="20">
        <v>509.9</v>
      </c>
      <c r="E74" s="20">
        <v>145.9</v>
      </c>
      <c r="F74" s="20">
        <v>0.71989999999999998</v>
      </c>
      <c r="G74" s="20">
        <v>330.6</v>
      </c>
      <c r="H74" s="20">
        <v>472.6</v>
      </c>
      <c r="I74" s="20">
        <v>895.3</v>
      </c>
      <c r="J74">
        <v>40001</v>
      </c>
      <c r="K74">
        <v>120000</v>
      </c>
      <c r="L74" s="2">
        <f t="shared" si="5"/>
        <v>0.28613453618356544</v>
      </c>
      <c r="N74" s="9" t="s">
        <v>74</v>
      </c>
      <c r="O74" s="6">
        <v>572.4</v>
      </c>
      <c r="P74" s="6">
        <v>152.9</v>
      </c>
      <c r="Q74" s="5">
        <f t="shared" si="6"/>
        <v>0.26712089447938508</v>
      </c>
      <c r="R74" s="12">
        <f t="shared" si="7"/>
        <v>-0.1091893780573026</v>
      </c>
      <c r="S74" s="12">
        <f t="shared" si="8"/>
        <v>-4.5781556572923481E-2</v>
      </c>
      <c r="T74" s="12">
        <f t="shared" si="9"/>
        <v>7.1179911782032909E-2</v>
      </c>
    </row>
    <row r="75" spans="2:20" x14ac:dyDescent="0.3">
      <c r="B75" s="10" t="s">
        <v>282</v>
      </c>
      <c r="C75" t="s">
        <v>75</v>
      </c>
      <c r="D75" s="20">
        <v>266100</v>
      </c>
      <c r="E75" s="20">
        <v>139200</v>
      </c>
      <c r="F75" s="20">
        <v>865.7</v>
      </c>
      <c r="G75" s="20">
        <v>113800</v>
      </c>
      <c r="H75" s="20">
        <v>222200</v>
      </c>
      <c r="I75" s="20">
        <v>643800</v>
      </c>
      <c r="J75">
        <v>40001</v>
      </c>
      <c r="K75">
        <v>120000</v>
      </c>
      <c r="L75" s="2">
        <f t="shared" si="5"/>
        <v>0.52311161217587376</v>
      </c>
      <c r="N75" s="9" t="s">
        <v>75</v>
      </c>
      <c r="O75" s="6">
        <v>221500</v>
      </c>
      <c r="P75" s="6">
        <v>124100</v>
      </c>
      <c r="Q75" s="5">
        <f t="shared" si="6"/>
        <v>0.56027088036117378</v>
      </c>
      <c r="R75" s="12">
        <f t="shared" si="7"/>
        <v>0.20135440180586908</v>
      </c>
      <c r="S75" s="12">
        <f t="shared" si="8"/>
        <v>0.12167606768734891</v>
      </c>
      <c r="T75" s="12">
        <f t="shared" si="9"/>
        <v>-6.6323754254987544E-2</v>
      </c>
    </row>
    <row r="76" spans="2:20" x14ac:dyDescent="0.3">
      <c r="B76" t="s">
        <v>283</v>
      </c>
      <c r="C76" t="s">
        <v>76</v>
      </c>
      <c r="D76" s="20">
        <v>276.3</v>
      </c>
      <c r="E76" s="20">
        <v>37.43</v>
      </c>
      <c r="F76" s="20">
        <v>0.15609999999999999</v>
      </c>
      <c r="G76" s="20">
        <v>213.3</v>
      </c>
      <c r="H76" s="20">
        <v>272.7</v>
      </c>
      <c r="I76" s="20">
        <v>360.9</v>
      </c>
      <c r="J76">
        <v>40001</v>
      </c>
      <c r="K76">
        <v>120000</v>
      </c>
      <c r="L76" s="2">
        <f t="shared" si="5"/>
        <v>0.13546869344914947</v>
      </c>
      <c r="N76" s="9" t="s">
        <v>76</v>
      </c>
      <c r="O76" s="6">
        <v>275.60000000000002</v>
      </c>
      <c r="P76" s="6">
        <v>40.619999999999997</v>
      </c>
      <c r="Q76" s="5">
        <f t="shared" si="6"/>
        <v>0.14738751814223511</v>
      </c>
      <c r="R76" s="12">
        <f t="shared" si="7"/>
        <v>2.5399129172713666E-3</v>
      </c>
      <c r="S76" s="12">
        <f t="shared" si="8"/>
        <v>-7.8532742491383506E-2</v>
      </c>
      <c r="T76" s="12">
        <f t="shared" si="9"/>
        <v>-8.0867259611383621E-2</v>
      </c>
    </row>
    <row r="77" spans="2:20" x14ac:dyDescent="0.3">
      <c r="B77" t="s">
        <v>284</v>
      </c>
      <c r="C77" t="s">
        <v>77</v>
      </c>
      <c r="D77" s="20">
        <v>1174</v>
      </c>
      <c r="E77" s="20">
        <v>342.4</v>
      </c>
      <c r="F77" s="20">
        <v>1.5720000000000001</v>
      </c>
      <c r="G77" s="20">
        <v>720.1</v>
      </c>
      <c r="H77" s="20">
        <v>1100</v>
      </c>
      <c r="I77" s="20">
        <v>2022</v>
      </c>
      <c r="J77">
        <v>40001</v>
      </c>
      <c r="K77">
        <v>120000</v>
      </c>
      <c r="L77" s="2">
        <f t="shared" si="5"/>
        <v>0.29165247018739349</v>
      </c>
      <c r="N77" s="9" t="s">
        <v>77</v>
      </c>
      <c r="O77" s="6">
        <v>1292</v>
      </c>
      <c r="P77" s="6">
        <v>334.5</v>
      </c>
      <c r="Q77" s="5">
        <f t="shared" si="6"/>
        <v>0.25890092879256965</v>
      </c>
      <c r="R77" s="12">
        <f t="shared" si="7"/>
        <v>-9.1331269349845201E-2</v>
      </c>
      <c r="S77" s="12">
        <f t="shared" si="8"/>
        <v>2.3617339312406508E-2</v>
      </c>
      <c r="T77" s="12">
        <f t="shared" si="9"/>
        <v>0.12650221668792944</v>
      </c>
    </row>
    <row r="78" spans="2:20" x14ac:dyDescent="0.3">
      <c r="B78" t="s">
        <v>268</v>
      </c>
      <c r="C78" t="s">
        <v>78</v>
      </c>
      <c r="D78" s="20">
        <v>15230</v>
      </c>
      <c r="E78" s="20">
        <v>2245</v>
      </c>
      <c r="F78" s="20">
        <v>10.71</v>
      </c>
      <c r="G78" s="20">
        <v>11350</v>
      </c>
      <c r="H78" s="20">
        <v>15050</v>
      </c>
      <c r="I78" s="20">
        <v>20160</v>
      </c>
      <c r="J78">
        <v>40001</v>
      </c>
      <c r="K78">
        <v>120000</v>
      </c>
      <c r="L78" s="2">
        <f t="shared" si="5"/>
        <v>0.1474064346684176</v>
      </c>
      <c r="N78" s="9" t="s">
        <v>78</v>
      </c>
      <c r="O78" s="6">
        <v>15120</v>
      </c>
      <c r="P78" s="6">
        <v>2351</v>
      </c>
      <c r="Q78" s="5">
        <f t="shared" si="6"/>
        <v>0.15548941798941798</v>
      </c>
      <c r="R78" s="12">
        <f t="shared" si="7"/>
        <v>7.2751322751322747E-3</v>
      </c>
      <c r="S78" s="12">
        <f t="shared" si="8"/>
        <v>-4.5087196937473414E-2</v>
      </c>
      <c r="T78" s="12">
        <f t="shared" si="9"/>
        <v>-5.1984137734379314E-2</v>
      </c>
    </row>
    <row r="79" spans="2:20" x14ac:dyDescent="0.3">
      <c r="B79" t="s">
        <v>269</v>
      </c>
      <c r="C79" t="s">
        <v>79</v>
      </c>
      <c r="D79" s="20">
        <v>10630</v>
      </c>
      <c r="E79" s="20">
        <v>1304</v>
      </c>
      <c r="F79" s="20">
        <v>4.2430000000000003</v>
      </c>
      <c r="G79" s="20">
        <v>8312</v>
      </c>
      <c r="H79" s="20">
        <v>10530</v>
      </c>
      <c r="I79" s="20">
        <v>13450</v>
      </c>
      <c r="J79">
        <v>40001</v>
      </c>
      <c r="K79">
        <v>120000</v>
      </c>
      <c r="L79" s="2">
        <f t="shared" si="5"/>
        <v>0.1226716839134525</v>
      </c>
      <c r="N79" t="s">
        <v>79</v>
      </c>
      <c r="O79" s="6">
        <v>10420</v>
      </c>
      <c r="P79" s="6">
        <v>1299</v>
      </c>
      <c r="Q79" s="5">
        <f t="shared" si="6"/>
        <v>0.12466410748560461</v>
      </c>
      <c r="R79" s="12">
        <f t="shared" si="7"/>
        <v>2.0153550863723609E-2</v>
      </c>
      <c r="S79" s="12">
        <f t="shared" si="8"/>
        <v>3.8491147036181679E-3</v>
      </c>
      <c r="T79" s="12">
        <f t="shared" si="9"/>
        <v>-1.5982335351674357E-2</v>
      </c>
    </row>
    <row r="80" spans="2:20" x14ac:dyDescent="0.3">
      <c r="B80" t="s">
        <v>270</v>
      </c>
      <c r="C80" t="s">
        <v>80</v>
      </c>
      <c r="D80" s="20">
        <v>1001</v>
      </c>
      <c r="E80" s="20">
        <v>306.7</v>
      </c>
      <c r="F80" s="20">
        <v>1.0980000000000001</v>
      </c>
      <c r="G80" s="20">
        <v>573.9</v>
      </c>
      <c r="H80" s="20">
        <v>936.4</v>
      </c>
      <c r="I80" s="20">
        <v>1793</v>
      </c>
      <c r="J80">
        <v>40001</v>
      </c>
      <c r="K80">
        <v>120000</v>
      </c>
      <c r="L80" s="2">
        <f t="shared" si="5"/>
        <v>0.30639360639360635</v>
      </c>
      <c r="N80" t="s">
        <v>80</v>
      </c>
      <c r="O80" s="6">
        <v>976.8</v>
      </c>
      <c r="P80" s="6">
        <v>315.60000000000002</v>
      </c>
      <c r="Q80" s="5">
        <f t="shared" si="6"/>
        <v>0.32309582309582313</v>
      </c>
      <c r="R80" s="12">
        <f t="shared" si="7"/>
        <v>2.4774774774774824E-2</v>
      </c>
      <c r="S80" s="12">
        <f t="shared" si="8"/>
        <v>-2.8200253485424695E-2</v>
      </c>
      <c r="T80" s="12">
        <f t="shared" si="9"/>
        <v>-5.1694313291271693E-2</v>
      </c>
    </row>
    <row r="81" spans="2:20" x14ac:dyDescent="0.3">
      <c r="B81" s="9" t="s">
        <v>271</v>
      </c>
      <c r="C81" t="s">
        <v>81</v>
      </c>
      <c r="D81" s="20">
        <v>41010</v>
      </c>
      <c r="E81" s="20">
        <v>13440</v>
      </c>
      <c r="F81" s="20">
        <v>90.77</v>
      </c>
      <c r="G81" s="20">
        <v>28620</v>
      </c>
      <c r="H81" s="20">
        <v>38470</v>
      </c>
      <c r="I81" s="20">
        <v>67870</v>
      </c>
      <c r="J81">
        <v>40001</v>
      </c>
      <c r="K81">
        <v>120000</v>
      </c>
      <c r="L81" s="2">
        <f t="shared" si="5"/>
        <v>0.32772494513533285</v>
      </c>
      <c r="N81" t="s">
        <v>81</v>
      </c>
      <c r="O81" s="6">
        <v>37830</v>
      </c>
      <c r="P81" s="6">
        <v>8318</v>
      </c>
      <c r="Q81" s="5">
        <f t="shared" si="6"/>
        <v>0.21987840338355802</v>
      </c>
      <c r="R81" s="12">
        <f t="shared" si="7"/>
        <v>8.4060269627279943E-2</v>
      </c>
      <c r="S81" s="12">
        <f t="shared" si="8"/>
        <v>0.61577302236114451</v>
      </c>
      <c r="T81" s="12">
        <f t="shared" si="9"/>
        <v>0.4904826490105364</v>
      </c>
    </row>
    <row r="82" spans="2:20" x14ac:dyDescent="0.3">
      <c r="B82" s="9" t="s">
        <v>272</v>
      </c>
      <c r="C82" t="s">
        <v>82</v>
      </c>
      <c r="D82" s="20">
        <v>220600</v>
      </c>
      <c r="E82" s="20">
        <v>59890</v>
      </c>
      <c r="F82" s="20">
        <v>359.1</v>
      </c>
      <c r="G82" s="20">
        <v>147400</v>
      </c>
      <c r="H82" s="20">
        <v>206600</v>
      </c>
      <c r="I82" s="20">
        <v>380300</v>
      </c>
      <c r="J82">
        <v>40001</v>
      </c>
      <c r="K82">
        <v>120000</v>
      </c>
      <c r="L82" s="2">
        <f t="shared" si="5"/>
        <v>0.2714868540344515</v>
      </c>
      <c r="N82" t="s">
        <v>82</v>
      </c>
      <c r="O82" s="6">
        <v>202100</v>
      </c>
      <c r="P82" s="6">
        <v>51240</v>
      </c>
      <c r="Q82" s="5">
        <f t="shared" si="6"/>
        <v>0.25353785254824346</v>
      </c>
      <c r="R82" s="12">
        <f t="shared" si="7"/>
        <v>9.1538842157347852E-2</v>
      </c>
      <c r="S82" s="12">
        <f t="shared" si="8"/>
        <v>0.16881342701014831</v>
      </c>
      <c r="T82" s="12">
        <f t="shared" si="9"/>
        <v>7.079416862534435E-2</v>
      </c>
    </row>
    <row r="83" spans="2:20" x14ac:dyDescent="0.3">
      <c r="B83" s="9" t="s">
        <v>273</v>
      </c>
      <c r="C83" t="s">
        <v>83</v>
      </c>
      <c r="D83" s="20">
        <v>18040</v>
      </c>
      <c r="E83" s="20">
        <v>8602</v>
      </c>
      <c r="F83" s="20">
        <v>62.81</v>
      </c>
      <c r="G83" s="20">
        <v>13060</v>
      </c>
      <c r="H83" s="20">
        <v>17020</v>
      </c>
      <c r="I83" s="20">
        <v>27190</v>
      </c>
      <c r="J83">
        <v>40001</v>
      </c>
      <c r="K83">
        <v>120000</v>
      </c>
      <c r="L83" s="2">
        <f t="shared" si="5"/>
        <v>0.47682926829268291</v>
      </c>
      <c r="N83" t="s">
        <v>83</v>
      </c>
      <c r="O83" s="6">
        <v>17220</v>
      </c>
      <c r="P83" s="6">
        <v>4280</v>
      </c>
      <c r="Q83" s="5">
        <f t="shared" si="6"/>
        <v>0.24854819976771197</v>
      </c>
      <c r="R83" s="12">
        <f t="shared" si="7"/>
        <v>4.7619047619047616E-2</v>
      </c>
      <c r="S83" s="12">
        <f t="shared" si="8"/>
        <v>1.0098130841121495</v>
      </c>
      <c r="T83" s="12">
        <f t="shared" si="9"/>
        <v>0.9184579439252335</v>
      </c>
    </row>
    <row r="84" spans="2:20" x14ac:dyDescent="0.3">
      <c r="B84" t="s">
        <v>274</v>
      </c>
      <c r="C84" t="s">
        <v>84</v>
      </c>
      <c r="D84" s="20">
        <v>8462</v>
      </c>
      <c r="E84" s="20">
        <v>4396</v>
      </c>
      <c r="F84" s="20">
        <v>30.34</v>
      </c>
      <c r="G84" s="20">
        <v>3992</v>
      </c>
      <c r="H84" s="20">
        <v>6803</v>
      </c>
      <c r="I84" s="20">
        <v>19840</v>
      </c>
      <c r="J84">
        <v>40001</v>
      </c>
      <c r="K84">
        <v>120000</v>
      </c>
      <c r="L84" s="2">
        <f t="shared" si="5"/>
        <v>0.51949893642164968</v>
      </c>
      <c r="N84" t="s">
        <v>84</v>
      </c>
      <c r="O84" s="6">
        <v>12830</v>
      </c>
      <c r="P84" s="6">
        <v>4232</v>
      </c>
      <c r="Q84" s="5">
        <f t="shared" si="6"/>
        <v>0.32985190958690569</v>
      </c>
      <c r="R84" s="12">
        <f t="shared" si="7"/>
        <v>-0.34045206547155105</v>
      </c>
      <c r="S84" s="12">
        <f t="shared" si="8"/>
        <v>3.8752362948960305E-2</v>
      </c>
      <c r="T84" s="12">
        <f t="shared" si="9"/>
        <v>0.57494597218567234</v>
      </c>
    </row>
    <row r="85" spans="2:20" x14ac:dyDescent="0.3">
      <c r="B85" s="10" t="s">
        <v>275</v>
      </c>
      <c r="C85" t="s">
        <v>85</v>
      </c>
      <c r="D85" s="20">
        <v>393600</v>
      </c>
      <c r="E85" s="20">
        <v>127900</v>
      </c>
      <c r="F85" s="20">
        <v>937.7</v>
      </c>
      <c r="G85" s="20">
        <v>225500</v>
      </c>
      <c r="H85" s="20">
        <v>363900</v>
      </c>
      <c r="I85" s="20">
        <v>719400</v>
      </c>
      <c r="J85">
        <v>40001</v>
      </c>
      <c r="K85">
        <v>120000</v>
      </c>
      <c r="L85" s="2">
        <f t="shared" si="5"/>
        <v>0.32494918699186992</v>
      </c>
      <c r="N85" t="s">
        <v>85</v>
      </c>
      <c r="O85" s="6">
        <v>374100</v>
      </c>
      <c r="P85" s="6">
        <v>131300</v>
      </c>
      <c r="Q85" s="5">
        <f t="shared" si="6"/>
        <v>0.35097567495322107</v>
      </c>
      <c r="R85" s="12">
        <f t="shared" si="7"/>
        <v>5.2125100240577385E-2</v>
      </c>
      <c r="S85" s="12">
        <f t="shared" si="8"/>
        <v>-2.5894897182025894E-2</v>
      </c>
      <c r="T85" s="12">
        <f t="shared" si="9"/>
        <v>-7.4154677428343224E-2</v>
      </c>
    </row>
    <row r="86" spans="2:20" x14ac:dyDescent="0.3">
      <c r="B86" t="s">
        <v>276</v>
      </c>
      <c r="C86" t="s">
        <v>86</v>
      </c>
      <c r="D86" s="20">
        <v>2938</v>
      </c>
      <c r="E86" s="20">
        <v>553.29999999999995</v>
      </c>
      <c r="F86" s="20">
        <v>1.835</v>
      </c>
      <c r="G86" s="20">
        <v>1850</v>
      </c>
      <c r="H86" s="20">
        <v>2927</v>
      </c>
      <c r="I86" s="20">
        <v>4070</v>
      </c>
      <c r="J86">
        <v>40001</v>
      </c>
      <c r="K86">
        <v>120000</v>
      </c>
      <c r="L86" s="2">
        <f t="shared" si="5"/>
        <v>0.18832539142273655</v>
      </c>
      <c r="N86" t="s">
        <v>86</v>
      </c>
      <c r="O86" s="6">
        <v>2926</v>
      </c>
      <c r="P86" s="6">
        <v>610.5</v>
      </c>
      <c r="Q86" s="5">
        <f t="shared" si="6"/>
        <v>0.20864661654135339</v>
      </c>
      <c r="R86" s="12">
        <f t="shared" si="7"/>
        <v>4.1011619958988381E-3</v>
      </c>
      <c r="S86" s="12">
        <f t="shared" si="8"/>
        <v>-9.3693693693693764E-2</v>
      </c>
      <c r="T86" s="12">
        <f t="shared" si="9"/>
        <v>-9.7395421289226639E-2</v>
      </c>
    </row>
    <row r="87" spans="2:20" x14ac:dyDescent="0.3">
      <c r="B87" t="s">
        <v>277</v>
      </c>
      <c r="C87" t="s">
        <v>87</v>
      </c>
      <c r="D87" s="20">
        <v>12050</v>
      </c>
      <c r="E87" s="20">
        <v>1896</v>
      </c>
      <c r="F87" s="20">
        <v>6.38</v>
      </c>
      <c r="G87" s="20">
        <v>8705</v>
      </c>
      <c r="H87" s="20">
        <v>11930</v>
      </c>
      <c r="I87" s="20">
        <v>16100</v>
      </c>
      <c r="J87">
        <v>40001</v>
      </c>
      <c r="K87">
        <v>120000</v>
      </c>
      <c r="L87" s="2">
        <f t="shared" si="5"/>
        <v>0.15734439834024896</v>
      </c>
      <c r="N87" t="s">
        <v>87</v>
      </c>
      <c r="O87" s="6">
        <v>12430</v>
      </c>
      <c r="P87" s="6">
        <v>2356</v>
      </c>
      <c r="Q87" s="5">
        <f t="shared" si="6"/>
        <v>0.18954143201930812</v>
      </c>
      <c r="R87" s="12">
        <f t="shared" si="7"/>
        <v>-3.0571198712791632E-2</v>
      </c>
      <c r="S87" s="12">
        <f t="shared" si="8"/>
        <v>-0.19524617996604415</v>
      </c>
      <c r="T87" s="12">
        <f t="shared" si="9"/>
        <v>-0.16986805120148782</v>
      </c>
    </row>
    <row r="88" spans="2:20" x14ac:dyDescent="0.3">
      <c r="B88" t="s">
        <v>278</v>
      </c>
      <c r="C88" t="s">
        <v>88</v>
      </c>
      <c r="D88" s="20">
        <v>11780</v>
      </c>
      <c r="E88" s="20">
        <v>5724</v>
      </c>
      <c r="F88" s="20">
        <v>19.64</v>
      </c>
      <c r="G88" s="20">
        <v>3014</v>
      </c>
      <c r="H88" s="20">
        <v>11220</v>
      </c>
      <c r="I88" s="20">
        <v>24540</v>
      </c>
      <c r="J88">
        <v>40001</v>
      </c>
      <c r="K88">
        <v>120000</v>
      </c>
      <c r="L88" s="2">
        <f t="shared" si="5"/>
        <v>0.48590831918505945</v>
      </c>
      <c r="N88" t="s">
        <v>88</v>
      </c>
      <c r="O88" s="6">
        <v>13270</v>
      </c>
      <c r="P88" s="6">
        <v>5377</v>
      </c>
      <c r="Q88" s="5">
        <f t="shared" si="6"/>
        <v>0.40519969856819893</v>
      </c>
      <c r="R88" s="12">
        <f t="shared" si="7"/>
        <v>-0.11228334589299171</v>
      </c>
      <c r="S88" s="12">
        <f t="shared" si="8"/>
        <v>6.4534126836525943E-2</v>
      </c>
      <c r="T88" s="12">
        <f t="shared" si="9"/>
        <v>0.19918233133452465</v>
      </c>
    </row>
    <row r="89" spans="2:20" x14ac:dyDescent="0.3">
      <c r="B89" t="s">
        <v>279</v>
      </c>
      <c r="C89" t="s">
        <v>89</v>
      </c>
      <c r="D89" s="20">
        <v>8559</v>
      </c>
      <c r="E89" s="20">
        <v>1508</v>
      </c>
      <c r="F89" s="20">
        <v>4.9189999999999996</v>
      </c>
      <c r="G89" s="20">
        <v>5933</v>
      </c>
      <c r="H89" s="20">
        <v>8436</v>
      </c>
      <c r="I89" s="20">
        <v>11910</v>
      </c>
      <c r="J89">
        <v>40001</v>
      </c>
      <c r="K89">
        <v>120000</v>
      </c>
      <c r="L89" s="2">
        <f t="shared" si="5"/>
        <v>0.1761888071036336</v>
      </c>
      <c r="N89" t="s">
        <v>89</v>
      </c>
      <c r="O89" s="6">
        <v>8460</v>
      </c>
      <c r="P89" s="6">
        <v>1527</v>
      </c>
      <c r="Q89" s="5">
        <f t="shared" si="6"/>
        <v>0.18049645390070923</v>
      </c>
      <c r="R89" s="12">
        <f t="shared" si="7"/>
        <v>1.1702127659574468E-2</v>
      </c>
      <c r="S89" s="12">
        <f t="shared" si="8"/>
        <v>-1.2442698100851343E-2</v>
      </c>
      <c r="T89" s="12">
        <f t="shared" si="9"/>
        <v>-2.386554807024217E-2</v>
      </c>
    </row>
    <row r="90" spans="2:20" x14ac:dyDescent="0.3">
      <c r="B90" t="s">
        <v>267</v>
      </c>
      <c r="C90" t="s">
        <v>90</v>
      </c>
      <c r="D90" s="20">
        <v>2195</v>
      </c>
      <c r="E90" s="20">
        <v>223.8</v>
      </c>
      <c r="F90" s="20">
        <v>1.1220000000000001</v>
      </c>
      <c r="G90" s="20">
        <v>1836</v>
      </c>
      <c r="H90" s="20">
        <v>2169</v>
      </c>
      <c r="I90" s="20">
        <v>2715</v>
      </c>
      <c r="J90">
        <v>40001</v>
      </c>
      <c r="K90">
        <v>120000</v>
      </c>
      <c r="L90" s="2">
        <f t="shared" si="5"/>
        <v>0.10195899772209567</v>
      </c>
      <c r="N90" t="s">
        <v>90</v>
      </c>
      <c r="O90" s="6">
        <v>2223</v>
      </c>
      <c r="P90" s="6">
        <v>228.7</v>
      </c>
      <c r="Q90" s="5">
        <f t="shared" si="6"/>
        <v>0.10287899235267656</v>
      </c>
      <c r="R90" s="12">
        <f t="shared" si="7"/>
        <v>-1.2595591542959963E-2</v>
      </c>
      <c r="S90" s="12">
        <f t="shared" si="8"/>
        <v>-2.1425448185395615E-2</v>
      </c>
      <c r="T90" s="12">
        <f t="shared" si="9"/>
        <v>-8.9424926269405808E-3</v>
      </c>
    </row>
    <row r="91" spans="2:20" x14ac:dyDescent="0.3">
      <c r="B91" t="s">
        <v>280</v>
      </c>
      <c r="C91" t="s">
        <v>91</v>
      </c>
      <c r="D91" s="20">
        <v>9342</v>
      </c>
      <c r="E91" s="20">
        <v>2514</v>
      </c>
      <c r="F91" s="20">
        <v>14.99</v>
      </c>
      <c r="G91" s="20">
        <v>6999</v>
      </c>
      <c r="H91" s="20">
        <v>9025</v>
      </c>
      <c r="I91" s="20">
        <v>13320</v>
      </c>
      <c r="J91">
        <v>40001</v>
      </c>
      <c r="K91">
        <v>120000</v>
      </c>
      <c r="L91" s="2">
        <f t="shared" si="5"/>
        <v>0.26910725754656389</v>
      </c>
      <c r="N91" t="s">
        <v>91</v>
      </c>
      <c r="O91" s="6">
        <v>9066</v>
      </c>
      <c r="P91" s="6">
        <v>1639</v>
      </c>
      <c r="Q91" s="5">
        <f t="shared" si="6"/>
        <v>0.18078535186410766</v>
      </c>
      <c r="R91" s="12">
        <f t="shared" si="7"/>
        <v>3.0443414956982131E-2</v>
      </c>
      <c r="S91" s="12">
        <f t="shared" si="8"/>
        <v>0.53386211104331904</v>
      </c>
      <c r="T91" s="12">
        <f t="shared" si="9"/>
        <v>0.48854569671577075</v>
      </c>
    </row>
    <row r="92" spans="2:20" x14ac:dyDescent="0.3">
      <c r="B92" t="s">
        <v>281</v>
      </c>
      <c r="C92" t="s">
        <v>92</v>
      </c>
      <c r="D92" s="20">
        <v>443.2</v>
      </c>
      <c r="E92" s="20">
        <v>122.6</v>
      </c>
      <c r="F92" s="20">
        <v>0.52569999999999995</v>
      </c>
      <c r="G92" s="20">
        <v>288.2</v>
      </c>
      <c r="H92" s="20">
        <v>413.6</v>
      </c>
      <c r="I92" s="20">
        <v>768.2</v>
      </c>
      <c r="J92">
        <v>40001</v>
      </c>
      <c r="K92">
        <v>120000</v>
      </c>
      <c r="L92" s="2">
        <f t="shared" si="5"/>
        <v>0.27662454873646208</v>
      </c>
      <c r="N92" t="s">
        <v>92</v>
      </c>
      <c r="O92" s="6">
        <v>482.4</v>
      </c>
      <c r="P92" s="6">
        <v>130.30000000000001</v>
      </c>
      <c r="Q92" s="5">
        <f t="shared" si="6"/>
        <v>0.27010779436152577</v>
      </c>
      <c r="R92" s="12">
        <f t="shared" si="7"/>
        <v>-8.1260364842454372E-2</v>
      </c>
      <c r="S92" s="12">
        <f t="shared" si="8"/>
        <v>-5.9094397544129061E-2</v>
      </c>
      <c r="T92" s="12">
        <f t="shared" si="9"/>
        <v>2.4126495091859393E-2</v>
      </c>
    </row>
    <row r="93" spans="2:20" x14ac:dyDescent="0.3">
      <c r="B93" s="10" t="s">
        <v>282</v>
      </c>
      <c r="C93" t="s">
        <v>93</v>
      </c>
      <c r="D93" s="20">
        <v>233200</v>
      </c>
      <c r="E93" s="20">
        <v>119200</v>
      </c>
      <c r="F93" s="20">
        <v>731.8</v>
      </c>
      <c r="G93" s="20">
        <v>103500</v>
      </c>
      <c r="H93" s="20">
        <v>195800</v>
      </c>
      <c r="I93" s="20">
        <v>556000</v>
      </c>
      <c r="J93">
        <v>40001</v>
      </c>
      <c r="K93">
        <v>120000</v>
      </c>
      <c r="L93" s="2">
        <f t="shared" si="5"/>
        <v>0.51114922813036023</v>
      </c>
      <c r="N93" t="s">
        <v>93</v>
      </c>
      <c r="O93" s="6">
        <v>192300</v>
      </c>
      <c r="P93" s="6">
        <v>103900</v>
      </c>
      <c r="Q93" s="5">
        <f t="shared" si="6"/>
        <v>0.54030161206448257</v>
      </c>
      <c r="R93" s="12">
        <f t="shared" si="7"/>
        <v>0.21268850754030161</v>
      </c>
      <c r="S93" s="12">
        <f t="shared" si="8"/>
        <v>0.14725697786333011</v>
      </c>
      <c r="T93" s="12">
        <f t="shared" si="9"/>
        <v>-5.3955759677879939E-2</v>
      </c>
    </row>
    <row r="94" spans="2:20" x14ac:dyDescent="0.3">
      <c r="B94" t="s">
        <v>283</v>
      </c>
      <c r="C94" t="s">
        <v>94</v>
      </c>
      <c r="D94" s="20">
        <v>254.2</v>
      </c>
      <c r="E94" s="20">
        <v>33.46</v>
      </c>
      <c r="F94" s="20">
        <v>0.1145</v>
      </c>
      <c r="G94" s="20">
        <v>196.1</v>
      </c>
      <c r="H94" s="20">
        <v>251.4</v>
      </c>
      <c r="I94" s="20">
        <v>328.6</v>
      </c>
      <c r="J94">
        <v>40001</v>
      </c>
      <c r="K94">
        <v>120000</v>
      </c>
      <c r="L94" s="2">
        <f t="shared" si="5"/>
        <v>0.13162863886703385</v>
      </c>
      <c r="N94" t="s">
        <v>94</v>
      </c>
      <c r="O94" s="6">
        <v>251.4</v>
      </c>
      <c r="P94" s="6">
        <v>35.58</v>
      </c>
      <c r="Q94" s="5">
        <f t="shared" si="6"/>
        <v>0.14152744630071598</v>
      </c>
      <c r="R94" s="12">
        <f t="shared" si="7"/>
        <v>1.1137629276054028E-2</v>
      </c>
      <c r="S94" s="12">
        <f t="shared" si="8"/>
        <v>-5.9584035975266937E-2</v>
      </c>
      <c r="T94" s="12">
        <f t="shared" si="9"/>
        <v>-6.9942669725342521E-2</v>
      </c>
    </row>
    <row r="95" spans="2:20" x14ac:dyDescent="0.3">
      <c r="B95" t="s">
        <v>284</v>
      </c>
      <c r="C95" t="s">
        <v>95</v>
      </c>
      <c r="D95" s="20">
        <v>1083</v>
      </c>
      <c r="E95" s="20">
        <v>306.10000000000002</v>
      </c>
      <c r="F95" s="20">
        <v>1.3009999999999999</v>
      </c>
      <c r="G95" s="20">
        <v>675.8</v>
      </c>
      <c r="H95" s="20">
        <v>1017</v>
      </c>
      <c r="I95" s="20">
        <v>1843</v>
      </c>
      <c r="J95">
        <v>40001</v>
      </c>
      <c r="K95">
        <v>120000</v>
      </c>
      <c r="L95" s="2">
        <f t="shared" si="5"/>
        <v>0.28264081255771006</v>
      </c>
      <c r="N95" t="s">
        <v>95</v>
      </c>
      <c r="O95" s="6">
        <v>1172</v>
      </c>
      <c r="P95" s="6">
        <v>299.89999999999998</v>
      </c>
      <c r="Q95" s="5">
        <f t="shared" si="6"/>
        <v>0.25588737201365186</v>
      </c>
      <c r="R95" s="12">
        <f t="shared" si="7"/>
        <v>-7.593856655290103E-2</v>
      </c>
      <c r="S95" s="12">
        <f t="shared" si="8"/>
        <v>2.0673557852617694E-2</v>
      </c>
      <c r="T95" s="12">
        <f t="shared" si="9"/>
        <v>0.10455162493376531</v>
      </c>
    </row>
    <row r="96" spans="2:20" x14ac:dyDescent="0.3">
      <c r="B96" t="s">
        <v>268</v>
      </c>
      <c r="C96" t="s">
        <v>96</v>
      </c>
      <c r="D96" s="20">
        <v>13200</v>
      </c>
      <c r="E96" s="20">
        <v>2112</v>
      </c>
      <c r="F96" s="20">
        <v>7.2450000000000001</v>
      </c>
      <c r="G96" s="20">
        <v>9416</v>
      </c>
      <c r="H96" s="20">
        <v>13060</v>
      </c>
      <c r="I96" s="20">
        <v>17750</v>
      </c>
      <c r="J96">
        <v>40001</v>
      </c>
      <c r="K96">
        <v>120000</v>
      </c>
      <c r="L96" s="2">
        <f t="shared" si="5"/>
        <v>0.16</v>
      </c>
      <c r="N96" t="s">
        <v>96</v>
      </c>
      <c r="O96" s="6">
        <v>12870</v>
      </c>
      <c r="P96" s="6">
        <v>2156</v>
      </c>
      <c r="Q96" s="5">
        <f t="shared" si="6"/>
        <v>0.16752136752136751</v>
      </c>
      <c r="R96" s="12">
        <f t="shared" si="7"/>
        <v>2.564102564102564E-2</v>
      </c>
      <c r="S96" s="12">
        <f t="shared" si="8"/>
        <v>-2.0408163265306121E-2</v>
      </c>
      <c r="T96" s="12">
        <f t="shared" si="9"/>
        <v>-4.4897959183673376E-2</v>
      </c>
    </row>
    <row r="97" spans="3:20" x14ac:dyDescent="0.3">
      <c r="C97" t="s">
        <v>97</v>
      </c>
      <c r="D97" s="20">
        <v>1118000</v>
      </c>
      <c r="E97" s="20">
        <v>222000</v>
      </c>
      <c r="F97" s="20">
        <v>1556</v>
      </c>
      <c r="G97" s="20">
        <v>785900</v>
      </c>
      <c r="H97" s="20">
        <v>1082000</v>
      </c>
      <c r="I97" s="20">
        <v>1633000</v>
      </c>
      <c r="J97">
        <v>40001</v>
      </c>
      <c r="K97">
        <v>120000</v>
      </c>
      <c r="L97" s="2">
        <f t="shared" si="5"/>
        <v>0.19856887298747763</v>
      </c>
      <c r="N97" t="s">
        <v>97</v>
      </c>
      <c r="O97" s="6">
        <v>1042000</v>
      </c>
      <c r="P97" s="6">
        <v>213500</v>
      </c>
      <c r="Q97" s="5">
        <f t="shared" si="6"/>
        <v>0.20489443378119002</v>
      </c>
      <c r="R97" s="12">
        <f t="shared" si="7"/>
        <v>7.293666026871401E-2</v>
      </c>
      <c r="S97" s="12">
        <f t="shared" si="8"/>
        <v>3.9812646370023422E-2</v>
      </c>
      <c r="T97" s="12">
        <f t="shared" si="9"/>
        <v>-3.0872292023645439E-2</v>
      </c>
    </row>
    <row r="98" spans="3:20" x14ac:dyDescent="0.3">
      <c r="C98" t="s">
        <v>98</v>
      </c>
      <c r="D98" s="20">
        <v>988400</v>
      </c>
      <c r="E98" s="20">
        <v>193800</v>
      </c>
      <c r="F98" s="20">
        <v>1355</v>
      </c>
      <c r="G98" s="20">
        <v>700200</v>
      </c>
      <c r="H98" s="20">
        <v>956700</v>
      </c>
      <c r="I98" s="20">
        <v>1442000</v>
      </c>
      <c r="J98">
        <v>40001</v>
      </c>
      <c r="K98">
        <v>120000</v>
      </c>
      <c r="L98" s="2">
        <f t="shared" si="5"/>
        <v>0.19607446377984622</v>
      </c>
      <c r="N98" t="s">
        <v>98</v>
      </c>
      <c r="O98" s="6">
        <v>911000</v>
      </c>
      <c r="P98" s="6">
        <v>182000</v>
      </c>
      <c r="Q98" s="5">
        <f t="shared" si="6"/>
        <v>0.19978046103183314</v>
      </c>
      <c r="R98" s="12">
        <f t="shared" si="7"/>
        <v>8.4961580680570803E-2</v>
      </c>
      <c r="S98" s="12">
        <f t="shared" si="8"/>
        <v>6.4835164835164841E-2</v>
      </c>
      <c r="T98" s="12">
        <f t="shared" si="9"/>
        <v>-1.8550348882198264E-2</v>
      </c>
    </row>
    <row r="99" spans="3:20" x14ac:dyDescent="0.3">
      <c r="C99" t="s">
        <v>99</v>
      </c>
      <c r="D99" s="5">
        <v>0.19939999999999999</v>
      </c>
      <c r="E99" s="5">
        <v>0.2039</v>
      </c>
      <c r="F99" s="5">
        <v>1.0610000000000001E-3</v>
      </c>
      <c r="G99" s="5">
        <v>-0.1993</v>
      </c>
      <c r="H99" s="5">
        <v>0.19869999999999999</v>
      </c>
      <c r="I99" s="5">
        <v>0.60060000000000002</v>
      </c>
      <c r="J99">
        <v>40001</v>
      </c>
      <c r="K99">
        <v>120000</v>
      </c>
      <c r="L99" s="2">
        <f t="shared" si="5"/>
        <v>1.0225677031093281</v>
      </c>
      <c r="N99" t="s">
        <v>99</v>
      </c>
      <c r="O99" s="5">
        <v>0.2107</v>
      </c>
      <c r="P99" s="5">
        <v>0.20599999999999999</v>
      </c>
      <c r="Q99" s="5">
        <f t="shared" si="6"/>
        <v>0.97769340294257234</v>
      </c>
      <c r="R99" s="12">
        <f t="shared" si="7"/>
        <v>-5.3630754627432387E-2</v>
      </c>
      <c r="S99" s="12">
        <f t="shared" si="8"/>
        <v>-1.0194174757281509E-2</v>
      </c>
      <c r="T99" s="12">
        <f t="shared" si="9"/>
        <v>4.5898131287065234E-2</v>
      </c>
    </row>
    <row r="100" spans="3:20" x14ac:dyDescent="0.3">
      <c r="C100" t="s">
        <v>100</v>
      </c>
      <c r="D100" s="5">
        <v>-6.0220000000000003E-2</v>
      </c>
      <c r="E100" s="5">
        <v>0.20910000000000001</v>
      </c>
      <c r="F100" s="5">
        <v>9.8280000000000004E-4</v>
      </c>
      <c r="G100" s="5">
        <v>-0.47049999999999997</v>
      </c>
      <c r="H100" s="5">
        <v>-5.9339999999999997E-2</v>
      </c>
      <c r="I100" s="5">
        <v>0.35</v>
      </c>
      <c r="J100">
        <v>40001</v>
      </c>
      <c r="K100">
        <v>120000</v>
      </c>
      <c r="L100" s="2">
        <f t="shared" si="5"/>
        <v>-3.4722683493855864</v>
      </c>
      <c r="N100" t="s">
        <v>100</v>
      </c>
      <c r="O100" s="5">
        <v>-4.6179999999999999E-2</v>
      </c>
      <c r="P100" s="5">
        <v>0.21049999999999999</v>
      </c>
      <c r="Q100" s="5">
        <f t="shared" si="6"/>
        <v>-4.5582503248159378</v>
      </c>
      <c r="R100" s="12">
        <f t="shared" si="7"/>
        <v>0.3040277176266783</v>
      </c>
      <c r="S100" s="12">
        <f t="shared" si="8"/>
        <v>-6.6508313539191668E-3</v>
      </c>
      <c r="T100" s="12">
        <f t="shared" si="9"/>
        <v>-0.23824535689013601</v>
      </c>
    </row>
    <row r="101" spans="3:20" x14ac:dyDescent="0.3">
      <c r="C101" t="s">
        <v>101</v>
      </c>
      <c r="D101" s="5">
        <v>0.18959999999999999</v>
      </c>
      <c r="E101" s="5">
        <v>0.21329999999999999</v>
      </c>
      <c r="F101" s="5">
        <v>1.0759999999999999E-3</v>
      </c>
      <c r="G101" s="5">
        <v>-0.2278</v>
      </c>
      <c r="H101" s="5">
        <v>0.18940000000000001</v>
      </c>
      <c r="I101" s="5">
        <v>0.61</v>
      </c>
      <c r="J101">
        <v>40001</v>
      </c>
      <c r="K101">
        <v>120000</v>
      </c>
      <c r="L101" s="2">
        <f t="shared" si="5"/>
        <v>1.125</v>
      </c>
      <c r="N101" t="s">
        <v>101</v>
      </c>
      <c r="O101" s="5">
        <v>0.21229999999999999</v>
      </c>
      <c r="P101" s="5">
        <v>0.21360000000000001</v>
      </c>
      <c r="Q101" s="5">
        <f t="shared" si="6"/>
        <v>1.0061234102684882</v>
      </c>
      <c r="R101" s="12">
        <f t="shared" si="7"/>
        <v>-0.10692416391898257</v>
      </c>
      <c r="S101" s="12">
        <f t="shared" si="8"/>
        <v>-1.404494382022577E-3</v>
      </c>
      <c r="T101" s="12">
        <f t="shared" si="9"/>
        <v>0.11815308988764024</v>
      </c>
    </row>
    <row r="102" spans="3:20" x14ac:dyDescent="0.3">
      <c r="C102" t="s">
        <v>102</v>
      </c>
      <c r="D102" s="5">
        <v>0.2117</v>
      </c>
      <c r="E102" s="5">
        <v>0.21149999999999999</v>
      </c>
      <c r="F102" s="5">
        <v>1.0369999999999999E-3</v>
      </c>
      <c r="G102" s="5">
        <v>-0.2001</v>
      </c>
      <c r="H102" s="5">
        <v>0.2104</v>
      </c>
      <c r="I102" s="5">
        <v>0.62829999999999997</v>
      </c>
      <c r="J102">
        <v>40001</v>
      </c>
      <c r="K102">
        <v>120000</v>
      </c>
      <c r="L102" s="2">
        <f t="shared" si="5"/>
        <v>0.99905526688710433</v>
      </c>
      <c r="N102" t="s">
        <v>102</v>
      </c>
      <c r="O102" s="5">
        <v>0.23369999999999999</v>
      </c>
      <c r="P102" s="5">
        <v>0.2137</v>
      </c>
      <c r="Q102" s="5">
        <f t="shared" si="6"/>
        <v>0.91442019683354736</v>
      </c>
      <c r="R102" s="12">
        <f t="shared" si="7"/>
        <v>-9.4137783483097953E-2</v>
      </c>
      <c r="S102" s="12">
        <f t="shared" si="8"/>
        <v>-1.0294805802526941E-2</v>
      </c>
      <c r="T102" s="12">
        <f t="shared" si="9"/>
        <v>9.2555993783417237E-2</v>
      </c>
    </row>
    <row r="103" spans="3:20" x14ac:dyDescent="0.3">
      <c r="C103" t="s">
        <v>103</v>
      </c>
      <c r="D103" s="5">
        <v>-0.32479999999999998</v>
      </c>
      <c r="E103" s="5">
        <v>0.21640000000000001</v>
      </c>
      <c r="F103" s="5">
        <v>1.0219999999999999E-3</v>
      </c>
      <c r="G103" s="5">
        <v>-0.75090000000000001</v>
      </c>
      <c r="H103" s="5">
        <v>-0.32379999999999998</v>
      </c>
      <c r="I103" s="5">
        <v>9.7019999999999995E-2</v>
      </c>
      <c r="J103">
        <v>40001</v>
      </c>
      <c r="K103">
        <v>120000</v>
      </c>
      <c r="L103" s="2">
        <f t="shared" si="5"/>
        <v>-0.66625615763546808</v>
      </c>
      <c r="N103" t="s">
        <v>103</v>
      </c>
      <c r="O103" s="5">
        <v>-0.32940000000000003</v>
      </c>
      <c r="P103" s="5">
        <v>0.21659999999999999</v>
      </c>
      <c r="Q103" s="5">
        <f t="shared" si="6"/>
        <v>-0.65755919854280498</v>
      </c>
      <c r="R103" s="12">
        <f t="shared" si="7"/>
        <v>-1.3964784456587881E-2</v>
      </c>
      <c r="S103" s="12">
        <f t="shared" si="8"/>
        <v>-9.2336103416425664E-4</v>
      </c>
      <c r="T103" s="12">
        <f t="shared" si="9"/>
        <v>1.3226123384687104E-2</v>
      </c>
    </row>
    <row r="104" spans="3:20" x14ac:dyDescent="0.3">
      <c r="C104" t="s">
        <v>104</v>
      </c>
      <c r="D104" s="5">
        <v>-0.14660000000000001</v>
      </c>
      <c r="E104" s="5">
        <v>0.216</v>
      </c>
      <c r="F104" s="5">
        <v>1.013E-3</v>
      </c>
      <c r="G104" s="5">
        <v>-0.57350000000000001</v>
      </c>
      <c r="H104" s="5">
        <v>-0.14699999999999999</v>
      </c>
      <c r="I104" s="5">
        <v>0.27760000000000001</v>
      </c>
      <c r="J104">
        <v>40001</v>
      </c>
      <c r="K104">
        <v>120000</v>
      </c>
      <c r="L104" s="2">
        <f t="shared" si="5"/>
        <v>-1.4733969986357434</v>
      </c>
      <c r="N104" t="s">
        <v>104</v>
      </c>
      <c r="O104" s="5">
        <v>-0.15529999999999999</v>
      </c>
      <c r="P104" s="5">
        <v>0.21709999999999999</v>
      </c>
      <c r="Q104" s="5">
        <f t="shared" si="6"/>
        <v>-1.3979394719896974</v>
      </c>
      <c r="R104" s="12">
        <f t="shared" si="7"/>
        <v>-5.6020605280102935E-2</v>
      </c>
      <c r="S104" s="12">
        <f t="shared" si="8"/>
        <v>-5.0667894979271764E-3</v>
      </c>
      <c r="T104" s="12">
        <f t="shared" si="9"/>
        <v>5.3977677973887347E-2</v>
      </c>
    </row>
    <row r="105" spans="3:20" x14ac:dyDescent="0.3">
      <c r="C105" t="s">
        <v>105</v>
      </c>
      <c r="D105" s="5">
        <v>9.9930000000000005E-2</v>
      </c>
      <c r="E105" s="5">
        <v>0.2152</v>
      </c>
      <c r="F105" s="5">
        <v>1.0820000000000001E-3</v>
      </c>
      <c r="G105" s="5">
        <v>-0.31919999999999998</v>
      </c>
      <c r="H105" s="5">
        <v>9.851E-2</v>
      </c>
      <c r="I105" s="5">
        <v>0.52329999999999999</v>
      </c>
      <c r="J105">
        <v>40001</v>
      </c>
      <c r="K105">
        <v>120000</v>
      </c>
      <c r="L105" s="2">
        <f t="shared" si="5"/>
        <v>2.1535074552186528</v>
      </c>
      <c r="N105" t="s">
        <v>105</v>
      </c>
      <c r="O105" s="5">
        <v>0.1014</v>
      </c>
      <c r="P105" s="5">
        <v>0.218</v>
      </c>
      <c r="Q105" s="5">
        <f t="shared" si="6"/>
        <v>2.1499013806706113</v>
      </c>
      <c r="R105" s="12">
        <f t="shared" si="7"/>
        <v>-1.4497041420118333E-2</v>
      </c>
      <c r="S105" s="12">
        <f t="shared" si="8"/>
        <v>-1.2844036697247693E-2</v>
      </c>
      <c r="T105" s="12">
        <f t="shared" si="9"/>
        <v>1.6773209136303198E-3</v>
      </c>
    </row>
    <row r="106" spans="3:20" x14ac:dyDescent="0.3">
      <c r="C106" t="s">
        <v>106</v>
      </c>
      <c r="D106" s="5">
        <v>0.22409999999999999</v>
      </c>
      <c r="E106" s="5">
        <v>0.2059</v>
      </c>
      <c r="F106" s="5">
        <v>1.039E-3</v>
      </c>
      <c r="G106" s="5">
        <v>-0.17899999999999999</v>
      </c>
      <c r="H106" s="5">
        <v>0.22359999999999999</v>
      </c>
      <c r="I106" s="5">
        <v>0.62570000000000003</v>
      </c>
      <c r="J106">
        <v>40001</v>
      </c>
      <c r="K106">
        <v>120000</v>
      </c>
      <c r="L106" s="2">
        <f t="shared" si="5"/>
        <v>0.91878625613565379</v>
      </c>
      <c r="N106" t="s">
        <v>106</v>
      </c>
      <c r="O106" s="5">
        <v>0.23860000000000001</v>
      </c>
      <c r="P106" s="5">
        <v>0.20830000000000001</v>
      </c>
      <c r="Q106" s="5">
        <f t="shared" si="6"/>
        <v>0.8730092204526404</v>
      </c>
      <c r="R106" s="12">
        <f t="shared" si="7"/>
        <v>-6.0771165129924615E-2</v>
      </c>
      <c r="S106" s="12">
        <f t="shared" si="8"/>
        <v>-1.1521843494959256E-2</v>
      </c>
      <c r="T106" s="12">
        <f t="shared" si="9"/>
        <v>5.243591317314928E-2</v>
      </c>
    </row>
    <row r="107" spans="3:20" x14ac:dyDescent="0.3">
      <c r="C107" t="s">
        <v>107</v>
      </c>
      <c r="D107" s="5">
        <v>0.1522</v>
      </c>
      <c r="E107" s="5">
        <v>0.20799999999999999</v>
      </c>
      <c r="F107" s="5">
        <v>1.047E-3</v>
      </c>
      <c r="G107" s="5">
        <v>-0.25509999999999999</v>
      </c>
      <c r="H107" s="5">
        <v>0.15129999999999999</v>
      </c>
      <c r="I107" s="5">
        <v>0.5645</v>
      </c>
      <c r="J107">
        <v>40001</v>
      </c>
      <c r="K107">
        <v>120000</v>
      </c>
      <c r="L107" s="2">
        <f t="shared" si="5"/>
        <v>1.366622864651774</v>
      </c>
      <c r="N107" t="s">
        <v>107</v>
      </c>
      <c r="O107" s="5">
        <v>0.15490000000000001</v>
      </c>
      <c r="P107" s="5">
        <v>0.2112</v>
      </c>
      <c r="Q107" s="5">
        <f t="shared" si="6"/>
        <v>1.3634602969657843</v>
      </c>
      <c r="R107" s="12">
        <f t="shared" si="7"/>
        <v>-1.7430600387346725E-2</v>
      </c>
      <c r="S107" s="12">
        <f t="shared" si="8"/>
        <v>-1.5151515151515192E-2</v>
      </c>
      <c r="T107" s="12">
        <f t="shared" si="9"/>
        <v>2.3195157886354081E-3</v>
      </c>
    </row>
    <row r="108" spans="3:20" x14ac:dyDescent="0.3">
      <c r="C108" t="s">
        <v>108</v>
      </c>
      <c r="D108" s="5">
        <v>0.2863</v>
      </c>
      <c r="E108" s="5">
        <v>0.217</v>
      </c>
      <c r="F108" s="5">
        <v>1.2019999999999999E-3</v>
      </c>
      <c r="G108" s="5">
        <v>-0.13719999999999999</v>
      </c>
      <c r="H108" s="5">
        <v>0.28599999999999998</v>
      </c>
      <c r="I108" s="5">
        <v>0.71409999999999996</v>
      </c>
      <c r="J108">
        <v>40001</v>
      </c>
      <c r="K108">
        <v>120000</v>
      </c>
      <c r="L108" s="2">
        <f t="shared" si="5"/>
        <v>0.75794621026894871</v>
      </c>
      <c r="N108" t="s">
        <v>108</v>
      </c>
      <c r="O108" s="5">
        <v>0.31440000000000001</v>
      </c>
      <c r="P108" s="5">
        <v>0.21790000000000001</v>
      </c>
      <c r="Q108" s="5">
        <f t="shared" si="6"/>
        <v>0.69306615776081426</v>
      </c>
      <c r="R108" s="12">
        <f t="shared" si="7"/>
        <v>-8.9376590330788847E-2</v>
      </c>
      <c r="S108" s="12">
        <f t="shared" si="8"/>
        <v>-4.1303350160624688E-3</v>
      </c>
      <c r="T108" s="12">
        <f t="shared" si="9"/>
        <v>9.3613072549598303E-2</v>
      </c>
    </row>
    <row r="109" spans="3:20" x14ac:dyDescent="0.3">
      <c r="C109" t="s">
        <v>109</v>
      </c>
      <c r="D109" s="5">
        <v>-0.2278</v>
      </c>
      <c r="E109" s="5">
        <v>0.21640000000000001</v>
      </c>
      <c r="F109" s="5">
        <v>1.0859999999999999E-3</v>
      </c>
      <c r="G109" s="5">
        <v>-0.64900000000000002</v>
      </c>
      <c r="H109" s="5">
        <v>-0.2281</v>
      </c>
      <c r="I109" s="5">
        <v>0.19919999999999999</v>
      </c>
      <c r="J109">
        <v>40001</v>
      </c>
      <c r="K109">
        <v>120000</v>
      </c>
      <c r="L109" s="2">
        <f t="shared" si="5"/>
        <v>-0.94995610184372259</v>
      </c>
      <c r="N109" t="s">
        <v>109</v>
      </c>
      <c r="O109" s="5">
        <v>-0.21210000000000001</v>
      </c>
      <c r="P109" s="5">
        <v>0.2172</v>
      </c>
      <c r="Q109" s="5">
        <f t="shared" si="6"/>
        <v>-1.0240452616690241</v>
      </c>
      <c r="R109" s="12">
        <f t="shared" si="7"/>
        <v>7.4021687883073978E-2</v>
      </c>
      <c r="S109" s="12">
        <f t="shared" si="8"/>
        <v>-3.6832412523020034E-3</v>
      </c>
      <c r="T109" s="12">
        <f t="shared" si="9"/>
        <v>-7.2349497232718454E-2</v>
      </c>
    </row>
    <row r="110" spans="3:20" x14ac:dyDescent="0.3">
      <c r="C110" t="s">
        <v>110</v>
      </c>
      <c r="D110" s="5">
        <v>-1.2E-2</v>
      </c>
      <c r="E110" s="5">
        <v>0.22819999999999999</v>
      </c>
      <c r="F110" s="5">
        <v>1.057E-3</v>
      </c>
      <c r="G110" s="5">
        <v>-0.45750000000000002</v>
      </c>
      <c r="H110" s="5">
        <v>-1.1950000000000001E-2</v>
      </c>
      <c r="I110" s="5">
        <v>0.43509999999999999</v>
      </c>
      <c r="J110">
        <v>40001</v>
      </c>
      <c r="K110">
        <v>120000</v>
      </c>
      <c r="L110" s="2">
        <f t="shared" si="5"/>
        <v>-19.016666666666666</v>
      </c>
      <c r="N110" t="s">
        <v>110</v>
      </c>
      <c r="O110" s="5">
        <v>2.6419999999999998E-3</v>
      </c>
      <c r="P110" s="5">
        <v>0.2276</v>
      </c>
      <c r="Q110" s="5">
        <f t="shared" si="6"/>
        <v>86.146858440575329</v>
      </c>
      <c r="R110" s="12">
        <f t="shared" si="7"/>
        <v>-5.5420136260408785</v>
      </c>
      <c r="S110" s="12">
        <f t="shared" si="8"/>
        <v>2.6362038664322911E-3</v>
      </c>
      <c r="T110" s="12">
        <f t="shared" si="9"/>
        <v>-1.2207470708845929</v>
      </c>
    </row>
    <row r="111" spans="3:20" x14ac:dyDescent="0.3">
      <c r="C111" t="s">
        <v>111</v>
      </c>
      <c r="D111" s="5">
        <v>-0.1183</v>
      </c>
      <c r="E111" s="5">
        <v>0.22239999999999999</v>
      </c>
      <c r="F111" s="5">
        <v>1.0039999999999999E-3</v>
      </c>
      <c r="G111" s="5">
        <v>-0.55249999999999999</v>
      </c>
      <c r="H111" s="5">
        <v>-0.1178</v>
      </c>
      <c r="I111" s="5">
        <v>0.31869999999999998</v>
      </c>
      <c r="J111">
        <v>40001</v>
      </c>
      <c r="K111">
        <v>120000</v>
      </c>
      <c r="L111" s="2">
        <f t="shared" si="5"/>
        <v>-1.8799661876584952</v>
      </c>
      <c r="N111" t="s">
        <v>111</v>
      </c>
      <c r="O111" s="5">
        <v>-0.114</v>
      </c>
      <c r="P111" s="5">
        <v>0.22439999999999999</v>
      </c>
      <c r="Q111" s="5">
        <f t="shared" si="6"/>
        <v>-1.9684210526315788</v>
      </c>
      <c r="R111" s="12">
        <f t="shared" si="7"/>
        <v>3.7719298245614021E-2</v>
      </c>
      <c r="S111" s="12">
        <f t="shared" si="8"/>
        <v>-8.9126559714795099E-3</v>
      </c>
      <c r="T111" s="12">
        <f t="shared" si="9"/>
        <v>-4.4936963488999712E-2</v>
      </c>
    </row>
    <row r="112" spans="3:20" x14ac:dyDescent="0.3">
      <c r="C112" t="s">
        <v>112</v>
      </c>
      <c r="D112" s="5">
        <v>-0.39250000000000002</v>
      </c>
      <c r="E112" s="5">
        <v>0.2268</v>
      </c>
      <c r="F112" s="5">
        <v>1.016E-3</v>
      </c>
      <c r="G112" s="5">
        <v>-0.83620000000000005</v>
      </c>
      <c r="H112" s="5">
        <v>-0.39179999999999998</v>
      </c>
      <c r="I112" s="5">
        <v>5.3109999999999997E-2</v>
      </c>
      <c r="J112">
        <v>40001</v>
      </c>
      <c r="K112">
        <v>120000</v>
      </c>
      <c r="L112" s="2">
        <f t="shared" si="5"/>
        <v>-0.57783439490445854</v>
      </c>
      <c r="N112" t="s">
        <v>112</v>
      </c>
      <c r="O112" s="5">
        <v>-0.37919999999999998</v>
      </c>
      <c r="P112" s="5">
        <v>0.22700000000000001</v>
      </c>
      <c r="Q112" s="5">
        <f t="shared" si="6"/>
        <v>-0.59862869198312241</v>
      </c>
      <c r="R112" s="12">
        <f t="shared" si="7"/>
        <v>3.5073839662447349E-2</v>
      </c>
      <c r="S112" s="12">
        <f t="shared" si="8"/>
        <v>-8.8105726872249215E-4</v>
      </c>
      <c r="T112" s="12">
        <f t="shared" si="9"/>
        <v>-3.4736552652992685E-2</v>
      </c>
    </row>
    <row r="113" spans="3:20" x14ac:dyDescent="0.3">
      <c r="C113" t="s">
        <v>113</v>
      </c>
      <c r="D113" s="5">
        <v>-0.60919999999999996</v>
      </c>
      <c r="E113" s="5">
        <v>0.2198</v>
      </c>
      <c r="F113" s="5">
        <v>1.011E-3</v>
      </c>
      <c r="G113" s="5">
        <v>-1.0429999999999999</v>
      </c>
      <c r="H113" s="5">
        <v>-0.60829999999999995</v>
      </c>
      <c r="I113" s="5">
        <v>-0.17879999999999999</v>
      </c>
      <c r="J113">
        <v>40001</v>
      </c>
      <c r="K113">
        <v>120000</v>
      </c>
      <c r="L113" s="2">
        <f t="shared" si="5"/>
        <v>-0.36080105055810902</v>
      </c>
      <c r="N113" t="s">
        <v>113</v>
      </c>
      <c r="O113" s="5">
        <v>-0.62350000000000005</v>
      </c>
      <c r="P113" s="5">
        <v>0.21990000000000001</v>
      </c>
      <c r="Q113" s="5">
        <f t="shared" si="6"/>
        <v>-0.35268644747393746</v>
      </c>
      <c r="R113" s="12">
        <f t="shared" si="7"/>
        <v>-2.2935044105854192E-2</v>
      </c>
      <c r="S113" s="12">
        <f t="shared" si="8"/>
        <v>-4.5475216007283644E-4</v>
      </c>
      <c r="T113" s="12">
        <f t="shared" si="9"/>
        <v>2.3007981004915714E-2</v>
      </c>
    </row>
    <row r="114" spans="3:20" x14ac:dyDescent="0.3">
      <c r="C114" t="s">
        <v>114</v>
      </c>
      <c r="D114" s="5">
        <v>0.43180000000000002</v>
      </c>
      <c r="E114" s="5">
        <v>0.21410000000000001</v>
      </c>
      <c r="F114" s="5">
        <v>1.0369999999999999E-3</v>
      </c>
      <c r="G114" s="5">
        <v>1.431E-2</v>
      </c>
      <c r="H114" s="5">
        <v>0.432</v>
      </c>
      <c r="I114" s="5">
        <v>0.85319999999999996</v>
      </c>
      <c r="J114">
        <v>40001</v>
      </c>
      <c r="K114">
        <v>120000</v>
      </c>
      <c r="L114" s="2">
        <f t="shared" si="5"/>
        <v>0.49583140342751275</v>
      </c>
      <c r="N114" t="s">
        <v>114</v>
      </c>
      <c r="O114" s="5">
        <v>0.45910000000000001</v>
      </c>
      <c r="P114" s="5">
        <v>0.2152</v>
      </c>
      <c r="Q114" s="5">
        <f t="shared" si="6"/>
        <v>0.46874319320409497</v>
      </c>
      <c r="R114" s="12">
        <f t="shared" si="7"/>
        <v>-5.9464169026355894E-2</v>
      </c>
      <c r="S114" s="12">
        <f t="shared" si="8"/>
        <v>-5.1115241635687264E-3</v>
      </c>
      <c r="T114" s="12">
        <f t="shared" si="9"/>
        <v>5.7789020973843426E-2</v>
      </c>
    </row>
    <row r="115" spans="3:20" x14ac:dyDescent="0.3">
      <c r="C115" t="s">
        <v>115</v>
      </c>
      <c r="D115" s="5">
        <v>-4.1349999999999998E-2</v>
      </c>
      <c r="E115" s="5">
        <v>0.2281</v>
      </c>
      <c r="F115" s="5">
        <v>1.0219999999999999E-3</v>
      </c>
      <c r="G115" s="5">
        <v>-0.48859999999999998</v>
      </c>
      <c r="H115" s="5">
        <v>-4.2090000000000002E-2</v>
      </c>
      <c r="I115" s="5">
        <v>0.40889999999999999</v>
      </c>
      <c r="J115">
        <v>40001</v>
      </c>
      <c r="K115">
        <v>120000</v>
      </c>
      <c r="L115" s="2">
        <f t="shared" si="5"/>
        <v>-5.5163240628778718</v>
      </c>
      <c r="N115" t="s">
        <v>115</v>
      </c>
      <c r="O115" s="5">
        <v>-5.876E-2</v>
      </c>
      <c r="P115" s="5">
        <v>0.2291</v>
      </c>
      <c r="Q115" s="5">
        <f t="shared" si="6"/>
        <v>-3.8989108236895849</v>
      </c>
      <c r="R115" s="12">
        <f t="shared" si="7"/>
        <v>-0.29628999319264809</v>
      </c>
      <c r="S115" s="12">
        <f t="shared" si="8"/>
        <v>-4.3649061545176816E-3</v>
      </c>
      <c r="T115" s="12">
        <f t="shared" si="9"/>
        <v>0.41483719744523673</v>
      </c>
    </row>
    <row r="116" spans="3:20" x14ac:dyDescent="0.3">
      <c r="C116" t="s">
        <v>116</v>
      </c>
      <c r="D116" s="5">
        <v>0.3528</v>
      </c>
      <c r="E116" s="5">
        <v>0.2268</v>
      </c>
      <c r="F116" s="5">
        <v>1.248E-3</v>
      </c>
      <c r="G116" s="5">
        <v>-8.9940000000000006E-2</v>
      </c>
      <c r="H116" s="5">
        <v>0.3513</v>
      </c>
      <c r="I116" s="5">
        <v>0.79959999999999998</v>
      </c>
      <c r="J116">
        <v>40001</v>
      </c>
      <c r="K116">
        <v>120000</v>
      </c>
      <c r="L116" s="2">
        <f t="shared" si="5"/>
        <v>0.6428571428571429</v>
      </c>
      <c r="N116" t="s">
        <v>116</v>
      </c>
      <c r="O116" s="5">
        <v>0.3841</v>
      </c>
      <c r="P116" s="5">
        <v>0.22720000000000001</v>
      </c>
      <c r="Q116" s="5">
        <f t="shared" si="6"/>
        <v>0.59151262692007289</v>
      </c>
      <c r="R116" s="12">
        <f t="shared" si="7"/>
        <v>-8.1489195521999472E-2</v>
      </c>
      <c r="S116" s="12">
        <f t="shared" si="8"/>
        <v>-1.7605633802817405E-3</v>
      </c>
      <c r="T116" s="12">
        <f t="shared" si="9"/>
        <v>8.6802062374245564E-2</v>
      </c>
    </row>
    <row r="117" spans="3:20" x14ac:dyDescent="0.3">
      <c r="C117" t="s">
        <v>117</v>
      </c>
      <c r="D117" s="5">
        <v>0.25750000000000001</v>
      </c>
      <c r="E117" s="5">
        <v>0.22090000000000001</v>
      </c>
      <c r="F117" s="5">
        <v>1.0139999999999999E-3</v>
      </c>
      <c r="G117" s="5">
        <v>-0.17460000000000001</v>
      </c>
      <c r="H117" s="5">
        <v>0.2571</v>
      </c>
      <c r="I117" s="5">
        <v>0.69320000000000004</v>
      </c>
      <c r="J117">
        <v>40001</v>
      </c>
      <c r="K117">
        <v>120000</v>
      </c>
      <c r="L117" s="2">
        <f t="shared" si="5"/>
        <v>0.85786407766990291</v>
      </c>
      <c r="N117" t="s">
        <v>117</v>
      </c>
      <c r="O117" s="5">
        <v>0.25169999999999998</v>
      </c>
      <c r="P117" s="5">
        <v>0.2205</v>
      </c>
      <c r="Q117" s="5">
        <f t="shared" si="6"/>
        <v>0.87604290822407638</v>
      </c>
      <c r="R117" s="12">
        <f t="shared" si="7"/>
        <v>2.3043305522447467E-2</v>
      </c>
      <c r="S117" s="12">
        <f t="shared" si="8"/>
        <v>1.8140589569161517E-3</v>
      </c>
      <c r="T117" s="12">
        <f t="shared" si="9"/>
        <v>-2.0751073244832021E-2</v>
      </c>
    </row>
    <row r="118" spans="3:20" x14ac:dyDescent="0.3">
      <c r="C118" t="s">
        <v>118</v>
      </c>
      <c r="D118" s="5">
        <v>-0.3332</v>
      </c>
      <c r="E118" s="5">
        <v>0.217</v>
      </c>
      <c r="F118" s="5">
        <v>9.3639999999999999E-4</v>
      </c>
      <c r="G118" s="5">
        <v>-0.7601</v>
      </c>
      <c r="H118" s="5">
        <v>-0.33210000000000001</v>
      </c>
      <c r="I118" s="5">
        <v>9.0620000000000006E-2</v>
      </c>
      <c r="J118">
        <v>40001</v>
      </c>
      <c r="K118">
        <v>120000</v>
      </c>
      <c r="L118" s="2">
        <f t="shared" si="5"/>
        <v>-0.65126050420168069</v>
      </c>
      <c r="N118" t="s">
        <v>118</v>
      </c>
      <c r="O118" s="5">
        <v>-0.33229999999999998</v>
      </c>
      <c r="P118" s="5">
        <v>0.21890000000000001</v>
      </c>
      <c r="Q118" s="5">
        <f t="shared" si="6"/>
        <v>-0.65874210051158599</v>
      </c>
      <c r="R118" s="12">
        <f t="shared" si="7"/>
        <v>2.7083960276858619E-3</v>
      </c>
      <c r="S118" s="12">
        <f t="shared" si="8"/>
        <v>-8.679762448606727E-3</v>
      </c>
      <c r="T118" s="12">
        <f t="shared" si="9"/>
        <v>-1.1357398144273787E-2</v>
      </c>
    </row>
    <row r="119" spans="3:20" x14ac:dyDescent="0.3">
      <c r="C119" t="s">
        <v>119</v>
      </c>
      <c r="D119" s="5">
        <v>0.68530000000000002</v>
      </c>
      <c r="E119" s="5">
        <v>0.22239999999999999</v>
      </c>
      <c r="F119" s="5">
        <v>1.2700000000000001E-3</v>
      </c>
      <c r="G119" s="5">
        <v>0.25269999999999998</v>
      </c>
      <c r="H119" s="5">
        <v>0.68440000000000001</v>
      </c>
      <c r="I119" s="5">
        <v>1.125</v>
      </c>
      <c r="J119">
        <v>40001</v>
      </c>
      <c r="K119">
        <v>120000</v>
      </c>
      <c r="L119" s="2">
        <f t="shared" si="5"/>
        <v>0.32452940318108853</v>
      </c>
      <c r="N119" t="s">
        <v>119</v>
      </c>
      <c r="O119" s="5">
        <v>0.7056</v>
      </c>
      <c r="P119" s="5">
        <v>0.22239999999999999</v>
      </c>
      <c r="Q119" s="5">
        <f t="shared" si="6"/>
        <v>0.31519274376417233</v>
      </c>
      <c r="R119" s="12">
        <f t="shared" si="7"/>
        <v>-2.8769841269841247E-2</v>
      </c>
      <c r="S119" s="12">
        <f t="shared" si="8"/>
        <v>0</v>
      </c>
      <c r="T119" s="12">
        <f t="shared" si="9"/>
        <v>2.9622063329928353E-2</v>
      </c>
    </row>
    <row r="120" spans="3:20" x14ac:dyDescent="0.3">
      <c r="C120" t="s">
        <v>120</v>
      </c>
      <c r="D120" s="5">
        <v>0.2626</v>
      </c>
      <c r="E120" s="5">
        <v>0.21110000000000001</v>
      </c>
      <c r="F120" s="5">
        <v>1.054E-3</v>
      </c>
      <c r="G120" s="5">
        <v>-0.1479</v>
      </c>
      <c r="H120" s="5">
        <v>0.2616</v>
      </c>
      <c r="I120" s="5">
        <v>0.67779999999999996</v>
      </c>
      <c r="J120">
        <v>40001</v>
      </c>
      <c r="K120">
        <v>120000</v>
      </c>
      <c r="L120" s="2">
        <f t="shared" si="5"/>
        <v>0.80388423457730396</v>
      </c>
      <c r="N120" t="s">
        <v>120</v>
      </c>
      <c r="O120" s="5">
        <v>0.2903</v>
      </c>
      <c r="P120" s="5">
        <v>0.2122</v>
      </c>
      <c r="Q120" s="5">
        <f t="shared" si="6"/>
        <v>0.73096796417499144</v>
      </c>
      <c r="R120" s="12">
        <f t="shared" si="7"/>
        <v>-9.5418532552531868E-2</v>
      </c>
      <c r="S120" s="12">
        <f t="shared" si="8"/>
        <v>-5.1837888784165408E-3</v>
      </c>
      <c r="T120" s="12">
        <f t="shared" si="9"/>
        <v>9.9753031563578343E-2</v>
      </c>
    </row>
    <row r="121" spans="3:20" x14ac:dyDescent="0.3">
      <c r="C121" t="s">
        <v>121</v>
      </c>
      <c r="D121" s="5">
        <v>-0.112</v>
      </c>
      <c r="E121" s="5">
        <v>0.21149999999999999</v>
      </c>
      <c r="F121" s="5">
        <v>9.5859999999999999E-4</v>
      </c>
      <c r="G121" s="5">
        <v>-0.52710000000000001</v>
      </c>
      <c r="H121" s="5">
        <v>-0.1116</v>
      </c>
      <c r="I121" s="5">
        <v>0.30309999999999998</v>
      </c>
      <c r="J121">
        <v>40001</v>
      </c>
      <c r="K121">
        <v>120000</v>
      </c>
      <c r="L121" s="2">
        <f t="shared" si="5"/>
        <v>-1.888392857142857</v>
      </c>
      <c r="N121" t="s">
        <v>121</v>
      </c>
      <c r="O121" s="5">
        <v>-0.1086</v>
      </c>
      <c r="P121" s="5">
        <v>0.21149999999999999</v>
      </c>
      <c r="Q121" s="5">
        <f t="shared" si="6"/>
        <v>-1.947513812154696</v>
      </c>
      <c r="R121" s="12">
        <f t="shared" si="7"/>
        <v>3.1307550644567222E-2</v>
      </c>
      <c r="S121" s="12">
        <f t="shared" si="8"/>
        <v>0</v>
      </c>
      <c r="T121" s="12">
        <f t="shared" si="9"/>
        <v>-3.0357142857142867E-2</v>
      </c>
    </row>
    <row r="122" spans="3:20" x14ac:dyDescent="0.3">
      <c r="C122" t="s">
        <v>122</v>
      </c>
      <c r="D122" s="5">
        <v>0.16389999999999999</v>
      </c>
      <c r="E122" s="5">
        <v>0.2203</v>
      </c>
      <c r="F122" s="5">
        <v>9.3499999999999996E-4</v>
      </c>
      <c r="G122" s="5">
        <v>-0.2681</v>
      </c>
      <c r="H122" s="5">
        <v>0.16350000000000001</v>
      </c>
      <c r="I122" s="5">
        <v>0.59519999999999995</v>
      </c>
      <c r="J122">
        <v>40001</v>
      </c>
      <c r="K122">
        <v>120000</v>
      </c>
      <c r="L122" s="2">
        <f t="shared" si="5"/>
        <v>1.3441122635753509</v>
      </c>
      <c r="N122" t="s">
        <v>122</v>
      </c>
      <c r="O122" s="5">
        <v>0.15129999999999999</v>
      </c>
      <c r="P122" s="5">
        <v>0.22009999999999999</v>
      </c>
      <c r="Q122" s="5">
        <f t="shared" si="6"/>
        <v>1.4547257105089226</v>
      </c>
      <c r="R122" s="12">
        <f t="shared" si="7"/>
        <v>8.3278255122273631E-2</v>
      </c>
      <c r="S122" s="12">
        <f t="shared" si="8"/>
        <v>9.0867787369380165E-4</v>
      </c>
      <c r="T122" s="12">
        <f t="shared" si="9"/>
        <v>-7.6037321767602958E-2</v>
      </c>
    </row>
    <row r="123" spans="3:20" x14ac:dyDescent="0.3">
      <c r="C123" t="s">
        <v>123</v>
      </c>
      <c r="D123" s="5">
        <v>0.54359999999999997</v>
      </c>
      <c r="E123" s="5">
        <v>0.22550000000000001</v>
      </c>
      <c r="F123" s="5">
        <v>1.1460000000000001E-3</v>
      </c>
      <c r="G123" s="5">
        <v>0.1048</v>
      </c>
      <c r="H123" s="5">
        <v>0.54279999999999995</v>
      </c>
      <c r="I123" s="5">
        <v>0.98599999999999999</v>
      </c>
      <c r="J123">
        <v>40001</v>
      </c>
      <c r="K123">
        <v>120000</v>
      </c>
      <c r="L123" s="2">
        <f t="shared" si="5"/>
        <v>0.41482707873436353</v>
      </c>
      <c r="N123" t="s">
        <v>123</v>
      </c>
      <c r="O123" s="5">
        <v>0.56859999999999999</v>
      </c>
      <c r="P123" s="5">
        <v>0.22600000000000001</v>
      </c>
      <c r="Q123" s="5">
        <f t="shared" si="6"/>
        <v>0.39746746394653537</v>
      </c>
      <c r="R123" s="12">
        <f t="shared" si="7"/>
        <v>-4.3967639817094659E-2</v>
      </c>
      <c r="S123" s="12">
        <f t="shared" si="8"/>
        <v>-2.2123893805309752E-3</v>
      </c>
      <c r="T123" s="12">
        <f t="shared" si="9"/>
        <v>4.3675561806898633E-2</v>
      </c>
    </row>
    <row r="124" spans="3:20" x14ac:dyDescent="0.3">
      <c r="C124" t="s">
        <v>124</v>
      </c>
      <c r="D124" s="5">
        <v>-8.4930000000000005E-2</v>
      </c>
      <c r="E124" s="5">
        <v>0.22359999999999999</v>
      </c>
      <c r="F124" s="5">
        <v>9.4450000000000003E-4</v>
      </c>
      <c r="G124" s="5">
        <v>-0.52329999999999999</v>
      </c>
      <c r="H124" s="5">
        <v>-8.5059999999999997E-2</v>
      </c>
      <c r="I124" s="5">
        <v>0.35570000000000002</v>
      </c>
      <c r="J124">
        <v>40001</v>
      </c>
      <c r="K124">
        <v>120000</v>
      </c>
      <c r="L124" s="2">
        <f t="shared" si="5"/>
        <v>-2.6327563876133282</v>
      </c>
      <c r="N124" t="s">
        <v>124</v>
      </c>
      <c r="O124" s="5">
        <v>-5.9279999999999999E-2</v>
      </c>
      <c r="P124" s="5">
        <v>0.22309999999999999</v>
      </c>
      <c r="Q124" s="5">
        <f t="shared" si="6"/>
        <v>-3.7634952766531713</v>
      </c>
      <c r="R124" s="12">
        <f t="shared" si="7"/>
        <v>0.43269230769230782</v>
      </c>
      <c r="S124" s="12">
        <f t="shared" si="8"/>
        <v>2.2411474675033639E-3</v>
      </c>
      <c r="T124" s="12">
        <f t="shared" si="9"/>
        <v>-0.30044913196899103</v>
      </c>
    </row>
    <row r="125" spans="3:20" x14ac:dyDescent="0.3">
      <c r="C125" t="s">
        <v>125</v>
      </c>
      <c r="D125" s="5">
        <v>0.64219999999999999</v>
      </c>
      <c r="E125" s="5">
        <v>0.22500000000000001</v>
      </c>
      <c r="F125" s="5">
        <v>1.175E-3</v>
      </c>
      <c r="G125" s="5">
        <v>0.20230000000000001</v>
      </c>
      <c r="H125" s="5">
        <v>0.6421</v>
      </c>
      <c r="I125" s="5">
        <v>1.085</v>
      </c>
      <c r="J125">
        <v>40001</v>
      </c>
      <c r="K125">
        <v>120000</v>
      </c>
      <c r="L125" s="2">
        <f t="shared" si="5"/>
        <v>0.35035814388041109</v>
      </c>
      <c r="N125" t="s">
        <v>125</v>
      </c>
      <c r="O125" s="5">
        <v>0.66159999999999997</v>
      </c>
      <c r="P125" s="5">
        <v>0.22509999999999999</v>
      </c>
      <c r="Q125" s="5">
        <f t="shared" si="6"/>
        <v>0.34023579201934706</v>
      </c>
      <c r="R125" s="12">
        <f t="shared" si="7"/>
        <v>-2.932285368802898E-2</v>
      </c>
      <c r="S125" s="12">
        <f t="shared" si="8"/>
        <v>-4.4424700133269209E-4</v>
      </c>
      <c r="T125" s="12">
        <f t="shared" si="9"/>
        <v>2.9750990632074457E-2</v>
      </c>
    </row>
    <row r="126" spans="3:20" x14ac:dyDescent="0.3">
      <c r="C126" t="s">
        <v>126</v>
      </c>
      <c r="D126" s="5">
        <v>0.36549999999999999</v>
      </c>
      <c r="E126" s="5">
        <v>0.2021</v>
      </c>
      <c r="F126" s="5">
        <v>9.7570000000000003E-4</v>
      </c>
      <c r="G126" s="5">
        <v>-2.9409999999999999E-2</v>
      </c>
      <c r="H126" s="5">
        <v>0.36449999999999999</v>
      </c>
      <c r="I126" s="5">
        <v>0.76359999999999995</v>
      </c>
      <c r="J126">
        <v>40001</v>
      </c>
      <c r="K126">
        <v>120000</v>
      </c>
      <c r="L126" s="2">
        <f t="shared" si="5"/>
        <v>0.55294117647058827</v>
      </c>
      <c r="N126" t="s">
        <v>126</v>
      </c>
      <c r="O126" s="5">
        <v>0.35489999999999999</v>
      </c>
      <c r="P126" s="5">
        <v>0.2041</v>
      </c>
      <c r="Q126" s="5">
        <f t="shared" si="6"/>
        <v>0.57509157509157516</v>
      </c>
      <c r="R126" s="12">
        <f t="shared" si="7"/>
        <v>2.9867568329106788E-2</v>
      </c>
      <c r="S126" s="12">
        <f t="shared" si="8"/>
        <v>-9.7991180793728649E-3</v>
      </c>
      <c r="T126" s="12">
        <f t="shared" si="9"/>
        <v>-3.8516298239040889E-2</v>
      </c>
    </row>
    <row r="127" spans="3:20" x14ac:dyDescent="0.3">
      <c r="C127" t="s">
        <v>127</v>
      </c>
      <c r="D127" s="5">
        <v>0.69810000000000005</v>
      </c>
      <c r="E127" s="5">
        <v>0.2054</v>
      </c>
      <c r="F127" s="5">
        <v>1.0269999999999999E-3</v>
      </c>
      <c r="G127" s="5">
        <v>0.29749999999999999</v>
      </c>
      <c r="H127" s="5">
        <v>0.69779999999999998</v>
      </c>
      <c r="I127" s="5">
        <v>1.101</v>
      </c>
      <c r="J127">
        <v>40001</v>
      </c>
      <c r="K127">
        <v>120000</v>
      </c>
      <c r="L127" s="2">
        <f t="shared" si="5"/>
        <v>0.29422718808193665</v>
      </c>
      <c r="N127" t="s">
        <v>127</v>
      </c>
      <c r="O127" s="5">
        <v>0.71699999999999997</v>
      </c>
      <c r="P127" s="5">
        <v>0.2074</v>
      </c>
      <c r="Q127" s="5">
        <f t="shared" si="6"/>
        <v>0.28926080892608091</v>
      </c>
      <c r="R127" s="12">
        <f t="shared" si="7"/>
        <v>-2.6359832635983148E-2</v>
      </c>
      <c r="S127" s="12">
        <f t="shared" si="8"/>
        <v>-9.6432015429122556E-3</v>
      </c>
      <c r="T127" s="12">
        <f t="shared" si="9"/>
        <v>1.7169208557129046E-2</v>
      </c>
    </row>
    <row r="128" spans="3:20" x14ac:dyDescent="0.3">
      <c r="C128" t="s">
        <v>128</v>
      </c>
      <c r="D128" s="5">
        <v>0.43580000000000002</v>
      </c>
      <c r="E128" s="5">
        <v>0.23599999999999999</v>
      </c>
      <c r="F128" s="5">
        <v>1.0920000000000001E-3</v>
      </c>
      <c r="G128" s="5">
        <v>-2.6409999999999999E-2</v>
      </c>
      <c r="H128" s="5">
        <v>0.4345</v>
      </c>
      <c r="I128" s="5">
        <v>0.90190000000000003</v>
      </c>
      <c r="J128">
        <v>40001</v>
      </c>
      <c r="K128">
        <v>120000</v>
      </c>
      <c r="L128" s="2">
        <f t="shared" si="5"/>
        <v>0.54153281321707203</v>
      </c>
      <c r="N128" t="s">
        <v>128</v>
      </c>
      <c r="O128" s="5">
        <v>0.45050000000000001</v>
      </c>
      <c r="P128" s="5">
        <v>0.23630000000000001</v>
      </c>
      <c r="Q128" s="5">
        <f t="shared" si="6"/>
        <v>0.52452830188679245</v>
      </c>
      <c r="R128" s="12">
        <f t="shared" si="7"/>
        <v>-3.2630410654827947E-2</v>
      </c>
      <c r="S128" s="12">
        <f t="shared" si="8"/>
        <v>-1.2695725772324268E-3</v>
      </c>
      <c r="T128" s="12">
        <f t="shared" si="9"/>
        <v>3.2418672680029417E-2</v>
      </c>
    </row>
    <row r="129" spans="3:20" x14ac:dyDescent="0.3">
      <c r="C129" t="s">
        <v>129</v>
      </c>
      <c r="D129" s="5">
        <v>0.38350000000000001</v>
      </c>
      <c r="E129" s="5">
        <v>0.23549999999999999</v>
      </c>
      <c r="F129" s="5">
        <v>1.026E-3</v>
      </c>
      <c r="G129" s="5">
        <v>-7.6369999999999993E-2</v>
      </c>
      <c r="H129" s="5">
        <v>0.38340000000000002</v>
      </c>
      <c r="I129" s="5">
        <v>0.84640000000000004</v>
      </c>
      <c r="J129">
        <v>40001</v>
      </c>
      <c r="K129">
        <v>120000</v>
      </c>
      <c r="L129" s="2">
        <f t="shared" si="5"/>
        <v>0.61408083441981742</v>
      </c>
      <c r="N129" t="s">
        <v>129</v>
      </c>
      <c r="O129" s="5">
        <v>0.38890000000000002</v>
      </c>
      <c r="P129" s="5">
        <v>0.2359</v>
      </c>
      <c r="Q129" s="5">
        <f t="shared" si="6"/>
        <v>0.60658266906659808</v>
      </c>
      <c r="R129" s="12">
        <f t="shared" si="7"/>
        <v>-1.3885317562355401E-2</v>
      </c>
      <c r="S129" s="12">
        <f t="shared" si="8"/>
        <v>-1.6956337431115365E-3</v>
      </c>
      <c r="T129" s="12">
        <f t="shared" si="9"/>
        <v>1.2361324738732526E-2</v>
      </c>
    </row>
    <row r="130" spans="3:20" x14ac:dyDescent="0.3">
      <c r="C130" t="s">
        <v>130</v>
      </c>
      <c r="D130" s="5">
        <v>0.58930000000000005</v>
      </c>
      <c r="E130" s="5">
        <v>0.23799999999999999</v>
      </c>
      <c r="F130" s="5">
        <v>1.073E-3</v>
      </c>
      <c r="G130" s="5">
        <v>0.1242</v>
      </c>
      <c r="H130" s="5">
        <v>0.58919999999999995</v>
      </c>
      <c r="I130" s="5">
        <v>1.056</v>
      </c>
      <c r="J130">
        <v>40001</v>
      </c>
      <c r="K130">
        <v>120000</v>
      </c>
      <c r="L130" s="2">
        <f t="shared" si="5"/>
        <v>0.4038689971152214</v>
      </c>
      <c r="N130" t="s">
        <v>130</v>
      </c>
      <c r="O130" s="5">
        <v>0.61339999999999995</v>
      </c>
      <c r="P130" s="5">
        <v>0.23699999999999999</v>
      </c>
      <c r="Q130" s="5">
        <f t="shared" si="6"/>
        <v>0.38637104662536681</v>
      </c>
      <c r="R130" s="12">
        <f t="shared" si="7"/>
        <v>-3.9289207694815621E-2</v>
      </c>
      <c r="S130" s="12">
        <f t="shared" si="8"/>
        <v>4.2194092827004259E-3</v>
      </c>
      <c r="T130" s="12">
        <f t="shared" si="9"/>
        <v>4.5287944432391571E-2</v>
      </c>
    </row>
    <row r="131" spans="3:20" x14ac:dyDescent="0.3">
      <c r="C131" t="s">
        <v>131</v>
      </c>
      <c r="D131" s="5">
        <v>0.65890000000000004</v>
      </c>
      <c r="E131" s="5">
        <v>0.2336</v>
      </c>
      <c r="F131" s="5">
        <v>1.209E-3</v>
      </c>
      <c r="G131" s="5">
        <v>0.20480000000000001</v>
      </c>
      <c r="H131" s="5">
        <v>0.65780000000000005</v>
      </c>
      <c r="I131" s="5">
        <v>1.119</v>
      </c>
      <c r="J131">
        <v>40001</v>
      </c>
      <c r="K131">
        <v>120000</v>
      </c>
      <c r="L131" s="2">
        <f t="shared" si="5"/>
        <v>0.35453027773561996</v>
      </c>
      <c r="N131" t="s">
        <v>131</v>
      </c>
      <c r="O131" s="5">
        <v>0.70179999999999998</v>
      </c>
      <c r="P131" s="5">
        <v>0.23380000000000001</v>
      </c>
      <c r="Q131" s="5">
        <f t="shared" si="6"/>
        <v>0.33314334568253068</v>
      </c>
      <c r="R131" s="12">
        <f t="shared" si="7"/>
        <v>-6.1128526645767942E-2</v>
      </c>
      <c r="S131" s="12">
        <f t="shared" si="8"/>
        <v>-8.5543199315656852E-4</v>
      </c>
      <c r="T131" s="12">
        <f t="shared" si="9"/>
        <v>6.4197386291095185E-2</v>
      </c>
    </row>
    <row r="132" spans="3:20" x14ac:dyDescent="0.3">
      <c r="C132" t="s">
        <v>132</v>
      </c>
      <c r="D132" s="5">
        <v>-2.0820000000000001E-3</v>
      </c>
      <c r="E132" s="5">
        <v>0.21840000000000001</v>
      </c>
      <c r="F132" s="5">
        <v>9.9430000000000004E-4</v>
      </c>
      <c r="G132" s="5">
        <v>-0.42970000000000003</v>
      </c>
      <c r="H132" s="5">
        <v>-2.7529999999999998E-3</v>
      </c>
      <c r="I132" s="5">
        <v>0.42799999999999999</v>
      </c>
      <c r="J132">
        <v>40001</v>
      </c>
      <c r="K132">
        <v>120000</v>
      </c>
      <c r="L132" s="2">
        <f t="shared" si="5"/>
        <v>-104.89913544668588</v>
      </c>
      <c r="N132" t="s">
        <v>132</v>
      </c>
      <c r="O132" s="5">
        <v>2.7179999999999999E-2</v>
      </c>
      <c r="P132" s="5">
        <v>0.2203</v>
      </c>
      <c r="Q132" s="5">
        <f t="shared" si="6"/>
        <v>8.1052244297277412</v>
      </c>
      <c r="R132" s="12">
        <f t="shared" si="7"/>
        <v>-1.0766004415011037</v>
      </c>
      <c r="S132" s="12">
        <f t="shared" si="8"/>
        <v>-8.6246028143440092E-3</v>
      </c>
      <c r="T132" s="12">
        <f t="shared" si="9"/>
        <v>-13.942162966141272</v>
      </c>
    </row>
    <row r="133" spans="3:20" x14ac:dyDescent="0.3">
      <c r="C133" t="s">
        <v>133</v>
      </c>
      <c r="D133" s="5">
        <v>-1.331</v>
      </c>
      <c r="E133" s="5">
        <v>0.27750000000000002</v>
      </c>
      <c r="F133" s="5">
        <v>1.402E-3</v>
      </c>
      <c r="G133" s="5">
        <v>-1.875</v>
      </c>
      <c r="H133" s="5">
        <v>-1.331</v>
      </c>
      <c r="I133" s="5">
        <v>-0.78790000000000004</v>
      </c>
      <c r="J133">
        <v>40001</v>
      </c>
      <c r="K133">
        <v>120000</v>
      </c>
      <c r="L133" s="2">
        <f t="shared" si="5"/>
        <v>-0.20848985725018784</v>
      </c>
      <c r="N133" t="s">
        <v>133</v>
      </c>
      <c r="O133" s="5">
        <v>-1.3680000000000001</v>
      </c>
      <c r="P133" s="5">
        <v>0.27460000000000001</v>
      </c>
      <c r="Q133" s="5">
        <f t="shared" si="6"/>
        <v>-0.20073099415204679</v>
      </c>
      <c r="R133" s="12">
        <f t="shared" si="7"/>
        <v>-2.7046783625731097E-2</v>
      </c>
      <c r="S133" s="12">
        <f t="shared" si="8"/>
        <v>1.056081573197383E-2</v>
      </c>
      <c r="T133" s="12">
        <f t="shared" si="9"/>
        <v>3.8653039760586178E-2</v>
      </c>
    </row>
    <row r="134" spans="3:20" x14ac:dyDescent="0.3">
      <c r="C134" t="s">
        <v>134</v>
      </c>
      <c r="D134" s="5">
        <v>-0.18579999999999999</v>
      </c>
      <c r="E134" s="5">
        <v>0.2399</v>
      </c>
      <c r="F134" s="5">
        <v>9.6770000000000005E-4</v>
      </c>
      <c r="G134" s="5">
        <v>-0.65500000000000003</v>
      </c>
      <c r="H134" s="5">
        <v>-0.1865</v>
      </c>
      <c r="I134" s="5">
        <v>0.2843</v>
      </c>
      <c r="J134">
        <v>40001</v>
      </c>
      <c r="K134">
        <v>120000</v>
      </c>
      <c r="L134" s="2">
        <f t="shared" si="5"/>
        <v>-1.2911733046286329</v>
      </c>
      <c r="N134" t="s">
        <v>134</v>
      </c>
      <c r="O134" s="5">
        <v>-0.18440000000000001</v>
      </c>
      <c r="P134" s="5">
        <v>0.24179999999999999</v>
      </c>
      <c r="Q134" s="5">
        <f t="shared" si="6"/>
        <v>-1.311279826464208</v>
      </c>
      <c r="R134" s="12">
        <f t="shared" si="7"/>
        <v>7.5921908893708491E-3</v>
      </c>
      <c r="S134" s="12">
        <f t="shared" si="8"/>
        <v>-7.8577336641852159E-3</v>
      </c>
      <c r="T134" s="12">
        <f t="shared" si="9"/>
        <v>-1.533350962150562E-2</v>
      </c>
    </row>
    <row r="135" spans="3:20" x14ac:dyDescent="0.3">
      <c r="C135" t="s">
        <v>135</v>
      </c>
      <c r="D135" s="5">
        <v>0.97719999999999996</v>
      </c>
      <c r="E135" s="5">
        <v>0.24709999999999999</v>
      </c>
      <c r="F135" s="5">
        <v>1.34E-3</v>
      </c>
      <c r="G135" s="5">
        <v>0.49249999999999999</v>
      </c>
      <c r="H135" s="5">
        <v>0.97750000000000004</v>
      </c>
      <c r="I135" s="5">
        <v>1.4630000000000001</v>
      </c>
      <c r="J135">
        <v>40001</v>
      </c>
      <c r="K135">
        <v>120000</v>
      </c>
      <c r="L135" s="2">
        <f t="shared" si="5"/>
        <v>0.25286532951289398</v>
      </c>
      <c r="N135" t="s">
        <v>135</v>
      </c>
      <c r="O135" s="5">
        <v>1.024</v>
      </c>
      <c r="P135" s="5">
        <v>0.2465</v>
      </c>
      <c r="Q135" s="5">
        <f t="shared" si="6"/>
        <v>0.24072265625</v>
      </c>
      <c r="R135" s="12">
        <f t="shared" si="7"/>
        <v>-4.570312500000006E-2</v>
      </c>
      <c r="S135" s="12">
        <f t="shared" si="8"/>
        <v>2.4340770791074621E-3</v>
      </c>
      <c r="T135" s="12">
        <f t="shared" si="9"/>
        <v>5.044258588723502E-2</v>
      </c>
    </row>
    <row r="136" spans="3:20" x14ac:dyDescent="0.3">
      <c r="C136" t="s">
        <v>136</v>
      </c>
      <c r="D136" s="5">
        <v>-0.15279999999999999</v>
      </c>
      <c r="E136" s="5">
        <v>0.21160000000000001</v>
      </c>
      <c r="F136" s="5">
        <v>9.5739999999999996E-4</v>
      </c>
      <c r="G136" s="5">
        <v>-0.56850000000000001</v>
      </c>
      <c r="H136" s="5">
        <v>-0.15329999999999999</v>
      </c>
      <c r="I136" s="5">
        <v>0.26369999999999999</v>
      </c>
      <c r="J136">
        <v>40001</v>
      </c>
      <c r="K136">
        <v>120000</v>
      </c>
      <c r="L136" s="2">
        <f t="shared" ref="L136:L199" si="10">E136/D136</f>
        <v>-1.3848167539267018</v>
      </c>
      <c r="N136" t="s">
        <v>136</v>
      </c>
      <c r="O136" s="5">
        <v>-0.14749999999999999</v>
      </c>
      <c r="P136" s="5">
        <v>0.21279999999999999</v>
      </c>
      <c r="Q136" s="5">
        <f t="shared" ref="Q136:Q199" si="11">P136/O136</f>
        <v>-1.4427118644067796</v>
      </c>
      <c r="R136" s="12">
        <f t="shared" ref="R136:R199" si="12">(D136-O136)/O136</f>
        <v>3.5932203389830504E-2</v>
      </c>
      <c r="S136" s="12">
        <f t="shared" ref="S136:S199" si="13">(E136-P136)/P136</f>
        <v>-5.6390977443608031E-3</v>
      </c>
      <c r="T136" s="12">
        <f t="shared" ref="T136:T199" si="14">(L136-Q136)/Q136</f>
        <v>-4.0129364641971213E-2</v>
      </c>
    </row>
    <row r="137" spans="3:20" x14ac:dyDescent="0.3">
      <c r="C137" t="s">
        <v>137</v>
      </c>
      <c r="D137" s="5">
        <v>0.44769999999999999</v>
      </c>
      <c r="E137" s="5">
        <v>0.21970000000000001</v>
      </c>
      <c r="F137" s="5">
        <v>1.0189999999999999E-3</v>
      </c>
      <c r="G137" s="5">
        <v>1.6910000000000001E-2</v>
      </c>
      <c r="H137" s="5">
        <v>0.4476</v>
      </c>
      <c r="I137" s="5">
        <v>0.88080000000000003</v>
      </c>
      <c r="J137">
        <v>40001</v>
      </c>
      <c r="K137">
        <v>120000</v>
      </c>
      <c r="L137" s="2">
        <f t="shared" si="10"/>
        <v>0.49073039982130895</v>
      </c>
      <c r="N137" t="s">
        <v>137</v>
      </c>
      <c r="O137" s="5">
        <v>0.45079999999999998</v>
      </c>
      <c r="P137" s="5">
        <v>0.22020000000000001</v>
      </c>
      <c r="Q137" s="5">
        <f t="shared" si="11"/>
        <v>0.48846495119787048</v>
      </c>
      <c r="R137" s="12">
        <f t="shared" si="12"/>
        <v>-6.8766637089618275E-3</v>
      </c>
      <c r="S137" s="12">
        <f t="shared" si="13"/>
        <v>-2.2706630336058148E-3</v>
      </c>
      <c r="T137" s="12">
        <f t="shared" si="14"/>
        <v>4.6378939121074596E-3</v>
      </c>
    </row>
    <row r="138" spans="3:20" x14ac:dyDescent="0.3">
      <c r="C138" t="s">
        <v>138</v>
      </c>
      <c r="D138" s="5">
        <v>-0.34420000000000001</v>
      </c>
      <c r="E138" s="5">
        <v>0.22389999999999999</v>
      </c>
      <c r="F138" s="5">
        <v>9.8620000000000001E-4</v>
      </c>
      <c r="G138" s="5">
        <v>-0.78539999999999999</v>
      </c>
      <c r="H138" s="5">
        <v>-0.34370000000000001</v>
      </c>
      <c r="I138" s="5">
        <v>9.1050000000000006E-2</v>
      </c>
      <c r="J138">
        <v>40001</v>
      </c>
      <c r="K138">
        <v>120000</v>
      </c>
      <c r="L138" s="2">
        <f t="shared" si="10"/>
        <v>-0.65049389889599063</v>
      </c>
      <c r="N138" t="s">
        <v>138</v>
      </c>
      <c r="O138" s="5">
        <v>-0.3775</v>
      </c>
      <c r="P138" s="5">
        <v>0.22409999999999999</v>
      </c>
      <c r="Q138" s="5">
        <f t="shared" si="11"/>
        <v>-0.59364238410596026</v>
      </c>
      <c r="R138" s="12">
        <f t="shared" si="12"/>
        <v>-8.8211920529801313E-2</v>
      </c>
      <c r="S138" s="12">
        <f t="shared" si="13"/>
        <v>-8.9245872378405054E-4</v>
      </c>
      <c r="T138" s="12">
        <f t="shared" si="14"/>
        <v>9.5767277256744596E-2</v>
      </c>
    </row>
    <row r="139" spans="3:20" x14ac:dyDescent="0.3">
      <c r="C139" t="s">
        <v>139</v>
      </c>
      <c r="D139" s="5">
        <v>-0.10539999999999999</v>
      </c>
      <c r="E139" s="5">
        <v>0.20830000000000001</v>
      </c>
      <c r="F139" s="5">
        <v>9.368E-4</v>
      </c>
      <c r="G139" s="5">
        <v>-0.51229999999999998</v>
      </c>
      <c r="H139" s="5">
        <v>-0.1052</v>
      </c>
      <c r="I139" s="5">
        <v>0.30480000000000002</v>
      </c>
      <c r="J139">
        <v>40001</v>
      </c>
      <c r="K139">
        <v>120000</v>
      </c>
      <c r="L139" s="2">
        <f t="shared" si="10"/>
        <v>-1.9762808349146113</v>
      </c>
      <c r="N139" t="s">
        <v>139</v>
      </c>
      <c r="O139" s="5">
        <v>-9.2590000000000006E-2</v>
      </c>
      <c r="P139" s="5">
        <v>0.21049999999999999</v>
      </c>
      <c r="Q139" s="5">
        <f t="shared" si="11"/>
        <v>-2.2734636569823952</v>
      </c>
      <c r="R139" s="12">
        <f t="shared" si="12"/>
        <v>0.13835187385246772</v>
      </c>
      <c r="S139" s="12">
        <f t="shared" si="13"/>
        <v>-1.0451306413301567E-2</v>
      </c>
      <c r="T139" s="12">
        <f t="shared" si="14"/>
        <v>-0.13071808786344949</v>
      </c>
    </row>
    <row r="140" spans="3:20" x14ac:dyDescent="0.3">
      <c r="C140" t="s">
        <v>140</v>
      </c>
      <c r="D140" s="5">
        <v>-0.43049999999999999</v>
      </c>
      <c r="E140" s="5">
        <v>0.2049</v>
      </c>
      <c r="F140" s="5">
        <v>9.5399999999999999E-4</v>
      </c>
      <c r="G140" s="5">
        <v>-0.83120000000000005</v>
      </c>
      <c r="H140" s="5">
        <v>-0.43080000000000002</v>
      </c>
      <c r="I140" s="5">
        <v>-2.913E-2</v>
      </c>
      <c r="J140">
        <v>40001</v>
      </c>
      <c r="K140">
        <v>120000</v>
      </c>
      <c r="L140" s="2">
        <f t="shared" si="10"/>
        <v>-0.47595818815331009</v>
      </c>
      <c r="N140" t="s">
        <v>140</v>
      </c>
      <c r="O140" s="5">
        <v>-0.40989999999999999</v>
      </c>
      <c r="P140" s="5">
        <v>0.20699999999999999</v>
      </c>
      <c r="Q140" s="5">
        <f t="shared" si="11"/>
        <v>-0.50500121980970969</v>
      </c>
      <c r="R140" s="12">
        <f t="shared" si="12"/>
        <v>5.025616003903393E-2</v>
      </c>
      <c r="S140" s="12">
        <f t="shared" si="13"/>
        <v>-1.014492753623184E-2</v>
      </c>
      <c r="T140" s="12">
        <f t="shared" si="14"/>
        <v>-5.7510814859701428E-2</v>
      </c>
    </row>
    <row r="141" spans="3:20" x14ac:dyDescent="0.3">
      <c r="C141" t="s">
        <v>141</v>
      </c>
      <c r="D141" s="5">
        <v>0.30780000000000002</v>
      </c>
      <c r="E141" s="5">
        <v>0.19939999999999999</v>
      </c>
      <c r="F141" s="5">
        <v>1.1000000000000001E-3</v>
      </c>
      <c r="G141" s="5">
        <v>-7.7929999999999999E-2</v>
      </c>
      <c r="H141" s="5">
        <v>0.30649999999999999</v>
      </c>
      <c r="I141" s="5">
        <v>0.70250000000000001</v>
      </c>
      <c r="J141">
        <v>40001</v>
      </c>
      <c r="K141">
        <v>120000</v>
      </c>
      <c r="L141" s="2">
        <f t="shared" si="10"/>
        <v>0.64782326185834949</v>
      </c>
      <c r="N141" t="s">
        <v>141</v>
      </c>
      <c r="O141" s="5">
        <v>0.33389999999999997</v>
      </c>
      <c r="P141" s="5">
        <v>0.20069999999999999</v>
      </c>
      <c r="Q141" s="5">
        <f t="shared" si="11"/>
        <v>0.60107816711590301</v>
      </c>
      <c r="R141" s="12">
        <f t="shared" si="12"/>
        <v>-7.8167115902964837E-2</v>
      </c>
      <c r="S141" s="12">
        <f t="shared" si="13"/>
        <v>-6.4773293472844828E-3</v>
      </c>
      <c r="T141" s="12">
        <f t="shared" si="14"/>
        <v>7.7768745064787634E-2</v>
      </c>
    </row>
    <row r="142" spans="3:20" x14ac:dyDescent="0.3">
      <c r="C142" t="s">
        <v>142</v>
      </c>
      <c r="D142" s="5">
        <v>-0.66190000000000004</v>
      </c>
      <c r="E142" s="5">
        <v>0.20979999999999999</v>
      </c>
      <c r="F142" s="5">
        <v>1.145E-3</v>
      </c>
      <c r="G142" s="5">
        <v>-1.079</v>
      </c>
      <c r="H142" s="5">
        <v>-0.66</v>
      </c>
      <c r="I142" s="5">
        <v>-0.25490000000000002</v>
      </c>
      <c r="J142">
        <v>40001</v>
      </c>
      <c r="K142">
        <v>120000</v>
      </c>
      <c r="L142" s="2">
        <f t="shared" si="10"/>
        <v>-0.31696630911013746</v>
      </c>
      <c r="N142" t="s">
        <v>142</v>
      </c>
      <c r="O142" s="5">
        <v>-0.74270000000000003</v>
      </c>
      <c r="P142" s="5">
        <v>0.2039</v>
      </c>
      <c r="Q142" s="5">
        <f t="shared" si="11"/>
        <v>-0.27453884475562135</v>
      </c>
      <c r="R142" s="12">
        <f t="shared" si="12"/>
        <v>-0.10879224451326239</v>
      </c>
      <c r="S142" s="12">
        <f t="shared" si="13"/>
        <v>2.8935752820009753E-2</v>
      </c>
      <c r="T142" s="12">
        <f t="shared" si="14"/>
        <v>0.15454084245266855</v>
      </c>
    </row>
    <row r="143" spans="3:20" x14ac:dyDescent="0.3">
      <c r="C143" t="s">
        <v>143</v>
      </c>
      <c r="D143" s="5">
        <v>-0.32629999999999998</v>
      </c>
      <c r="E143" s="5">
        <v>0.19800000000000001</v>
      </c>
      <c r="F143" s="5">
        <v>1.0169999999999999E-3</v>
      </c>
      <c r="G143" s="5">
        <v>-0.71079999999999999</v>
      </c>
      <c r="H143" s="5">
        <v>-0.3276</v>
      </c>
      <c r="I143" s="5">
        <v>6.2539999999999998E-2</v>
      </c>
      <c r="J143">
        <v>40001</v>
      </c>
      <c r="K143">
        <v>120000</v>
      </c>
      <c r="L143" s="2">
        <f t="shared" si="10"/>
        <v>-0.60680355501072636</v>
      </c>
      <c r="N143" t="s">
        <v>143</v>
      </c>
      <c r="O143" s="5">
        <v>-0.31219999999999998</v>
      </c>
      <c r="P143" s="5">
        <v>0.19969999999999999</v>
      </c>
      <c r="Q143" s="5">
        <f t="shared" si="11"/>
        <v>-0.63965406790518897</v>
      </c>
      <c r="R143" s="12">
        <f t="shared" si="12"/>
        <v>4.5163356822549655E-2</v>
      </c>
      <c r="S143" s="12">
        <f t="shared" si="13"/>
        <v>-8.5127691537304935E-3</v>
      </c>
      <c r="T143" s="12">
        <f t="shared" si="14"/>
        <v>-5.1356685656741251E-2</v>
      </c>
    </row>
    <row r="144" spans="3:20" x14ac:dyDescent="0.3">
      <c r="C144" t="s">
        <v>144</v>
      </c>
      <c r="D144" s="5">
        <v>-0.50290000000000001</v>
      </c>
      <c r="E144" s="5">
        <v>0.1933</v>
      </c>
      <c r="F144" s="5">
        <v>1.018E-3</v>
      </c>
      <c r="G144" s="5">
        <v>-0.88109999999999999</v>
      </c>
      <c r="H144" s="5">
        <v>-0.50249999999999995</v>
      </c>
      <c r="I144" s="5">
        <v>-0.12520000000000001</v>
      </c>
      <c r="J144">
        <v>40001</v>
      </c>
      <c r="K144">
        <v>120000</v>
      </c>
      <c r="L144" s="2">
        <f t="shared" si="10"/>
        <v>-0.38437065022867367</v>
      </c>
      <c r="N144" t="s">
        <v>144</v>
      </c>
      <c r="O144" s="5">
        <v>-0.52190000000000003</v>
      </c>
      <c r="P144" s="5">
        <v>0.19489999999999999</v>
      </c>
      <c r="Q144" s="5">
        <f t="shared" si="11"/>
        <v>-0.37344318835025864</v>
      </c>
      <c r="R144" s="12">
        <f t="shared" si="12"/>
        <v>-3.640544165548959E-2</v>
      </c>
      <c r="S144" s="12">
        <f t="shared" si="13"/>
        <v>-8.2093381221138555E-3</v>
      </c>
      <c r="T144" s="12">
        <f t="shared" si="14"/>
        <v>2.9261376882220663E-2</v>
      </c>
    </row>
    <row r="145" spans="2:20" x14ac:dyDescent="0.3">
      <c r="C145" t="s">
        <v>145</v>
      </c>
      <c r="D145" s="5">
        <v>0.1124</v>
      </c>
      <c r="E145" s="5">
        <v>0.1908</v>
      </c>
      <c r="F145" s="5">
        <v>9.6230000000000003E-4</v>
      </c>
      <c r="G145" s="5">
        <v>-0.2626</v>
      </c>
      <c r="H145" s="5">
        <v>0.1129</v>
      </c>
      <c r="I145" s="5">
        <v>0.48870000000000002</v>
      </c>
      <c r="J145">
        <v>40001</v>
      </c>
      <c r="K145">
        <v>120000</v>
      </c>
      <c r="L145" s="2">
        <f t="shared" si="10"/>
        <v>1.697508896797153</v>
      </c>
      <c r="N145" t="s">
        <v>145</v>
      </c>
      <c r="O145" s="5">
        <v>0.11070000000000001</v>
      </c>
      <c r="P145" s="5">
        <v>0.19270000000000001</v>
      </c>
      <c r="Q145" s="5">
        <f t="shared" si="11"/>
        <v>1.7407407407407407</v>
      </c>
      <c r="R145" s="12">
        <f t="shared" si="12"/>
        <v>1.5356820234868953E-2</v>
      </c>
      <c r="S145" s="12">
        <f t="shared" si="13"/>
        <v>-9.8598858329009484E-3</v>
      </c>
      <c r="T145" s="12">
        <f t="shared" si="14"/>
        <v>-2.4835314605890807E-2</v>
      </c>
    </row>
    <row r="146" spans="2:20" x14ac:dyDescent="0.3">
      <c r="C146" t="s">
        <v>146</v>
      </c>
      <c r="D146" s="5">
        <v>0.37130000000000002</v>
      </c>
      <c r="E146" s="5">
        <v>0.1973</v>
      </c>
      <c r="F146" s="5">
        <v>9.8400000000000007E-4</v>
      </c>
      <c r="G146" s="5">
        <v>-1.457E-2</v>
      </c>
      <c r="H146" s="5">
        <v>0.37059999999999998</v>
      </c>
      <c r="I146" s="5">
        <v>0.76139999999999997</v>
      </c>
      <c r="J146">
        <v>40001</v>
      </c>
      <c r="K146">
        <v>120000</v>
      </c>
      <c r="L146" s="2">
        <f t="shared" si="10"/>
        <v>0.53137624562348507</v>
      </c>
      <c r="N146" t="s">
        <v>146</v>
      </c>
      <c r="O146" s="5">
        <v>0.37909999999999999</v>
      </c>
      <c r="P146" s="5">
        <v>0.19980000000000001</v>
      </c>
      <c r="Q146" s="5">
        <f t="shared" si="11"/>
        <v>0.52703772091796364</v>
      </c>
      <c r="R146" s="12">
        <f t="shared" si="12"/>
        <v>-2.0575046161962474E-2</v>
      </c>
      <c r="S146" s="12">
        <f t="shared" si="13"/>
        <v>-1.2512512512512524E-2</v>
      </c>
      <c r="T146" s="12">
        <f t="shared" si="14"/>
        <v>8.2319054848006695E-3</v>
      </c>
    </row>
    <row r="147" spans="2:20" x14ac:dyDescent="0.3">
      <c r="C147" t="s">
        <v>147</v>
      </c>
      <c r="D147" s="5">
        <v>-0.1578</v>
      </c>
      <c r="E147" s="5">
        <v>0.22209999999999999</v>
      </c>
      <c r="F147" s="5">
        <v>1.219E-3</v>
      </c>
      <c r="G147" s="5">
        <v>-0.59919999999999995</v>
      </c>
      <c r="H147" s="5">
        <v>-0.15540000000000001</v>
      </c>
      <c r="I147" s="5">
        <v>0.2707</v>
      </c>
      <c r="J147">
        <v>40001</v>
      </c>
      <c r="K147">
        <v>120000</v>
      </c>
      <c r="L147" s="2">
        <f t="shared" si="10"/>
        <v>-1.4074778200253486</v>
      </c>
      <c r="N147" t="s">
        <v>147</v>
      </c>
      <c r="O147" s="5">
        <v>-0.18820000000000001</v>
      </c>
      <c r="P147" s="5">
        <v>0.22500000000000001</v>
      </c>
      <c r="Q147" s="5">
        <f t="shared" si="11"/>
        <v>-1.1955366631243358</v>
      </c>
      <c r="R147" s="12">
        <f t="shared" si="12"/>
        <v>-0.1615302869287992</v>
      </c>
      <c r="S147" s="12">
        <f t="shared" si="13"/>
        <v>-1.288888888888895E-2</v>
      </c>
      <c r="T147" s="12">
        <f t="shared" si="14"/>
        <v>0.17727700323898046</v>
      </c>
    </row>
    <row r="148" spans="2:20" x14ac:dyDescent="0.3">
      <c r="C148" t="s">
        <v>148</v>
      </c>
      <c r="D148" s="5">
        <v>-0.78010000000000002</v>
      </c>
      <c r="E148" s="5">
        <v>0.20810000000000001</v>
      </c>
      <c r="F148" s="5">
        <v>1.0989999999999999E-3</v>
      </c>
      <c r="G148" s="5">
        <v>-1.1919999999999999</v>
      </c>
      <c r="H148" s="5">
        <v>-0.7792</v>
      </c>
      <c r="I148" s="5">
        <v>-0.37719999999999998</v>
      </c>
      <c r="J148">
        <v>40001</v>
      </c>
      <c r="K148">
        <v>120000</v>
      </c>
      <c r="L148" s="2">
        <f t="shared" si="10"/>
        <v>-0.26676067170875528</v>
      </c>
      <c r="N148" t="s">
        <v>148</v>
      </c>
      <c r="O148" s="5">
        <v>-0.81310000000000004</v>
      </c>
      <c r="P148" s="5">
        <v>0.20930000000000001</v>
      </c>
      <c r="Q148" s="5">
        <f t="shared" si="11"/>
        <v>-0.25740991267986718</v>
      </c>
      <c r="R148" s="12">
        <f t="shared" si="12"/>
        <v>-4.0585413848235184E-2</v>
      </c>
      <c r="S148" s="12">
        <f t="shared" si="13"/>
        <v>-5.7333970377448952E-3</v>
      </c>
      <c r="T148" s="12">
        <f t="shared" si="14"/>
        <v>3.6326336198704796E-2</v>
      </c>
    </row>
    <row r="149" spans="2:20" x14ac:dyDescent="0.3">
      <c r="C149" t="s">
        <v>149</v>
      </c>
      <c r="D149" s="5">
        <v>0.45779999999999998</v>
      </c>
      <c r="E149" s="5">
        <v>0.2006</v>
      </c>
      <c r="F149" s="5">
        <v>9.8780000000000005E-4</v>
      </c>
      <c r="G149" s="5">
        <v>6.6839999999999997E-2</v>
      </c>
      <c r="H149" s="5">
        <v>0.45639999999999997</v>
      </c>
      <c r="I149" s="5">
        <v>0.85670000000000002</v>
      </c>
      <c r="J149">
        <v>40001</v>
      </c>
      <c r="K149">
        <v>120000</v>
      </c>
      <c r="L149" s="2">
        <f t="shared" si="10"/>
        <v>0.4381826124945391</v>
      </c>
      <c r="N149" t="s">
        <v>149</v>
      </c>
      <c r="O149" s="5">
        <v>0.46410000000000001</v>
      </c>
      <c r="P149" s="5">
        <v>0.2041</v>
      </c>
      <c r="Q149" s="5">
        <f t="shared" si="11"/>
        <v>0.43977591036414565</v>
      </c>
      <c r="R149" s="12">
        <f t="shared" si="12"/>
        <v>-1.3574660633484222E-2</v>
      </c>
      <c r="S149" s="12">
        <f t="shared" si="13"/>
        <v>-1.7148456638902514E-2</v>
      </c>
      <c r="T149" s="12">
        <f t="shared" si="14"/>
        <v>-3.6229766843919571E-3</v>
      </c>
    </row>
    <row r="150" spans="2:20" x14ac:dyDescent="0.3">
      <c r="C150" t="s">
        <v>150</v>
      </c>
      <c r="D150" s="5">
        <v>0.16950000000000001</v>
      </c>
      <c r="E150" s="5">
        <v>0.1905</v>
      </c>
      <c r="F150" s="5">
        <v>9.4720000000000004E-4</v>
      </c>
      <c r="G150" s="5">
        <v>-0.2044</v>
      </c>
      <c r="H150" s="5">
        <v>0.1691</v>
      </c>
      <c r="I150" s="5">
        <v>0.54379999999999995</v>
      </c>
      <c r="J150">
        <v>40001</v>
      </c>
      <c r="K150">
        <v>120000</v>
      </c>
      <c r="L150" s="2">
        <f t="shared" si="10"/>
        <v>1.1238938053097345</v>
      </c>
      <c r="N150" t="s">
        <v>150</v>
      </c>
      <c r="O150" s="5">
        <v>0.1497</v>
      </c>
      <c r="P150" s="5">
        <v>0.19270000000000001</v>
      </c>
      <c r="Q150" s="5">
        <f t="shared" si="11"/>
        <v>1.2872411489645958</v>
      </c>
      <c r="R150" s="12">
        <f t="shared" si="12"/>
        <v>0.13226452905811631</v>
      </c>
      <c r="S150" s="12">
        <f t="shared" si="13"/>
        <v>-1.1416709911780008E-2</v>
      </c>
      <c r="T150" s="12">
        <f t="shared" si="14"/>
        <v>-0.12689723583358975</v>
      </c>
    </row>
    <row r="151" spans="2:20" x14ac:dyDescent="0.3">
      <c r="C151" t="s">
        <v>151</v>
      </c>
      <c r="D151" s="5">
        <v>-0.26200000000000001</v>
      </c>
      <c r="E151" s="5">
        <v>0.19670000000000001</v>
      </c>
      <c r="F151" s="5">
        <v>9.075E-4</v>
      </c>
      <c r="G151" s="5">
        <v>-0.65100000000000002</v>
      </c>
      <c r="H151" s="5">
        <v>-0.26150000000000001</v>
      </c>
      <c r="I151" s="5">
        <v>0.1221</v>
      </c>
      <c r="J151">
        <v>40001</v>
      </c>
      <c r="K151">
        <v>120000</v>
      </c>
      <c r="L151" s="2">
        <f t="shared" si="10"/>
        <v>-0.75076335877862599</v>
      </c>
      <c r="N151" t="s">
        <v>151</v>
      </c>
      <c r="O151" s="5">
        <v>-0.27950000000000003</v>
      </c>
      <c r="P151" s="5">
        <v>0.19950000000000001</v>
      </c>
      <c r="Q151" s="5">
        <f t="shared" si="11"/>
        <v>-0.71377459749552774</v>
      </c>
      <c r="R151" s="12">
        <f t="shared" si="12"/>
        <v>-6.2611806797853359E-2</v>
      </c>
      <c r="S151" s="12">
        <f t="shared" si="13"/>
        <v>-1.403508771929823E-2</v>
      </c>
      <c r="T151" s="12">
        <f t="shared" si="14"/>
        <v>5.1821347261283006E-2</v>
      </c>
    </row>
    <row r="152" spans="2:20" x14ac:dyDescent="0.3">
      <c r="C152" t="s">
        <v>152</v>
      </c>
      <c r="D152" s="5">
        <v>-1.002</v>
      </c>
      <c r="E152" s="5">
        <v>0.23180000000000001</v>
      </c>
      <c r="F152" s="5">
        <v>1.3860000000000001E-3</v>
      </c>
      <c r="G152" s="5">
        <v>-1.46</v>
      </c>
      <c r="H152" s="5">
        <v>-0.99950000000000006</v>
      </c>
      <c r="I152" s="5">
        <v>-0.55520000000000003</v>
      </c>
      <c r="J152">
        <v>40001</v>
      </c>
      <c r="K152">
        <v>120000</v>
      </c>
      <c r="L152" s="2">
        <f t="shared" si="10"/>
        <v>-0.2313373253493014</v>
      </c>
      <c r="N152" t="s">
        <v>152</v>
      </c>
      <c r="O152" s="5">
        <v>-1.0649999999999999</v>
      </c>
      <c r="P152" s="5">
        <v>0.22989999999999999</v>
      </c>
      <c r="Q152" s="5">
        <f t="shared" si="11"/>
        <v>-0.21586854460093896</v>
      </c>
      <c r="R152" s="12">
        <f t="shared" si="12"/>
        <v>-5.9154929577464738E-2</v>
      </c>
      <c r="S152" s="12">
        <f t="shared" si="13"/>
        <v>8.2644628099174111E-3</v>
      </c>
      <c r="T152" s="12">
        <f t="shared" si="14"/>
        <v>7.1658336220121799E-2</v>
      </c>
    </row>
    <row r="153" spans="2:20" x14ac:dyDescent="0.3">
      <c r="C153" t="s">
        <v>153</v>
      </c>
      <c r="D153" s="5">
        <v>-0.19989999999999999</v>
      </c>
      <c r="E153" s="5">
        <v>0.2107</v>
      </c>
      <c r="F153" s="5">
        <v>9.4729999999999999E-4</v>
      </c>
      <c r="G153" s="5">
        <v>-0.61360000000000003</v>
      </c>
      <c r="H153" s="5">
        <v>-0.19939999999999999</v>
      </c>
      <c r="I153" s="5">
        <v>0.21149999999999999</v>
      </c>
      <c r="J153">
        <v>40001</v>
      </c>
      <c r="K153">
        <v>120000</v>
      </c>
      <c r="L153" s="2">
        <f t="shared" si="10"/>
        <v>-1.0540270135067533</v>
      </c>
      <c r="N153" t="s">
        <v>153</v>
      </c>
      <c r="O153" s="5">
        <v>-0.22550000000000001</v>
      </c>
      <c r="P153" s="5">
        <v>0.21299999999999999</v>
      </c>
      <c r="Q153" s="5">
        <f t="shared" si="11"/>
        <v>-0.94456762749445666</v>
      </c>
      <c r="R153" s="12">
        <f t="shared" si="12"/>
        <v>-0.11352549889135261</v>
      </c>
      <c r="S153" s="12">
        <f t="shared" si="13"/>
        <v>-1.0798122065727684E-2</v>
      </c>
      <c r="T153" s="12">
        <f t="shared" si="14"/>
        <v>0.11588305890034224</v>
      </c>
    </row>
    <row r="154" spans="2:20" x14ac:dyDescent="0.3">
      <c r="C154" t="s">
        <v>154</v>
      </c>
      <c r="D154" s="5">
        <v>0.50360000000000005</v>
      </c>
      <c r="E154" s="5">
        <v>6.6559999999999994E-2</v>
      </c>
      <c r="F154" s="5">
        <v>4.2989999999999999E-4</v>
      </c>
      <c r="G154" s="5">
        <v>0.38529999999999998</v>
      </c>
      <c r="H154" s="5">
        <v>0.49930000000000002</v>
      </c>
      <c r="I154" s="5">
        <v>0.64549999999999996</v>
      </c>
      <c r="J154">
        <v>40001</v>
      </c>
      <c r="K154">
        <v>120000</v>
      </c>
      <c r="L154" s="2">
        <f t="shared" si="10"/>
        <v>0.13216838760921365</v>
      </c>
      <c r="N154" t="s">
        <v>154</v>
      </c>
      <c r="O154" s="5">
        <v>0.52010000000000001</v>
      </c>
      <c r="P154" s="5">
        <v>6.6830000000000001E-2</v>
      </c>
      <c r="Q154" s="5">
        <f t="shared" si="11"/>
        <v>0.12849452028456065</v>
      </c>
      <c r="R154" s="12">
        <f t="shared" si="12"/>
        <v>-3.1724668333012802E-2</v>
      </c>
      <c r="S154" s="12">
        <f t="shared" si="13"/>
        <v>-4.0401017507108537E-3</v>
      </c>
      <c r="T154" s="12">
        <f t="shared" si="14"/>
        <v>2.8591626448481573E-2</v>
      </c>
    </row>
    <row r="155" spans="2:20" x14ac:dyDescent="0.3">
      <c r="B155" t="s">
        <v>269</v>
      </c>
      <c r="C155" t="s">
        <v>155</v>
      </c>
      <c r="D155" s="5">
        <v>0.5343</v>
      </c>
      <c r="E155" s="5">
        <v>5.7930000000000002E-2</v>
      </c>
      <c r="F155" s="5">
        <v>4.124E-4</v>
      </c>
      <c r="G155" s="5">
        <v>0.41610000000000003</v>
      </c>
      <c r="H155" s="5">
        <v>0.53590000000000004</v>
      </c>
      <c r="I155" s="5">
        <v>0.6431</v>
      </c>
      <c r="J155">
        <v>40001</v>
      </c>
      <c r="K155">
        <v>120000</v>
      </c>
      <c r="L155" s="2">
        <f t="shared" si="10"/>
        <v>0.10842223469960696</v>
      </c>
      <c r="N155" t="s">
        <v>155</v>
      </c>
      <c r="O155" s="5">
        <v>0.53390000000000004</v>
      </c>
      <c r="P155" s="5">
        <v>5.8590000000000003E-2</v>
      </c>
      <c r="Q155" s="5">
        <f t="shared" si="11"/>
        <v>0.10973965162015359</v>
      </c>
      <c r="R155" s="12">
        <f t="shared" si="12"/>
        <v>7.492039707809626E-4</v>
      </c>
      <c r="S155" s="12">
        <f t="shared" si="13"/>
        <v>-1.1264720942140311E-2</v>
      </c>
      <c r="T155" s="12">
        <f t="shared" si="14"/>
        <v>-1.200493077111869E-2</v>
      </c>
    </row>
    <row r="156" spans="2:20" x14ac:dyDescent="0.3">
      <c r="B156" t="s">
        <v>270</v>
      </c>
      <c r="C156" t="s">
        <v>156</v>
      </c>
      <c r="D156" s="5">
        <v>0.66020000000000001</v>
      </c>
      <c r="E156" s="5">
        <v>0.1011</v>
      </c>
      <c r="F156" s="5">
        <v>5.4920000000000001E-4</v>
      </c>
      <c r="G156" s="5">
        <v>0.4375</v>
      </c>
      <c r="H156" s="5">
        <v>0.66969999999999996</v>
      </c>
      <c r="I156" s="5">
        <v>0.83009999999999995</v>
      </c>
      <c r="J156">
        <v>40001</v>
      </c>
      <c r="K156">
        <v>120000</v>
      </c>
      <c r="L156" s="2">
        <f t="shared" si="10"/>
        <v>0.15313541351105725</v>
      </c>
      <c r="N156" t="s">
        <v>156</v>
      </c>
      <c r="O156" s="5">
        <v>0.67069999999999996</v>
      </c>
      <c r="P156" s="5">
        <v>0.10150000000000001</v>
      </c>
      <c r="Q156" s="5">
        <f t="shared" si="11"/>
        <v>0.15133442671835398</v>
      </c>
      <c r="R156" s="12">
        <f t="shared" si="12"/>
        <v>-1.5655285522588273E-2</v>
      </c>
      <c r="S156" s="12">
        <f t="shared" si="13"/>
        <v>-3.9408866995075016E-3</v>
      </c>
      <c r="T156" s="12">
        <f t="shared" si="14"/>
        <v>1.1900707801636276E-2</v>
      </c>
    </row>
    <row r="157" spans="2:20" x14ac:dyDescent="0.3">
      <c r="B157" s="9" t="s">
        <v>271</v>
      </c>
      <c r="C157" t="s">
        <v>157</v>
      </c>
      <c r="D157" s="5">
        <v>0.42509999999999998</v>
      </c>
      <c r="E157" s="5">
        <v>5.9139999999999998E-2</v>
      </c>
      <c r="F157" s="5">
        <v>5.3010000000000004E-4</v>
      </c>
      <c r="G157" s="5">
        <v>0.30299999999999999</v>
      </c>
      <c r="H157" s="5">
        <v>0.42709999999999998</v>
      </c>
      <c r="I157" s="5">
        <v>0.53590000000000004</v>
      </c>
      <c r="J157">
        <v>40001</v>
      </c>
      <c r="K157">
        <v>120000</v>
      </c>
      <c r="L157" s="2">
        <f t="shared" si="10"/>
        <v>0.13912020701011527</v>
      </c>
      <c r="N157" t="s">
        <v>157</v>
      </c>
      <c r="O157" s="5">
        <v>0.43369999999999997</v>
      </c>
      <c r="P157" s="5">
        <v>5.6919999999999998E-2</v>
      </c>
      <c r="Q157" s="5">
        <f t="shared" si="11"/>
        <v>0.13124279455845056</v>
      </c>
      <c r="R157" s="12">
        <f t="shared" si="12"/>
        <v>-1.9829375144108825E-2</v>
      </c>
      <c r="S157" s="12">
        <f t="shared" si="13"/>
        <v>3.9002108222066054E-2</v>
      </c>
      <c r="T157" s="12">
        <f t="shared" si="14"/>
        <v>6.0021675690214028E-2</v>
      </c>
    </row>
    <row r="158" spans="2:20" x14ac:dyDescent="0.3">
      <c r="B158" s="9" t="s">
        <v>272</v>
      </c>
      <c r="C158" t="s">
        <v>158</v>
      </c>
      <c r="D158" s="5">
        <v>0.48139999999999999</v>
      </c>
      <c r="E158" s="5">
        <v>5.7279999999999998E-2</v>
      </c>
      <c r="F158" s="5">
        <v>4.6010000000000002E-4</v>
      </c>
      <c r="G158" s="5">
        <v>0.36649999999999999</v>
      </c>
      <c r="H158" s="5">
        <v>0.48249999999999998</v>
      </c>
      <c r="I158" s="5">
        <v>0.59060000000000001</v>
      </c>
      <c r="J158">
        <v>40001</v>
      </c>
      <c r="K158">
        <v>120000</v>
      </c>
      <c r="L158" s="2">
        <f t="shared" si="10"/>
        <v>0.11898628998753635</v>
      </c>
      <c r="N158" t="s">
        <v>158</v>
      </c>
      <c r="O158" s="5">
        <v>0.49399999999999999</v>
      </c>
      <c r="P158" s="5">
        <v>5.7500000000000002E-2</v>
      </c>
      <c r="Q158" s="5">
        <f t="shared" si="11"/>
        <v>0.11639676113360324</v>
      </c>
      <c r="R158" s="12">
        <f t="shared" si="12"/>
        <v>-2.5506072874493926E-2</v>
      </c>
      <c r="S158" s="12">
        <f t="shared" si="13"/>
        <v>-3.8260869565218242E-3</v>
      </c>
      <c r="T158" s="12">
        <f t="shared" si="14"/>
        <v>2.2247430501616653E-2</v>
      </c>
    </row>
    <row r="159" spans="2:20" x14ac:dyDescent="0.3">
      <c r="B159" s="9" t="s">
        <v>273</v>
      </c>
      <c r="C159" t="s">
        <v>159</v>
      </c>
      <c r="D159" s="5">
        <v>0.51500000000000001</v>
      </c>
      <c r="E159" s="5">
        <v>5.8009999999999999E-2</v>
      </c>
      <c r="F159" s="5">
        <v>4.86E-4</v>
      </c>
      <c r="G159" s="5">
        <v>0.39360000000000001</v>
      </c>
      <c r="H159" s="5">
        <v>0.51770000000000005</v>
      </c>
      <c r="I159" s="5">
        <v>0.62039999999999995</v>
      </c>
      <c r="J159">
        <v>40001</v>
      </c>
      <c r="K159">
        <v>120000</v>
      </c>
      <c r="L159" s="2">
        <f t="shared" si="10"/>
        <v>0.11264077669902912</v>
      </c>
      <c r="N159" t="s">
        <v>159</v>
      </c>
      <c r="O159" s="5">
        <v>0.51619999999999999</v>
      </c>
      <c r="P159" s="5">
        <v>5.6140000000000002E-2</v>
      </c>
      <c r="Q159" s="5">
        <f t="shared" si="11"/>
        <v>0.10875629600929873</v>
      </c>
      <c r="R159" s="12">
        <f t="shared" si="12"/>
        <v>-2.3246803564509469E-3</v>
      </c>
      <c r="S159" s="12">
        <f t="shared" si="13"/>
        <v>3.3309583184894846E-2</v>
      </c>
      <c r="T159" s="12">
        <f t="shared" si="14"/>
        <v>3.5717294835034358E-2</v>
      </c>
    </row>
    <row r="160" spans="2:20" x14ac:dyDescent="0.3">
      <c r="B160" t="s">
        <v>274</v>
      </c>
      <c r="C160" t="s">
        <v>160</v>
      </c>
      <c r="D160" s="5">
        <v>0.5423</v>
      </c>
      <c r="E160" s="5">
        <v>8.0610000000000001E-2</v>
      </c>
      <c r="F160" s="5">
        <v>6.9280000000000003E-4</v>
      </c>
      <c r="G160" s="5">
        <v>0.38640000000000002</v>
      </c>
      <c r="H160" s="5">
        <v>0.54310000000000003</v>
      </c>
      <c r="I160" s="5">
        <v>0.69120000000000004</v>
      </c>
      <c r="J160">
        <v>40001</v>
      </c>
      <c r="K160">
        <v>120000</v>
      </c>
      <c r="L160" s="2">
        <f t="shared" si="10"/>
        <v>0.14864466162640605</v>
      </c>
      <c r="N160" t="s">
        <v>160</v>
      </c>
      <c r="O160" s="5">
        <v>0.47599999999999998</v>
      </c>
      <c r="P160" s="5">
        <v>5.8290000000000002E-2</v>
      </c>
      <c r="Q160" s="5">
        <f t="shared" si="11"/>
        <v>0.12245798319327732</v>
      </c>
      <c r="R160" s="12">
        <f t="shared" si="12"/>
        <v>0.13928571428571435</v>
      </c>
      <c r="S160" s="12">
        <f t="shared" si="13"/>
        <v>0.38291302110138958</v>
      </c>
      <c r="T160" s="12">
        <f t="shared" si="14"/>
        <v>0.21384215018303784</v>
      </c>
    </row>
    <row r="161" spans="2:20" x14ac:dyDescent="0.3">
      <c r="B161" s="10" t="s">
        <v>275</v>
      </c>
      <c r="C161" t="s">
        <v>161</v>
      </c>
      <c r="D161" s="5">
        <v>0.6159</v>
      </c>
      <c r="E161" s="5">
        <v>5.4730000000000001E-2</v>
      </c>
      <c r="F161" s="5">
        <v>5.0429999999999995E-4</v>
      </c>
      <c r="G161" s="5">
        <v>0.51100000000000001</v>
      </c>
      <c r="H161" s="5">
        <v>0.61509999999999998</v>
      </c>
      <c r="I161" s="5">
        <v>0.72430000000000005</v>
      </c>
      <c r="J161">
        <v>40001</v>
      </c>
      <c r="K161">
        <v>120000</v>
      </c>
      <c r="L161" s="2">
        <f t="shared" si="10"/>
        <v>8.8861828218866706E-2</v>
      </c>
      <c r="N161" t="s">
        <v>161</v>
      </c>
      <c r="O161" s="5">
        <v>0.62250000000000005</v>
      </c>
      <c r="P161" s="5">
        <v>5.704E-2</v>
      </c>
      <c r="Q161" s="5">
        <f t="shared" si="11"/>
        <v>9.16305220883534E-2</v>
      </c>
      <c r="R161" s="12">
        <f t="shared" si="12"/>
        <v>-1.0602409638554296E-2</v>
      </c>
      <c r="S161" s="12">
        <f t="shared" si="13"/>
        <v>-4.0497896213183719E-2</v>
      </c>
      <c r="T161" s="12">
        <f t="shared" si="14"/>
        <v>-3.0215847365979435E-2</v>
      </c>
    </row>
    <row r="162" spans="2:20" x14ac:dyDescent="0.3">
      <c r="B162" t="s">
        <v>276</v>
      </c>
      <c r="C162" t="s">
        <v>162</v>
      </c>
      <c r="D162" s="5">
        <v>0.65710000000000002</v>
      </c>
      <c r="E162" s="5">
        <v>9.3130000000000004E-2</v>
      </c>
      <c r="F162" s="5">
        <v>4.6690000000000002E-4</v>
      </c>
      <c r="G162" s="5">
        <v>0.4516</v>
      </c>
      <c r="H162" s="5">
        <v>0.66479999999999995</v>
      </c>
      <c r="I162" s="5">
        <v>0.81759999999999999</v>
      </c>
      <c r="J162">
        <v>40001</v>
      </c>
      <c r="K162">
        <v>120000</v>
      </c>
      <c r="L162" s="2">
        <f t="shared" si="10"/>
        <v>0.14172880840054786</v>
      </c>
      <c r="N162" t="s">
        <v>162</v>
      </c>
      <c r="O162" s="5">
        <v>0.65</v>
      </c>
      <c r="P162" s="5">
        <v>9.6850000000000006E-2</v>
      </c>
      <c r="Q162" s="5">
        <f t="shared" si="11"/>
        <v>0.14899999999999999</v>
      </c>
      <c r="R162" s="12">
        <f t="shared" si="12"/>
        <v>1.0923076923076916E-2</v>
      </c>
      <c r="S162" s="12">
        <f t="shared" si="13"/>
        <v>-3.8409912235415601E-2</v>
      </c>
      <c r="T162" s="12">
        <f t="shared" si="14"/>
        <v>-4.8799943620484142E-2</v>
      </c>
    </row>
    <row r="163" spans="2:20" x14ac:dyDescent="0.3">
      <c r="B163" t="s">
        <v>277</v>
      </c>
      <c r="C163" t="s">
        <v>163</v>
      </c>
      <c r="D163" s="5">
        <v>0.50919999999999999</v>
      </c>
      <c r="E163" s="5">
        <v>4.7350000000000003E-2</v>
      </c>
      <c r="F163" s="5">
        <v>3.2729999999999999E-4</v>
      </c>
      <c r="G163" s="5">
        <v>0.41299999999999998</v>
      </c>
      <c r="H163" s="5">
        <v>0.51049999999999995</v>
      </c>
      <c r="I163" s="5">
        <v>0.59840000000000004</v>
      </c>
      <c r="J163">
        <v>40001</v>
      </c>
      <c r="K163">
        <v>120000</v>
      </c>
      <c r="L163" s="2">
        <f t="shared" si="10"/>
        <v>9.2989002356637873E-2</v>
      </c>
      <c r="N163" t="s">
        <v>163</v>
      </c>
      <c r="O163" s="5">
        <v>0.50019999999999998</v>
      </c>
      <c r="P163" s="5">
        <v>4.9520000000000002E-2</v>
      </c>
      <c r="Q163" s="5">
        <f t="shared" si="11"/>
        <v>9.900039984006398E-2</v>
      </c>
      <c r="R163" s="12">
        <f t="shared" si="12"/>
        <v>1.7992802878848479E-2</v>
      </c>
      <c r="S163" s="12">
        <f t="shared" si="13"/>
        <v>-4.3820678513731788E-2</v>
      </c>
      <c r="T163" s="12">
        <f t="shared" si="14"/>
        <v>-6.0720941462232191E-2</v>
      </c>
    </row>
    <row r="164" spans="2:20" x14ac:dyDescent="0.3">
      <c r="B164" t="s">
        <v>278</v>
      </c>
      <c r="C164" t="s">
        <v>164</v>
      </c>
      <c r="D164" s="5">
        <v>0.46789999999999998</v>
      </c>
      <c r="E164" s="5">
        <v>9.0639999999999998E-2</v>
      </c>
      <c r="F164" s="5">
        <v>4.1229999999999999E-4</v>
      </c>
      <c r="G164" s="5">
        <v>0.28849999999999998</v>
      </c>
      <c r="H164" s="5">
        <v>0.46879999999999999</v>
      </c>
      <c r="I164" s="5">
        <v>0.64429999999999998</v>
      </c>
      <c r="J164">
        <v>40001</v>
      </c>
      <c r="K164">
        <v>120000</v>
      </c>
      <c r="L164" s="2">
        <f t="shared" si="10"/>
        <v>0.1937166061124172</v>
      </c>
      <c r="N164" t="s">
        <v>164</v>
      </c>
      <c r="O164" s="5">
        <v>0.45850000000000002</v>
      </c>
      <c r="P164" s="5">
        <v>8.8469999999999993E-2</v>
      </c>
      <c r="Q164" s="5">
        <f t="shared" si="11"/>
        <v>0.19295528898582331</v>
      </c>
      <c r="R164" s="12">
        <f t="shared" si="12"/>
        <v>2.0501635768811262E-2</v>
      </c>
      <c r="S164" s="12">
        <f t="shared" si="13"/>
        <v>2.4528088617610549E-2</v>
      </c>
      <c r="T164" s="12">
        <f t="shared" si="14"/>
        <v>3.945562366263102E-3</v>
      </c>
    </row>
    <row r="165" spans="2:20" x14ac:dyDescent="0.3">
      <c r="B165" t="s">
        <v>279</v>
      </c>
      <c r="C165" t="s">
        <v>165</v>
      </c>
      <c r="D165" s="5">
        <v>0.43569999999999998</v>
      </c>
      <c r="E165" s="5">
        <v>6.4920000000000005E-2</v>
      </c>
      <c r="F165" s="5">
        <v>4.2400000000000001E-4</v>
      </c>
      <c r="G165" s="5">
        <v>0.3054</v>
      </c>
      <c r="H165" s="5">
        <v>0.437</v>
      </c>
      <c r="I165" s="5">
        <v>0.55979999999999996</v>
      </c>
      <c r="J165">
        <v>40001</v>
      </c>
      <c r="K165">
        <v>120000</v>
      </c>
      <c r="L165" s="2">
        <f t="shared" si="10"/>
        <v>0.14900160661005282</v>
      </c>
      <c r="N165" t="s">
        <v>165</v>
      </c>
      <c r="O165" s="5">
        <v>0.4269</v>
      </c>
      <c r="P165" s="5">
        <v>6.3030000000000003E-2</v>
      </c>
      <c r="Q165" s="5">
        <f t="shared" si="11"/>
        <v>0.14764581869290233</v>
      </c>
      <c r="R165" s="12">
        <f t="shared" si="12"/>
        <v>2.0613726868118937E-2</v>
      </c>
      <c r="S165" s="12">
        <f t="shared" si="13"/>
        <v>2.9985721085197568E-2</v>
      </c>
      <c r="T165" s="12">
        <f t="shared" si="14"/>
        <v>9.1827044555218909E-3</v>
      </c>
    </row>
    <row r="166" spans="2:20" x14ac:dyDescent="0.3">
      <c r="B166" t="s">
        <v>267</v>
      </c>
      <c r="C166" t="s">
        <v>166</v>
      </c>
      <c r="D166" s="5">
        <v>0.62019999999999997</v>
      </c>
      <c r="E166" s="5">
        <v>5.3330000000000002E-2</v>
      </c>
      <c r="F166" s="5">
        <v>4.6099999999999998E-4</v>
      </c>
      <c r="G166" s="5">
        <v>0.50619999999999998</v>
      </c>
      <c r="H166" s="5">
        <v>0.62370000000000003</v>
      </c>
      <c r="I166" s="5">
        <v>0.71530000000000005</v>
      </c>
      <c r="J166">
        <v>40001</v>
      </c>
      <c r="K166">
        <v>120000</v>
      </c>
      <c r="L166" s="2">
        <f t="shared" si="10"/>
        <v>8.5988390841663986E-2</v>
      </c>
      <c r="N166" t="s">
        <v>166</v>
      </c>
      <c r="O166" s="5">
        <v>0.60750000000000004</v>
      </c>
      <c r="P166" s="5">
        <v>5.2850000000000001E-2</v>
      </c>
      <c r="Q166" s="5">
        <f t="shared" si="11"/>
        <v>8.6995884773662546E-2</v>
      </c>
      <c r="R166" s="12">
        <f t="shared" si="12"/>
        <v>2.0905349794238571E-2</v>
      </c>
      <c r="S166" s="12">
        <f t="shared" si="13"/>
        <v>9.0823084200567887E-3</v>
      </c>
      <c r="T166" s="12">
        <f t="shared" si="14"/>
        <v>-1.1580937818148063E-2</v>
      </c>
    </row>
    <row r="167" spans="2:20" x14ac:dyDescent="0.3">
      <c r="B167" t="s">
        <v>280</v>
      </c>
      <c r="C167" t="s">
        <v>167</v>
      </c>
      <c r="D167" s="5">
        <v>0.60589999999999999</v>
      </c>
      <c r="E167" s="5">
        <v>5.8279999999999998E-2</v>
      </c>
      <c r="F167" s="5">
        <v>3.7809999999999997E-4</v>
      </c>
      <c r="G167" s="5">
        <v>0.48120000000000002</v>
      </c>
      <c r="H167" s="5">
        <v>0.60960000000000003</v>
      </c>
      <c r="I167" s="5">
        <v>0.70979999999999999</v>
      </c>
      <c r="J167">
        <v>40001</v>
      </c>
      <c r="K167">
        <v>120000</v>
      </c>
      <c r="L167" s="2">
        <f t="shared" si="10"/>
        <v>9.6187489684766467E-2</v>
      </c>
      <c r="N167" t="s">
        <v>167</v>
      </c>
      <c r="O167" s="5">
        <v>0.60709999999999997</v>
      </c>
      <c r="P167" s="5">
        <v>5.781E-2</v>
      </c>
      <c r="Q167" s="5">
        <f t="shared" si="11"/>
        <v>9.5223192225333556E-2</v>
      </c>
      <c r="R167" s="12">
        <f t="shared" si="12"/>
        <v>-1.9766101136550469E-3</v>
      </c>
      <c r="S167" s="12">
        <f t="shared" si="13"/>
        <v>8.1300813008129778E-3</v>
      </c>
      <c r="T167" s="12">
        <f t="shared" si="14"/>
        <v>1.0126707967855395E-2</v>
      </c>
    </row>
    <row r="168" spans="2:20" x14ac:dyDescent="0.3">
      <c r="B168" t="s">
        <v>281</v>
      </c>
      <c r="C168" t="s">
        <v>168</v>
      </c>
      <c r="D168" s="5">
        <v>0.50480000000000003</v>
      </c>
      <c r="E168" s="5">
        <v>7.6840000000000006E-2</v>
      </c>
      <c r="F168" s="5">
        <v>4.9039999999999999E-4</v>
      </c>
      <c r="G168" s="5">
        <v>0.34720000000000001</v>
      </c>
      <c r="H168" s="5">
        <v>0.50800000000000001</v>
      </c>
      <c r="I168" s="5">
        <v>0.64559999999999995</v>
      </c>
      <c r="J168">
        <v>40001</v>
      </c>
      <c r="K168">
        <v>120000</v>
      </c>
      <c r="L168" s="2">
        <f t="shared" si="10"/>
        <v>0.15221870047543581</v>
      </c>
      <c r="N168" t="s">
        <v>168</v>
      </c>
      <c r="O168" s="5">
        <v>0.47339999999999999</v>
      </c>
      <c r="P168" s="5">
        <v>7.1029999999999996E-2</v>
      </c>
      <c r="Q168" s="5">
        <f t="shared" si="11"/>
        <v>0.15004224757076468</v>
      </c>
      <c r="R168" s="12">
        <f t="shared" si="12"/>
        <v>6.6328686100549303E-2</v>
      </c>
      <c r="S168" s="12">
        <f t="shared" si="13"/>
        <v>8.1796424046177818E-2</v>
      </c>
      <c r="T168" s="12">
        <f t="shared" si="14"/>
        <v>1.4505600521910703E-2</v>
      </c>
    </row>
    <row r="169" spans="2:20" x14ac:dyDescent="0.3">
      <c r="B169" s="10" t="s">
        <v>282</v>
      </c>
      <c r="C169" t="s">
        <v>169</v>
      </c>
      <c r="D169" s="5">
        <v>0.52310000000000001</v>
      </c>
      <c r="E169" s="5">
        <v>5.8749999999999997E-2</v>
      </c>
      <c r="F169" s="5">
        <v>4.9050000000000005E-4</v>
      </c>
      <c r="G169" s="5">
        <v>0.41160000000000002</v>
      </c>
      <c r="H169" s="5">
        <v>0.52159999999999995</v>
      </c>
      <c r="I169" s="5">
        <v>0.64029999999999998</v>
      </c>
      <c r="J169">
        <v>40001</v>
      </c>
      <c r="K169">
        <v>120000</v>
      </c>
      <c r="L169" s="2">
        <f t="shared" si="10"/>
        <v>0.11231122156375453</v>
      </c>
      <c r="N169" t="s">
        <v>169</v>
      </c>
      <c r="O169" s="5">
        <v>0.54079999999999995</v>
      </c>
      <c r="P169" s="5">
        <v>6.0580000000000002E-2</v>
      </c>
      <c r="Q169" s="5">
        <f t="shared" si="11"/>
        <v>0.11201923076923079</v>
      </c>
      <c r="R169" s="12">
        <f t="shared" si="12"/>
        <v>-3.2729289940828292E-2</v>
      </c>
      <c r="S169" s="12">
        <f t="shared" si="13"/>
        <v>-3.0207989435457331E-2</v>
      </c>
      <c r="T169" s="12">
        <f t="shared" si="14"/>
        <v>2.6066131013278461E-3</v>
      </c>
    </row>
    <row r="170" spans="2:20" x14ac:dyDescent="0.3">
      <c r="B170" t="s">
        <v>283</v>
      </c>
      <c r="C170" t="s">
        <v>170</v>
      </c>
      <c r="D170" s="5">
        <v>0.63970000000000005</v>
      </c>
      <c r="E170" s="5">
        <v>7.109E-2</v>
      </c>
      <c r="F170" s="5">
        <v>4.4969999999999998E-4</v>
      </c>
      <c r="G170" s="5">
        <v>0.49059999999999998</v>
      </c>
      <c r="H170" s="5">
        <v>0.6431</v>
      </c>
      <c r="I170" s="5">
        <v>0.76919999999999999</v>
      </c>
      <c r="J170">
        <v>40001</v>
      </c>
      <c r="K170">
        <v>120000</v>
      </c>
      <c r="L170" s="2">
        <f t="shared" si="10"/>
        <v>0.11113021728935438</v>
      </c>
      <c r="N170" t="s">
        <v>170</v>
      </c>
      <c r="O170" s="5">
        <v>0.64419999999999999</v>
      </c>
      <c r="P170" s="5">
        <v>7.4149999999999994E-2</v>
      </c>
      <c r="Q170" s="5">
        <f t="shared" si="11"/>
        <v>0.11510400496740142</v>
      </c>
      <c r="R170" s="12">
        <f t="shared" si="12"/>
        <v>-6.9854082583047945E-3</v>
      </c>
      <c r="S170" s="12">
        <f t="shared" si="13"/>
        <v>-4.1267700606877865E-2</v>
      </c>
      <c r="T170" s="12">
        <f t="shared" si="14"/>
        <v>-3.4523452760592099E-2</v>
      </c>
    </row>
    <row r="171" spans="2:20" x14ac:dyDescent="0.3">
      <c r="B171" t="s">
        <v>284</v>
      </c>
      <c r="C171" t="s">
        <v>171</v>
      </c>
      <c r="D171" s="5">
        <v>0.65780000000000005</v>
      </c>
      <c r="E171" s="5">
        <v>8.1199999999999994E-2</v>
      </c>
      <c r="F171" s="5">
        <v>4.8099999999999998E-4</v>
      </c>
      <c r="G171" s="5">
        <v>0.48549999999999999</v>
      </c>
      <c r="H171" s="5">
        <v>0.66300000000000003</v>
      </c>
      <c r="I171" s="5">
        <v>0.8</v>
      </c>
      <c r="J171">
        <v>40001</v>
      </c>
      <c r="K171">
        <v>120000</v>
      </c>
      <c r="L171" s="2">
        <f t="shared" si="10"/>
        <v>0.12344177561568864</v>
      </c>
      <c r="N171" t="s">
        <v>171</v>
      </c>
      <c r="O171" s="5">
        <v>0.63339999999999996</v>
      </c>
      <c r="P171" s="5">
        <v>7.6170000000000002E-2</v>
      </c>
      <c r="Q171" s="5">
        <f t="shared" si="11"/>
        <v>0.1202557625513104</v>
      </c>
      <c r="R171" s="12">
        <f t="shared" si="12"/>
        <v>3.8522260814651231E-2</v>
      </c>
      <c r="S171" s="12">
        <f t="shared" si="13"/>
        <v>6.6036497308651604E-2</v>
      </c>
      <c r="T171" s="12">
        <f t="shared" si="14"/>
        <v>2.6493641525235357E-2</v>
      </c>
    </row>
    <row r="172" spans="2:20" x14ac:dyDescent="0.3">
      <c r="B172" t="s">
        <v>268</v>
      </c>
      <c r="C172" t="s">
        <v>172</v>
      </c>
      <c r="D172" s="5">
        <v>0.48370000000000002</v>
      </c>
      <c r="E172" s="5">
        <v>6.4869999999999997E-2</v>
      </c>
      <c r="F172" s="5">
        <v>4.0640000000000001E-4</v>
      </c>
      <c r="G172" s="5">
        <v>0.35410000000000003</v>
      </c>
      <c r="H172" s="5">
        <v>0.48420000000000002</v>
      </c>
      <c r="I172" s="5">
        <v>0.60870000000000002</v>
      </c>
      <c r="J172">
        <v>40001</v>
      </c>
      <c r="K172">
        <v>120000</v>
      </c>
      <c r="L172" s="2">
        <f t="shared" si="10"/>
        <v>0.13411205292536696</v>
      </c>
      <c r="N172" t="s">
        <v>172</v>
      </c>
      <c r="O172" s="5">
        <v>0.48459999999999998</v>
      </c>
      <c r="P172" s="5">
        <v>6.7070000000000005E-2</v>
      </c>
      <c r="Q172" s="5">
        <f t="shared" si="11"/>
        <v>0.13840280643829964</v>
      </c>
      <c r="R172" s="12">
        <f t="shared" si="12"/>
        <v>-1.8572018159305746E-3</v>
      </c>
      <c r="S172" s="12">
        <f t="shared" si="13"/>
        <v>-3.2801550618756635E-2</v>
      </c>
      <c r="T172" s="12">
        <f t="shared" si="14"/>
        <v>-3.1001925635413374E-2</v>
      </c>
    </row>
    <row r="173" spans="2:20" x14ac:dyDescent="0.3">
      <c r="B173" t="s">
        <v>269</v>
      </c>
      <c r="C173" t="s">
        <v>173</v>
      </c>
      <c r="D173" s="5">
        <v>0.47499999999999998</v>
      </c>
      <c r="E173" s="5">
        <v>6.3909999999999995E-2</v>
      </c>
      <c r="F173" s="5">
        <v>3.6269999999999998E-4</v>
      </c>
      <c r="G173" s="5">
        <v>0.34539999999999998</v>
      </c>
      <c r="H173" s="5">
        <v>0.47699999999999998</v>
      </c>
      <c r="I173" s="5">
        <v>0.59470000000000001</v>
      </c>
      <c r="J173">
        <v>40001</v>
      </c>
      <c r="K173">
        <v>120000</v>
      </c>
      <c r="L173" s="2">
        <f t="shared" si="10"/>
        <v>0.13454736842105264</v>
      </c>
      <c r="N173" t="s">
        <v>173</v>
      </c>
      <c r="O173" s="5">
        <v>0.46800000000000003</v>
      </c>
      <c r="P173" s="5">
        <v>6.4589999999999995E-2</v>
      </c>
      <c r="Q173" s="5">
        <f t="shared" si="11"/>
        <v>0.13801282051282049</v>
      </c>
      <c r="R173" s="12">
        <f t="shared" si="12"/>
        <v>1.495726495726485E-2</v>
      </c>
      <c r="S173" s="12">
        <f t="shared" si="13"/>
        <v>-1.0527945502399754E-2</v>
      </c>
      <c r="T173" s="12">
        <f t="shared" si="14"/>
        <v>-2.5109638937101015E-2</v>
      </c>
    </row>
    <row r="174" spans="2:20" x14ac:dyDescent="0.3">
      <c r="B174" t="s">
        <v>270</v>
      </c>
      <c r="C174" t="s">
        <v>174</v>
      </c>
      <c r="D174" s="5">
        <v>0.6139</v>
      </c>
      <c r="E174" s="5">
        <v>0.1086</v>
      </c>
      <c r="F174" s="5">
        <v>5.2990000000000003E-4</v>
      </c>
      <c r="G174" s="5">
        <v>0.37490000000000001</v>
      </c>
      <c r="H174" s="5">
        <v>0.62350000000000005</v>
      </c>
      <c r="I174" s="5">
        <v>0.79810000000000003</v>
      </c>
      <c r="J174">
        <v>40001</v>
      </c>
      <c r="K174">
        <v>120000</v>
      </c>
      <c r="L174" s="2">
        <f t="shared" si="10"/>
        <v>0.1769017755334745</v>
      </c>
      <c r="N174" t="s">
        <v>174</v>
      </c>
      <c r="O174" s="5">
        <v>0.62009999999999998</v>
      </c>
      <c r="P174" s="5">
        <v>0.1109</v>
      </c>
      <c r="Q174" s="5">
        <f t="shared" si="11"/>
        <v>0.17884212223834867</v>
      </c>
      <c r="R174" s="12">
        <f t="shared" si="12"/>
        <v>-9.9983873568778962E-3</v>
      </c>
      <c r="S174" s="12">
        <f t="shared" si="13"/>
        <v>-2.0739404869251545E-2</v>
      </c>
      <c r="T174" s="12">
        <f t="shared" si="14"/>
        <v>-1.0849494965667013E-2</v>
      </c>
    </row>
    <row r="175" spans="2:20" x14ac:dyDescent="0.3">
      <c r="B175" s="9" t="s">
        <v>271</v>
      </c>
      <c r="C175" t="s">
        <v>175</v>
      </c>
      <c r="D175" s="5">
        <v>0.35730000000000001</v>
      </c>
      <c r="E175" s="5">
        <v>6.166E-2</v>
      </c>
      <c r="F175" s="5">
        <v>4.526E-4</v>
      </c>
      <c r="G175" s="5">
        <v>0.2321</v>
      </c>
      <c r="H175" s="5">
        <v>0.35849999999999999</v>
      </c>
      <c r="I175" s="5">
        <v>0.47499999999999998</v>
      </c>
      <c r="J175">
        <v>40001</v>
      </c>
      <c r="K175">
        <v>120000</v>
      </c>
      <c r="L175" s="2">
        <f t="shared" si="10"/>
        <v>0.17257206828995242</v>
      </c>
      <c r="N175" t="s">
        <v>175</v>
      </c>
      <c r="O175" s="5">
        <v>0.35899999999999999</v>
      </c>
      <c r="P175" s="5">
        <v>5.969E-2</v>
      </c>
      <c r="Q175" s="5">
        <f t="shared" si="11"/>
        <v>0.16626740947075211</v>
      </c>
      <c r="R175" s="12">
        <f t="shared" si="12"/>
        <v>-4.735376044568188E-3</v>
      </c>
      <c r="S175" s="12">
        <f t="shared" si="13"/>
        <v>3.300385324174903E-2</v>
      </c>
      <c r="T175" s="12">
        <f t="shared" si="14"/>
        <v>3.7918789011440961E-2</v>
      </c>
    </row>
    <row r="176" spans="2:20" x14ac:dyDescent="0.3">
      <c r="B176" s="9" t="s">
        <v>272</v>
      </c>
      <c r="C176" t="s">
        <v>176</v>
      </c>
      <c r="D176" s="5">
        <v>0.41810000000000003</v>
      </c>
      <c r="E176" s="5">
        <v>5.8209999999999998E-2</v>
      </c>
      <c r="F176" s="5">
        <v>3.6400000000000001E-4</v>
      </c>
      <c r="G176" s="5">
        <v>0.3029</v>
      </c>
      <c r="H176" s="5">
        <v>0.41849999999999998</v>
      </c>
      <c r="I176" s="5">
        <v>0.53110000000000002</v>
      </c>
      <c r="J176">
        <v>40001</v>
      </c>
      <c r="K176">
        <v>120000</v>
      </c>
      <c r="L176" s="2">
        <f t="shared" si="10"/>
        <v>0.13922506577373833</v>
      </c>
      <c r="N176" t="s">
        <v>176</v>
      </c>
      <c r="O176" s="5">
        <v>0.42459999999999998</v>
      </c>
      <c r="P176" s="5">
        <v>5.8430000000000003E-2</v>
      </c>
      <c r="Q176" s="5">
        <f t="shared" si="11"/>
        <v>0.13761186999528971</v>
      </c>
      <c r="R176" s="12">
        <f t="shared" si="12"/>
        <v>-1.5308525671219856E-2</v>
      </c>
      <c r="S176" s="12">
        <f t="shared" si="13"/>
        <v>-3.7651891151806419E-3</v>
      </c>
      <c r="T176" s="12">
        <f t="shared" si="14"/>
        <v>1.1722795268343062E-2</v>
      </c>
    </row>
    <row r="177" spans="2:20" x14ac:dyDescent="0.3">
      <c r="B177" s="9" t="s">
        <v>273</v>
      </c>
      <c r="C177" t="s">
        <v>177</v>
      </c>
      <c r="D177" s="5">
        <v>0.45419999999999999</v>
      </c>
      <c r="E177" s="5">
        <v>6.2990000000000004E-2</v>
      </c>
      <c r="F177" s="5">
        <v>4.438E-4</v>
      </c>
      <c r="G177" s="5">
        <v>0.3226</v>
      </c>
      <c r="H177" s="5">
        <v>0.45650000000000002</v>
      </c>
      <c r="I177" s="5">
        <v>0.56979999999999997</v>
      </c>
      <c r="J177">
        <v>40001</v>
      </c>
      <c r="K177">
        <v>120000</v>
      </c>
      <c r="L177" s="2">
        <f t="shared" si="10"/>
        <v>0.1386833993835315</v>
      </c>
      <c r="N177" t="s">
        <v>177</v>
      </c>
      <c r="O177" s="5">
        <v>0.4486</v>
      </c>
      <c r="P177" s="5">
        <v>6.1060000000000003E-2</v>
      </c>
      <c r="Q177" s="5">
        <f t="shared" si="11"/>
        <v>0.13611234953187695</v>
      </c>
      <c r="R177" s="12">
        <f t="shared" si="12"/>
        <v>1.2483281319661154E-2</v>
      </c>
      <c r="S177" s="12">
        <f t="shared" si="13"/>
        <v>3.1608254176220131E-2</v>
      </c>
      <c r="T177" s="12">
        <f t="shared" si="14"/>
        <v>1.8889173983822938E-2</v>
      </c>
    </row>
    <row r="178" spans="2:20" x14ac:dyDescent="0.3">
      <c r="B178" t="s">
        <v>274</v>
      </c>
      <c r="C178" t="s">
        <v>178</v>
      </c>
      <c r="D178" s="5">
        <v>0.48380000000000001</v>
      </c>
      <c r="E178" s="5">
        <v>8.9910000000000004E-2</v>
      </c>
      <c r="F178" s="5">
        <v>7.3379999999999995E-4</v>
      </c>
      <c r="G178" s="5">
        <v>0.31209999999999999</v>
      </c>
      <c r="H178" s="5">
        <v>0.48380000000000001</v>
      </c>
      <c r="I178" s="5">
        <v>0.64990000000000003</v>
      </c>
      <c r="J178">
        <v>40001</v>
      </c>
      <c r="K178">
        <v>120000</v>
      </c>
      <c r="L178" s="2">
        <f t="shared" si="10"/>
        <v>0.18584125671765192</v>
      </c>
      <c r="N178" t="s">
        <v>178</v>
      </c>
      <c r="O178" s="5">
        <v>0.40479999999999999</v>
      </c>
      <c r="P178" s="5">
        <v>6.2390000000000001E-2</v>
      </c>
      <c r="Q178" s="5">
        <f t="shared" si="11"/>
        <v>0.15412549407114626</v>
      </c>
      <c r="R178" s="12">
        <f t="shared" si="12"/>
        <v>0.19515810276679846</v>
      </c>
      <c r="S178" s="12">
        <f t="shared" si="13"/>
        <v>0.44109632953999039</v>
      </c>
      <c r="T178" s="12">
        <f t="shared" si="14"/>
        <v>0.20577882223602326</v>
      </c>
    </row>
    <row r="179" spans="2:20" x14ac:dyDescent="0.3">
      <c r="B179" s="10" t="s">
        <v>275</v>
      </c>
      <c r="C179" t="s">
        <v>179</v>
      </c>
      <c r="D179" s="5">
        <v>0.56410000000000005</v>
      </c>
      <c r="E179" s="5">
        <v>6.0589999999999998E-2</v>
      </c>
      <c r="F179" s="5">
        <v>4.9410000000000003E-4</v>
      </c>
      <c r="G179" s="5">
        <v>0.45019999999999999</v>
      </c>
      <c r="H179" s="5">
        <v>0.56269999999999998</v>
      </c>
      <c r="I179" s="5">
        <v>0.68569999999999998</v>
      </c>
      <c r="J179">
        <v>40001</v>
      </c>
      <c r="K179">
        <v>120000</v>
      </c>
      <c r="L179" s="2">
        <f t="shared" si="10"/>
        <v>0.10741003368197127</v>
      </c>
      <c r="N179" t="s">
        <v>179</v>
      </c>
      <c r="O179" s="5">
        <v>0.56540000000000001</v>
      </c>
      <c r="P179" s="5">
        <v>6.3689999999999997E-2</v>
      </c>
      <c r="Q179" s="5">
        <f t="shared" si="11"/>
        <v>0.11264591439688715</v>
      </c>
      <c r="R179" s="12">
        <f t="shared" si="12"/>
        <v>-2.2992571630703357E-3</v>
      </c>
      <c r="S179" s="12">
        <f t="shared" si="13"/>
        <v>-4.8673261108494251E-2</v>
      </c>
      <c r="T179" s="12">
        <f t="shared" si="14"/>
        <v>-4.6480875431204834E-2</v>
      </c>
    </row>
    <row r="180" spans="2:20" x14ac:dyDescent="0.3">
      <c r="B180" t="s">
        <v>276</v>
      </c>
      <c r="C180" t="s">
        <v>180</v>
      </c>
      <c r="D180" s="5">
        <v>0.60980000000000001</v>
      </c>
      <c r="E180" s="5">
        <v>0.1026</v>
      </c>
      <c r="F180" s="5">
        <v>4.527E-4</v>
      </c>
      <c r="G180" s="5">
        <v>0.3856</v>
      </c>
      <c r="H180" s="5">
        <v>0.6179</v>
      </c>
      <c r="I180" s="5">
        <v>0.78900000000000003</v>
      </c>
      <c r="J180">
        <v>40001</v>
      </c>
      <c r="K180">
        <v>120000</v>
      </c>
      <c r="L180" s="2">
        <f t="shared" si="10"/>
        <v>0.16825188586421777</v>
      </c>
      <c r="N180" t="s">
        <v>180</v>
      </c>
      <c r="O180" s="5">
        <v>0.59660000000000002</v>
      </c>
      <c r="P180" s="5">
        <v>0.1072</v>
      </c>
      <c r="Q180" s="5">
        <f t="shared" si="11"/>
        <v>0.17968488099228963</v>
      </c>
      <c r="R180" s="12">
        <f t="shared" si="12"/>
        <v>2.2125377137110273E-2</v>
      </c>
      <c r="S180" s="12">
        <f t="shared" si="13"/>
        <v>-4.2910447761194091E-2</v>
      </c>
      <c r="T180" s="12">
        <f t="shared" si="14"/>
        <v>-6.362803072208649E-2</v>
      </c>
    </row>
    <row r="181" spans="2:20" x14ac:dyDescent="0.3">
      <c r="B181" t="s">
        <v>277</v>
      </c>
      <c r="C181" t="s">
        <v>181</v>
      </c>
      <c r="D181" s="5">
        <v>0.44779999999999998</v>
      </c>
      <c r="E181" s="5">
        <v>5.2569999999999999E-2</v>
      </c>
      <c r="F181" s="5">
        <v>2.5070000000000002E-4</v>
      </c>
      <c r="G181" s="5">
        <v>0.34129999999999999</v>
      </c>
      <c r="H181" s="5">
        <v>0.4491</v>
      </c>
      <c r="I181" s="5">
        <v>0.54759999999999998</v>
      </c>
      <c r="J181">
        <v>40001</v>
      </c>
      <c r="K181">
        <v>120000</v>
      </c>
      <c r="L181" s="2">
        <f t="shared" si="10"/>
        <v>0.11739615899955337</v>
      </c>
      <c r="N181" t="s">
        <v>181</v>
      </c>
      <c r="O181" s="5">
        <v>0.43109999999999998</v>
      </c>
      <c r="P181" s="5">
        <v>5.4919999999999997E-2</v>
      </c>
      <c r="Q181" s="5">
        <f t="shared" si="11"/>
        <v>0.12739503595453491</v>
      </c>
      <c r="R181" s="12">
        <f t="shared" si="12"/>
        <v>3.8738111807005322E-2</v>
      </c>
      <c r="S181" s="12">
        <f t="shared" si="13"/>
        <v>-4.2789512017479936E-2</v>
      </c>
      <c r="T181" s="12">
        <f t="shared" si="14"/>
        <v>-7.8487178719820513E-2</v>
      </c>
    </row>
    <row r="182" spans="2:20" x14ac:dyDescent="0.3">
      <c r="B182" t="s">
        <v>278</v>
      </c>
      <c r="C182" t="s">
        <v>182</v>
      </c>
      <c r="D182" s="5">
        <v>0.4037</v>
      </c>
      <c r="E182" s="5">
        <v>9.6509999999999999E-2</v>
      </c>
      <c r="F182" s="5">
        <v>3.455E-4</v>
      </c>
      <c r="G182" s="5">
        <v>0.21260000000000001</v>
      </c>
      <c r="H182" s="5">
        <v>0.40400000000000003</v>
      </c>
      <c r="I182" s="5">
        <v>0.59130000000000005</v>
      </c>
      <c r="J182">
        <v>40001</v>
      </c>
      <c r="K182">
        <v>120000</v>
      </c>
      <c r="L182" s="2">
        <f t="shared" si="10"/>
        <v>0.23906366113450581</v>
      </c>
      <c r="N182" t="s">
        <v>182</v>
      </c>
      <c r="O182" s="5">
        <v>0.38619999999999999</v>
      </c>
      <c r="P182" s="5">
        <v>9.4500000000000001E-2</v>
      </c>
      <c r="Q182" s="5">
        <f t="shared" si="11"/>
        <v>0.24469186949766961</v>
      </c>
      <c r="R182" s="12">
        <f t="shared" si="12"/>
        <v>4.5313309166235154E-2</v>
      </c>
      <c r="S182" s="12">
        <f t="shared" si="13"/>
        <v>2.1269841269841248E-2</v>
      </c>
      <c r="T182" s="12">
        <f t="shared" si="14"/>
        <v>-2.300120708840063E-2</v>
      </c>
    </row>
    <row r="183" spans="2:20" x14ac:dyDescent="0.3">
      <c r="B183" t="s">
        <v>279</v>
      </c>
      <c r="C183" t="s">
        <v>183</v>
      </c>
      <c r="D183" s="5">
        <v>0.36870000000000003</v>
      </c>
      <c r="E183" s="5">
        <v>7.0010000000000003E-2</v>
      </c>
      <c r="F183" s="5">
        <v>3.7179999999999998E-4</v>
      </c>
      <c r="G183" s="5">
        <v>0.2268</v>
      </c>
      <c r="H183" s="5">
        <v>0.37069999999999997</v>
      </c>
      <c r="I183" s="5">
        <v>0.50090000000000001</v>
      </c>
      <c r="J183">
        <v>40001</v>
      </c>
      <c r="K183">
        <v>120000</v>
      </c>
      <c r="L183" s="2">
        <f t="shared" si="10"/>
        <v>0.18988337401681582</v>
      </c>
      <c r="N183" t="s">
        <v>183</v>
      </c>
      <c r="O183" s="5">
        <v>0.35139999999999999</v>
      </c>
      <c r="P183" s="5">
        <v>6.8250000000000005E-2</v>
      </c>
      <c r="Q183" s="5">
        <f t="shared" si="11"/>
        <v>0.19422310756972114</v>
      </c>
      <c r="R183" s="12">
        <f t="shared" si="12"/>
        <v>4.923164484917484E-2</v>
      </c>
      <c r="S183" s="12">
        <f t="shared" si="13"/>
        <v>2.5787545787545753E-2</v>
      </c>
      <c r="T183" s="12">
        <f t="shared" si="14"/>
        <v>-2.2344064036497118E-2</v>
      </c>
    </row>
    <row r="184" spans="2:20" x14ac:dyDescent="0.3">
      <c r="B184" t="s">
        <v>267</v>
      </c>
      <c r="C184" t="s">
        <v>184</v>
      </c>
      <c r="D184" s="5">
        <v>0.56889999999999996</v>
      </c>
      <c r="E184" s="5">
        <v>5.8590000000000003E-2</v>
      </c>
      <c r="F184" s="5">
        <v>4.392E-4</v>
      </c>
      <c r="G184" s="5">
        <v>0.44269999999999998</v>
      </c>
      <c r="H184" s="5">
        <v>0.57289999999999996</v>
      </c>
      <c r="I184" s="5">
        <v>0.67279999999999995</v>
      </c>
      <c r="J184">
        <v>40001</v>
      </c>
      <c r="K184">
        <v>120000</v>
      </c>
      <c r="L184" s="2">
        <f t="shared" si="10"/>
        <v>0.10298822288627177</v>
      </c>
      <c r="N184" t="s">
        <v>184</v>
      </c>
      <c r="O184" s="5">
        <v>0.54890000000000005</v>
      </c>
      <c r="P184" s="5">
        <v>5.7669999999999999E-2</v>
      </c>
      <c r="Q184" s="5">
        <f t="shared" si="11"/>
        <v>0.10506467480415375</v>
      </c>
      <c r="R184" s="12">
        <f t="shared" si="12"/>
        <v>3.6436509382400992E-2</v>
      </c>
      <c r="S184" s="12">
        <f t="shared" si="13"/>
        <v>1.5952835096237284E-2</v>
      </c>
      <c r="T184" s="12">
        <f t="shared" si="14"/>
        <v>-1.9763559176789007E-2</v>
      </c>
    </row>
    <row r="185" spans="2:20" x14ac:dyDescent="0.3">
      <c r="B185" t="s">
        <v>280</v>
      </c>
      <c r="C185" t="s">
        <v>185</v>
      </c>
      <c r="D185" s="5">
        <v>0.55330000000000001</v>
      </c>
      <c r="E185" s="5">
        <v>6.3640000000000002E-2</v>
      </c>
      <c r="F185" s="5">
        <v>3.433E-4</v>
      </c>
      <c r="G185" s="5">
        <v>0.41799999999999998</v>
      </c>
      <c r="H185" s="5">
        <v>0.55710000000000004</v>
      </c>
      <c r="I185" s="5">
        <v>0.66749999999999998</v>
      </c>
      <c r="J185">
        <v>40001</v>
      </c>
      <c r="K185">
        <v>120000</v>
      </c>
      <c r="L185" s="2">
        <f t="shared" si="10"/>
        <v>0.11501897704681005</v>
      </c>
      <c r="N185" t="s">
        <v>185</v>
      </c>
      <c r="O185" s="5">
        <v>0.54859999999999998</v>
      </c>
      <c r="P185" s="5">
        <v>6.3619999999999996E-2</v>
      </c>
      <c r="Q185" s="5">
        <f t="shared" si="11"/>
        <v>0.11596791833758659</v>
      </c>
      <c r="R185" s="12">
        <f t="shared" si="12"/>
        <v>8.5672621217645593E-3</v>
      </c>
      <c r="S185" s="12">
        <f t="shared" si="13"/>
        <v>3.1436655139902741E-4</v>
      </c>
      <c r="T185" s="12">
        <f t="shared" si="14"/>
        <v>-8.1827914511161254E-3</v>
      </c>
    </row>
    <row r="186" spans="2:20" x14ac:dyDescent="0.3">
      <c r="B186" t="s">
        <v>281</v>
      </c>
      <c r="C186" t="s">
        <v>186</v>
      </c>
      <c r="D186" s="5">
        <v>0.44330000000000003</v>
      </c>
      <c r="E186" s="5">
        <v>8.337E-2</v>
      </c>
      <c r="F186" s="5">
        <v>4.7909999999999999E-4</v>
      </c>
      <c r="G186" s="5">
        <v>0.2732</v>
      </c>
      <c r="H186" s="5">
        <v>0.44650000000000001</v>
      </c>
      <c r="I186" s="5">
        <v>0.59730000000000005</v>
      </c>
      <c r="J186">
        <v>40001</v>
      </c>
      <c r="K186">
        <v>120000</v>
      </c>
      <c r="L186" s="2">
        <f t="shared" si="10"/>
        <v>0.18806677193773966</v>
      </c>
      <c r="N186" t="s">
        <v>186</v>
      </c>
      <c r="O186" s="5">
        <v>0.40210000000000001</v>
      </c>
      <c r="P186" s="5">
        <v>7.6700000000000004E-2</v>
      </c>
      <c r="Q186" s="5">
        <f t="shared" si="11"/>
        <v>0.19074857000746084</v>
      </c>
      <c r="R186" s="12">
        <f t="shared" si="12"/>
        <v>0.10246207411091772</v>
      </c>
      <c r="S186" s="12">
        <f t="shared" si="13"/>
        <v>8.6962190352020796E-2</v>
      </c>
      <c r="T186" s="12">
        <f t="shared" si="14"/>
        <v>-1.4059335121706505E-2</v>
      </c>
    </row>
    <row r="187" spans="2:20" x14ac:dyDescent="0.3">
      <c r="B187" s="10" t="s">
        <v>282</v>
      </c>
      <c r="C187" t="s">
        <v>187</v>
      </c>
      <c r="D187" s="5">
        <v>0.46310000000000001</v>
      </c>
      <c r="E187" s="5">
        <v>6.2789999999999999E-2</v>
      </c>
      <c r="F187" s="5">
        <v>4.5130000000000002E-4</v>
      </c>
      <c r="G187" s="5">
        <v>0.3448</v>
      </c>
      <c r="H187" s="5">
        <v>0.4612</v>
      </c>
      <c r="I187" s="5">
        <v>0.58860000000000001</v>
      </c>
      <c r="J187">
        <v>40001</v>
      </c>
      <c r="K187">
        <v>120000</v>
      </c>
      <c r="L187" s="2">
        <f t="shared" si="10"/>
        <v>0.13558626646512631</v>
      </c>
      <c r="N187" t="s">
        <v>187</v>
      </c>
      <c r="O187" s="5">
        <v>0.47560000000000002</v>
      </c>
      <c r="P187" s="5">
        <v>6.5409999999999996E-2</v>
      </c>
      <c r="Q187" s="5">
        <f t="shared" si="11"/>
        <v>0.13753153910849453</v>
      </c>
      <c r="R187" s="12">
        <f t="shared" si="12"/>
        <v>-2.6282590412111041E-2</v>
      </c>
      <c r="S187" s="12">
        <f t="shared" si="13"/>
        <v>-4.0055037456046438E-2</v>
      </c>
      <c r="T187" s="12">
        <f t="shared" si="14"/>
        <v>-1.4144193077295893E-2</v>
      </c>
    </row>
    <row r="188" spans="2:20" x14ac:dyDescent="0.3">
      <c r="B188" t="s">
        <v>283</v>
      </c>
      <c r="C188" t="s">
        <v>188</v>
      </c>
      <c r="D188" s="5">
        <v>0.59089999999999998</v>
      </c>
      <c r="E188" s="5">
        <v>7.4709999999999999E-2</v>
      </c>
      <c r="F188" s="5">
        <v>4.0880000000000002E-4</v>
      </c>
      <c r="G188" s="5">
        <v>0.434</v>
      </c>
      <c r="H188" s="5">
        <v>0.59470000000000001</v>
      </c>
      <c r="I188" s="5">
        <v>0.72660000000000002</v>
      </c>
      <c r="J188">
        <v>40001</v>
      </c>
      <c r="K188">
        <v>120000</v>
      </c>
      <c r="L188" s="2">
        <f t="shared" si="10"/>
        <v>0.12643425283465901</v>
      </c>
      <c r="N188" t="s">
        <v>188</v>
      </c>
      <c r="O188" s="5">
        <v>0.59019999999999995</v>
      </c>
      <c r="P188" s="5">
        <v>7.8880000000000006E-2</v>
      </c>
      <c r="Q188" s="5">
        <f t="shared" si="11"/>
        <v>0.1336496103015927</v>
      </c>
      <c r="R188" s="12">
        <f t="shared" si="12"/>
        <v>1.1860386309726092E-3</v>
      </c>
      <c r="S188" s="12">
        <f t="shared" si="13"/>
        <v>-5.2865111561866213E-2</v>
      </c>
      <c r="T188" s="12">
        <f t="shared" si="14"/>
        <v>-5.3987119383674752E-2</v>
      </c>
    </row>
    <row r="189" spans="2:20" x14ac:dyDescent="0.3">
      <c r="B189" t="s">
        <v>284</v>
      </c>
      <c r="C189" t="s">
        <v>189</v>
      </c>
      <c r="D189" s="5">
        <v>0.61060000000000003</v>
      </c>
      <c r="E189" s="5">
        <v>8.8389999999999996E-2</v>
      </c>
      <c r="F189" s="5">
        <v>4.7800000000000002E-4</v>
      </c>
      <c r="G189" s="5">
        <v>0.4234</v>
      </c>
      <c r="H189" s="5">
        <v>0.6159</v>
      </c>
      <c r="I189" s="5">
        <v>0.76680000000000004</v>
      </c>
      <c r="J189">
        <v>40001</v>
      </c>
      <c r="K189">
        <v>120000</v>
      </c>
      <c r="L189" s="2">
        <f t="shared" si="10"/>
        <v>0.14475925319358007</v>
      </c>
      <c r="N189" t="s">
        <v>189</v>
      </c>
      <c r="O189" s="5">
        <v>0.57799999999999996</v>
      </c>
      <c r="P189" s="5">
        <v>8.2909999999999998E-2</v>
      </c>
      <c r="Q189" s="5">
        <f t="shared" si="11"/>
        <v>0.14344290657439446</v>
      </c>
      <c r="R189" s="12">
        <f t="shared" si="12"/>
        <v>5.6401384083045111E-2</v>
      </c>
      <c r="S189" s="12">
        <f t="shared" si="13"/>
        <v>6.6095766493788427E-2</v>
      </c>
      <c r="T189" s="12">
        <f t="shared" si="14"/>
        <v>9.1767982859641273E-3</v>
      </c>
    </row>
    <row r="190" spans="2:20" x14ac:dyDescent="0.3">
      <c r="B190" t="s">
        <v>268</v>
      </c>
      <c r="C190" t="s">
        <v>190</v>
      </c>
      <c r="D190" s="5">
        <v>0.42049999999999998</v>
      </c>
      <c r="E190" s="5">
        <v>6.8599999999999994E-2</v>
      </c>
      <c r="F190" s="5">
        <v>3.1520000000000002E-4</v>
      </c>
      <c r="G190" s="5">
        <v>0.28389999999999999</v>
      </c>
      <c r="H190" s="5">
        <v>0.42109999999999997</v>
      </c>
      <c r="I190" s="5">
        <v>0.55320000000000003</v>
      </c>
      <c r="J190">
        <v>40001</v>
      </c>
      <c r="K190">
        <v>120000</v>
      </c>
      <c r="L190" s="2">
        <f t="shared" si="10"/>
        <v>0.16313912009512485</v>
      </c>
      <c r="N190" t="s">
        <v>190</v>
      </c>
      <c r="O190" s="5">
        <v>0.4143</v>
      </c>
      <c r="P190" s="5">
        <v>7.1550000000000002E-2</v>
      </c>
      <c r="Q190" s="5">
        <f t="shared" si="11"/>
        <v>0.1727009413468501</v>
      </c>
      <c r="R190" s="12">
        <f t="shared" si="12"/>
        <v>1.4965001206854896E-2</v>
      </c>
      <c r="S190" s="12">
        <f t="shared" si="13"/>
        <v>-4.1229909154437569E-2</v>
      </c>
      <c r="T190" s="12">
        <f t="shared" si="14"/>
        <v>-5.536635282445522E-2</v>
      </c>
    </row>
    <row r="191" spans="2:20" x14ac:dyDescent="0.3">
      <c r="B191" t="s">
        <v>269</v>
      </c>
      <c r="C191" t="s">
        <v>191</v>
      </c>
      <c r="D191" s="5">
        <v>1.123</v>
      </c>
      <c r="E191" s="5">
        <v>0.1865</v>
      </c>
      <c r="F191" s="5">
        <v>1.0610000000000001E-3</v>
      </c>
      <c r="G191" s="5">
        <v>0.76529999999999998</v>
      </c>
      <c r="H191" s="5">
        <v>1.121</v>
      </c>
      <c r="I191" s="5">
        <v>1.494</v>
      </c>
      <c r="J191">
        <v>40001</v>
      </c>
      <c r="K191">
        <v>120000</v>
      </c>
      <c r="L191" s="2">
        <f t="shared" si="10"/>
        <v>0.16607301869991095</v>
      </c>
      <c r="N191" t="s">
        <v>191</v>
      </c>
      <c r="O191" s="5">
        <v>1.1020000000000001</v>
      </c>
      <c r="P191" s="5">
        <v>0.18659999999999999</v>
      </c>
      <c r="Q191" s="5">
        <f t="shared" si="11"/>
        <v>0.16932849364791286</v>
      </c>
      <c r="R191" s="12">
        <f t="shared" si="12"/>
        <v>1.905626134301262E-2</v>
      </c>
      <c r="S191" s="12">
        <f t="shared" si="13"/>
        <v>-5.3590568060015538E-4</v>
      </c>
      <c r="T191" s="12">
        <f t="shared" si="14"/>
        <v>-1.9225795244898727E-2</v>
      </c>
    </row>
    <row r="192" spans="2:20" x14ac:dyDescent="0.3">
      <c r="B192" t="s">
        <v>270</v>
      </c>
      <c r="C192" t="s">
        <v>192</v>
      </c>
      <c r="D192" s="5">
        <v>1.603</v>
      </c>
      <c r="E192" s="5">
        <v>0.39750000000000002</v>
      </c>
      <c r="F192" s="5">
        <v>1.944E-3</v>
      </c>
      <c r="G192" s="5">
        <v>0.84079999999999999</v>
      </c>
      <c r="H192" s="5">
        <v>1.597</v>
      </c>
      <c r="I192" s="5">
        <v>2.3959999999999999</v>
      </c>
      <c r="J192">
        <v>40001</v>
      </c>
      <c r="K192">
        <v>120000</v>
      </c>
      <c r="L192" s="2">
        <f t="shared" si="10"/>
        <v>0.24797255146600125</v>
      </c>
      <c r="N192" t="s">
        <v>192</v>
      </c>
      <c r="O192" s="5">
        <v>1.6279999999999999</v>
      </c>
      <c r="P192" s="5">
        <v>0.4093</v>
      </c>
      <c r="Q192" s="5">
        <f t="shared" si="11"/>
        <v>0.25141277641277643</v>
      </c>
      <c r="R192" s="12">
        <f t="shared" si="12"/>
        <v>-1.5356265356265303E-2</v>
      </c>
      <c r="S192" s="12">
        <f t="shared" si="13"/>
        <v>-2.8829709259711647E-2</v>
      </c>
      <c r="T192" s="12">
        <f t="shared" si="14"/>
        <v>-1.3683572473369141E-2</v>
      </c>
    </row>
    <row r="193" spans="2:20" x14ac:dyDescent="0.3">
      <c r="B193" s="9" t="s">
        <v>271</v>
      </c>
      <c r="C193" t="s">
        <v>193</v>
      </c>
      <c r="D193" s="5">
        <v>0.80020000000000002</v>
      </c>
      <c r="E193" s="5">
        <v>0.15740000000000001</v>
      </c>
      <c r="F193" s="5">
        <v>1.15E-3</v>
      </c>
      <c r="G193" s="5">
        <v>0.49409999999999998</v>
      </c>
      <c r="H193" s="5">
        <v>0.79859999999999998</v>
      </c>
      <c r="I193" s="5">
        <v>1.115</v>
      </c>
      <c r="J193">
        <v>40001</v>
      </c>
      <c r="K193">
        <v>120000</v>
      </c>
      <c r="L193" s="2">
        <f t="shared" si="10"/>
        <v>0.19670082479380155</v>
      </c>
      <c r="N193" t="s">
        <v>193</v>
      </c>
      <c r="O193" s="5">
        <v>0.80430000000000001</v>
      </c>
      <c r="P193" s="5">
        <v>0.15279999999999999</v>
      </c>
      <c r="Q193" s="5">
        <f t="shared" si="11"/>
        <v>0.18997886360810642</v>
      </c>
      <c r="R193" s="12">
        <f t="shared" si="12"/>
        <v>-5.097600397861485E-3</v>
      </c>
      <c r="S193" s="12">
        <f t="shared" si="13"/>
        <v>3.0104712041884953E-2</v>
      </c>
      <c r="T193" s="12">
        <f t="shared" si="14"/>
        <v>3.5382679199310138E-2</v>
      </c>
    </row>
    <row r="194" spans="2:20" x14ac:dyDescent="0.3">
      <c r="B194" s="9" t="s">
        <v>272</v>
      </c>
      <c r="C194" t="s">
        <v>194</v>
      </c>
      <c r="D194" s="5">
        <v>0.96030000000000004</v>
      </c>
      <c r="E194" s="5">
        <v>0.15890000000000001</v>
      </c>
      <c r="F194" s="5">
        <v>9.9479999999999989E-4</v>
      </c>
      <c r="G194" s="5">
        <v>0.66059999999999997</v>
      </c>
      <c r="H194" s="5">
        <v>0.95630000000000004</v>
      </c>
      <c r="I194" s="5">
        <v>1.284</v>
      </c>
      <c r="J194">
        <v>40001</v>
      </c>
      <c r="K194">
        <v>120000</v>
      </c>
      <c r="L194" s="2">
        <f t="shared" si="10"/>
        <v>0.16546912423201085</v>
      </c>
      <c r="N194" t="s">
        <v>194</v>
      </c>
      <c r="O194" s="5">
        <v>0.97819999999999996</v>
      </c>
      <c r="P194" s="5">
        <v>0.1603</v>
      </c>
      <c r="Q194" s="5">
        <f t="shared" si="11"/>
        <v>0.16387241872827643</v>
      </c>
      <c r="R194" s="12">
        <f t="shared" si="12"/>
        <v>-1.8298916377018928E-2</v>
      </c>
      <c r="S194" s="12">
        <f t="shared" si="13"/>
        <v>-8.7336244541483758E-3</v>
      </c>
      <c r="T194" s="12">
        <f t="shared" si="14"/>
        <v>9.7435890439988068E-3</v>
      </c>
    </row>
    <row r="195" spans="2:20" x14ac:dyDescent="0.3">
      <c r="B195" s="9" t="s">
        <v>273</v>
      </c>
      <c r="C195" t="s">
        <v>195</v>
      </c>
      <c r="D195" s="5">
        <v>1.0620000000000001</v>
      </c>
      <c r="E195" s="5">
        <v>0.1782</v>
      </c>
      <c r="F195" s="5">
        <v>1.253E-3</v>
      </c>
      <c r="G195" s="5">
        <v>0.7087</v>
      </c>
      <c r="H195" s="5">
        <v>1.0620000000000001</v>
      </c>
      <c r="I195" s="5">
        <v>1.409</v>
      </c>
      <c r="J195">
        <v>40001</v>
      </c>
      <c r="K195">
        <v>120000</v>
      </c>
      <c r="L195" s="2">
        <f t="shared" si="10"/>
        <v>0.16779661016949152</v>
      </c>
      <c r="N195" t="s">
        <v>195</v>
      </c>
      <c r="O195" s="5">
        <v>1.046</v>
      </c>
      <c r="P195" s="5">
        <v>0.17180000000000001</v>
      </c>
      <c r="Q195" s="5">
        <f t="shared" si="11"/>
        <v>0.16424474187380497</v>
      </c>
      <c r="R195" s="12">
        <f t="shared" si="12"/>
        <v>1.5296367112810721E-2</v>
      </c>
      <c r="S195" s="12">
        <f t="shared" si="13"/>
        <v>3.7252619324796211E-2</v>
      </c>
      <c r="T195" s="12">
        <f t="shared" si="14"/>
        <v>2.1625461218207947E-2</v>
      </c>
    </row>
    <row r="196" spans="2:20" x14ac:dyDescent="0.3">
      <c r="B196" t="s">
        <v>274</v>
      </c>
      <c r="C196" t="s">
        <v>196</v>
      </c>
      <c r="D196" s="5">
        <v>1.1559999999999999</v>
      </c>
      <c r="E196" s="5">
        <v>0.26860000000000001</v>
      </c>
      <c r="F196" s="5">
        <v>2.209E-3</v>
      </c>
      <c r="G196" s="5">
        <v>0.68289999999999995</v>
      </c>
      <c r="H196" s="5">
        <v>1.1399999999999999</v>
      </c>
      <c r="I196" s="5">
        <v>1.696</v>
      </c>
      <c r="J196">
        <v>40001</v>
      </c>
      <c r="K196">
        <v>120000</v>
      </c>
      <c r="L196" s="2">
        <f t="shared" si="10"/>
        <v>0.23235294117647062</v>
      </c>
      <c r="N196" t="s">
        <v>196</v>
      </c>
      <c r="O196" s="5">
        <v>0.92520000000000002</v>
      </c>
      <c r="P196" s="5">
        <v>0.16719999999999999</v>
      </c>
      <c r="Q196" s="5">
        <f t="shared" si="11"/>
        <v>0.18071768266320792</v>
      </c>
      <c r="R196" s="12">
        <f t="shared" si="12"/>
        <v>0.24945957630782523</v>
      </c>
      <c r="S196" s="12">
        <f t="shared" si="13"/>
        <v>0.60645933014354081</v>
      </c>
      <c r="T196" s="12">
        <f t="shared" si="14"/>
        <v>0.28572333239515946</v>
      </c>
    </row>
    <row r="197" spans="2:20" x14ac:dyDescent="0.3">
      <c r="B197" s="10" t="s">
        <v>275</v>
      </c>
      <c r="C197" t="s">
        <v>197</v>
      </c>
      <c r="D197" s="5">
        <v>1.4</v>
      </c>
      <c r="E197" s="5">
        <v>0.20430000000000001</v>
      </c>
      <c r="F197" s="5">
        <v>1.6850000000000001E-3</v>
      </c>
      <c r="G197" s="5">
        <v>1.044</v>
      </c>
      <c r="H197" s="5">
        <v>1.3859999999999999</v>
      </c>
      <c r="I197" s="5">
        <v>1.841</v>
      </c>
      <c r="J197">
        <v>40001</v>
      </c>
      <c r="K197">
        <v>120000</v>
      </c>
      <c r="L197" s="2">
        <f t="shared" si="10"/>
        <v>0.14592857142857144</v>
      </c>
      <c r="N197" t="s">
        <v>197</v>
      </c>
      <c r="O197" s="5">
        <v>1.4059999999999999</v>
      </c>
      <c r="P197" s="5">
        <v>0.21460000000000001</v>
      </c>
      <c r="Q197" s="5">
        <f t="shared" si="11"/>
        <v>0.15263157894736845</v>
      </c>
      <c r="R197" s="12">
        <f t="shared" si="12"/>
        <v>-4.2674253200569029E-3</v>
      </c>
      <c r="S197" s="12">
        <f t="shared" si="13"/>
        <v>-4.7996272134203183E-2</v>
      </c>
      <c r="T197" s="12">
        <f t="shared" si="14"/>
        <v>-4.3916256157635614E-2</v>
      </c>
    </row>
    <row r="198" spans="2:20" x14ac:dyDescent="0.3">
      <c r="B198" t="s">
        <v>276</v>
      </c>
      <c r="C198" t="s">
        <v>198</v>
      </c>
      <c r="D198" s="5">
        <v>1.583</v>
      </c>
      <c r="E198" s="5">
        <v>0.37319999999999998</v>
      </c>
      <c r="F198" s="5">
        <v>1.673E-3</v>
      </c>
      <c r="G198" s="5">
        <v>0.86850000000000005</v>
      </c>
      <c r="H198" s="5">
        <v>1.5760000000000001</v>
      </c>
      <c r="I198" s="5">
        <v>2.343</v>
      </c>
      <c r="J198">
        <v>40001</v>
      </c>
      <c r="K198">
        <v>120000</v>
      </c>
      <c r="L198" s="2">
        <f t="shared" si="10"/>
        <v>0.23575489576753</v>
      </c>
      <c r="N198" t="s">
        <v>198</v>
      </c>
      <c r="O198" s="5">
        <v>1.5369999999999999</v>
      </c>
      <c r="P198" s="5">
        <v>0.38190000000000002</v>
      </c>
      <c r="Q198" s="5">
        <f t="shared" si="11"/>
        <v>0.24847104749512039</v>
      </c>
      <c r="R198" s="12">
        <f t="shared" si="12"/>
        <v>2.9928432010409917E-2</v>
      </c>
      <c r="S198" s="12">
        <f t="shared" si="13"/>
        <v>-2.278083267871181E-2</v>
      </c>
      <c r="T198" s="12">
        <f t="shared" si="14"/>
        <v>-5.1177599385458031E-2</v>
      </c>
    </row>
    <row r="199" spans="2:20" x14ac:dyDescent="0.3">
      <c r="B199" t="s">
        <v>277</v>
      </c>
      <c r="C199" t="s">
        <v>199</v>
      </c>
      <c r="D199" s="5">
        <v>1.042</v>
      </c>
      <c r="E199" s="5">
        <v>0.1479</v>
      </c>
      <c r="F199" s="5">
        <v>7.0669999999999999E-4</v>
      </c>
      <c r="G199" s="5">
        <v>0.75519999999999998</v>
      </c>
      <c r="H199" s="5">
        <v>1.0409999999999999</v>
      </c>
      <c r="I199" s="5">
        <v>1.3360000000000001</v>
      </c>
      <c r="J199">
        <v>40001</v>
      </c>
      <c r="K199">
        <v>120000</v>
      </c>
      <c r="L199" s="2">
        <f t="shared" si="10"/>
        <v>0.14193857965451057</v>
      </c>
      <c r="N199" t="s">
        <v>199</v>
      </c>
      <c r="O199" s="5">
        <v>0.99539999999999995</v>
      </c>
      <c r="P199" s="5">
        <v>0.1517</v>
      </c>
      <c r="Q199" s="5">
        <f t="shared" si="11"/>
        <v>0.15240104480610811</v>
      </c>
      <c r="R199" s="12">
        <f t="shared" si="12"/>
        <v>4.6815350612819058E-2</v>
      </c>
      <c r="S199" s="12">
        <f t="shared" si="13"/>
        <v>-2.504943968358601E-2</v>
      </c>
      <c r="T199" s="12">
        <f t="shared" si="14"/>
        <v>-6.865087549044295E-2</v>
      </c>
    </row>
    <row r="200" spans="2:20" x14ac:dyDescent="0.3">
      <c r="B200" t="s">
        <v>278</v>
      </c>
      <c r="C200" t="s">
        <v>200</v>
      </c>
      <c r="D200" s="5">
        <v>0.9304</v>
      </c>
      <c r="E200" s="5">
        <v>0.26269999999999999</v>
      </c>
      <c r="F200" s="5">
        <v>9.4959999999999999E-4</v>
      </c>
      <c r="G200" s="5">
        <v>0.44979999999999998</v>
      </c>
      <c r="H200" s="5">
        <v>0.9173</v>
      </c>
      <c r="I200" s="5">
        <v>1.482</v>
      </c>
      <c r="J200">
        <v>40001</v>
      </c>
      <c r="K200">
        <v>120000</v>
      </c>
      <c r="L200" s="2">
        <f t="shared" ref="L200:L263" si="15">E200/D200</f>
        <v>0.28235167669819433</v>
      </c>
      <c r="N200" t="s">
        <v>200</v>
      </c>
      <c r="O200" s="5">
        <v>0.88280000000000003</v>
      </c>
      <c r="P200" s="5">
        <v>0.2525</v>
      </c>
      <c r="Q200" s="5">
        <f t="shared" ref="Q200:Q263" si="16">P200/O200</f>
        <v>0.28602174898051652</v>
      </c>
      <c r="R200" s="12">
        <f t="shared" ref="R200:R263" si="17">(D200-O200)/O200</f>
        <v>5.3919347530584472E-2</v>
      </c>
      <c r="S200" s="12">
        <f t="shared" ref="S200:S263" si="18">(E200-P200)/P200</f>
        <v>4.0396039603960342E-2</v>
      </c>
      <c r="T200" s="12">
        <f t="shared" ref="T200:T263" si="19">(L200-Q200)/Q200</f>
        <v>-1.2831444795382294E-2</v>
      </c>
    </row>
    <row r="201" spans="2:20" x14ac:dyDescent="0.3">
      <c r="B201" t="s">
        <v>279</v>
      </c>
      <c r="C201" t="s">
        <v>201</v>
      </c>
      <c r="D201" s="5">
        <v>0.83099999999999996</v>
      </c>
      <c r="E201" s="5">
        <v>0.18099999999999999</v>
      </c>
      <c r="F201" s="5">
        <v>9.569E-4</v>
      </c>
      <c r="G201" s="5">
        <v>0.48180000000000001</v>
      </c>
      <c r="H201" s="5">
        <v>0.82989999999999997</v>
      </c>
      <c r="I201" s="5">
        <v>1.1910000000000001</v>
      </c>
      <c r="J201">
        <v>40001</v>
      </c>
      <c r="K201">
        <v>120000</v>
      </c>
      <c r="L201" s="2">
        <f t="shared" si="15"/>
        <v>0.21780986762936222</v>
      </c>
      <c r="N201" t="s">
        <v>201</v>
      </c>
      <c r="O201" s="5">
        <v>0.78639999999999999</v>
      </c>
      <c r="P201" s="5">
        <v>0.17330000000000001</v>
      </c>
      <c r="Q201" s="5">
        <f t="shared" si="16"/>
        <v>0.22037131230925738</v>
      </c>
      <c r="R201" s="12">
        <f t="shared" si="17"/>
        <v>5.6714140386571688E-2</v>
      </c>
      <c r="S201" s="12">
        <f t="shared" si="18"/>
        <v>4.4431621465666385E-2</v>
      </c>
      <c r="T201" s="12">
        <f t="shared" si="19"/>
        <v>-1.1623312730926467E-2</v>
      </c>
    </row>
    <row r="202" spans="2:20" x14ac:dyDescent="0.3">
      <c r="B202" t="s">
        <v>267</v>
      </c>
      <c r="C202" t="s">
        <v>202</v>
      </c>
      <c r="D202" s="5">
        <v>1.415</v>
      </c>
      <c r="E202" s="5">
        <v>0.19420000000000001</v>
      </c>
      <c r="F202" s="5">
        <v>1.456E-3</v>
      </c>
      <c r="G202" s="5">
        <v>1.0229999999999999</v>
      </c>
      <c r="H202" s="5">
        <v>1.419</v>
      </c>
      <c r="I202" s="5">
        <v>1.7869999999999999</v>
      </c>
      <c r="J202">
        <v>40001</v>
      </c>
      <c r="K202">
        <v>120000</v>
      </c>
      <c r="L202" s="2">
        <f t="shared" si="15"/>
        <v>0.13724381625441698</v>
      </c>
      <c r="N202" t="s">
        <v>202</v>
      </c>
      <c r="O202" s="5">
        <v>1.349</v>
      </c>
      <c r="P202" s="5">
        <v>0.18509999999999999</v>
      </c>
      <c r="Q202" s="5">
        <f t="shared" si="16"/>
        <v>0.13721275018532245</v>
      </c>
      <c r="R202" s="12">
        <f t="shared" si="17"/>
        <v>4.8925129725722799E-2</v>
      </c>
      <c r="S202" s="12">
        <f t="shared" si="18"/>
        <v>4.916261480280943E-2</v>
      </c>
      <c r="T202" s="12">
        <f t="shared" si="19"/>
        <v>2.264080346219533E-4</v>
      </c>
    </row>
    <row r="203" spans="2:20" x14ac:dyDescent="0.3">
      <c r="B203" t="s">
        <v>280</v>
      </c>
      <c r="C203" t="s">
        <v>203</v>
      </c>
      <c r="D203" s="5">
        <v>1.365</v>
      </c>
      <c r="E203" s="5">
        <v>0.20619999999999999</v>
      </c>
      <c r="F203" s="5">
        <v>1.1100000000000001E-3</v>
      </c>
      <c r="G203" s="5">
        <v>0.95489999999999997</v>
      </c>
      <c r="H203" s="5">
        <v>1.367</v>
      </c>
      <c r="I203" s="5">
        <v>1.766</v>
      </c>
      <c r="J203">
        <v>40001</v>
      </c>
      <c r="K203">
        <v>120000</v>
      </c>
      <c r="L203" s="2">
        <f t="shared" si="15"/>
        <v>0.15106227106227105</v>
      </c>
      <c r="N203" t="s">
        <v>203</v>
      </c>
      <c r="O203" s="5">
        <v>1.35</v>
      </c>
      <c r="P203" s="5">
        <v>0.2049</v>
      </c>
      <c r="Q203" s="5">
        <f t="shared" si="16"/>
        <v>0.15177777777777776</v>
      </c>
      <c r="R203" s="12">
        <f t="shared" si="17"/>
        <v>1.1111111111111039E-2</v>
      </c>
      <c r="S203" s="12">
        <f t="shared" si="18"/>
        <v>6.3445583211322381E-3</v>
      </c>
      <c r="T203" s="12">
        <f t="shared" si="19"/>
        <v>-4.7141730889900639E-3</v>
      </c>
    </row>
    <row r="204" spans="2:20" x14ac:dyDescent="0.3">
      <c r="B204" t="s">
        <v>281</v>
      </c>
      <c r="C204" t="s">
        <v>204</v>
      </c>
      <c r="D204" s="5">
        <v>1.036</v>
      </c>
      <c r="E204" s="5">
        <v>0.23430000000000001</v>
      </c>
      <c r="F204" s="5">
        <v>1.3519999999999999E-3</v>
      </c>
      <c r="G204" s="5">
        <v>0.58960000000000001</v>
      </c>
      <c r="H204" s="5">
        <v>1.0329999999999999</v>
      </c>
      <c r="I204" s="5">
        <v>1.5029999999999999</v>
      </c>
      <c r="J204">
        <v>40001</v>
      </c>
      <c r="K204">
        <v>120000</v>
      </c>
      <c r="L204" s="2">
        <f t="shared" si="15"/>
        <v>0.22615830115830116</v>
      </c>
      <c r="N204" t="s">
        <v>204</v>
      </c>
      <c r="O204" s="5">
        <v>0.92069999999999996</v>
      </c>
      <c r="P204" s="5">
        <v>0.2056</v>
      </c>
      <c r="Q204" s="5">
        <f t="shared" si="16"/>
        <v>0.22330835234061042</v>
      </c>
      <c r="R204" s="12">
        <f t="shared" si="17"/>
        <v>0.12523080265015757</v>
      </c>
      <c r="S204" s="12">
        <f t="shared" si="18"/>
        <v>0.13959143968871596</v>
      </c>
      <c r="T204" s="12">
        <f t="shared" si="19"/>
        <v>1.2762392395174434E-2</v>
      </c>
    </row>
    <row r="205" spans="2:20" x14ac:dyDescent="0.3">
      <c r="B205" s="10" t="s">
        <v>282</v>
      </c>
      <c r="C205" t="s">
        <v>205</v>
      </c>
      <c r="D205" s="5">
        <v>1.0880000000000001</v>
      </c>
      <c r="E205" s="5">
        <v>0.18240000000000001</v>
      </c>
      <c r="F205" s="5">
        <v>1.3209999999999999E-3</v>
      </c>
      <c r="G205" s="5">
        <v>0.7641</v>
      </c>
      <c r="H205" s="5">
        <v>1.075</v>
      </c>
      <c r="I205" s="5">
        <v>1.4730000000000001</v>
      </c>
      <c r="J205">
        <v>40001</v>
      </c>
      <c r="K205">
        <v>120000</v>
      </c>
      <c r="L205" s="2">
        <f t="shared" si="15"/>
        <v>0.1676470588235294</v>
      </c>
      <c r="N205" t="s">
        <v>205</v>
      </c>
      <c r="O205" s="5">
        <v>1.125</v>
      </c>
      <c r="P205" s="5">
        <v>0.1923</v>
      </c>
      <c r="Q205" s="5">
        <f t="shared" si="16"/>
        <v>0.17093333333333333</v>
      </c>
      <c r="R205" s="12">
        <f t="shared" si="17"/>
        <v>-3.2888888888888822E-2</v>
      </c>
      <c r="S205" s="12">
        <f t="shared" si="18"/>
        <v>-5.1482059282371255E-2</v>
      </c>
      <c r="T205" s="12">
        <f t="shared" si="19"/>
        <v>-1.9225474901349026E-2</v>
      </c>
    </row>
    <row r="206" spans="2:20" x14ac:dyDescent="0.3">
      <c r="B206" t="s">
        <v>283</v>
      </c>
      <c r="C206" t="s">
        <v>206</v>
      </c>
      <c r="D206" s="5">
        <v>1.498</v>
      </c>
      <c r="E206" s="5">
        <v>0.26019999999999999</v>
      </c>
      <c r="F206" s="5">
        <v>1.4350000000000001E-3</v>
      </c>
      <c r="G206" s="5">
        <v>0.99860000000000004</v>
      </c>
      <c r="H206" s="5">
        <v>1.494</v>
      </c>
      <c r="I206" s="5">
        <v>2.0219999999999998</v>
      </c>
      <c r="J206">
        <v>40001</v>
      </c>
      <c r="K206">
        <v>120000</v>
      </c>
      <c r="L206" s="2">
        <f t="shared" si="15"/>
        <v>0.17369826435246996</v>
      </c>
      <c r="N206" t="s">
        <v>206</v>
      </c>
      <c r="O206" s="5">
        <v>1.4970000000000001</v>
      </c>
      <c r="P206" s="5">
        <v>0.27360000000000001</v>
      </c>
      <c r="Q206" s="5">
        <f t="shared" si="16"/>
        <v>0.18276553106212423</v>
      </c>
      <c r="R206" s="12">
        <f t="shared" si="17"/>
        <v>6.6800267201061448E-4</v>
      </c>
      <c r="S206" s="12">
        <f t="shared" si="18"/>
        <v>-4.8976608187134583E-2</v>
      </c>
      <c r="T206" s="12">
        <f t="shared" si="19"/>
        <v>-4.9611470264446067E-2</v>
      </c>
    </row>
    <row r="207" spans="2:20" x14ac:dyDescent="0.3">
      <c r="B207" t="s">
        <v>284</v>
      </c>
      <c r="C207" t="s">
        <v>207</v>
      </c>
      <c r="D207" s="5">
        <v>1.5760000000000001</v>
      </c>
      <c r="E207" s="5">
        <v>0.32050000000000001</v>
      </c>
      <c r="F207" s="5">
        <v>1.761E-3</v>
      </c>
      <c r="G207" s="5">
        <v>0.96960000000000002</v>
      </c>
      <c r="H207" s="5">
        <v>1.569</v>
      </c>
      <c r="I207" s="5">
        <v>2.2210000000000001</v>
      </c>
      <c r="J207">
        <v>40001</v>
      </c>
      <c r="K207">
        <v>120000</v>
      </c>
      <c r="L207" s="2">
        <f t="shared" si="15"/>
        <v>0.20336294416243655</v>
      </c>
      <c r="N207" t="s">
        <v>207</v>
      </c>
      <c r="O207" s="5">
        <v>1.456</v>
      </c>
      <c r="P207" s="5">
        <v>0.28189999999999998</v>
      </c>
      <c r="Q207" s="5">
        <f t="shared" si="16"/>
        <v>0.19361263736263737</v>
      </c>
      <c r="R207" s="12">
        <f t="shared" si="17"/>
        <v>8.2417582417582499E-2</v>
      </c>
      <c r="S207" s="12">
        <f t="shared" si="18"/>
        <v>0.13692798864845698</v>
      </c>
      <c r="T207" s="12">
        <f t="shared" si="19"/>
        <v>5.0359867685376425E-2</v>
      </c>
    </row>
    <row r="208" spans="2:20" x14ac:dyDescent="0.3">
      <c r="B208" t="s">
        <v>268</v>
      </c>
      <c r="C208" t="s">
        <v>208</v>
      </c>
      <c r="D208" s="5">
        <v>0.96899999999999997</v>
      </c>
      <c r="E208" s="5">
        <v>0.18820000000000001</v>
      </c>
      <c r="F208" s="5">
        <v>8.6720000000000005E-4</v>
      </c>
      <c r="G208" s="5">
        <v>0.6149</v>
      </c>
      <c r="H208" s="5">
        <v>0.96340000000000003</v>
      </c>
      <c r="I208" s="5">
        <v>1.3540000000000001</v>
      </c>
      <c r="J208">
        <v>40001</v>
      </c>
      <c r="K208">
        <v>120000</v>
      </c>
      <c r="L208" s="2">
        <f t="shared" si="15"/>
        <v>0.19422084623323013</v>
      </c>
      <c r="N208" t="s">
        <v>208</v>
      </c>
      <c r="O208" s="5">
        <v>0.9526</v>
      </c>
      <c r="P208" s="5">
        <v>0.1946</v>
      </c>
      <c r="Q208" s="5">
        <f t="shared" si="16"/>
        <v>0.20428301490657147</v>
      </c>
      <c r="R208" s="12">
        <f t="shared" si="17"/>
        <v>1.72160403107285E-2</v>
      </c>
      <c r="S208" s="12">
        <f t="shared" si="18"/>
        <v>-3.2887975334018445E-2</v>
      </c>
      <c r="T208" s="12">
        <f t="shared" si="19"/>
        <v>-4.9256021984712017E-2</v>
      </c>
    </row>
    <row r="209" spans="2:20" x14ac:dyDescent="0.3">
      <c r="B209" t="s">
        <v>269</v>
      </c>
      <c r="C209" t="s">
        <v>209</v>
      </c>
      <c r="D209" s="5">
        <v>1.302</v>
      </c>
      <c r="E209" s="5">
        <v>0.18360000000000001</v>
      </c>
      <c r="F209" s="5">
        <v>1.305E-3</v>
      </c>
      <c r="G209" s="5">
        <v>0.94969999999999999</v>
      </c>
      <c r="H209" s="5">
        <v>1.2989999999999999</v>
      </c>
      <c r="I209" s="5">
        <v>1.67</v>
      </c>
      <c r="J209">
        <v>40001</v>
      </c>
      <c r="K209">
        <v>120000</v>
      </c>
      <c r="L209" s="2">
        <f t="shared" si="15"/>
        <v>0.14101382488479264</v>
      </c>
      <c r="N209" t="s">
        <v>209</v>
      </c>
      <c r="O209" s="5">
        <v>1.3009999999999999</v>
      </c>
      <c r="P209" s="5">
        <v>0.18540000000000001</v>
      </c>
      <c r="Q209" s="5">
        <f t="shared" si="16"/>
        <v>0.14250576479631055</v>
      </c>
      <c r="R209" s="12">
        <f t="shared" si="17"/>
        <v>7.6863950807080092E-4</v>
      </c>
      <c r="S209" s="12">
        <f t="shared" si="18"/>
        <v>-9.7087378640776482E-3</v>
      </c>
      <c r="T209" s="12">
        <f t="shared" si="19"/>
        <v>-1.0469330231309635E-2</v>
      </c>
    </row>
    <row r="210" spans="2:20" x14ac:dyDescent="0.3">
      <c r="B210" t="s">
        <v>270</v>
      </c>
      <c r="C210" t="s">
        <v>210</v>
      </c>
      <c r="D210" s="5">
        <v>1.782</v>
      </c>
      <c r="E210" s="5">
        <v>0.4073</v>
      </c>
      <c r="F210" s="5">
        <v>2.225E-3</v>
      </c>
      <c r="G210" s="5">
        <v>1.008</v>
      </c>
      <c r="H210" s="5">
        <v>1.774</v>
      </c>
      <c r="I210" s="5">
        <v>2.5990000000000002</v>
      </c>
      <c r="J210">
        <v>40001</v>
      </c>
      <c r="K210">
        <v>120000</v>
      </c>
      <c r="L210" s="2">
        <f t="shared" si="15"/>
        <v>0.22856341189674523</v>
      </c>
      <c r="N210" t="s">
        <v>210</v>
      </c>
      <c r="O210" s="5">
        <v>1.827</v>
      </c>
      <c r="P210" s="5">
        <v>0.41789999999999999</v>
      </c>
      <c r="Q210" s="5">
        <f t="shared" si="16"/>
        <v>0.22873563218390805</v>
      </c>
      <c r="R210" s="12">
        <f t="shared" si="17"/>
        <v>-2.4630541871921145E-2</v>
      </c>
      <c r="S210" s="12">
        <f t="shared" si="18"/>
        <v>-2.5364919837281643E-2</v>
      </c>
      <c r="T210" s="12">
        <f t="shared" si="19"/>
        <v>-7.5292286347565399E-4</v>
      </c>
    </row>
    <row r="211" spans="2:20" x14ac:dyDescent="0.3">
      <c r="B211" s="9" t="s">
        <v>271</v>
      </c>
      <c r="C211" t="s">
        <v>211</v>
      </c>
      <c r="D211" s="5">
        <v>0.97960000000000003</v>
      </c>
      <c r="E211" s="5">
        <v>0.16189999999999999</v>
      </c>
      <c r="F211" s="5">
        <v>1.4450000000000001E-3</v>
      </c>
      <c r="G211" s="5">
        <v>0.66080000000000005</v>
      </c>
      <c r="H211" s="5">
        <v>0.97970000000000002</v>
      </c>
      <c r="I211" s="5">
        <v>1.2989999999999999</v>
      </c>
      <c r="J211">
        <v>40001</v>
      </c>
      <c r="K211">
        <v>120000</v>
      </c>
      <c r="L211" s="2">
        <f t="shared" si="15"/>
        <v>0.16527153940383829</v>
      </c>
      <c r="N211" t="s">
        <v>211</v>
      </c>
      <c r="O211" s="5">
        <v>1.0029999999999999</v>
      </c>
      <c r="P211" s="5">
        <v>0.1575</v>
      </c>
      <c r="Q211" s="5">
        <f t="shared" si="16"/>
        <v>0.15702891326021937</v>
      </c>
      <c r="R211" s="12">
        <f t="shared" si="17"/>
        <v>-2.3330009970089598E-2</v>
      </c>
      <c r="S211" s="12">
        <f t="shared" si="18"/>
        <v>2.7936507936507857E-2</v>
      </c>
      <c r="T211" s="12">
        <f t="shared" si="19"/>
        <v>5.2491136647935116E-2</v>
      </c>
    </row>
    <row r="212" spans="2:20" x14ac:dyDescent="0.3">
      <c r="B212" s="9" t="s">
        <v>272</v>
      </c>
      <c r="C212" t="s">
        <v>212</v>
      </c>
      <c r="D212" s="5">
        <v>1.1399999999999999</v>
      </c>
      <c r="E212" s="5">
        <v>0.16869999999999999</v>
      </c>
      <c r="F212" s="5">
        <v>1.358E-3</v>
      </c>
      <c r="G212" s="5">
        <v>0.81899999999999995</v>
      </c>
      <c r="H212" s="5">
        <v>1.137</v>
      </c>
      <c r="I212" s="5">
        <v>1.48</v>
      </c>
      <c r="J212">
        <v>40001</v>
      </c>
      <c r="K212">
        <v>120000</v>
      </c>
      <c r="L212" s="2">
        <f t="shared" si="15"/>
        <v>0.14798245614035088</v>
      </c>
      <c r="N212" t="s">
        <v>212</v>
      </c>
      <c r="O212" s="5">
        <v>1.177</v>
      </c>
      <c r="P212" s="5">
        <v>0.17169999999999999</v>
      </c>
      <c r="Q212" s="5">
        <f t="shared" si="16"/>
        <v>0.14587935429056922</v>
      </c>
      <c r="R212" s="12">
        <f t="shared" si="17"/>
        <v>-3.1435853865760525E-2</v>
      </c>
      <c r="S212" s="12">
        <f t="shared" si="18"/>
        <v>-1.7472335468841017E-2</v>
      </c>
      <c r="T212" s="12">
        <f t="shared" si="19"/>
        <v>1.4416720309802048E-2</v>
      </c>
    </row>
    <row r="213" spans="2:20" x14ac:dyDescent="0.3">
      <c r="B213" s="9" t="s">
        <v>273</v>
      </c>
      <c r="C213" t="s">
        <v>213</v>
      </c>
      <c r="D213" s="5">
        <v>1.2410000000000001</v>
      </c>
      <c r="E213" s="5">
        <v>0.17760000000000001</v>
      </c>
      <c r="F213" s="5">
        <v>1.487E-3</v>
      </c>
      <c r="G213" s="5">
        <v>0.88949999999999996</v>
      </c>
      <c r="H213" s="5">
        <v>1.242</v>
      </c>
      <c r="I213" s="5">
        <v>1.585</v>
      </c>
      <c r="J213">
        <v>40001</v>
      </c>
      <c r="K213">
        <v>120000</v>
      </c>
      <c r="L213" s="2">
        <f t="shared" si="15"/>
        <v>0.14311039484286864</v>
      </c>
      <c r="N213" t="s">
        <v>213</v>
      </c>
      <c r="O213" s="5">
        <v>1.2450000000000001</v>
      </c>
      <c r="P213" s="5">
        <v>0.1724</v>
      </c>
      <c r="Q213" s="5">
        <f t="shared" si="16"/>
        <v>0.13847389558232931</v>
      </c>
      <c r="R213" s="12">
        <f t="shared" si="17"/>
        <v>-3.2128514056224927E-3</v>
      </c>
      <c r="S213" s="12">
        <f t="shared" si="18"/>
        <v>3.0162412993039501E-2</v>
      </c>
      <c r="T213" s="12">
        <f t="shared" si="19"/>
        <v>3.3482839787537494E-2</v>
      </c>
    </row>
    <row r="214" spans="2:20" x14ac:dyDescent="0.3">
      <c r="B214" t="s">
        <v>274</v>
      </c>
      <c r="C214" t="s">
        <v>214</v>
      </c>
      <c r="D214" s="5">
        <v>1.3360000000000001</v>
      </c>
      <c r="E214" s="5">
        <v>0.2616</v>
      </c>
      <c r="F214" s="5">
        <v>2.2590000000000002E-3</v>
      </c>
      <c r="G214" s="5">
        <v>0.87070000000000003</v>
      </c>
      <c r="H214" s="5">
        <v>1.3220000000000001</v>
      </c>
      <c r="I214" s="5">
        <v>1.8640000000000001</v>
      </c>
      <c r="J214">
        <v>40001</v>
      </c>
      <c r="K214">
        <v>120000</v>
      </c>
      <c r="L214" s="2">
        <f t="shared" si="15"/>
        <v>0.19580838323353292</v>
      </c>
      <c r="N214" t="s">
        <v>214</v>
      </c>
      <c r="O214" s="5">
        <v>1.1240000000000001</v>
      </c>
      <c r="P214" s="5">
        <v>0.1701</v>
      </c>
      <c r="Q214" s="5">
        <f t="shared" si="16"/>
        <v>0.15133451957295371</v>
      </c>
      <c r="R214" s="12">
        <f t="shared" si="17"/>
        <v>0.18861209964412806</v>
      </c>
      <c r="S214" s="12">
        <f t="shared" si="18"/>
        <v>0.53791887125220461</v>
      </c>
      <c r="T214" s="12">
        <f t="shared" si="19"/>
        <v>0.29387785276008838</v>
      </c>
    </row>
    <row r="215" spans="2:20" x14ac:dyDescent="0.3">
      <c r="B215" s="10" t="s">
        <v>275</v>
      </c>
      <c r="C215" t="s">
        <v>215</v>
      </c>
      <c r="D215" s="5">
        <v>1.58</v>
      </c>
      <c r="E215" s="5">
        <v>0.20180000000000001</v>
      </c>
      <c r="F215" s="5">
        <v>1.874E-3</v>
      </c>
      <c r="G215" s="5">
        <v>1.222</v>
      </c>
      <c r="H215" s="5">
        <v>1.5660000000000001</v>
      </c>
      <c r="I215" s="5">
        <v>2.0110000000000001</v>
      </c>
      <c r="J215">
        <v>40001</v>
      </c>
      <c r="K215">
        <v>120000</v>
      </c>
      <c r="L215" s="2">
        <f t="shared" si="15"/>
        <v>0.12772151898734177</v>
      </c>
      <c r="N215" t="s">
        <v>215</v>
      </c>
      <c r="O215" s="5">
        <v>1.605</v>
      </c>
      <c r="P215" s="5">
        <v>0.21240000000000001</v>
      </c>
      <c r="Q215" s="5">
        <f t="shared" si="16"/>
        <v>0.13233644859813085</v>
      </c>
      <c r="R215" s="12">
        <f t="shared" si="17"/>
        <v>-1.5576323987538885E-2</v>
      </c>
      <c r="S215" s="12">
        <f t="shared" si="18"/>
        <v>-4.9905838041431255E-2</v>
      </c>
      <c r="T215" s="12">
        <f t="shared" si="19"/>
        <v>-3.4872702567403324E-2</v>
      </c>
    </row>
    <row r="216" spans="2:20" x14ac:dyDescent="0.3">
      <c r="B216" t="s">
        <v>276</v>
      </c>
      <c r="C216" t="s">
        <v>216</v>
      </c>
      <c r="D216" s="5">
        <v>1.762</v>
      </c>
      <c r="E216" s="5">
        <v>0.37230000000000002</v>
      </c>
      <c r="F216" s="5">
        <v>1.882E-3</v>
      </c>
      <c r="G216" s="5">
        <v>1.048</v>
      </c>
      <c r="H216" s="5">
        <v>1.7549999999999999</v>
      </c>
      <c r="I216" s="5">
        <v>2.516</v>
      </c>
      <c r="J216">
        <v>40001</v>
      </c>
      <c r="K216">
        <v>120000</v>
      </c>
      <c r="L216" s="2">
        <f t="shared" si="15"/>
        <v>0.2112939841089671</v>
      </c>
      <c r="N216" t="s">
        <v>216</v>
      </c>
      <c r="O216" s="5">
        <v>1.736</v>
      </c>
      <c r="P216" s="5">
        <v>0.38250000000000001</v>
      </c>
      <c r="Q216" s="5">
        <f t="shared" si="16"/>
        <v>0.22033410138248849</v>
      </c>
      <c r="R216" s="12">
        <f t="shared" si="17"/>
        <v>1.4976958525345635E-2</v>
      </c>
      <c r="S216" s="12">
        <f t="shared" si="18"/>
        <v>-2.666666666666663E-2</v>
      </c>
      <c r="T216" s="12">
        <f t="shared" si="19"/>
        <v>-4.1029133560348041E-2</v>
      </c>
    </row>
    <row r="217" spans="2:20" x14ac:dyDescent="0.3">
      <c r="B217" t="s">
        <v>277</v>
      </c>
      <c r="C217" t="s">
        <v>217</v>
      </c>
      <c r="D217" s="5">
        <v>1.2210000000000001</v>
      </c>
      <c r="E217" s="5">
        <v>0.14430000000000001</v>
      </c>
      <c r="F217" s="5">
        <v>9.970999999999999E-4</v>
      </c>
      <c r="G217" s="5">
        <v>0.94140000000000001</v>
      </c>
      <c r="H217" s="5">
        <v>1.22</v>
      </c>
      <c r="I217" s="5">
        <v>1.5069999999999999</v>
      </c>
      <c r="J217">
        <v>40001</v>
      </c>
      <c r="K217">
        <v>120000</v>
      </c>
      <c r="L217" s="2">
        <f t="shared" si="15"/>
        <v>0.11818181818181818</v>
      </c>
      <c r="N217" t="s">
        <v>217</v>
      </c>
      <c r="O217" s="5">
        <v>1.194</v>
      </c>
      <c r="P217" s="5">
        <v>0.1492</v>
      </c>
      <c r="Q217" s="5">
        <f t="shared" si="16"/>
        <v>0.12495812395309883</v>
      </c>
      <c r="R217" s="12">
        <f t="shared" si="17"/>
        <v>2.2613065326633281E-2</v>
      </c>
      <c r="S217" s="12">
        <f t="shared" si="18"/>
        <v>-3.2841823056300186E-2</v>
      </c>
      <c r="T217" s="12">
        <f t="shared" si="19"/>
        <v>-5.4228613209846462E-2</v>
      </c>
    </row>
    <row r="218" spans="2:20" x14ac:dyDescent="0.3">
      <c r="B218" t="s">
        <v>278</v>
      </c>
      <c r="C218" t="s">
        <v>218</v>
      </c>
      <c r="D218" s="5">
        <v>1.1100000000000001</v>
      </c>
      <c r="E218" s="5">
        <v>0.2666</v>
      </c>
      <c r="F218" s="5">
        <v>1.2130000000000001E-3</v>
      </c>
      <c r="G218" s="5">
        <v>0.62590000000000001</v>
      </c>
      <c r="H218" s="5">
        <v>1.097</v>
      </c>
      <c r="I218" s="5">
        <v>1.675</v>
      </c>
      <c r="J218">
        <v>40001</v>
      </c>
      <c r="K218">
        <v>120000</v>
      </c>
      <c r="L218" s="2">
        <f t="shared" si="15"/>
        <v>0.24018018018018017</v>
      </c>
      <c r="N218" t="s">
        <v>218</v>
      </c>
      <c r="O218" s="5">
        <v>1.0820000000000001</v>
      </c>
      <c r="P218" s="5">
        <v>0.2571</v>
      </c>
      <c r="Q218" s="5">
        <f t="shared" si="16"/>
        <v>0.23761552680221809</v>
      </c>
      <c r="R218" s="12">
        <f t="shared" si="17"/>
        <v>2.5878003696857693E-2</v>
      </c>
      <c r="S218" s="12">
        <f t="shared" si="18"/>
        <v>3.6950602878257521E-2</v>
      </c>
      <c r="T218" s="12">
        <f t="shared" si="19"/>
        <v>1.0793290373220417E-2</v>
      </c>
    </row>
    <row r="219" spans="2:20" x14ac:dyDescent="0.3">
      <c r="B219" t="s">
        <v>279</v>
      </c>
      <c r="C219" t="s">
        <v>219</v>
      </c>
      <c r="D219" s="5">
        <v>1.01</v>
      </c>
      <c r="E219" s="5">
        <v>0.1807</v>
      </c>
      <c r="F219" s="5">
        <v>1.1770000000000001E-3</v>
      </c>
      <c r="G219" s="5">
        <v>0.66649999999999998</v>
      </c>
      <c r="H219" s="5">
        <v>1.0069999999999999</v>
      </c>
      <c r="I219" s="5">
        <v>1.3759999999999999</v>
      </c>
      <c r="J219">
        <v>40001</v>
      </c>
      <c r="K219">
        <v>120000</v>
      </c>
      <c r="L219" s="2">
        <f t="shared" si="15"/>
        <v>0.1789108910891089</v>
      </c>
      <c r="N219" t="s">
        <v>219</v>
      </c>
      <c r="O219" s="5">
        <v>0.98529999999999995</v>
      </c>
      <c r="P219" s="5">
        <v>0.17349999999999999</v>
      </c>
      <c r="Q219" s="5">
        <f t="shared" si="16"/>
        <v>0.17608850096417333</v>
      </c>
      <c r="R219" s="12">
        <f t="shared" si="17"/>
        <v>2.5068507053689289E-2</v>
      </c>
      <c r="S219" s="12">
        <f t="shared" si="18"/>
        <v>4.1498559077809867E-2</v>
      </c>
      <c r="T219" s="12">
        <f t="shared" si="19"/>
        <v>1.6028247781550532E-2</v>
      </c>
    </row>
    <row r="220" spans="2:20" x14ac:dyDescent="0.3">
      <c r="B220" t="s">
        <v>267</v>
      </c>
      <c r="C220" t="s">
        <v>220</v>
      </c>
      <c r="D220" s="5">
        <v>1.595</v>
      </c>
      <c r="E220" s="5">
        <v>0.19400000000000001</v>
      </c>
      <c r="F220" s="5">
        <v>1.678E-3</v>
      </c>
      <c r="G220" s="5">
        <v>1.2070000000000001</v>
      </c>
      <c r="H220" s="5">
        <v>1.597</v>
      </c>
      <c r="I220" s="5">
        <v>1.97</v>
      </c>
      <c r="J220">
        <v>40001</v>
      </c>
      <c r="K220">
        <v>120000</v>
      </c>
      <c r="L220" s="2">
        <f t="shared" si="15"/>
        <v>0.12163009404388715</v>
      </c>
      <c r="N220" t="s">
        <v>220</v>
      </c>
      <c r="O220" s="5">
        <v>1.548</v>
      </c>
      <c r="P220" s="5">
        <v>0.1875</v>
      </c>
      <c r="Q220" s="5">
        <f t="shared" si="16"/>
        <v>0.12112403100775193</v>
      </c>
      <c r="R220" s="12">
        <f t="shared" si="17"/>
        <v>3.0361757105943108E-2</v>
      </c>
      <c r="S220" s="12">
        <f t="shared" si="18"/>
        <v>3.46666666666667E-2</v>
      </c>
      <c r="T220" s="12">
        <f t="shared" si="19"/>
        <v>4.1780564263323838E-3</v>
      </c>
    </row>
    <row r="221" spans="2:20" x14ac:dyDescent="0.3">
      <c r="B221" t="s">
        <v>280</v>
      </c>
      <c r="C221" t="s">
        <v>221</v>
      </c>
      <c r="D221" s="5">
        <v>1.544</v>
      </c>
      <c r="E221" s="5">
        <v>0.20649999999999999</v>
      </c>
      <c r="F221" s="5">
        <v>1.3370000000000001E-3</v>
      </c>
      <c r="G221" s="5">
        <v>1.133</v>
      </c>
      <c r="H221" s="5">
        <v>1.546</v>
      </c>
      <c r="I221" s="5">
        <v>1.9450000000000001</v>
      </c>
      <c r="J221">
        <v>40001</v>
      </c>
      <c r="K221">
        <v>120000</v>
      </c>
      <c r="L221" s="2">
        <f t="shared" si="15"/>
        <v>0.13374352331606218</v>
      </c>
      <c r="N221" t="s">
        <v>221</v>
      </c>
      <c r="O221" s="5">
        <v>1.5489999999999999</v>
      </c>
      <c r="P221" s="5">
        <v>0.2056</v>
      </c>
      <c r="Q221" s="5">
        <f t="shared" si="16"/>
        <v>0.13273079406068433</v>
      </c>
      <c r="R221" s="12">
        <f t="shared" si="17"/>
        <v>-3.2278889606196862E-3</v>
      </c>
      <c r="S221" s="12">
        <f t="shared" si="18"/>
        <v>4.3774319066147089E-3</v>
      </c>
      <c r="T221" s="12">
        <f t="shared" si="19"/>
        <v>7.6299494969858262E-3</v>
      </c>
    </row>
    <row r="222" spans="2:20" x14ac:dyDescent="0.3">
      <c r="B222" t="s">
        <v>281</v>
      </c>
      <c r="C222" t="s">
        <v>222</v>
      </c>
      <c r="D222" s="5">
        <v>1.216</v>
      </c>
      <c r="E222" s="5">
        <v>0.23380000000000001</v>
      </c>
      <c r="F222" s="5">
        <v>1.4940000000000001E-3</v>
      </c>
      <c r="G222" s="5">
        <v>0.77</v>
      </c>
      <c r="H222" s="5">
        <v>1.2130000000000001</v>
      </c>
      <c r="I222" s="5">
        <v>1.68</v>
      </c>
      <c r="J222">
        <v>40001</v>
      </c>
      <c r="K222">
        <v>120000</v>
      </c>
      <c r="L222" s="2">
        <f t="shared" si="15"/>
        <v>0.19226973684210527</v>
      </c>
      <c r="N222" t="s">
        <v>222</v>
      </c>
      <c r="O222" s="5">
        <v>1.1200000000000001</v>
      </c>
      <c r="P222" s="5">
        <v>0.2072</v>
      </c>
      <c r="Q222" s="5">
        <f t="shared" si="16"/>
        <v>0.18499999999999997</v>
      </c>
      <c r="R222" s="12">
        <f t="shared" si="17"/>
        <v>8.571428571428559E-2</v>
      </c>
      <c r="S222" s="12">
        <f t="shared" si="18"/>
        <v>0.12837837837837845</v>
      </c>
      <c r="T222" s="12">
        <f t="shared" si="19"/>
        <v>3.9295874822190824E-2</v>
      </c>
    </row>
    <row r="223" spans="2:20" x14ac:dyDescent="0.3">
      <c r="B223" s="10" t="s">
        <v>282</v>
      </c>
      <c r="C223" t="s">
        <v>223</v>
      </c>
      <c r="D223" s="5">
        <v>1.2669999999999999</v>
      </c>
      <c r="E223" s="5">
        <v>0.185</v>
      </c>
      <c r="F223" s="5">
        <v>1.552E-3</v>
      </c>
      <c r="G223" s="5">
        <v>0.93759999999999999</v>
      </c>
      <c r="H223" s="5">
        <v>1.254</v>
      </c>
      <c r="I223" s="5">
        <v>1.659</v>
      </c>
      <c r="J223">
        <v>40001</v>
      </c>
      <c r="K223">
        <v>120000</v>
      </c>
      <c r="L223" s="2">
        <f t="shared" si="15"/>
        <v>0.14601420678768745</v>
      </c>
      <c r="N223" t="s">
        <v>223</v>
      </c>
      <c r="O223" s="5">
        <v>1.3240000000000001</v>
      </c>
      <c r="P223" s="5">
        <v>0.1951</v>
      </c>
      <c r="Q223" s="5">
        <f t="shared" si="16"/>
        <v>0.14735649546827795</v>
      </c>
      <c r="R223" s="12">
        <f t="shared" si="17"/>
        <v>-4.3051359516616435E-2</v>
      </c>
      <c r="S223" s="12">
        <f t="shared" si="18"/>
        <v>-5.1768323936442838E-2</v>
      </c>
      <c r="T223" s="12">
        <f t="shared" si="19"/>
        <v>-9.1091246186664216E-3</v>
      </c>
    </row>
    <row r="224" spans="2:20" x14ac:dyDescent="0.3">
      <c r="B224" t="s">
        <v>283</v>
      </c>
      <c r="C224" t="s">
        <v>224</v>
      </c>
      <c r="D224" s="5">
        <v>1.677</v>
      </c>
      <c r="E224" s="5">
        <v>0.27260000000000001</v>
      </c>
      <c r="F224" s="5">
        <v>1.738E-3</v>
      </c>
      <c r="G224" s="5">
        <v>1.161</v>
      </c>
      <c r="H224" s="5">
        <v>1.67</v>
      </c>
      <c r="I224" s="5">
        <v>2.234</v>
      </c>
      <c r="J224">
        <v>40001</v>
      </c>
      <c r="K224">
        <v>120000</v>
      </c>
      <c r="L224" s="2">
        <f t="shared" si="15"/>
        <v>0.16255217650566489</v>
      </c>
      <c r="N224" t="s">
        <v>224</v>
      </c>
      <c r="O224" s="5">
        <v>1.696</v>
      </c>
      <c r="P224" s="5">
        <v>0.2858</v>
      </c>
      <c r="Q224" s="5">
        <f t="shared" si="16"/>
        <v>0.16851415094339622</v>
      </c>
      <c r="R224" s="12">
        <f t="shared" si="17"/>
        <v>-1.1202830188679191E-2</v>
      </c>
      <c r="S224" s="12">
        <f t="shared" si="18"/>
        <v>-4.6186144156752935E-2</v>
      </c>
      <c r="T224" s="12">
        <f t="shared" si="19"/>
        <v>-3.5379666362464451E-2</v>
      </c>
    </row>
    <row r="225" spans="2:20" x14ac:dyDescent="0.3">
      <c r="B225" t="s">
        <v>284</v>
      </c>
      <c r="C225" t="s">
        <v>225</v>
      </c>
      <c r="D225" s="5">
        <v>1.756</v>
      </c>
      <c r="E225" s="5">
        <v>0.3241</v>
      </c>
      <c r="F225" s="5">
        <v>1.946E-3</v>
      </c>
      <c r="G225" s="5">
        <v>1.1459999999999999</v>
      </c>
      <c r="H225" s="5">
        <v>1.748</v>
      </c>
      <c r="I225" s="5">
        <v>2.407</v>
      </c>
      <c r="J225">
        <v>40001</v>
      </c>
      <c r="K225">
        <v>120000</v>
      </c>
      <c r="L225" s="2">
        <f t="shared" si="15"/>
        <v>0.18456719817767653</v>
      </c>
      <c r="N225" t="s">
        <v>225</v>
      </c>
      <c r="O225" s="5">
        <v>1.655</v>
      </c>
      <c r="P225" s="5">
        <v>0.28670000000000001</v>
      </c>
      <c r="Q225" s="5">
        <f t="shared" si="16"/>
        <v>0.17323262839879155</v>
      </c>
      <c r="R225" s="12">
        <f t="shared" si="17"/>
        <v>6.1027190332326273E-2</v>
      </c>
      <c r="S225" s="12">
        <f t="shared" si="18"/>
        <v>0.13044994768050222</v>
      </c>
      <c r="T225" s="12">
        <f t="shared" si="19"/>
        <v>6.5429762762660021E-2</v>
      </c>
    </row>
    <row r="226" spans="2:20" x14ac:dyDescent="0.3">
      <c r="B226" t="s">
        <v>268</v>
      </c>
      <c r="C226" t="s">
        <v>226</v>
      </c>
      <c r="D226" s="5">
        <v>1.1479999999999999</v>
      </c>
      <c r="E226" s="5">
        <v>0.19239999999999999</v>
      </c>
      <c r="F226" s="5">
        <v>1.2049999999999999E-3</v>
      </c>
      <c r="G226" s="5">
        <v>0.78739999999999999</v>
      </c>
      <c r="H226" s="5">
        <v>1.1419999999999999</v>
      </c>
      <c r="I226" s="5">
        <v>1.5429999999999999</v>
      </c>
      <c r="J226">
        <v>40001</v>
      </c>
      <c r="K226">
        <v>120000</v>
      </c>
      <c r="L226" s="2">
        <f t="shared" si="15"/>
        <v>0.167595818815331</v>
      </c>
      <c r="N226" t="s">
        <v>226</v>
      </c>
      <c r="O226" s="5">
        <v>1.1519999999999999</v>
      </c>
      <c r="P226" s="5">
        <v>0.1988</v>
      </c>
      <c r="Q226" s="5">
        <f t="shared" si="16"/>
        <v>0.17256944444444447</v>
      </c>
      <c r="R226" s="12">
        <f t="shared" si="17"/>
        <v>-3.4722222222222255E-3</v>
      </c>
      <c r="S226" s="12">
        <f t="shared" si="18"/>
        <v>-3.219315895372242E-2</v>
      </c>
      <c r="T226" s="12">
        <f t="shared" si="19"/>
        <v>-2.8821009681784259E-2</v>
      </c>
    </row>
    <row r="227" spans="2:20" x14ac:dyDescent="0.3">
      <c r="C227" t="s">
        <v>227</v>
      </c>
      <c r="D227" s="5">
        <v>1.335</v>
      </c>
      <c r="E227" s="5">
        <v>0.1484</v>
      </c>
      <c r="F227" s="5">
        <v>1.8779999999999999E-3</v>
      </c>
      <c r="G227" s="5">
        <v>1.0589999999999999</v>
      </c>
      <c r="H227" s="5">
        <v>1.33</v>
      </c>
      <c r="I227" s="5">
        <v>1.645</v>
      </c>
      <c r="J227">
        <v>80001</v>
      </c>
      <c r="K227">
        <v>40000</v>
      </c>
      <c r="L227" s="2">
        <f t="shared" si="15"/>
        <v>0.11116104868913858</v>
      </c>
      <c r="N227" t="s">
        <v>227</v>
      </c>
      <c r="O227" s="5">
        <v>1.3140000000000001</v>
      </c>
      <c r="P227" s="5">
        <v>0.14580000000000001</v>
      </c>
      <c r="Q227" s="5">
        <f t="shared" si="16"/>
        <v>0.11095890410958904</v>
      </c>
      <c r="R227" s="12">
        <f t="shared" si="17"/>
        <v>1.5981735159817281E-2</v>
      </c>
      <c r="S227" s="12">
        <f t="shared" si="18"/>
        <v>1.7832647462277029E-2</v>
      </c>
      <c r="T227" s="12">
        <f t="shared" si="19"/>
        <v>1.8217968280390164E-3</v>
      </c>
    </row>
    <row r="228" spans="2:20" x14ac:dyDescent="0.3">
      <c r="B228" s="9"/>
      <c r="C228" t="s">
        <v>228</v>
      </c>
      <c r="D228" s="5">
        <v>0.35649999999999998</v>
      </c>
      <c r="E228" s="5">
        <v>7.109E-2</v>
      </c>
      <c r="F228" s="5">
        <v>5.3970000000000005E-4</v>
      </c>
      <c r="G228" s="5">
        <v>0.245</v>
      </c>
      <c r="H228" s="5">
        <v>0.34720000000000001</v>
      </c>
      <c r="I228" s="5">
        <v>0.52259999999999995</v>
      </c>
      <c r="J228">
        <v>80001</v>
      </c>
      <c r="K228">
        <v>40000</v>
      </c>
      <c r="L228" s="2">
        <f t="shared" si="15"/>
        <v>0.19941093969144461</v>
      </c>
      <c r="N228" t="s">
        <v>228</v>
      </c>
      <c r="O228" s="5">
        <v>0.35730000000000001</v>
      </c>
      <c r="P228" s="5">
        <v>7.2190000000000004E-2</v>
      </c>
      <c r="Q228" s="5">
        <f t="shared" si="16"/>
        <v>0.20204310103554438</v>
      </c>
      <c r="R228" s="12">
        <f t="shared" si="17"/>
        <v>-2.239014833473336E-3</v>
      </c>
      <c r="S228" s="12">
        <f t="shared" si="18"/>
        <v>-1.5237567530128877E-2</v>
      </c>
      <c r="T228" s="12">
        <f t="shared" si="19"/>
        <v>-1.3027721959368996E-2</v>
      </c>
    </row>
    <row r="229" spans="2:20" x14ac:dyDescent="0.3">
      <c r="B229" t="s">
        <v>269</v>
      </c>
      <c r="C229" t="s">
        <v>294</v>
      </c>
      <c r="D229" s="5">
        <v>0.27079999999999999</v>
      </c>
      <c r="E229" s="5">
        <v>6.5860000000000002E-2</v>
      </c>
      <c r="F229" s="5">
        <v>6.8159999999999998E-4</v>
      </c>
      <c r="G229" s="5">
        <v>0.17460000000000001</v>
      </c>
      <c r="H229" s="5">
        <v>0.26029999999999998</v>
      </c>
      <c r="I229" s="5">
        <v>0.4294</v>
      </c>
      <c r="J229">
        <v>40001</v>
      </c>
      <c r="K229">
        <v>120000</v>
      </c>
      <c r="L229" s="2">
        <f t="shared" si="15"/>
        <v>0.24320531757754801</v>
      </c>
      <c r="N229" t="s">
        <v>294</v>
      </c>
      <c r="O229" s="5">
        <v>0.27600000000000002</v>
      </c>
      <c r="P229" s="5">
        <v>6.7909999999999998E-2</v>
      </c>
      <c r="Q229" s="5">
        <f t="shared" si="16"/>
        <v>0.24605072463768113</v>
      </c>
      <c r="R229" s="12">
        <f t="shared" si="17"/>
        <v>-1.8840579710145064E-2</v>
      </c>
      <c r="S229" s="12">
        <f t="shared" si="18"/>
        <v>-3.0187012222058551E-2</v>
      </c>
      <c r="T229" s="12">
        <f>(L229-Q229)/Q229</f>
        <v>-1.1564310831935501E-2</v>
      </c>
    </row>
    <row r="230" spans="2:20" x14ac:dyDescent="0.3">
      <c r="B230" t="s">
        <v>270</v>
      </c>
      <c r="C230" t="s">
        <v>229</v>
      </c>
      <c r="D230" s="5">
        <v>0.88819999999999999</v>
      </c>
      <c r="E230" s="5">
        <v>9.6560000000000007E-2</v>
      </c>
      <c r="F230" s="5">
        <v>3.8939999999999998E-4</v>
      </c>
      <c r="G230" s="5">
        <v>0.72060000000000002</v>
      </c>
      <c r="H230" s="5">
        <v>0.88070000000000004</v>
      </c>
      <c r="I230" s="5">
        <v>1.099</v>
      </c>
      <c r="J230">
        <v>40001</v>
      </c>
      <c r="K230">
        <v>120000</v>
      </c>
      <c r="L230" s="2">
        <f t="shared" si="15"/>
        <v>0.10871425354649855</v>
      </c>
      <c r="N230" t="s">
        <v>229</v>
      </c>
      <c r="O230" s="5">
        <v>0.89490000000000003</v>
      </c>
      <c r="P230" s="5">
        <v>9.6500000000000002E-2</v>
      </c>
      <c r="Q230" s="5">
        <f t="shared" si="16"/>
        <v>0.10783327746116884</v>
      </c>
      <c r="R230" s="12">
        <f t="shared" si="17"/>
        <v>-7.4868700413454449E-3</v>
      </c>
      <c r="S230" s="12">
        <f t="shared" si="18"/>
        <v>6.2176165803113465E-4</v>
      </c>
      <c r="T230" s="12">
        <f t="shared" si="19"/>
        <v>8.1697979146275121E-3</v>
      </c>
    </row>
    <row r="231" spans="2:20" x14ac:dyDescent="0.3">
      <c r="B231" s="9" t="s">
        <v>271</v>
      </c>
      <c r="C231" t="s">
        <v>230</v>
      </c>
      <c r="D231" s="5">
        <v>1.169</v>
      </c>
      <c r="E231" s="5">
        <v>0.33779999999999999</v>
      </c>
      <c r="F231" s="5">
        <v>1.544E-3</v>
      </c>
      <c r="G231" s="5">
        <v>0.69569999999999999</v>
      </c>
      <c r="H231" s="5">
        <v>1.1100000000000001</v>
      </c>
      <c r="I231" s="5">
        <v>1.992</v>
      </c>
      <c r="J231">
        <v>40001</v>
      </c>
      <c r="K231">
        <v>120000</v>
      </c>
      <c r="L231" s="2">
        <f t="shared" si="15"/>
        <v>0.28896492728828055</v>
      </c>
      <c r="N231" t="s">
        <v>230</v>
      </c>
      <c r="O231" s="5">
        <v>1.157</v>
      </c>
      <c r="P231" s="5">
        <v>0.33510000000000001</v>
      </c>
      <c r="Q231" s="5">
        <f t="shared" si="16"/>
        <v>0.289628349178911</v>
      </c>
      <c r="R231" s="12">
        <f t="shared" si="17"/>
        <v>1.0371650821089031E-2</v>
      </c>
      <c r="S231" s="12">
        <f t="shared" si="18"/>
        <v>8.0572963294538343E-3</v>
      </c>
      <c r="T231" s="12">
        <f t="shared" si="19"/>
        <v>-2.2905972171275353E-3</v>
      </c>
    </row>
    <row r="232" spans="2:20" x14ac:dyDescent="0.3">
      <c r="B232" s="9" t="s">
        <v>272</v>
      </c>
      <c r="C232" t="s">
        <v>231</v>
      </c>
      <c r="D232" s="5">
        <v>0.63229999999999997</v>
      </c>
      <c r="E232" s="5">
        <v>7.6429999999999998E-2</v>
      </c>
      <c r="F232" s="5">
        <v>4.2220000000000002E-4</v>
      </c>
      <c r="G232" s="5">
        <v>0.49890000000000001</v>
      </c>
      <c r="H232" s="5">
        <v>0.62660000000000005</v>
      </c>
      <c r="I232" s="5">
        <v>0.79849999999999999</v>
      </c>
      <c r="J232">
        <v>40001</v>
      </c>
      <c r="K232">
        <v>120000</v>
      </c>
      <c r="L232" s="2">
        <f t="shared" si="15"/>
        <v>0.12087616637671991</v>
      </c>
      <c r="N232" t="s">
        <v>231</v>
      </c>
      <c r="O232" s="5">
        <v>0.61599999999999999</v>
      </c>
      <c r="P232" s="5">
        <v>7.4029999999999999E-2</v>
      </c>
      <c r="Q232" s="5">
        <f t="shared" si="16"/>
        <v>0.12017857142857143</v>
      </c>
      <c r="R232" s="12">
        <f t="shared" si="17"/>
        <v>2.6461038961038932E-2</v>
      </c>
      <c r="S232" s="12">
        <f t="shared" si="18"/>
        <v>3.2419289477238947E-2</v>
      </c>
      <c r="T232" s="12">
        <f t="shared" si="19"/>
        <v>5.8046533575505533E-3</v>
      </c>
    </row>
    <row r="233" spans="2:20" x14ac:dyDescent="0.3">
      <c r="B233" s="9" t="s">
        <v>273</v>
      </c>
      <c r="C233" t="s">
        <v>232</v>
      </c>
      <c r="D233" s="5">
        <v>0.64639999999999997</v>
      </c>
      <c r="E233" s="5">
        <v>7.5719999999999996E-2</v>
      </c>
      <c r="F233" s="5">
        <v>3.8719999999999998E-4</v>
      </c>
      <c r="G233" s="5">
        <v>0.51439999999999997</v>
      </c>
      <c r="H233" s="5">
        <v>0.64090000000000003</v>
      </c>
      <c r="I233" s="5">
        <v>0.80979999999999996</v>
      </c>
      <c r="J233">
        <v>40001</v>
      </c>
      <c r="K233">
        <v>120000</v>
      </c>
      <c r="L233" s="2">
        <f t="shared" si="15"/>
        <v>0.11714108910891088</v>
      </c>
      <c r="N233" t="s">
        <v>232</v>
      </c>
      <c r="O233" s="5">
        <v>0.63339999999999996</v>
      </c>
      <c r="P233" s="5">
        <v>7.3649999999999993E-2</v>
      </c>
      <c r="Q233" s="5">
        <f t="shared" si="16"/>
        <v>0.11627723397537101</v>
      </c>
      <c r="R233" s="12">
        <f t="shared" si="17"/>
        <v>2.0524155352068224E-2</v>
      </c>
      <c r="S233" s="12">
        <f t="shared" si="18"/>
        <v>2.8105906313645655E-2</v>
      </c>
      <c r="T233" s="12">
        <f t="shared" si="19"/>
        <v>7.4292714403822657E-3</v>
      </c>
    </row>
    <row r="234" spans="2:20" x14ac:dyDescent="0.3">
      <c r="B234" t="s">
        <v>274</v>
      </c>
      <c r="C234" t="s">
        <v>233</v>
      </c>
      <c r="D234" s="5">
        <v>0.75729999999999997</v>
      </c>
      <c r="E234" s="5">
        <v>8.4470000000000003E-2</v>
      </c>
      <c r="F234" s="5">
        <v>3.7790000000000002E-4</v>
      </c>
      <c r="G234" s="5">
        <v>0.61109999999999998</v>
      </c>
      <c r="H234" s="5">
        <v>0.75039999999999996</v>
      </c>
      <c r="I234" s="5">
        <v>0.94220000000000004</v>
      </c>
      <c r="J234">
        <v>40001</v>
      </c>
      <c r="K234">
        <v>120000</v>
      </c>
      <c r="L234" s="2">
        <f t="shared" si="15"/>
        <v>0.11154100092433647</v>
      </c>
      <c r="N234" t="s">
        <v>233</v>
      </c>
      <c r="O234" s="5">
        <v>0.74719999999999998</v>
      </c>
      <c r="P234" s="5">
        <v>8.3089999999999997E-2</v>
      </c>
      <c r="Q234" s="5">
        <f t="shared" si="16"/>
        <v>0.11120182012847966</v>
      </c>
      <c r="R234" s="12">
        <f t="shared" si="17"/>
        <v>1.3517130620985009E-2</v>
      </c>
      <c r="S234" s="12">
        <f t="shared" si="18"/>
        <v>1.6608496810687282E-2</v>
      </c>
      <c r="T234" s="12">
        <f t="shared" si="19"/>
        <v>3.0501370882682036E-3</v>
      </c>
    </row>
    <row r="235" spans="2:20" x14ac:dyDescent="0.3">
      <c r="B235" s="10" t="s">
        <v>275</v>
      </c>
      <c r="C235" t="s">
        <v>234</v>
      </c>
      <c r="D235" s="5">
        <v>0.84650000000000003</v>
      </c>
      <c r="E235" s="5">
        <v>0.1288</v>
      </c>
      <c r="F235" s="5">
        <v>7.2780000000000002E-4</v>
      </c>
      <c r="G235" s="5">
        <v>0.63019999999999998</v>
      </c>
      <c r="H235" s="5">
        <v>0.83430000000000004</v>
      </c>
      <c r="I235" s="5">
        <v>1.1319999999999999</v>
      </c>
      <c r="J235">
        <v>40001</v>
      </c>
      <c r="K235">
        <v>120000</v>
      </c>
      <c r="L235" s="2">
        <f t="shared" si="15"/>
        <v>0.15215593620791493</v>
      </c>
      <c r="N235" t="s">
        <v>234</v>
      </c>
      <c r="O235" s="5">
        <v>0.91920000000000002</v>
      </c>
      <c r="P235" s="5">
        <v>0.1239</v>
      </c>
      <c r="Q235" s="5">
        <f t="shared" si="16"/>
        <v>0.13479112271540469</v>
      </c>
      <c r="R235" s="12">
        <f t="shared" si="17"/>
        <v>-7.9090513489991285E-2</v>
      </c>
      <c r="S235" s="12">
        <f t="shared" si="18"/>
        <v>3.9548022598870074E-2</v>
      </c>
      <c r="T235" s="12">
        <f t="shared" si="19"/>
        <v>0.12882757515993065</v>
      </c>
    </row>
    <row r="236" spans="2:20" x14ac:dyDescent="0.3">
      <c r="B236" t="s">
        <v>276</v>
      </c>
      <c r="C236" t="s">
        <v>235</v>
      </c>
      <c r="D236" s="5">
        <v>0.66069999999999995</v>
      </c>
      <c r="E236" s="5">
        <v>7.7719999999999997E-2</v>
      </c>
      <c r="F236" s="5">
        <v>4.061E-4</v>
      </c>
      <c r="G236" s="5">
        <v>0.52439999999999998</v>
      </c>
      <c r="H236" s="5">
        <v>0.65480000000000005</v>
      </c>
      <c r="I236" s="5">
        <v>0.82889999999999997</v>
      </c>
      <c r="J236">
        <v>40001</v>
      </c>
      <c r="K236">
        <v>120000</v>
      </c>
      <c r="L236" s="2">
        <f t="shared" si="15"/>
        <v>0.11763281368245801</v>
      </c>
      <c r="N236" t="s">
        <v>235</v>
      </c>
      <c r="O236" s="5">
        <v>0.64790000000000003</v>
      </c>
      <c r="P236" s="5">
        <v>7.6050000000000006E-2</v>
      </c>
      <c r="Q236" s="5">
        <f t="shared" si="16"/>
        <v>0.11737922518907239</v>
      </c>
      <c r="R236" s="12">
        <f t="shared" si="17"/>
        <v>1.9756135206050195E-2</v>
      </c>
      <c r="S236" s="12">
        <f t="shared" si="18"/>
        <v>2.1959237343852609E-2</v>
      </c>
      <c r="T236" s="12">
        <f t="shared" si="19"/>
        <v>2.1604205767856038E-3</v>
      </c>
    </row>
    <row r="237" spans="2:20" x14ac:dyDescent="0.3">
      <c r="B237" t="s">
        <v>277</v>
      </c>
      <c r="C237" t="s">
        <v>236</v>
      </c>
      <c r="D237" s="5">
        <v>1.01</v>
      </c>
      <c r="E237" s="5">
        <v>0.33939999999999998</v>
      </c>
      <c r="F237" s="5">
        <v>1.555E-3</v>
      </c>
      <c r="G237" s="5">
        <v>0.56320000000000003</v>
      </c>
      <c r="H237" s="5">
        <v>0.94159999999999999</v>
      </c>
      <c r="I237" s="5">
        <v>1.857</v>
      </c>
      <c r="J237">
        <v>40001</v>
      </c>
      <c r="K237">
        <v>120000</v>
      </c>
      <c r="L237" s="2">
        <f t="shared" si="15"/>
        <v>0.33603960396039601</v>
      </c>
      <c r="N237" t="s">
        <v>236</v>
      </c>
      <c r="O237" s="5">
        <v>1.0149999999999999</v>
      </c>
      <c r="P237" s="5">
        <v>0.34189999999999998</v>
      </c>
      <c r="Q237" s="5">
        <f t="shared" si="16"/>
        <v>0.33684729064039409</v>
      </c>
      <c r="R237" s="12">
        <f t="shared" si="17"/>
        <v>-4.9261083743841316E-3</v>
      </c>
      <c r="S237" s="12">
        <f t="shared" si="18"/>
        <v>-7.3120795554255701E-3</v>
      </c>
      <c r="T237" s="12">
        <f t="shared" si="19"/>
        <v>-2.3977829195614472E-3</v>
      </c>
    </row>
    <row r="238" spans="2:20" x14ac:dyDescent="0.3">
      <c r="B238" t="s">
        <v>278</v>
      </c>
      <c r="C238" t="s">
        <v>237</v>
      </c>
      <c r="D238" s="5">
        <v>0.7984</v>
      </c>
      <c r="E238" s="5">
        <v>9.4549999999999995E-2</v>
      </c>
      <c r="F238" s="5">
        <v>3.5139999999999998E-4</v>
      </c>
      <c r="G238" s="5">
        <v>0.63649999999999995</v>
      </c>
      <c r="H238" s="5">
        <v>0.79049999999999998</v>
      </c>
      <c r="I238" s="5">
        <v>1.0069999999999999</v>
      </c>
      <c r="J238">
        <v>40001</v>
      </c>
      <c r="K238">
        <v>120000</v>
      </c>
      <c r="L238" s="2">
        <f t="shared" si="15"/>
        <v>0.11842434869739478</v>
      </c>
      <c r="N238" t="s">
        <v>237</v>
      </c>
      <c r="O238" s="5">
        <v>0.79969999999999997</v>
      </c>
      <c r="P238" s="5">
        <v>9.5299999999999996E-2</v>
      </c>
      <c r="Q238" s="5">
        <f t="shared" si="16"/>
        <v>0.11916968863323746</v>
      </c>
      <c r="R238" s="12">
        <f t="shared" si="17"/>
        <v>-1.6256096036013103E-3</v>
      </c>
      <c r="S238" s="12">
        <f t="shared" si="18"/>
        <v>-7.8698845750262408E-3</v>
      </c>
      <c r="T238" s="12">
        <f t="shared" si="19"/>
        <v>-6.2544422528162669E-3</v>
      </c>
    </row>
    <row r="239" spans="2:20" x14ac:dyDescent="0.3">
      <c r="B239" t="s">
        <v>279</v>
      </c>
      <c r="C239" t="s">
        <v>238</v>
      </c>
      <c r="D239" s="5">
        <v>1.3819999999999999</v>
      </c>
      <c r="E239" s="5">
        <v>0.28199999999999997</v>
      </c>
      <c r="F239" s="5">
        <v>1.137E-3</v>
      </c>
      <c r="G239" s="5">
        <v>0.94240000000000002</v>
      </c>
      <c r="H239" s="5">
        <v>1.3440000000000001</v>
      </c>
      <c r="I239" s="5">
        <v>2.0390000000000001</v>
      </c>
      <c r="J239">
        <v>40001</v>
      </c>
      <c r="K239">
        <v>120000</v>
      </c>
      <c r="L239" s="2">
        <f t="shared" si="15"/>
        <v>0.2040520984081042</v>
      </c>
      <c r="N239" t="s">
        <v>238</v>
      </c>
      <c r="O239" s="5">
        <v>1.3979999999999999</v>
      </c>
      <c r="P239" s="5">
        <v>0.2802</v>
      </c>
      <c r="Q239" s="5">
        <f t="shared" si="16"/>
        <v>0.20042918454935624</v>
      </c>
      <c r="R239" s="12">
        <f t="shared" si="17"/>
        <v>-1.1444921316165962E-2</v>
      </c>
      <c r="S239" s="12">
        <f t="shared" si="18"/>
        <v>6.4239828693789013E-3</v>
      </c>
      <c r="T239" s="12">
        <f t="shared" si="19"/>
        <v>1.8075780066130111E-2</v>
      </c>
    </row>
    <row r="240" spans="2:20" x14ac:dyDescent="0.3">
      <c r="B240" t="s">
        <v>267</v>
      </c>
      <c r="C240" t="s">
        <v>239</v>
      </c>
      <c r="D240" s="5">
        <v>0.91720000000000002</v>
      </c>
      <c r="E240" s="5">
        <v>0.10539999999999999</v>
      </c>
      <c r="F240" s="5">
        <v>4.4240000000000002E-4</v>
      </c>
      <c r="G240" s="5">
        <v>0.73509999999999998</v>
      </c>
      <c r="H240" s="5">
        <v>0.90859999999999996</v>
      </c>
      <c r="I240" s="5">
        <v>1.1479999999999999</v>
      </c>
      <c r="J240">
        <v>40001</v>
      </c>
      <c r="K240">
        <v>120000</v>
      </c>
      <c r="L240" s="2">
        <f t="shared" si="15"/>
        <v>0.11491495856955952</v>
      </c>
      <c r="N240" t="s">
        <v>239</v>
      </c>
      <c r="O240" s="5">
        <v>0.92800000000000005</v>
      </c>
      <c r="P240" s="5">
        <v>0.1065</v>
      </c>
      <c r="Q240" s="5">
        <f t="shared" si="16"/>
        <v>0.11476293103448275</v>
      </c>
      <c r="R240" s="12">
        <f t="shared" si="17"/>
        <v>-1.1637931034482792E-2</v>
      </c>
      <c r="S240" s="12">
        <f t="shared" si="18"/>
        <v>-1.0328638497652618E-2</v>
      </c>
      <c r="T240" s="12">
        <f t="shared" si="19"/>
        <v>1.3247094136267219E-3</v>
      </c>
    </row>
    <row r="241" spans="2:20" x14ac:dyDescent="0.3">
      <c r="B241" t="s">
        <v>280</v>
      </c>
      <c r="C241" t="s">
        <v>240</v>
      </c>
      <c r="D241" s="5">
        <v>0.55879999999999996</v>
      </c>
      <c r="E241" s="5">
        <v>8.9389999999999997E-2</v>
      </c>
      <c r="F241" s="5">
        <v>5.1230000000000004E-4</v>
      </c>
      <c r="G241" s="5">
        <v>0.40749999999999997</v>
      </c>
      <c r="H241" s="5">
        <v>0.5504</v>
      </c>
      <c r="I241" s="5">
        <v>0.75839999999999996</v>
      </c>
      <c r="J241">
        <v>40001</v>
      </c>
      <c r="K241">
        <v>120000</v>
      </c>
      <c r="L241" s="2">
        <f t="shared" si="15"/>
        <v>0.15996778811739443</v>
      </c>
      <c r="N241" t="s">
        <v>240</v>
      </c>
      <c r="O241" s="5">
        <v>0.57530000000000003</v>
      </c>
      <c r="P241" s="5">
        <v>9.1429999999999997E-2</v>
      </c>
      <c r="Q241" s="5">
        <f t="shared" si="16"/>
        <v>0.15892577785503215</v>
      </c>
      <c r="R241" s="12">
        <f t="shared" si="17"/>
        <v>-2.8680688336520196E-2</v>
      </c>
      <c r="S241" s="12">
        <f t="shared" si="18"/>
        <v>-2.2312151372634804E-2</v>
      </c>
      <c r="T241" s="12">
        <f t="shared" si="19"/>
        <v>6.5565843151812325E-3</v>
      </c>
    </row>
    <row r="242" spans="2:20" x14ac:dyDescent="0.3">
      <c r="B242" t="s">
        <v>281</v>
      </c>
      <c r="C242" t="s">
        <v>241</v>
      </c>
      <c r="D242" s="5">
        <v>0.99839999999999995</v>
      </c>
      <c r="E242" s="5">
        <v>0.11269999999999999</v>
      </c>
      <c r="F242" s="5">
        <v>4.2700000000000002E-4</v>
      </c>
      <c r="G242" s="5">
        <v>0.80689999999999995</v>
      </c>
      <c r="H242" s="5">
        <v>0.98860000000000003</v>
      </c>
      <c r="I242" s="5">
        <v>1.246</v>
      </c>
      <c r="J242">
        <v>40001</v>
      </c>
      <c r="K242">
        <v>120000</v>
      </c>
      <c r="L242" s="2">
        <f t="shared" si="15"/>
        <v>0.11288060897435898</v>
      </c>
      <c r="N242" t="s">
        <v>241</v>
      </c>
      <c r="O242" s="5">
        <v>1.0009999999999999</v>
      </c>
      <c r="P242" s="5">
        <v>0.1119</v>
      </c>
      <c r="Q242" s="5">
        <f t="shared" si="16"/>
        <v>0.1117882117882118</v>
      </c>
      <c r="R242" s="12">
        <f t="shared" si="17"/>
        <v>-2.5974025974025336E-3</v>
      </c>
      <c r="S242" s="12">
        <f t="shared" si="18"/>
        <v>7.1492403932081781E-3</v>
      </c>
      <c r="T242" s="12">
        <f t="shared" si="19"/>
        <v>9.7720248733987759E-3</v>
      </c>
    </row>
    <row r="243" spans="2:20" x14ac:dyDescent="0.3">
      <c r="B243" s="10" t="s">
        <v>282</v>
      </c>
      <c r="C243" t="s">
        <v>242</v>
      </c>
      <c r="D243" s="5">
        <v>0.65259999999999996</v>
      </c>
      <c r="E243" s="5">
        <v>0.16209999999999999</v>
      </c>
      <c r="F243" s="5">
        <v>8.2740000000000005E-4</v>
      </c>
      <c r="G243" s="5">
        <v>0.40639999999999998</v>
      </c>
      <c r="H243" s="5">
        <v>0.62860000000000005</v>
      </c>
      <c r="I243" s="5">
        <v>1.036</v>
      </c>
      <c r="J243">
        <v>40001</v>
      </c>
      <c r="K243">
        <v>120000</v>
      </c>
      <c r="L243" s="2">
        <f t="shared" si="15"/>
        <v>0.24839105117989582</v>
      </c>
      <c r="N243" t="s">
        <v>242</v>
      </c>
      <c r="O243" s="5">
        <v>0.68440000000000001</v>
      </c>
      <c r="P243" s="5">
        <v>0.16400000000000001</v>
      </c>
      <c r="Q243" s="5">
        <f t="shared" si="16"/>
        <v>0.23962594973699591</v>
      </c>
      <c r="R243" s="12">
        <f t="shared" si="17"/>
        <v>-4.6464056107539523E-2</v>
      </c>
      <c r="S243" s="12">
        <f t="shared" si="18"/>
        <v>-1.1585365853658615E-2</v>
      </c>
      <c r="T243" s="12">
        <f t="shared" si="19"/>
        <v>3.6578264801955473E-2</v>
      </c>
    </row>
    <row r="244" spans="2:20" x14ac:dyDescent="0.3">
      <c r="B244" t="s">
        <v>283</v>
      </c>
      <c r="C244" t="s">
        <v>243</v>
      </c>
      <c r="D244" s="5">
        <v>0.73870000000000002</v>
      </c>
      <c r="E244" s="5">
        <v>8.4400000000000003E-2</v>
      </c>
      <c r="F244" s="5">
        <v>4.1209999999999999E-4</v>
      </c>
      <c r="G244" s="5">
        <v>0.59130000000000005</v>
      </c>
      <c r="H244" s="5">
        <v>0.73280000000000001</v>
      </c>
      <c r="I244" s="5">
        <v>0.92110000000000003</v>
      </c>
      <c r="J244">
        <v>40001</v>
      </c>
      <c r="K244">
        <v>120000</v>
      </c>
      <c r="L244" s="2">
        <f t="shared" si="15"/>
        <v>0.11425477189657507</v>
      </c>
      <c r="N244" t="s">
        <v>243</v>
      </c>
      <c r="O244" s="5">
        <v>0.7258</v>
      </c>
      <c r="P244" s="5">
        <v>8.2820000000000005E-2</v>
      </c>
      <c r="Q244" s="5">
        <f t="shared" si="16"/>
        <v>0.11410856985395426</v>
      </c>
      <c r="R244" s="12">
        <f t="shared" si="17"/>
        <v>1.7773491319922875E-2</v>
      </c>
      <c r="S244" s="12">
        <f t="shared" si="18"/>
        <v>1.9077517507848321E-2</v>
      </c>
      <c r="T244" s="12">
        <f t="shared" si="19"/>
        <v>1.281253834027798E-3</v>
      </c>
    </row>
    <row r="245" spans="2:20" x14ac:dyDescent="0.3">
      <c r="B245" t="s">
        <v>284</v>
      </c>
      <c r="C245" t="s">
        <v>244</v>
      </c>
      <c r="D245" s="5">
        <v>0.64729999999999999</v>
      </c>
      <c r="E245" s="5">
        <v>0.16719999999999999</v>
      </c>
      <c r="F245" s="5">
        <v>8.1579999999999999E-4</v>
      </c>
      <c r="G245" s="5">
        <v>0.39829999999999999</v>
      </c>
      <c r="H245" s="5">
        <v>0.62139999999999995</v>
      </c>
      <c r="I245" s="5">
        <v>1.0489999999999999</v>
      </c>
      <c r="J245">
        <v>40001</v>
      </c>
      <c r="K245">
        <v>120000</v>
      </c>
      <c r="L245" s="2">
        <f t="shared" si="15"/>
        <v>0.25830372315773209</v>
      </c>
      <c r="N245" t="s">
        <v>244</v>
      </c>
      <c r="O245" s="5">
        <v>0.67290000000000005</v>
      </c>
      <c r="P245" s="5">
        <v>0.17130000000000001</v>
      </c>
      <c r="Q245" s="5">
        <f t="shared" si="16"/>
        <v>0.25456977262594738</v>
      </c>
      <c r="R245" s="12">
        <f t="shared" si="17"/>
        <v>-3.8044285926586513E-2</v>
      </c>
      <c r="S245" s="12">
        <f t="shared" si="18"/>
        <v>-2.3934617629889202E-2</v>
      </c>
      <c r="T245" s="12">
        <f t="shared" si="19"/>
        <v>1.4667690092457289E-2</v>
      </c>
    </row>
    <row r="246" spans="2:20" x14ac:dyDescent="0.3">
      <c r="B246" t="s">
        <v>268</v>
      </c>
      <c r="C246" t="s">
        <v>245</v>
      </c>
      <c r="D246" s="5">
        <v>1.167</v>
      </c>
      <c r="E246" s="5">
        <v>0.1986</v>
      </c>
      <c r="F246" s="5">
        <v>8.4429999999999998E-4</v>
      </c>
      <c r="G246" s="5">
        <v>0.84519999999999995</v>
      </c>
      <c r="H246" s="5">
        <v>1.1439999999999999</v>
      </c>
      <c r="I246" s="5">
        <v>1.6180000000000001</v>
      </c>
      <c r="J246">
        <v>40001</v>
      </c>
      <c r="K246">
        <v>120000</v>
      </c>
      <c r="L246" s="2">
        <f t="shared" si="15"/>
        <v>0.17017994858611823</v>
      </c>
      <c r="N246" t="s">
        <v>245</v>
      </c>
      <c r="O246" s="5">
        <v>1.206</v>
      </c>
      <c r="P246" s="5">
        <v>0.19989999999999999</v>
      </c>
      <c r="Q246" s="5">
        <f t="shared" si="16"/>
        <v>0.16575456053067994</v>
      </c>
      <c r="R246" s="12">
        <f t="shared" si="17"/>
        <v>-3.2338308457711379E-2</v>
      </c>
      <c r="S246" s="12">
        <f t="shared" si="18"/>
        <v>-6.5032516258128848E-3</v>
      </c>
      <c r="T246" s="12">
        <f t="shared" si="19"/>
        <v>2.6698439193889863E-2</v>
      </c>
    </row>
    <row r="247" spans="2:20" x14ac:dyDescent="0.3">
      <c r="B247" t="s">
        <v>269</v>
      </c>
      <c r="C247" t="s">
        <v>246</v>
      </c>
      <c r="D247" s="5">
        <v>1.004</v>
      </c>
      <c r="E247" s="5">
        <v>0.1166</v>
      </c>
      <c r="F247" s="5">
        <v>3.9070000000000001E-4</v>
      </c>
      <c r="G247" s="5">
        <v>0.80479999999999996</v>
      </c>
      <c r="H247" s="5">
        <v>0.99299999999999999</v>
      </c>
      <c r="I247" s="5">
        <v>1.2609999999999999</v>
      </c>
      <c r="J247">
        <v>40001</v>
      </c>
      <c r="K247">
        <v>120000</v>
      </c>
      <c r="L247" s="2">
        <f t="shared" si="15"/>
        <v>0.11613545816733067</v>
      </c>
      <c r="N247" t="s">
        <v>246</v>
      </c>
      <c r="O247" s="5">
        <v>1.006</v>
      </c>
      <c r="P247" s="5">
        <v>0.1163</v>
      </c>
      <c r="Q247" s="5">
        <f t="shared" si="16"/>
        <v>0.11560636182902584</v>
      </c>
      <c r="R247" s="12">
        <f t="shared" si="17"/>
        <v>-1.9880715705765427E-3</v>
      </c>
      <c r="S247" s="12">
        <f t="shared" si="18"/>
        <v>2.5795356835769108E-3</v>
      </c>
      <c r="T247" s="12">
        <f t="shared" si="19"/>
        <v>4.5767060733849039E-3</v>
      </c>
    </row>
    <row r="248" spans="2:20" x14ac:dyDescent="0.3">
      <c r="B248" t="s">
        <v>270</v>
      </c>
      <c r="C248" t="s">
        <v>247</v>
      </c>
      <c r="D248" s="21">
        <v>4.4740000000000002E-5</v>
      </c>
      <c r="E248" s="21">
        <v>7.0060000000000003E-6</v>
      </c>
      <c r="F248" s="21">
        <v>3.7739999999999999E-8</v>
      </c>
      <c r="G248" s="21">
        <v>3.1930000000000001E-5</v>
      </c>
      <c r="H248" s="21">
        <v>4.4480000000000001E-5</v>
      </c>
      <c r="I248" s="21">
        <v>5.9200000000000002E-5</v>
      </c>
      <c r="J248">
        <v>40001</v>
      </c>
      <c r="K248">
        <v>120000</v>
      </c>
      <c r="L248" s="2">
        <f t="shared" si="15"/>
        <v>0.15659365221278498</v>
      </c>
      <c r="N248" t="s">
        <v>247</v>
      </c>
      <c r="O248" s="21">
        <v>4.4950000000000002E-5</v>
      </c>
      <c r="P248" s="21">
        <v>7.058E-6</v>
      </c>
      <c r="Q248" s="5">
        <f t="shared" si="16"/>
        <v>0.15701890989988876</v>
      </c>
      <c r="R248" s="12">
        <f t="shared" si="17"/>
        <v>-4.6718576195773007E-3</v>
      </c>
      <c r="S248" s="12">
        <f t="shared" si="18"/>
        <v>-7.3675262113912822E-3</v>
      </c>
      <c r="T248" s="12">
        <f t="shared" si="19"/>
        <v>-2.7083214841760678E-3</v>
      </c>
    </row>
    <row r="249" spans="2:20" x14ac:dyDescent="0.3">
      <c r="B249" s="9" t="s">
        <v>271</v>
      </c>
      <c r="C249" t="s">
        <v>248</v>
      </c>
      <c r="D249" s="21">
        <v>6.5910000000000003E-4</v>
      </c>
      <c r="E249" s="21">
        <v>2.1039999999999999E-4</v>
      </c>
      <c r="F249" s="21">
        <v>1.0130000000000001E-6</v>
      </c>
      <c r="G249" s="21">
        <v>3.0160000000000001E-4</v>
      </c>
      <c r="H249" s="21">
        <v>6.4639999999999999E-4</v>
      </c>
      <c r="I249" s="21">
        <v>1.101E-3</v>
      </c>
      <c r="J249">
        <v>40001</v>
      </c>
      <c r="K249">
        <v>120000</v>
      </c>
      <c r="L249" s="2">
        <f t="shared" si="15"/>
        <v>0.31922318312850856</v>
      </c>
      <c r="N249" t="s">
        <v>248</v>
      </c>
      <c r="O249" s="21">
        <v>6.8740000000000001E-4</v>
      </c>
      <c r="P249" s="21">
        <v>2.2479999999999999E-4</v>
      </c>
      <c r="Q249" s="5">
        <f t="shared" si="16"/>
        <v>0.32702938609252252</v>
      </c>
      <c r="R249" s="12">
        <f t="shared" si="17"/>
        <v>-4.1169624672679636E-2</v>
      </c>
      <c r="S249" s="12">
        <f t="shared" si="18"/>
        <v>-6.4056939501779347E-2</v>
      </c>
      <c r="T249" s="12">
        <f t="shared" si="19"/>
        <v>-2.3870035220032025E-2</v>
      </c>
    </row>
    <row r="250" spans="2:20" x14ac:dyDescent="0.3">
      <c r="B250" s="9" t="s">
        <v>272</v>
      </c>
      <c r="C250" t="s">
        <v>249</v>
      </c>
      <c r="D250" s="21">
        <v>9.1360000000000003E-6</v>
      </c>
      <c r="E250" s="21">
        <v>2.429E-6</v>
      </c>
      <c r="F250" s="21">
        <v>1.8650000000000002E-8</v>
      </c>
      <c r="G250" s="21">
        <v>4.048E-6</v>
      </c>
      <c r="H250" s="21">
        <v>9.1929999999999999E-6</v>
      </c>
      <c r="I250" s="21">
        <v>1.379E-5</v>
      </c>
      <c r="J250">
        <v>40001</v>
      </c>
      <c r="K250">
        <v>120000</v>
      </c>
      <c r="L250" s="2">
        <f t="shared" si="15"/>
        <v>0.26587127845884412</v>
      </c>
      <c r="N250" t="s">
        <v>249</v>
      </c>
      <c r="O250" s="21">
        <v>9.713E-6</v>
      </c>
      <c r="P250" s="21">
        <v>2.2699999999999999E-6</v>
      </c>
      <c r="Q250" s="5">
        <f t="shared" si="16"/>
        <v>0.23370740245032429</v>
      </c>
      <c r="R250" s="12">
        <f t="shared" si="17"/>
        <v>-5.9404921239575796E-2</v>
      </c>
      <c r="S250" s="12">
        <f t="shared" si="18"/>
        <v>7.0044052863436165E-2</v>
      </c>
      <c r="T250" s="12">
        <f t="shared" si="19"/>
        <v>0.13762454963469301</v>
      </c>
    </row>
    <row r="251" spans="2:20" x14ac:dyDescent="0.3">
      <c r="B251" s="9" t="s">
        <v>273</v>
      </c>
      <c r="C251" t="s">
        <v>250</v>
      </c>
      <c r="D251" s="21">
        <v>2.0090000000000002E-6</v>
      </c>
      <c r="E251" s="21">
        <v>5.9200000000000001E-7</v>
      </c>
      <c r="F251" s="21">
        <v>4.0149999999999999E-9</v>
      </c>
      <c r="G251" s="21">
        <v>9.076E-7</v>
      </c>
      <c r="H251" s="21">
        <v>1.996E-6</v>
      </c>
      <c r="I251" s="21">
        <v>3.2100000000000002E-6</v>
      </c>
      <c r="J251">
        <v>40001</v>
      </c>
      <c r="K251">
        <v>120000</v>
      </c>
      <c r="L251" s="2">
        <f t="shared" si="15"/>
        <v>0.29467396714783473</v>
      </c>
      <c r="N251" t="s">
        <v>250</v>
      </c>
      <c r="O251" s="21">
        <v>2.2029999999999999E-6</v>
      </c>
      <c r="P251" s="21">
        <v>6.0050000000000001E-7</v>
      </c>
      <c r="Q251" s="5">
        <f t="shared" si="16"/>
        <v>0.27258284157966411</v>
      </c>
      <c r="R251" s="12">
        <f t="shared" si="17"/>
        <v>-8.8061733999092034E-2</v>
      </c>
      <c r="S251" s="12">
        <f t="shared" si="18"/>
        <v>-1.4154870940882603E-2</v>
      </c>
      <c r="T251" s="12">
        <f t="shared" si="19"/>
        <v>8.1043712950341143E-2</v>
      </c>
    </row>
    <row r="252" spans="2:20" x14ac:dyDescent="0.3">
      <c r="B252" t="s">
        <v>274</v>
      </c>
      <c r="C252" t="s">
        <v>251</v>
      </c>
      <c r="D252" s="21">
        <v>2.633E-5</v>
      </c>
      <c r="E252" s="21">
        <v>6.2319999999999998E-6</v>
      </c>
      <c r="F252" s="21">
        <v>4.4910000000000003E-8</v>
      </c>
      <c r="G252" s="21">
        <v>1.364E-5</v>
      </c>
      <c r="H252" s="21">
        <v>2.6509999999999999E-5</v>
      </c>
      <c r="I252" s="21">
        <v>3.8099999999999998E-5</v>
      </c>
      <c r="J252">
        <v>40001</v>
      </c>
      <c r="K252">
        <v>120000</v>
      </c>
      <c r="L252" s="2">
        <f t="shared" si="15"/>
        <v>0.23668818837827571</v>
      </c>
      <c r="N252" t="s">
        <v>251</v>
      </c>
      <c r="O252" s="21">
        <v>2.6720000000000002E-5</v>
      </c>
      <c r="P252" s="21">
        <v>5.874E-6</v>
      </c>
      <c r="Q252" s="5">
        <f t="shared" si="16"/>
        <v>0.21983532934131736</v>
      </c>
      <c r="R252" s="12">
        <f t="shared" si="17"/>
        <v>-1.4595808383233582E-2</v>
      </c>
      <c r="S252" s="12">
        <f t="shared" si="18"/>
        <v>6.0946544092611472E-2</v>
      </c>
      <c r="T252" s="12">
        <f t="shared" si="19"/>
        <v>7.6661285915479591E-2</v>
      </c>
    </row>
    <row r="253" spans="2:20" x14ac:dyDescent="0.3">
      <c r="B253" s="10" t="s">
        <v>275</v>
      </c>
      <c r="C253" t="s">
        <v>252</v>
      </c>
      <c r="D253" s="21">
        <v>7.3059999999999995E-5</v>
      </c>
      <c r="E253" s="21">
        <v>3.8519999999999997E-5</v>
      </c>
      <c r="F253" s="21">
        <v>3.249E-7</v>
      </c>
      <c r="G253" s="21">
        <v>1.9830000000000002E-5</v>
      </c>
      <c r="H253" s="21">
        <v>6.9179999999999998E-5</v>
      </c>
      <c r="I253" s="21">
        <v>1.5119999999999999E-4</v>
      </c>
      <c r="J253">
        <v>40001</v>
      </c>
      <c r="K253">
        <v>120000</v>
      </c>
      <c r="L253" s="2">
        <f t="shared" si="15"/>
        <v>0.5272378866684917</v>
      </c>
      <c r="N253" t="s">
        <v>252</v>
      </c>
      <c r="O253" s="21">
        <v>3.4279999999999997E-5</v>
      </c>
      <c r="P253" s="21">
        <v>1.168E-5</v>
      </c>
      <c r="Q253" s="5">
        <f t="shared" si="16"/>
        <v>0.34072345390898484</v>
      </c>
      <c r="R253" s="12">
        <f>(D253-O253)/O253</f>
        <v>1.1312718786464411</v>
      </c>
      <c r="S253" s="12">
        <f t="shared" si="18"/>
        <v>2.297945205479452</v>
      </c>
      <c r="T253" s="12">
        <f>(L253-Q253)/Q253</f>
        <v>0.54740708518800474</v>
      </c>
    </row>
    <row r="254" spans="2:20" x14ac:dyDescent="0.3">
      <c r="B254" t="s">
        <v>276</v>
      </c>
      <c r="C254" t="s">
        <v>253</v>
      </c>
      <c r="D254" s="21">
        <v>1.5939999999999999E-6</v>
      </c>
      <c r="E254" s="21">
        <v>5.9839999999999996E-7</v>
      </c>
      <c r="F254" s="21">
        <v>5.0790000000000003E-9</v>
      </c>
      <c r="G254" s="21">
        <v>6.7010000000000005E-7</v>
      </c>
      <c r="H254" s="21">
        <v>1.525E-6</v>
      </c>
      <c r="I254" s="21">
        <v>2.9299999999999999E-6</v>
      </c>
      <c r="J254">
        <v>40001</v>
      </c>
      <c r="K254">
        <v>120000</v>
      </c>
      <c r="L254" s="2">
        <f t="shared" si="15"/>
        <v>0.37540777917189461</v>
      </c>
      <c r="N254" t="s">
        <v>253</v>
      </c>
      <c r="O254" s="21">
        <v>1.699E-6</v>
      </c>
      <c r="P254" s="21">
        <v>6.4470000000000005E-7</v>
      </c>
      <c r="Q254" s="5">
        <f t="shared" si="16"/>
        <v>0.37945850500294293</v>
      </c>
      <c r="R254" s="12">
        <f t="shared" si="17"/>
        <v>-6.1801059446733406E-2</v>
      </c>
      <c r="S254" s="12">
        <f t="shared" si="18"/>
        <v>-7.1816348689312998E-2</v>
      </c>
      <c r="T254" s="12">
        <f t="shared" si="19"/>
        <v>-1.0675016576626482E-2</v>
      </c>
    </row>
    <row r="255" spans="2:20" x14ac:dyDescent="0.3">
      <c r="B255" t="s">
        <v>277</v>
      </c>
      <c r="C255" t="s">
        <v>254</v>
      </c>
      <c r="D255" s="21">
        <v>2.1019999999999999E-4</v>
      </c>
      <c r="E255" s="21">
        <v>3.8229999999999998E-5</v>
      </c>
      <c r="F255" s="21">
        <v>1.5909999999999999E-7</v>
      </c>
      <c r="G255" s="21">
        <v>1.4799999999999999E-4</v>
      </c>
      <c r="H255" s="21">
        <v>2.061E-4</v>
      </c>
      <c r="I255" s="21">
        <v>2.967E-4</v>
      </c>
      <c r="J255">
        <v>40001</v>
      </c>
      <c r="K255">
        <v>120000</v>
      </c>
      <c r="L255" s="2">
        <f t="shared" si="15"/>
        <v>0.1818744053282588</v>
      </c>
      <c r="N255" t="s">
        <v>254</v>
      </c>
      <c r="O255" s="21">
        <v>2.0790000000000001E-4</v>
      </c>
      <c r="P255" s="21">
        <v>4.2920000000000002E-5</v>
      </c>
      <c r="Q255" s="5">
        <f t="shared" si="16"/>
        <v>0.20644540644540643</v>
      </c>
      <c r="R255" s="12">
        <f t="shared" si="17"/>
        <v>1.106301106301094E-2</v>
      </c>
      <c r="S255" s="12">
        <f t="shared" si="18"/>
        <v>-0.10927306616961799</v>
      </c>
      <c r="T255" s="12">
        <f t="shared" si="19"/>
        <v>-0.11901936468441271</v>
      </c>
    </row>
    <row r="256" spans="2:20" x14ac:dyDescent="0.3">
      <c r="B256" t="s">
        <v>278</v>
      </c>
      <c r="C256" t="s">
        <v>255</v>
      </c>
      <c r="D256" s="21">
        <v>3.7419999999999997E-5</v>
      </c>
      <c r="E256" s="21">
        <v>5.8359999999999997E-6</v>
      </c>
      <c r="F256" s="21">
        <v>2.1600000000000002E-8</v>
      </c>
      <c r="G256" s="21">
        <v>2.7610000000000002E-5</v>
      </c>
      <c r="H256" s="21">
        <v>3.6869999999999998E-5</v>
      </c>
      <c r="I256" s="21">
        <v>5.0359999999999999E-5</v>
      </c>
      <c r="J256">
        <v>40001</v>
      </c>
      <c r="K256">
        <v>120000</v>
      </c>
      <c r="L256" s="2">
        <f t="shared" si="15"/>
        <v>0.15595938001068949</v>
      </c>
      <c r="N256" t="s">
        <v>255</v>
      </c>
      <c r="O256" s="21">
        <v>3.5309999999999999E-5</v>
      </c>
      <c r="P256" s="21">
        <v>6.8820000000000003E-6</v>
      </c>
      <c r="Q256" s="5">
        <f t="shared" si="16"/>
        <v>0.19490229396771455</v>
      </c>
      <c r="R256" s="12">
        <f t="shared" si="17"/>
        <v>5.9756442934012985E-2</v>
      </c>
      <c r="S256" s="12">
        <f t="shared" si="18"/>
        <v>-0.15199070037779724</v>
      </c>
      <c r="T256" s="12">
        <f t="shared" si="19"/>
        <v>-0.1998073658562271</v>
      </c>
    </row>
    <row r="257" spans="2:20" x14ac:dyDescent="0.3">
      <c r="B257" t="s">
        <v>279</v>
      </c>
      <c r="C257" t="s">
        <v>256</v>
      </c>
      <c r="D257" s="21">
        <v>4.4669999999999998E-5</v>
      </c>
      <c r="E257" s="21">
        <v>3.2750000000000003E-5</v>
      </c>
      <c r="F257" s="21">
        <v>1.3820000000000001E-7</v>
      </c>
      <c r="G257" s="21">
        <v>1.8110000000000001E-5</v>
      </c>
      <c r="H257" s="21">
        <v>3.2990000000000001E-5</v>
      </c>
      <c r="I257" s="21">
        <v>1.4650000000000001E-4</v>
      </c>
      <c r="J257">
        <v>40001</v>
      </c>
      <c r="K257">
        <v>120000</v>
      </c>
      <c r="L257" s="2">
        <f>E257/D257</f>
        <v>0.73315424222072989</v>
      </c>
      <c r="N257" t="s">
        <v>256</v>
      </c>
      <c r="O257" s="21">
        <v>3.171E-5</v>
      </c>
      <c r="P257" s="21">
        <v>1.028E-5</v>
      </c>
      <c r="Q257" s="5">
        <f t="shared" si="16"/>
        <v>0.32418795332702616</v>
      </c>
      <c r="R257" s="12">
        <f t="shared" si="17"/>
        <v>0.40870387890255433</v>
      </c>
      <c r="S257" s="12">
        <f t="shared" si="18"/>
        <v>2.18579766536965</v>
      </c>
      <c r="T257" s="12">
        <f>(L257-Q257)/Q257</f>
        <v>1.2615098269279519</v>
      </c>
    </row>
    <row r="258" spans="2:20" x14ac:dyDescent="0.3">
      <c r="B258" t="s">
        <v>267</v>
      </c>
      <c r="C258" t="s">
        <v>257</v>
      </c>
      <c r="D258" s="21">
        <v>4.3300000000000002E-5</v>
      </c>
      <c r="E258" s="21">
        <v>8.4829999999999999E-6</v>
      </c>
      <c r="F258" s="21">
        <v>4.3900000000000003E-8</v>
      </c>
      <c r="G258" s="21">
        <v>2.7229999999999998E-5</v>
      </c>
      <c r="H258" s="21">
        <v>4.3149999999999999E-5</v>
      </c>
      <c r="I258" s="21">
        <v>6.0399999999999998E-5</v>
      </c>
      <c r="J258">
        <v>40001</v>
      </c>
      <c r="K258">
        <v>120000</v>
      </c>
      <c r="L258" s="2">
        <f t="shared" si="15"/>
        <v>0.1959122401847575</v>
      </c>
      <c r="N258" t="s">
        <v>257</v>
      </c>
      <c r="O258" s="21">
        <v>4.1640000000000001E-5</v>
      </c>
      <c r="P258" s="21">
        <v>7.5299999999999999E-6</v>
      </c>
      <c r="Q258" s="5">
        <f t="shared" si="16"/>
        <v>0.18083573487031698</v>
      </c>
      <c r="R258" s="12">
        <f t="shared" si="17"/>
        <v>3.9865513928914527E-2</v>
      </c>
      <c r="S258" s="12">
        <f t="shared" si="18"/>
        <v>0.12656042496679948</v>
      </c>
      <c r="T258" s="12">
        <f t="shared" si="19"/>
        <v>8.3371272416109338E-2</v>
      </c>
    </row>
    <row r="259" spans="2:20" x14ac:dyDescent="0.3">
      <c r="B259" t="s">
        <v>280</v>
      </c>
      <c r="C259" t="s">
        <v>258</v>
      </c>
      <c r="D259" s="21">
        <v>2.6039999999999999E-4</v>
      </c>
      <c r="E259" s="21">
        <v>4.0609999999999999E-5</v>
      </c>
      <c r="F259" s="21">
        <v>3.044E-7</v>
      </c>
      <c r="G259" s="21">
        <v>1.7819999999999999E-4</v>
      </c>
      <c r="H259" s="21">
        <v>2.611E-4</v>
      </c>
      <c r="I259" s="21">
        <v>3.3839999999999999E-4</v>
      </c>
      <c r="J259">
        <v>40001</v>
      </c>
      <c r="K259">
        <v>120000</v>
      </c>
      <c r="L259" s="2">
        <f t="shared" si="15"/>
        <v>0.15595238095238095</v>
      </c>
      <c r="N259" t="s">
        <v>258</v>
      </c>
      <c r="O259" s="21">
        <v>2.4780000000000001E-4</v>
      </c>
      <c r="P259" s="21">
        <v>3.7700000000000002E-5</v>
      </c>
      <c r="Q259" s="5">
        <f t="shared" si="16"/>
        <v>0.15213882163034706</v>
      </c>
      <c r="R259" s="12">
        <f t="shared" si="17"/>
        <v>5.0847457627118564E-2</v>
      </c>
      <c r="S259" s="12">
        <f t="shared" si="18"/>
        <v>7.7188328912466769E-2</v>
      </c>
      <c r="T259" s="12">
        <f t="shared" si="19"/>
        <v>2.5066312997347448E-2</v>
      </c>
    </row>
    <row r="260" spans="2:20" x14ac:dyDescent="0.3">
      <c r="B260" t="s">
        <v>281</v>
      </c>
      <c r="C260" t="s">
        <v>259</v>
      </c>
      <c r="D260" s="21">
        <v>6.0720000000000001E-5</v>
      </c>
      <c r="E260" s="21">
        <v>1.2109999999999999E-5</v>
      </c>
      <c r="F260" s="21">
        <v>6.2820000000000003E-8</v>
      </c>
      <c r="G260" s="21">
        <v>3.6140000000000003E-5</v>
      </c>
      <c r="H260" s="21">
        <v>6.1029999999999997E-5</v>
      </c>
      <c r="I260" s="21">
        <v>8.3720000000000005E-5</v>
      </c>
      <c r="J260">
        <v>40001</v>
      </c>
      <c r="K260">
        <v>120000</v>
      </c>
      <c r="L260" s="2">
        <f t="shared" si="15"/>
        <v>0.19944005270092224</v>
      </c>
      <c r="N260" t="s">
        <v>259</v>
      </c>
      <c r="O260" s="21">
        <v>6.1639999999999999E-5</v>
      </c>
      <c r="P260" s="21">
        <v>1.189E-5</v>
      </c>
      <c r="Q260" s="5">
        <f t="shared" si="16"/>
        <v>0.19289422452952629</v>
      </c>
      <c r="R260" s="12">
        <f t="shared" si="17"/>
        <v>-1.4925373134328325E-2</v>
      </c>
      <c r="S260" s="12">
        <f t="shared" si="18"/>
        <v>1.8502943650126124E-2</v>
      </c>
      <c r="T260" s="12">
        <f t="shared" si="19"/>
        <v>3.3934806432703676E-2</v>
      </c>
    </row>
    <row r="261" spans="2:20" x14ac:dyDescent="0.3">
      <c r="B261" s="10" t="s">
        <v>282</v>
      </c>
      <c r="C261" t="s">
        <v>260</v>
      </c>
      <c r="D261" s="21">
        <v>1.057E-3</v>
      </c>
      <c r="E261" s="21">
        <v>3.255E-4</v>
      </c>
      <c r="F261" s="21">
        <v>1.9400000000000001E-6</v>
      </c>
      <c r="G261" s="21">
        <v>4.8739999999999998E-4</v>
      </c>
      <c r="H261" s="21">
        <v>1.0499999999999999E-3</v>
      </c>
      <c r="I261" s="21">
        <v>1.7049999999999999E-3</v>
      </c>
      <c r="J261">
        <v>40001</v>
      </c>
      <c r="K261">
        <v>120000</v>
      </c>
      <c r="L261" s="2">
        <f t="shared" si="15"/>
        <v>0.30794701986754969</v>
      </c>
      <c r="N261" t="s">
        <v>260</v>
      </c>
      <c r="O261" s="21">
        <v>8.6810000000000001E-4</v>
      </c>
      <c r="P261" s="21">
        <v>2.3589999999999999E-4</v>
      </c>
      <c r="Q261" s="5">
        <f>P261/O261</f>
        <v>0.27174288676419767</v>
      </c>
      <c r="R261" s="12">
        <f t="shared" si="17"/>
        <v>0.21760165879506968</v>
      </c>
      <c r="S261" s="12">
        <f t="shared" si="18"/>
        <v>0.37982195845697336</v>
      </c>
      <c r="T261" s="12">
        <f t="shared" si="19"/>
        <v>0.13322936815184352</v>
      </c>
    </row>
    <row r="262" spans="2:20" x14ac:dyDescent="0.3">
      <c r="B262" t="s">
        <v>283</v>
      </c>
      <c r="C262" t="s">
        <v>261</v>
      </c>
      <c r="D262" s="21">
        <v>2.491E-6</v>
      </c>
      <c r="E262" s="21">
        <v>1.2589999999999999E-6</v>
      </c>
      <c r="F262" s="21">
        <v>9.5170000000000001E-9</v>
      </c>
      <c r="G262" s="21">
        <v>7.1320000000000001E-7</v>
      </c>
      <c r="H262" s="21">
        <v>2.3010000000000001E-6</v>
      </c>
      <c r="I262" s="21">
        <v>5.3319999999999999E-6</v>
      </c>
      <c r="J262">
        <v>40001</v>
      </c>
      <c r="K262">
        <v>120000</v>
      </c>
      <c r="L262" s="2">
        <f t="shared" si="15"/>
        <v>0.50541951023685261</v>
      </c>
      <c r="N262" t="s">
        <v>261</v>
      </c>
      <c r="O262" s="21">
        <v>3.0350000000000002E-6</v>
      </c>
      <c r="P262" s="21">
        <v>1.364E-6</v>
      </c>
      <c r="Q262" s="5">
        <f>P262/O262</f>
        <v>0.44942339373970341</v>
      </c>
      <c r="R262" s="12">
        <f t="shared" si="17"/>
        <v>-0.1792421746293246</v>
      </c>
      <c r="S262" s="12">
        <f t="shared" si="18"/>
        <v>-7.6979472140762506E-2</v>
      </c>
      <c r="T262" s="12">
        <f t="shared" si="19"/>
        <v>0.12459546449329019</v>
      </c>
    </row>
    <row r="263" spans="2:20" x14ac:dyDescent="0.3">
      <c r="B263" t="s">
        <v>284</v>
      </c>
      <c r="C263" t="s">
        <v>262</v>
      </c>
      <c r="D263" s="21">
        <v>2.3470000000000001E-3</v>
      </c>
      <c r="E263" s="21">
        <v>4.2630000000000001E-4</v>
      </c>
      <c r="F263" s="21">
        <v>2.3949999999999999E-6</v>
      </c>
      <c r="G263" s="21">
        <v>1.6100000000000001E-3</v>
      </c>
      <c r="H263" s="21">
        <v>2.3159999999999999E-3</v>
      </c>
      <c r="I263" s="21">
        <v>3.2690000000000002E-3</v>
      </c>
      <c r="J263">
        <v>40001</v>
      </c>
      <c r="K263">
        <v>120000</v>
      </c>
      <c r="L263" s="2">
        <f t="shared" si="15"/>
        <v>0.18163613123135919</v>
      </c>
      <c r="N263" t="s">
        <v>262</v>
      </c>
      <c r="O263" s="21">
        <v>2.3770000000000002E-3</v>
      </c>
      <c r="P263" s="21">
        <v>4.5469999999999999E-4</v>
      </c>
      <c r="Q263" s="5">
        <f t="shared" si="16"/>
        <v>0.19129154396297854</v>
      </c>
      <c r="R263" s="12">
        <f t="shared" si="17"/>
        <v>-1.2620950778291997E-2</v>
      </c>
      <c r="S263" s="12">
        <f t="shared" si="18"/>
        <v>-6.2458764020233093E-2</v>
      </c>
      <c r="T263" s="12">
        <f t="shared" si="19"/>
        <v>-5.0474853888408173E-2</v>
      </c>
    </row>
    <row r="264" spans="2:20" x14ac:dyDescent="0.3">
      <c r="B264" t="s">
        <v>268</v>
      </c>
      <c r="C264" t="s">
        <v>263</v>
      </c>
      <c r="D264" s="21">
        <v>6.0729999999999996E-4</v>
      </c>
      <c r="E264" s="21">
        <v>1.9919999999999999E-4</v>
      </c>
      <c r="F264" s="21">
        <v>1.097E-6</v>
      </c>
      <c r="G264" s="21">
        <v>2.8949999999999999E-4</v>
      </c>
      <c r="H264" s="21">
        <v>5.8850000000000005E-4</v>
      </c>
      <c r="I264" s="21">
        <v>1.0300000000000001E-3</v>
      </c>
      <c r="J264">
        <v>40001</v>
      </c>
      <c r="K264">
        <v>120000</v>
      </c>
      <c r="L264" s="2">
        <f>E264/D264</f>
        <v>0.32800922114276304</v>
      </c>
      <c r="N264" t="s">
        <v>263</v>
      </c>
      <c r="O264" s="21">
        <v>5.1849999999999997E-4</v>
      </c>
      <c r="P264" s="21">
        <v>1.4210000000000001E-4</v>
      </c>
      <c r="Q264" s="5">
        <f t="shared" ref="Q264:Q265" si="20">P264/O264</f>
        <v>0.27405978784956608</v>
      </c>
      <c r="R264" s="12">
        <f t="shared" ref="R264:R265" si="21">(D264-O264)/O264</f>
        <v>0.1712632594021215</v>
      </c>
      <c r="S264" s="12">
        <f t="shared" ref="S264:S265" si="22">(E264-P264)/P264</f>
        <v>0.40182969739619967</v>
      </c>
      <c r="T264" s="12">
        <f t="shared" ref="T264:T265" si="23">(L264-Q264)/Q264</f>
        <v>0.19685278791360042</v>
      </c>
    </row>
    <row r="265" spans="2:20" x14ac:dyDescent="0.3">
      <c r="C265" t="s">
        <v>264</v>
      </c>
      <c r="D265" s="21">
        <v>3.1949999999999997E-5</v>
      </c>
      <c r="E265" s="21">
        <v>5.429E-6</v>
      </c>
      <c r="F265" s="21">
        <v>2.5559999999999999E-8</v>
      </c>
      <c r="G265" s="21">
        <v>2.262E-5</v>
      </c>
      <c r="H265" s="21">
        <v>3.1520000000000003E-5</v>
      </c>
      <c r="I265" s="21">
        <v>4.3779999999999998E-5</v>
      </c>
      <c r="J265">
        <v>40001</v>
      </c>
      <c r="K265">
        <v>120000</v>
      </c>
      <c r="L265" s="2">
        <f t="shared" ref="L265" si="24">E265/D265</f>
        <v>0.16992175273865417</v>
      </c>
      <c r="N265" t="s">
        <v>264</v>
      </c>
      <c r="O265" s="21">
        <v>3.2329999999999997E-5</v>
      </c>
      <c r="P265" s="21">
        <v>5.8529999999999997E-6</v>
      </c>
      <c r="Q265" s="5">
        <f t="shared" si="20"/>
        <v>0.18103928240024744</v>
      </c>
      <c r="R265" s="12">
        <f t="shared" si="21"/>
        <v>-1.1753789050417561E-2</v>
      </c>
      <c r="S265" s="12">
        <f t="shared" si="22"/>
        <v>-7.2441483000170795E-2</v>
      </c>
      <c r="T265" s="12">
        <f t="shared" si="23"/>
        <v>-6.1409488118795548E-2</v>
      </c>
    </row>
  </sheetData>
  <conditionalFormatting sqref="L7:L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6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7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:R17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9:R2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:R26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48:T2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8:L2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8:Q2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6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5:S1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9:S2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8:S2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5:T1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6E45-7FCD-4619-9320-FE64F15E50E0}">
  <dimension ref="B1:AA135"/>
  <sheetViews>
    <sheetView topLeftCell="A40" zoomScale="55" zoomScaleNormal="55" workbookViewId="0">
      <selection activeCell="X61" sqref="X61"/>
    </sheetView>
  </sheetViews>
  <sheetFormatPr defaultRowHeight="14.4" x14ac:dyDescent="0.3"/>
  <cols>
    <col min="2" max="2" width="20.109375" customWidth="1"/>
    <col min="3" max="3" width="12" customWidth="1"/>
    <col min="4" max="4" width="10.5546875" bestFit="1" customWidth="1"/>
    <col min="5" max="5" width="9.5546875" bestFit="1" customWidth="1"/>
    <col min="6" max="6" width="9" bestFit="1" customWidth="1"/>
    <col min="7" max="7" width="9.5546875" bestFit="1" customWidth="1"/>
    <col min="8" max="9" width="10.5546875" bestFit="1" customWidth="1"/>
    <col min="15" max="15" width="21.33203125" customWidth="1"/>
    <col min="16" max="16" width="14" customWidth="1"/>
    <col min="24" max="24" width="10" customWidth="1"/>
  </cols>
  <sheetData>
    <row r="1" spans="2:27" x14ac:dyDescent="0.3">
      <c r="C1" s="22" t="s">
        <v>304</v>
      </c>
      <c r="E1" s="22" t="s">
        <v>305</v>
      </c>
      <c r="O1" s="22" t="s">
        <v>310</v>
      </c>
    </row>
    <row r="2" spans="2:27" x14ac:dyDescent="0.3">
      <c r="O2" s="22" t="s">
        <v>286</v>
      </c>
    </row>
    <row r="3" spans="2:27" x14ac:dyDescent="0.3">
      <c r="U3" s="22" t="s">
        <v>338</v>
      </c>
    </row>
    <row r="5" spans="2:27" x14ac:dyDescent="0.3">
      <c r="X5" t="s">
        <v>306</v>
      </c>
      <c r="Y5" t="s">
        <v>307</v>
      </c>
      <c r="AA5" t="s">
        <v>309</v>
      </c>
    </row>
    <row r="6" spans="2:27" x14ac:dyDescent="0.3">
      <c r="C6" t="s">
        <v>0</v>
      </c>
      <c r="D6" t="s">
        <v>1</v>
      </c>
      <c r="E6" t="s">
        <v>2</v>
      </c>
      <c r="F6" t="s">
        <v>3</v>
      </c>
      <c r="G6" s="1">
        <v>2.5000000000000001E-2</v>
      </c>
      <c r="H6" t="s">
        <v>4</v>
      </c>
      <c r="I6" s="1">
        <v>0.97499999999999998</v>
      </c>
      <c r="J6" t="s">
        <v>5</v>
      </c>
      <c r="K6" t="s">
        <v>6</v>
      </c>
      <c r="L6" t="s">
        <v>265</v>
      </c>
      <c r="P6" t="s">
        <v>0</v>
      </c>
      <c r="Q6" t="s">
        <v>1</v>
      </c>
      <c r="R6" t="s">
        <v>2</v>
      </c>
      <c r="S6" s="1">
        <v>2.5000000000000001E-2</v>
      </c>
      <c r="T6" t="s">
        <v>4</v>
      </c>
      <c r="U6" s="1">
        <v>0.97499999999999998</v>
      </c>
      <c r="V6" t="s">
        <v>265</v>
      </c>
      <c r="X6" t="s">
        <v>299</v>
      </c>
      <c r="Y6" t="s">
        <v>299</v>
      </c>
      <c r="AA6" t="s">
        <v>308</v>
      </c>
    </row>
    <row r="7" spans="2:27" x14ac:dyDescent="0.3">
      <c r="B7" t="s">
        <v>269</v>
      </c>
      <c r="C7" t="s">
        <v>7</v>
      </c>
      <c r="D7" s="6">
        <v>30240</v>
      </c>
      <c r="E7" s="6">
        <v>3286</v>
      </c>
      <c r="F7" s="6">
        <v>10.53</v>
      </c>
      <c r="G7" s="6">
        <v>24540</v>
      </c>
      <c r="H7" s="6">
        <v>29970</v>
      </c>
      <c r="I7" s="6">
        <v>37450</v>
      </c>
      <c r="J7">
        <v>30001</v>
      </c>
      <c r="K7">
        <v>80000</v>
      </c>
      <c r="L7" s="2">
        <f>E7/ABS(D7)</f>
        <v>0.10866402116402116</v>
      </c>
      <c r="O7" t="s">
        <v>269</v>
      </c>
      <c r="P7" t="s">
        <v>7</v>
      </c>
      <c r="Q7" s="20">
        <v>29240</v>
      </c>
      <c r="R7" s="20">
        <v>3752</v>
      </c>
      <c r="S7" s="20">
        <v>22690</v>
      </c>
      <c r="T7" s="20">
        <v>28950</v>
      </c>
      <c r="U7" s="20">
        <v>37440</v>
      </c>
      <c r="V7" s="5">
        <v>0.12831737346101232</v>
      </c>
      <c r="X7" s="12">
        <f t="shared" ref="X7:X38" si="0">(D7-Q7)/Q7</f>
        <v>3.4199726402188782E-2</v>
      </c>
      <c r="Y7" s="12">
        <f t="shared" ref="Y7:Y38" si="1">(L7-V7)/V7</f>
        <v>-0.15316205254904627</v>
      </c>
      <c r="AA7" s="13">
        <f>AVERAGE(Y7:Y24)</f>
        <v>0.1276925219064948</v>
      </c>
    </row>
    <row r="8" spans="2:27" x14ac:dyDescent="0.3">
      <c r="B8" t="s">
        <v>270</v>
      </c>
      <c r="C8" t="s">
        <v>8</v>
      </c>
      <c r="D8" s="6">
        <v>2551</v>
      </c>
      <c r="E8" s="6">
        <v>870.1</v>
      </c>
      <c r="F8" s="6">
        <v>2.903</v>
      </c>
      <c r="G8" s="6">
        <v>1305</v>
      </c>
      <c r="H8" s="6">
        <v>2386</v>
      </c>
      <c r="I8" s="6">
        <v>4811</v>
      </c>
      <c r="J8">
        <v>30001</v>
      </c>
      <c r="K8">
        <v>80000</v>
      </c>
      <c r="L8" s="2">
        <f t="shared" ref="L8:L71" si="2">E8/ABS(D8)</f>
        <v>0.34108192865542925</v>
      </c>
      <c r="O8" t="s">
        <v>270</v>
      </c>
      <c r="P8" t="s">
        <v>8</v>
      </c>
      <c r="Q8" s="20">
        <v>2867</v>
      </c>
      <c r="R8" s="20">
        <v>923.4</v>
      </c>
      <c r="S8" s="20">
        <v>1585</v>
      </c>
      <c r="T8" s="20">
        <v>2681</v>
      </c>
      <c r="U8" s="20">
        <v>5311</v>
      </c>
      <c r="V8" s="5">
        <v>0.32207882804325078</v>
      </c>
      <c r="X8" s="12">
        <f t="shared" si="0"/>
        <v>-0.11021974189047785</v>
      </c>
      <c r="Y8" s="12">
        <f t="shared" si="1"/>
        <v>5.9001396420961312E-2</v>
      </c>
    </row>
    <row r="9" spans="2:27" x14ac:dyDescent="0.3">
      <c r="B9" s="9" t="s">
        <v>271</v>
      </c>
      <c r="C9" t="s">
        <v>9</v>
      </c>
      <c r="D9" s="6">
        <v>116800</v>
      </c>
      <c r="E9" s="6">
        <v>59750</v>
      </c>
      <c r="F9" s="6">
        <v>344.1</v>
      </c>
      <c r="G9" s="6">
        <v>76050</v>
      </c>
      <c r="H9" s="6">
        <v>104000</v>
      </c>
      <c r="I9" s="6">
        <v>237700</v>
      </c>
      <c r="J9">
        <v>30001</v>
      </c>
      <c r="K9">
        <v>80000</v>
      </c>
      <c r="L9" s="2">
        <f t="shared" si="2"/>
        <v>0.5115582191780822</v>
      </c>
      <c r="O9" s="9" t="s">
        <v>271</v>
      </c>
      <c r="P9" t="s">
        <v>9</v>
      </c>
      <c r="Q9" s="20">
        <v>107100</v>
      </c>
      <c r="R9" s="20">
        <v>23900</v>
      </c>
      <c r="S9" s="20">
        <v>78230</v>
      </c>
      <c r="T9" s="20">
        <v>103100</v>
      </c>
      <c r="U9" s="20">
        <v>158000</v>
      </c>
      <c r="V9" s="5">
        <v>0.22315592903828199</v>
      </c>
      <c r="X9" s="12">
        <f t="shared" si="0"/>
        <v>9.0569561157796449E-2</v>
      </c>
      <c r="Y9" s="12">
        <f t="shared" si="1"/>
        <v>1.2923801369863015</v>
      </c>
    </row>
    <row r="10" spans="2:27" x14ac:dyDescent="0.3">
      <c r="B10" s="9" t="s">
        <v>272</v>
      </c>
      <c r="C10" t="s">
        <v>10</v>
      </c>
      <c r="D10" s="6">
        <v>680800</v>
      </c>
      <c r="E10" s="6">
        <v>240200</v>
      </c>
      <c r="F10" s="6">
        <v>1444</v>
      </c>
      <c r="G10" s="6">
        <v>403300</v>
      </c>
      <c r="H10" s="6">
        <v>612500</v>
      </c>
      <c r="I10" s="6">
        <v>1342000</v>
      </c>
      <c r="J10">
        <v>30001</v>
      </c>
      <c r="K10">
        <v>80000</v>
      </c>
      <c r="L10" s="2">
        <f t="shared" si="2"/>
        <v>0.35282021151586368</v>
      </c>
      <c r="O10" s="9" t="s">
        <v>272</v>
      </c>
      <c r="P10" t="s">
        <v>10</v>
      </c>
      <c r="Q10" s="20">
        <v>564800</v>
      </c>
      <c r="R10" s="20">
        <v>138700</v>
      </c>
      <c r="S10" s="20">
        <v>397100</v>
      </c>
      <c r="T10" s="20">
        <v>534600</v>
      </c>
      <c r="U10" s="20">
        <v>931500</v>
      </c>
      <c r="V10" s="5">
        <v>0.24557365439093484</v>
      </c>
      <c r="X10" s="12">
        <f t="shared" si="0"/>
        <v>0.20538243626062322</v>
      </c>
      <c r="Y10" s="12">
        <f t="shared" si="1"/>
        <v>0.4367184964971868</v>
      </c>
    </row>
    <row r="11" spans="2:27" x14ac:dyDescent="0.3">
      <c r="B11" s="9" t="s">
        <v>273</v>
      </c>
      <c r="C11" t="s">
        <v>11</v>
      </c>
      <c r="D11" s="6">
        <v>44840</v>
      </c>
      <c r="E11" s="6">
        <v>13650</v>
      </c>
      <c r="F11" s="6">
        <v>69.59</v>
      </c>
      <c r="G11" s="6">
        <v>33510</v>
      </c>
      <c r="H11" s="6">
        <v>43030</v>
      </c>
      <c r="I11" s="6">
        <v>65220</v>
      </c>
      <c r="J11">
        <v>30001</v>
      </c>
      <c r="K11">
        <v>80000</v>
      </c>
      <c r="L11" s="2">
        <f t="shared" si="2"/>
        <v>0.30441570026761822</v>
      </c>
      <c r="O11" s="9" t="s">
        <v>273</v>
      </c>
      <c r="P11" t="s">
        <v>11</v>
      </c>
      <c r="Q11" s="20">
        <v>48270</v>
      </c>
      <c r="R11" s="20">
        <v>12600</v>
      </c>
      <c r="S11" s="20">
        <v>35660</v>
      </c>
      <c r="T11" s="20">
        <v>46480</v>
      </c>
      <c r="U11" s="20">
        <v>70260</v>
      </c>
      <c r="V11" s="5">
        <v>0.2610316967060286</v>
      </c>
      <c r="X11" s="12">
        <f t="shared" si="0"/>
        <v>-7.1058628547752231E-2</v>
      </c>
      <c r="Y11" s="12">
        <f t="shared" si="1"/>
        <v>0.1662020517395183</v>
      </c>
    </row>
    <row r="12" spans="2:27" x14ac:dyDescent="0.3">
      <c r="B12" t="s">
        <v>274</v>
      </c>
      <c r="C12" t="s">
        <v>12</v>
      </c>
      <c r="D12" s="6">
        <v>32920</v>
      </c>
      <c r="E12" s="6">
        <v>11560</v>
      </c>
      <c r="F12" s="6">
        <v>54.35</v>
      </c>
      <c r="G12" s="6">
        <v>16630</v>
      </c>
      <c r="H12" s="6">
        <v>30900</v>
      </c>
      <c r="I12" s="6">
        <v>60950</v>
      </c>
      <c r="J12">
        <v>30001</v>
      </c>
      <c r="K12">
        <v>80000</v>
      </c>
      <c r="L12" s="2">
        <f t="shared" si="2"/>
        <v>0.3511543134872418</v>
      </c>
      <c r="O12" t="s">
        <v>274</v>
      </c>
      <c r="P12" t="s">
        <v>12</v>
      </c>
      <c r="Q12" s="20">
        <v>36050</v>
      </c>
      <c r="R12" s="20">
        <v>12020</v>
      </c>
      <c r="S12" s="20">
        <v>18860</v>
      </c>
      <c r="T12" s="20">
        <v>34000</v>
      </c>
      <c r="U12" s="20">
        <v>64940</v>
      </c>
      <c r="V12" s="5">
        <v>0.3334257975034674</v>
      </c>
      <c r="X12" s="12">
        <f t="shared" si="0"/>
        <v>-8.6823855755894588E-2</v>
      </c>
      <c r="Y12" s="12">
        <f t="shared" si="1"/>
        <v>5.3170798769972293E-2</v>
      </c>
    </row>
    <row r="13" spans="2:27" x14ac:dyDescent="0.3">
      <c r="B13" s="10" t="s">
        <v>275</v>
      </c>
      <c r="C13" t="s">
        <v>13</v>
      </c>
      <c r="D13" s="6">
        <v>922900</v>
      </c>
      <c r="E13" s="6">
        <v>366600</v>
      </c>
      <c r="F13" s="6">
        <v>3339</v>
      </c>
      <c r="G13" s="6">
        <v>540600</v>
      </c>
      <c r="H13" s="6">
        <v>806500</v>
      </c>
      <c r="I13" s="6">
        <v>1989000</v>
      </c>
      <c r="J13">
        <v>30001</v>
      </c>
      <c r="K13">
        <v>80000</v>
      </c>
      <c r="L13" s="2">
        <f t="shared" si="2"/>
        <v>0.39722613500921011</v>
      </c>
      <c r="O13" s="10" t="s">
        <v>275</v>
      </c>
      <c r="P13" t="s">
        <v>13</v>
      </c>
      <c r="Q13" s="20">
        <v>1064000</v>
      </c>
      <c r="R13" s="20">
        <v>364100</v>
      </c>
      <c r="S13" s="20">
        <v>634300</v>
      </c>
      <c r="T13" s="20">
        <v>961000</v>
      </c>
      <c r="U13" s="20">
        <v>2056000</v>
      </c>
      <c r="V13" s="5">
        <v>0.34219924812030073</v>
      </c>
      <c r="X13" s="12">
        <f t="shared" si="0"/>
        <v>-0.13261278195488721</v>
      </c>
      <c r="Y13" s="12">
        <f t="shared" si="1"/>
        <v>0.16080364638780442</v>
      </c>
    </row>
    <row r="14" spans="2:27" x14ac:dyDescent="0.3">
      <c r="B14" t="s">
        <v>276</v>
      </c>
      <c r="C14" t="s">
        <v>14</v>
      </c>
      <c r="D14" s="6">
        <v>8511</v>
      </c>
      <c r="E14" s="6">
        <v>2045</v>
      </c>
      <c r="F14" s="6">
        <v>6.0990000000000002</v>
      </c>
      <c r="G14" s="6">
        <v>4600</v>
      </c>
      <c r="H14" s="6">
        <v>8419</v>
      </c>
      <c r="I14" s="6">
        <v>12930</v>
      </c>
      <c r="J14">
        <v>30001</v>
      </c>
      <c r="K14">
        <v>80000</v>
      </c>
      <c r="L14" s="2">
        <f t="shared" si="2"/>
        <v>0.24027728821525085</v>
      </c>
      <c r="O14" t="s">
        <v>276</v>
      </c>
      <c r="P14" t="s">
        <v>14</v>
      </c>
      <c r="Q14" s="20">
        <v>8530</v>
      </c>
      <c r="R14" s="20">
        <v>1885</v>
      </c>
      <c r="S14" s="20">
        <v>5052</v>
      </c>
      <c r="T14" s="20">
        <v>8436</v>
      </c>
      <c r="U14" s="20">
        <v>12550</v>
      </c>
      <c r="V14" s="5">
        <v>0.22098475967174677</v>
      </c>
      <c r="X14" s="12">
        <f t="shared" si="0"/>
        <v>-2.2274325908558032E-3</v>
      </c>
      <c r="Y14" s="12">
        <f t="shared" si="1"/>
        <v>8.7302529695538353E-2</v>
      </c>
    </row>
    <row r="15" spans="2:27" x14ac:dyDescent="0.3">
      <c r="B15" t="s">
        <v>277</v>
      </c>
      <c r="C15" t="s">
        <v>15</v>
      </c>
      <c r="D15" s="6">
        <v>33910</v>
      </c>
      <c r="E15" s="6">
        <v>5757</v>
      </c>
      <c r="F15" s="6">
        <v>18.71</v>
      </c>
      <c r="G15" s="6">
        <v>24680</v>
      </c>
      <c r="H15" s="6">
        <v>33190</v>
      </c>
      <c r="I15" s="6">
        <v>47310</v>
      </c>
      <c r="J15">
        <v>30001</v>
      </c>
      <c r="K15">
        <v>80000</v>
      </c>
      <c r="L15" s="2">
        <f t="shared" si="2"/>
        <v>0.1697729283397228</v>
      </c>
      <c r="O15" t="s">
        <v>277</v>
      </c>
      <c r="P15" t="s">
        <v>15</v>
      </c>
      <c r="Q15" s="20">
        <v>34820</v>
      </c>
      <c r="R15" s="20">
        <v>6672</v>
      </c>
      <c r="S15" s="20">
        <v>24060</v>
      </c>
      <c r="T15" s="20">
        <v>34030</v>
      </c>
      <c r="U15" s="20">
        <v>50210</v>
      </c>
      <c r="V15" s="5">
        <v>0.191614014933946</v>
      </c>
      <c r="X15" s="12">
        <f t="shared" si="0"/>
        <v>-2.6134405514072371E-2</v>
      </c>
      <c r="Y15" s="12">
        <f t="shared" si="1"/>
        <v>-0.11398480743567928</v>
      </c>
    </row>
    <row r="16" spans="2:27" x14ac:dyDescent="0.3">
      <c r="B16" t="s">
        <v>278</v>
      </c>
      <c r="C16" t="s">
        <v>16</v>
      </c>
      <c r="D16" s="6">
        <v>28350</v>
      </c>
      <c r="E16" s="6">
        <v>14430</v>
      </c>
      <c r="F16" s="6">
        <v>53.63</v>
      </c>
      <c r="G16" s="6">
        <v>7846</v>
      </c>
      <c r="H16" s="6">
        <v>25840</v>
      </c>
      <c r="I16" s="6">
        <v>63700</v>
      </c>
      <c r="J16">
        <v>30001</v>
      </c>
      <c r="K16">
        <v>80000</v>
      </c>
      <c r="L16" s="2">
        <f t="shared" si="2"/>
        <v>0.508994708994709</v>
      </c>
      <c r="O16" t="s">
        <v>278</v>
      </c>
      <c r="P16" t="s">
        <v>16</v>
      </c>
      <c r="Q16" s="20">
        <v>37550</v>
      </c>
      <c r="R16" s="20">
        <v>15060</v>
      </c>
      <c r="S16" s="20">
        <v>16100</v>
      </c>
      <c r="T16" s="20">
        <v>34880</v>
      </c>
      <c r="U16" s="20">
        <v>74290</v>
      </c>
      <c r="V16" s="5">
        <v>0.40106524633821572</v>
      </c>
      <c r="X16" s="12">
        <f t="shared" si="0"/>
        <v>-0.24500665778961384</v>
      </c>
      <c r="Y16" s="12">
        <f t="shared" si="1"/>
        <v>0.26910699354258449</v>
      </c>
    </row>
    <row r="17" spans="2:27" x14ac:dyDescent="0.3">
      <c r="B17" t="s">
        <v>279</v>
      </c>
      <c r="C17" t="s">
        <v>17</v>
      </c>
      <c r="D17" s="6">
        <v>23300</v>
      </c>
      <c r="E17" s="6">
        <v>3382</v>
      </c>
      <c r="F17" s="6">
        <v>9.6519999999999992</v>
      </c>
      <c r="G17" s="6">
        <v>17350</v>
      </c>
      <c r="H17" s="6">
        <v>23040</v>
      </c>
      <c r="I17" s="6">
        <v>30720</v>
      </c>
      <c r="J17">
        <v>30001</v>
      </c>
      <c r="K17">
        <v>80000</v>
      </c>
      <c r="L17" s="2">
        <f t="shared" si="2"/>
        <v>0.14515021459227467</v>
      </c>
      <c r="O17" t="s">
        <v>279</v>
      </c>
      <c r="P17" t="s">
        <v>17</v>
      </c>
      <c r="Q17" s="20">
        <v>24030</v>
      </c>
      <c r="R17" s="20">
        <v>4184</v>
      </c>
      <c r="S17" s="20">
        <v>16950</v>
      </c>
      <c r="T17" s="20">
        <v>23650</v>
      </c>
      <c r="U17" s="20">
        <v>33460</v>
      </c>
      <c r="V17" s="5">
        <v>0.1741156887224303</v>
      </c>
      <c r="X17" s="12">
        <f t="shared" si="0"/>
        <v>-3.0378693300041615E-2</v>
      </c>
      <c r="Y17" s="12">
        <f t="shared" si="1"/>
        <v>-0.16635763464331732</v>
      </c>
    </row>
    <row r="18" spans="2:27" x14ac:dyDescent="0.3">
      <c r="B18" t="s">
        <v>267</v>
      </c>
      <c r="C18" t="s">
        <v>18</v>
      </c>
      <c r="D18" s="6">
        <v>6053</v>
      </c>
      <c r="E18" s="6">
        <v>456.7</v>
      </c>
      <c r="F18" s="6">
        <v>2.0579999999999998</v>
      </c>
      <c r="G18" s="6">
        <v>5289</v>
      </c>
      <c r="H18" s="6">
        <v>6007</v>
      </c>
      <c r="I18" s="6">
        <v>7080</v>
      </c>
      <c r="J18">
        <v>30001</v>
      </c>
      <c r="K18">
        <v>80000</v>
      </c>
      <c r="L18" s="2">
        <f t="shared" si="2"/>
        <v>7.5450189988435487E-2</v>
      </c>
      <c r="O18" t="s">
        <v>267</v>
      </c>
      <c r="P18" t="s">
        <v>18</v>
      </c>
      <c r="Q18" s="20">
        <v>6310</v>
      </c>
      <c r="R18" s="20">
        <v>675.5</v>
      </c>
      <c r="S18" s="20">
        <v>5186</v>
      </c>
      <c r="T18" s="20">
        <v>6241</v>
      </c>
      <c r="U18" s="20">
        <v>7840</v>
      </c>
      <c r="V18" s="5">
        <v>0.10705229793977813</v>
      </c>
      <c r="X18" s="12">
        <f t="shared" si="0"/>
        <v>-4.0729001584786054E-2</v>
      </c>
      <c r="Y18" s="12">
        <f t="shared" si="1"/>
        <v>-0.29520251839078032</v>
      </c>
    </row>
    <row r="19" spans="2:27" x14ac:dyDescent="0.3">
      <c r="B19" t="s">
        <v>280</v>
      </c>
      <c r="C19" t="s">
        <v>19</v>
      </c>
      <c r="D19" s="6">
        <v>27760</v>
      </c>
      <c r="E19" s="6">
        <v>6372</v>
      </c>
      <c r="F19" s="6">
        <v>25.96</v>
      </c>
      <c r="G19" s="6">
        <v>20720</v>
      </c>
      <c r="H19" s="6">
        <v>26840</v>
      </c>
      <c r="I19" s="6">
        <v>39860</v>
      </c>
      <c r="J19">
        <v>30001</v>
      </c>
      <c r="K19">
        <v>80000</v>
      </c>
      <c r="L19" s="2">
        <f t="shared" si="2"/>
        <v>0.22953890489913545</v>
      </c>
      <c r="O19" t="s">
        <v>280</v>
      </c>
      <c r="P19" t="s">
        <v>19</v>
      </c>
      <c r="Q19" s="20">
        <v>25750</v>
      </c>
      <c r="R19" s="20">
        <v>4677</v>
      </c>
      <c r="S19" s="20">
        <v>19240</v>
      </c>
      <c r="T19" s="20">
        <v>25110</v>
      </c>
      <c r="U19" s="20">
        <v>35950</v>
      </c>
      <c r="V19" s="5">
        <v>0.18163106796116504</v>
      </c>
      <c r="X19" s="12">
        <f t="shared" si="0"/>
        <v>7.8058252427184463E-2</v>
      </c>
      <c r="Y19" s="12">
        <f t="shared" si="1"/>
        <v>0.26376455017163525</v>
      </c>
    </row>
    <row r="20" spans="2:27" x14ac:dyDescent="0.3">
      <c r="B20" t="s">
        <v>281</v>
      </c>
      <c r="C20" t="s">
        <v>20</v>
      </c>
      <c r="D20" s="6">
        <v>1383</v>
      </c>
      <c r="E20" s="6">
        <v>444.5</v>
      </c>
      <c r="F20" s="6">
        <v>1.508</v>
      </c>
      <c r="G20" s="6">
        <v>736.6</v>
      </c>
      <c r="H20" s="6">
        <v>1305</v>
      </c>
      <c r="I20" s="6">
        <v>2489</v>
      </c>
      <c r="J20">
        <v>30001</v>
      </c>
      <c r="K20">
        <v>80000</v>
      </c>
      <c r="L20" s="2">
        <f t="shared" si="2"/>
        <v>0.32140274765003618</v>
      </c>
      <c r="O20" t="s">
        <v>281</v>
      </c>
      <c r="P20" t="s">
        <v>20</v>
      </c>
      <c r="Q20" s="20">
        <v>1360</v>
      </c>
      <c r="R20" s="20">
        <v>368.1</v>
      </c>
      <c r="S20" s="20">
        <v>856</v>
      </c>
      <c r="T20" s="20">
        <v>1286</v>
      </c>
      <c r="U20" s="20">
        <v>2279</v>
      </c>
      <c r="V20" s="5">
        <v>0.27066176470588238</v>
      </c>
      <c r="X20" s="12">
        <f t="shared" si="0"/>
        <v>1.6911764705882352E-2</v>
      </c>
      <c r="Y20" s="12">
        <f t="shared" si="1"/>
        <v>0.18747008096726206</v>
      </c>
    </row>
    <row r="21" spans="2:27" x14ac:dyDescent="0.3">
      <c r="B21" s="10" t="s">
        <v>282</v>
      </c>
      <c r="C21" t="s">
        <v>21</v>
      </c>
      <c r="D21" s="6">
        <v>771600</v>
      </c>
      <c r="E21" s="6">
        <v>417700</v>
      </c>
      <c r="F21" s="6">
        <v>2509</v>
      </c>
      <c r="G21" s="6">
        <v>291400</v>
      </c>
      <c r="H21" s="6">
        <v>643200</v>
      </c>
      <c r="I21" s="6">
        <v>1818000</v>
      </c>
      <c r="J21">
        <v>30001</v>
      </c>
      <c r="K21">
        <v>80000</v>
      </c>
      <c r="L21" s="2">
        <f t="shared" si="2"/>
        <v>0.54134266459305336</v>
      </c>
      <c r="O21" s="10" t="s">
        <v>282</v>
      </c>
      <c r="P21" t="s">
        <v>21</v>
      </c>
      <c r="Q21" s="20">
        <v>538900</v>
      </c>
      <c r="R21" s="20">
        <v>289000</v>
      </c>
      <c r="S21" s="20">
        <v>269700</v>
      </c>
      <c r="T21" s="20">
        <v>443600</v>
      </c>
      <c r="U21" s="20">
        <v>1424000</v>
      </c>
      <c r="V21" s="5">
        <v>0.5362776025236593</v>
      </c>
      <c r="X21" s="12">
        <f t="shared" si="0"/>
        <v>0.43180552978289105</v>
      </c>
      <c r="Y21" s="12">
        <f t="shared" si="1"/>
        <v>9.4448510352818562E-3</v>
      </c>
    </row>
    <row r="22" spans="2:27" x14ac:dyDescent="0.3">
      <c r="B22" t="s">
        <v>283</v>
      </c>
      <c r="C22" t="s">
        <v>22</v>
      </c>
      <c r="D22" s="6">
        <v>663.1</v>
      </c>
      <c r="E22" s="6">
        <v>95.36</v>
      </c>
      <c r="F22" s="6">
        <v>0.26869999999999999</v>
      </c>
      <c r="G22" s="6">
        <v>491</v>
      </c>
      <c r="H22" s="6">
        <v>656.9</v>
      </c>
      <c r="I22" s="6">
        <v>870.8</v>
      </c>
      <c r="J22">
        <v>30001</v>
      </c>
      <c r="K22">
        <v>80000</v>
      </c>
      <c r="L22" s="2">
        <f t="shared" si="2"/>
        <v>0.14380938018398431</v>
      </c>
      <c r="O22" t="s">
        <v>283</v>
      </c>
      <c r="P22" t="s">
        <v>22</v>
      </c>
      <c r="Q22" s="20">
        <v>724.1</v>
      </c>
      <c r="R22" s="20">
        <v>106.6</v>
      </c>
      <c r="S22" s="20">
        <v>539.4</v>
      </c>
      <c r="T22" s="20">
        <v>714.8</v>
      </c>
      <c r="U22" s="20">
        <v>964.1</v>
      </c>
      <c r="V22" s="5">
        <v>0.14721723518850985</v>
      </c>
      <c r="X22" s="12">
        <f t="shared" si="0"/>
        <v>-8.4242507940892136E-2</v>
      </c>
      <c r="Y22" s="12">
        <f t="shared" si="1"/>
        <v>-2.3148478506350278E-2</v>
      </c>
    </row>
    <row r="23" spans="2:27" x14ac:dyDescent="0.3">
      <c r="B23" t="s">
        <v>284</v>
      </c>
      <c r="C23" t="s">
        <v>23</v>
      </c>
      <c r="D23" s="6">
        <v>2987</v>
      </c>
      <c r="E23" s="6">
        <v>737.2</v>
      </c>
      <c r="F23" s="6">
        <v>2.9830000000000001</v>
      </c>
      <c r="G23" s="6">
        <v>1980</v>
      </c>
      <c r="H23" s="6">
        <v>2841</v>
      </c>
      <c r="I23" s="6">
        <v>4832</v>
      </c>
      <c r="J23">
        <v>30001</v>
      </c>
      <c r="K23">
        <v>80000</v>
      </c>
      <c r="L23" s="2">
        <f t="shared" si="2"/>
        <v>0.24680281218613995</v>
      </c>
      <c r="O23" t="s">
        <v>284</v>
      </c>
      <c r="P23" t="s">
        <v>23</v>
      </c>
      <c r="Q23" s="20">
        <v>3366</v>
      </c>
      <c r="R23" s="20">
        <v>866.9</v>
      </c>
      <c r="S23" s="20">
        <v>2127</v>
      </c>
      <c r="T23" s="20">
        <v>3213</v>
      </c>
      <c r="U23" s="20">
        <v>5475</v>
      </c>
      <c r="V23" s="5">
        <v>0.25754604872251929</v>
      </c>
      <c r="X23" s="12">
        <f t="shared" si="0"/>
        <v>-0.11259655377302435</v>
      </c>
      <c r="Y23" s="12">
        <f t="shared" si="1"/>
        <v>-4.1713847250493583E-2</v>
      </c>
    </row>
    <row r="24" spans="2:27" x14ac:dyDescent="0.3">
      <c r="B24" t="s">
        <v>268</v>
      </c>
      <c r="C24" t="s">
        <v>24</v>
      </c>
      <c r="D24" s="6">
        <v>39460</v>
      </c>
      <c r="E24" s="6">
        <v>7163</v>
      </c>
      <c r="F24" s="6">
        <v>20.62</v>
      </c>
      <c r="G24" s="6">
        <v>27070</v>
      </c>
      <c r="H24" s="6">
        <v>38880</v>
      </c>
      <c r="I24" s="6">
        <v>55270</v>
      </c>
      <c r="J24">
        <v>30001</v>
      </c>
      <c r="K24">
        <v>80000</v>
      </c>
      <c r="L24" s="2">
        <f t="shared" si="2"/>
        <v>0.18152559553978712</v>
      </c>
      <c r="O24" t="s">
        <v>268</v>
      </c>
      <c r="P24" t="s">
        <v>24</v>
      </c>
      <c r="Q24" s="20">
        <v>36140</v>
      </c>
      <c r="R24" s="20">
        <v>5928</v>
      </c>
      <c r="S24" s="20">
        <v>25900</v>
      </c>
      <c r="T24" s="20">
        <v>35660</v>
      </c>
      <c r="U24" s="20">
        <v>49230</v>
      </c>
      <c r="V24" s="5">
        <v>0.16402877697841728</v>
      </c>
      <c r="X24" s="12">
        <f t="shared" si="0"/>
        <v>9.1864969562811288E-2</v>
      </c>
      <c r="Y24" s="12">
        <f t="shared" si="1"/>
        <v>0.10666920087852663</v>
      </c>
    </row>
    <row r="25" spans="2:27" x14ac:dyDescent="0.3">
      <c r="B25" t="s">
        <v>269</v>
      </c>
      <c r="C25" t="s">
        <v>43</v>
      </c>
      <c r="D25" s="6">
        <v>23020</v>
      </c>
      <c r="E25" s="6">
        <v>3721</v>
      </c>
      <c r="F25" s="6">
        <v>24.89</v>
      </c>
      <c r="G25" s="6">
        <v>17150</v>
      </c>
      <c r="H25" s="6">
        <v>22540</v>
      </c>
      <c r="I25" s="6">
        <v>31600</v>
      </c>
      <c r="J25">
        <v>30001</v>
      </c>
      <c r="K25">
        <v>80000</v>
      </c>
      <c r="L25" s="2">
        <f t="shared" si="2"/>
        <v>0.16164205039096438</v>
      </c>
      <c r="O25" t="s">
        <v>269</v>
      </c>
      <c r="P25" t="s">
        <v>43</v>
      </c>
      <c r="Q25" s="20">
        <v>22820</v>
      </c>
      <c r="R25" s="20">
        <v>3794</v>
      </c>
      <c r="S25" s="20">
        <v>16850</v>
      </c>
      <c r="T25" s="20">
        <v>22340</v>
      </c>
      <c r="U25" s="20">
        <v>31620</v>
      </c>
      <c r="V25" s="5">
        <v>0.16625766871165645</v>
      </c>
      <c r="X25" s="12">
        <f t="shared" si="0"/>
        <v>8.7642418930762491E-3</v>
      </c>
      <c r="Y25" s="12">
        <f t="shared" si="1"/>
        <v>-2.7761837131837924E-2</v>
      </c>
      <c r="AA25" t="s">
        <v>308</v>
      </c>
    </row>
    <row r="26" spans="2:27" x14ac:dyDescent="0.3">
      <c r="B26" t="s">
        <v>270</v>
      </c>
      <c r="C26" t="s">
        <v>44</v>
      </c>
      <c r="D26" s="6">
        <v>1535</v>
      </c>
      <c r="E26" s="6">
        <v>643.20000000000005</v>
      </c>
      <c r="F26" s="6">
        <v>3.1880000000000002</v>
      </c>
      <c r="G26" s="6">
        <v>776.2</v>
      </c>
      <c r="H26" s="6">
        <v>1355</v>
      </c>
      <c r="I26" s="6">
        <v>3374</v>
      </c>
      <c r="J26">
        <v>30001</v>
      </c>
      <c r="K26">
        <v>80000</v>
      </c>
      <c r="L26" s="2">
        <f t="shared" si="2"/>
        <v>0.41902280130293162</v>
      </c>
      <c r="O26" t="s">
        <v>270</v>
      </c>
      <c r="P26" t="s">
        <v>44</v>
      </c>
      <c r="Q26" s="20">
        <v>1647</v>
      </c>
      <c r="R26" s="20">
        <v>648.5</v>
      </c>
      <c r="S26" s="20">
        <v>870</v>
      </c>
      <c r="T26" s="20">
        <v>1465</v>
      </c>
      <c r="U26" s="20">
        <v>3463</v>
      </c>
      <c r="V26" s="5">
        <v>0.39374620522161508</v>
      </c>
      <c r="X26" s="12">
        <f t="shared" si="0"/>
        <v>-6.8002428658166358E-2</v>
      </c>
      <c r="Y26" s="12">
        <f t="shared" si="1"/>
        <v>6.4195148413150896E-2</v>
      </c>
      <c r="AA26" s="13">
        <f>AVERAGE(Y25:Y42)</f>
        <v>0.17984263891579819</v>
      </c>
    </row>
    <row r="27" spans="2:27" x14ac:dyDescent="0.3">
      <c r="B27" s="9" t="s">
        <v>271</v>
      </c>
      <c r="C27" t="s">
        <v>45</v>
      </c>
      <c r="D27" s="6">
        <v>126400</v>
      </c>
      <c r="E27" s="6">
        <v>112100</v>
      </c>
      <c r="F27" s="6">
        <v>751.5</v>
      </c>
      <c r="G27" s="6">
        <v>60370</v>
      </c>
      <c r="H27" s="6">
        <v>100500</v>
      </c>
      <c r="I27" s="6">
        <v>352300</v>
      </c>
      <c r="J27">
        <v>30001</v>
      </c>
      <c r="K27">
        <v>80000</v>
      </c>
      <c r="L27" s="2">
        <f t="shared" si="2"/>
        <v>0.88686708860759489</v>
      </c>
      <c r="O27" s="9" t="s">
        <v>271</v>
      </c>
      <c r="P27" t="s">
        <v>45</v>
      </c>
      <c r="Q27" s="20">
        <v>110200</v>
      </c>
      <c r="R27" s="20">
        <v>37280</v>
      </c>
      <c r="S27" s="20">
        <v>70700</v>
      </c>
      <c r="T27" s="20">
        <v>102900</v>
      </c>
      <c r="U27" s="20">
        <v>192000</v>
      </c>
      <c r="V27" s="5">
        <v>0.33829401088929217</v>
      </c>
      <c r="X27" s="12">
        <f t="shared" si="0"/>
        <v>0.14700544464609799</v>
      </c>
      <c r="Y27" s="12">
        <f t="shared" si="1"/>
        <v>1.6215867265170858</v>
      </c>
    </row>
    <row r="28" spans="2:27" x14ac:dyDescent="0.3">
      <c r="B28" s="9" t="s">
        <v>272</v>
      </c>
      <c r="C28" t="s">
        <v>46</v>
      </c>
      <c r="D28" s="6">
        <v>645300</v>
      </c>
      <c r="E28" s="6">
        <v>316100</v>
      </c>
      <c r="F28" s="6">
        <v>2245</v>
      </c>
      <c r="G28" s="6">
        <v>286500</v>
      </c>
      <c r="H28" s="6">
        <v>551200</v>
      </c>
      <c r="I28" s="6">
        <v>1535000</v>
      </c>
      <c r="J28">
        <v>30001</v>
      </c>
      <c r="K28">
        <v>80000</v>
      </c>
      <c r="L28" s="2">
        <f t="shared" si="2"/>
        <v>0.48984968231830156</v>
      </c>
      <c r="O28" s="9" t="s">
        <v>272</v>
      </c>
      <c r="P28" t="s">
        <v>46</v>
      </c>
      <c r="Q28" s="20">
        <v>497500</v>
      </c>
      <c r="R28" s="20">
        <v>178800</v>
      </c>
      <c r="S28" s="20">
        <v>294900</v>
      </c>
      <c r="T28" s="20">
        <v>453700</v>
      </c>
      <c r="U28" s="20">
        <v>982600</v>
      </c>
      <c r="V28" s="5">
        <v>0.35939698492462313</v>
      </c>
      <c r="X28" s="12">
        <f t="shared" si="0"/>
        <v>0.29708542713567837</v>
      </c>
      <c r="Y28" s="12">
        <f t="shared" si="1"/>
        <v>0.36297660488453587</v>
      </c>
    </row>
    <row r="29" spans="2:27" x14ac:dyDescent="0.3">
      <c r="B29" s="9" t="s">
        <v>273</v>
      </c>
      <c r="C29" t="s">
        <v>47</v>
      </c>
      <c r="D29" s="6">
        <v>33350</v>
      </c>
      <c r="E29" s="6">
        <v>18850</v>
      </c>
      <c r="F29" s="6">
        <v>112.8</v>
      </c>
      <c r="G29" s="6">
        <v>21220</v>
      </c>
      <c r="H29" s="6">
        <v>30710</v>
      </c>
      <c r="I29" s="6">
        <v>58840</v>
      </c>
      <c r="J29">
        <v>30001</v>
      </c>
      <c r="K29">
        <v>80000</v>
      </c>
      <c r="L29" s="2">
        <f t="shared" si="2"/>
        <v>0.56521739130434778</v>
      </c>
      <c r="O29" s="9" t="s">
        <v>273</v>
      </c>
      <c r="P29" t="s">
        <v>47</v>
      </c>
      <c r="Q29" s="20">
        <v>39850</v>
      </c>
      <c r="R29" s="20">
        <v>16160</v>
      </c>
      <c r="S29" s="20">
        <v>26270</v>
      </c>
      <c r="T29" s="20">
        <v>37310</v>
      </c>
      <c r="U29" s="20">
        <v>67220</v>
      </c>
      <c r="V29" s="5">
        <v>0.40552070263488083</v>
      </c>
      <c r="X29" s="12">
        <f t="shared" si="0"/>
        <v>-0.16311166875784192</v>
      </c>
      <c r="Y29" s="12">
        <f t="shared" si="1"/>
        <v>0.39380650021523872</v>
      </c>
    </row>
    <row r="30" spans="2:27" x14ac:dyDescent="0.3">
      <c r="B30" t="s">
        <v>274</v>
      </c>
      <c r="C30" t="s">
        <v>48</v>
      </c>
      <c r="D30" s="6">
        <v>28210</v>
      </c>
      <c r="E30" s="6">
        <v>11060</v>
      </c>
      <c r="F30" s="6">
        <v>60.09</v>
      </c>
      <c r="G30" s="6">
        <v>11950</v>
      </c>
      <c r="H30" s="6">
        <v>26510</v>
      </c>
      <c r="I30" s="6">
        <v>54540</v>
      </c>
      <c r="J30">
        <v>30001</v>
      </c>
      <c r="K30">
        <v>80000</v>
      </c>
      <c r="L30" s="2">
        <f t="shared" si="2"/>
        <v>0.39205955334987591</v>
      </c>
      <c r="O30" t="s">
        <v>274</v>
      </c>
      <c r="P30" t="s">
        <v>48</v>
      </c>
      <c r="Q30" s="20">
        <v>32590</v>
      </c>
      <c r="R30" s="20">
        <v>11170</v>
      </c>
      <c r="S30" s="20">
        <v>16100</v>
      </c>
      <c r="T30" s="20">
        <v>30870</v>
      </c>
      <c r="U30" s="20">
        <v>59250</v>
      </c>
      <c r="V30" s="5">
        <v>0.34274317275237803</v>
      </c>
      <c r="X30" s="12">
        <f t="shared" si="0"/>
        <v>-0.13439705431113838</v>
      </c>
      <c r="Y30" s="12">
        <f t="shared" si="1"/>
        <v>0.14388727338159854</v>
      </c>
    </row>
    <row r="31" spans="2:27" x14ac:dyDescent="0.3">
      <c r="B31" s="10" t="s">
        <v>275</v>
      </c>
      <c r="C31" t="s">
        <v>49</v>
      </c>
      <c r="D31" s="6">
        <v>550800</v>
      </c>
      <c r="E31" s="6">
        <v>307300</v>
      </c>
      <c r="F31" s="6">
        <v>3000</v>
      </c>
      <c r="G31" s="6">
        <v>232600</v>
      </c>
      <c r="H31" s="6">
        <v>450800</v>
      </c>
      <c r="I31" s="6">
        <v>1462000</v>
      </c>
      <c r="J31">
        <v>30001</v>
      </c>
      <c r="K31">
        <v>80000</v>
      </c>
      <c r="L31" s="2">
        <f t="shared" si="2"/>
        <v>0.55791575889615108</v>
      </c>
      <c r="O31" s="10" t="s">
        <v>275</v>
      </c>
      <c r="P31" t="s">
        <v>49</v>
      </c>
      <c r="Q31" s="20">
        <v>694200</v>
      </c>
      <c r="R31" s="20">
        <v>311900</v>
      </c>
      <c r="S31" s="20">
        <v>326900</v>
      </c>
      <c r="T31" s="20">
        <v>604700</v>
      </c>
      <c r="U31" s="20">
        <v>1555000</v>
      </c>
      <c r="V31" s="5">
        <v>0.44929415154134256</v>
      </c>
      <c r="X31" s="12">
        <f t="shared" si="0"/>
        <v>-0.20656871218668971</v>
      </c>
      <c r="Y31" s="12">
        <f t="shared" si="1"/>
        <v>0.2417605637246171</v>
      </c>
    </row>
    <row r="32" spans="2:27" x14ac:dyDescent="0.3">
      <c r="B32" t="s">
        <v>276</v>
      </c>
      <c r="C32" t="s">
        <v>50</v>
      </c>
      <c r="D32" s="6">
        <v>4566</v>
      </c>
      <c r="E32" s="6">
        <v>1072</v>
      </c>
      <c r="F32" s="6">
        <v>5.202</v>
      </c>
      <c r="G32" s="6">
        <v>2941</v>
      </c>
      <c r="H32" s="6">
        <v>4409</v>
      </c>
      <c r="I32" s="6">
        <v>7115</v>
      </c>
      <c r="J32">
        <v>30001</v>
      </c>
      <c r="K32">
        <v>80000</v>
      </c>
      <c r="L32" s="2">
        <f t="shared" si="2"/>
        <v>0.23477879982479194</v>
      </c>
      <c r="O32" t="s">
        <v>276</v>
      </c>
      <c r="P32" t="s">
        <v>50</v>
      </c>
      <c r="Q32" s="20">
        <v>5026</v>
      </c>
      <c r="R32" s="20">
        <v>1088</v>
      </c>
      <c r="S32" s="20">
        <v>3339</v>
      </c>
      <c r="T32" s="20">
        <v>4877</v>
      </c>
      <c r="U32" s="20">
        <v>7582</v>
      </c>
      <c r="V32" s="5">
        <v>0.21647433346597691</v>
      </c>
      <c r="X32" s="12">
        <f t="shared" si="0"/>
        <v>-9.1524074810982889E-2</v>
      </c>
      <c r="Y32" s="12">
        <f t="shared" si="1"/>
        <v>8.4557213161217198E-2</v>
      </c>
    </row>
    <row r="33" spans="2:27" x14ac:dyDescent="0.3">
      <c r="B33" t="s">
        <v>277</v>
      </c>
      <c r="C33" t="s">
        <v>51</v>
      </c>
      <c r="D33" s="6">
        <v>25630</v>
      </c>
      <c r="E33" s="6">
        <v>5045</v>
      </c>
      <c r="F33" s="6">
        <v>21.48</v>
      </c>
      <c r="G33" s="6">
        <v>17790</v>
      </c>
      <c r="H33" s="6">
        <v>24950</v>
      </c>
      <c r="I33" s="6">
        <v>37440</v>
      </c>
      <c r="J33">
        <v>30001</v>
      </c>
      <c r="K33">
        <v>80000</v>
      </c>
      <c r="L33" s="2">
        <f t="shared" si="2"/>
        <v>0.19683964104564963</v>
      </c>
      <c r="O33" t="s">
        <v>277</v>
      </c>
      <c r="P33" t="s">
        <v>51</v>
      </c>
      <c r="Q33" s="20">
        <v>29450</v>
      </c>
      <c r="R33" s="20">
        <v>6007</v>
      </c>
      <c r="S33" s="20">
        <v>20030</v>
      </c>
      <c r="T33" s="20">
        <v>28640</v>
      </c>
      <c r="U33" s="20">
        <v>43390</v>
      </c>
      <c r="V33" s="5">
        <v>0.20397283531409169</v>
      </c>
      <c r="X33" s="12">
        <f t="shared" si="0"/>
        <v>-0.12971137521222412</v>
      </c>
      <c r="Y33" s="12">
        <f t="shared" si="1"/>
        <v>-3.4971295356354008E-2</v>
      </c>
    </row>
    <row r="34" spans="2:27" x14ac:dyDescent="0.3">
      <c r="B34" t="s">
        <v>278</v>
      </c>
      <c r="C34" t="s">
        <v>52</v>
      </c>
      <c r="D34" s="6">
        <v>36150</v>
      </c>
      <c r="E34" s="6">
        <v>11440</v>
      </c>
      <c r="F34" s="6">
        <v>43.75</v>
      </c>
      <c r="G34" s="6">
        <v>18810</v>
      </c>
      <c r="H34" s="6">
        <v>34450</v>
      </c>
      <c r="I34" s="6">
        <v>63160</v>
      </c>
      <c r="J34">
        <v>30001</v>
      </c>
      <c r="K34">
        <v>80000</v>
      </c>
      <c r="L34" s="2">
        <f t="shared" si="2"/>
        <v>0.3164591977869986</v>
      </c>
      <c r="O34" t="s">
        <v>278</v>
      </c>
      <c r="P34" t="s">
        <v>52</v>
      </c>
      <c r="Q34" s="20">
        <v>34840</v>
      </c>
      <c r="R34" s="20">
        <v>11240</v>
      </c>
      <c r="S34" s="20">
        <v>17860</v>
      </c>
      <c r="T34" s="20">
        <v>33140</v>
      </c>
      <c r="U34" s="20">
        <v>61410</v>
      </c>
      <c r="V34" s="5">
        <v>0.32261768082663606</v>
      </c>
      <c r="X34" s="12">
        <f t="shared" si="0"/>
        <v>3.7600459242250285E-2</v>
      </c>
      <c r="Y34" s="12">
        <f t="shared" si="1"/>
        <v>-1.908910579190114E-2</v>
      </c>
    </row>
    <row r="35" spans="2:27" x14ac:dyDescent="0.3">
      <c r="B35" t="s">
        <v>279</v>
      </c>
      <c r="C35" t="s">
        <v>53</v>
      </c>
      <c r="D35" s="6">
        <v>25010</v>
      </c>
      <c r="E35" s="6">
        <v>4722</v>
      </c>
      <c r="F35" s="6">
        <v>28.73</v>
      </c>
      <c r="G35" s="6">
        <v>18030</v>
      </c>
      <c r="H35" s="6">
        <v>24270</v>
      </c>
      <c r="I35" s="6">
        <v>36390</v>
      </c>
      <c r="J35">
        <v>30001</v>
      </c>
      <c r="K35">
        <v>80000</v>
      </c>
      <c r="L35" s="2">
        <f t="shared" si="2"/>
        <v>0.18880447820871651</v>
      </c>
      <c r="O35" t="s">
        <v>279</v>
      </c>
      <c r="P35" t="s">
        <v>53</v>
      </c>
      <c r="Q35" s="20">
        <v>24870</v>
      </c>
      <c r="R35" s="20">
        <v>4867</v>
      </c>
      <c r="S35" s="20">
        <v>17590</v>
      </c>
      <c r="T35" s="20">
        <v>24100</v>
      </c>
      <c r="U35" s="20">
        <v>36530</v>
      </c>
      <c r="V35" s="5">
        <v>0.19569762766385204</v>
      </c>
      <c r="X35" s="12">
        <f t="shared" si="0"/>
        <v>5.6292722155207075E-3</v>
      </c>
      <c r="Y35" s="12">
        <f t="shared" si="1"/>
        <v>-3.5223469683423166E-2</v>
      </c>
    </row>
    <row r="36" spans="2:27" x14ac:dyDescent="0.3">
      <c r="B36" t="s">
        <v>267</v>
      </c>
      <c r="C36" t="s">
        <v>54</v>
      </c>
      <c r="D36" s="6">
        <v>3623</v>
      </c>
      <c r="E36" s="6">
        <v>486.9</v>
      </c>
      <c r="F36" s="6">
        <v>4.0519999999999996</v>
      </c>
      <c r="G36" s="6">
        <v>2883</v>
      </c>
      <c r="H36" s="6">
        <v>3555</v>
      </c>
      <c r="I36" s="6">
        <v>4762</v>
      </c>
      <c r="J36">
        <v>30001</v>
      </c>
      <c r="K36">
        <v>80000</v>
      </c>
      <c r="L36" s="2">
        <f t="shared" si="2"/>
        <v>0.1343913883521943</v>
      </c>
      <c r="O36" t="s">
        <v>267</v>
      </c>
      <c r="P36" t="s">
        <v>54</v>
      </c>
      <c r="Q36" s="20">
        <v>4138</v>
      </c>
      <c r="R36" s="20">
        <v>690.9</v>
      </c>
      <c r="S36" s="20">
        <v>3118</v>
      </c>
      <c r="T36" s="20">
        <v>4029</v>
      </c>
      <c r="U36" s="20">
        <v>5782</v>
      </c>
      <c r="V36" s="5">
        <v>0.1669647172547124</v>
      </c>
      <c r="X36" s="12">
        <f t="shared" si="0"/>
        <v>-0.12445625906234896</v>
      </c>
      <c r="Y36" s="12">
        <f t="shared" si="1"/>
        <v>-0.19509109132815156</v>
      </c>
    </row>
    <row r="37" spans="2:27" x14ac:dyDescent="0.3">
      <c r="B37" t="s">
        <v>280</v>
      </c>
      <c r="C37" t="s">
        <v>55</v>
      </c>
      <c r="D37" s="6">
        <v>18160</v>
      </c>
      <c r="E37" s="6">
        <v>6505</v>
      </c>
      <c r="F37" s="6">
        <v>32.89</v>
      </c>
      <c r="G37" s="6">
        <v>12200</v>
      </c>
      <c r="H37" s="6">
        <v>17110</v>
      </c>
      <c r="I37" s="6">
        <v>29850</v>
      </c>
      <c r="J37">
        <v>30001</v>
      </c>
      <c r="K37">
        <v>80000</v>
      </c>
      <c r="L37" s="2">
        <f t="shared" si="2"/>
        <v>0.35820484581497797</v>
      </c>
      <c r="O37" t="s">
        <v>280</v>
      </c>
      <c r="P37" t="s">
        <v>55</v>
      </c>
      <c r="Q37" s="20">
        <v>16950</v>
      </c>
      <c r="R37" s="20">
        <v>4304</v>
      </c>
      <c r="S37" s="20">
        <v>11830</v>
      </c>
      <c r="T37" s="20">
        <v>16180</v>
      </c>
      <c r="U37" s="20">
        <v>26510</v>
      </c>
      <c r="V37" s="5">
        <v>0.25392330383480827</v>
      </c>
      <c r="X37" s="12">
        <f t="shared" si="0"/>
        <v>7.1386430678466076E-2</v>
      </c>
      <c r="Y37" s="12">
        <f t="shared" si="1"/>
        <v>0.41068125849532444</v>
      </c>
    </row>
    <row r="38" spans="2:27" x14ac:dyDescent="0.3">
      <c r="B38" t="s">
        <v>281</v>
      </c>
      <c r="C38" t="s">
        <v>56</v>
      </c>
      <c r="D38" s="6">
        <v>1356</v>
      </c>
      <c r="E38" s="6">
        <v>453.9</v>
      </c>
      <c r="F38" s="6">
        <v>2.3820000000000001</v>
      </c>
      <c r="G38" s="6">
        <v>714.3</v>
      </c>
      <c r="H38" s="6">
        <v>1275</v>
      </c>
      <c r="I38" s="6">
        <v>2455</v>
      </c>
      <c r="J38">
        <v>30001</v>
      </c>
      <c r="K38">
        <v>80000</v>
      </c>
      <c r="L38" s="2">
        <f t="shared" si="2"/>
        <v>0.33473451327433629</v>
      </c>
      <c r="O38" t="s">
        <v>281</v>
      </c>
      <c r="P38" t="s">
        <v>56</v>
      </c>
      <c r="Q38" s="20">
        <v>1247</v>
      </c>
      <c r="R38" s="20">
        <v>379</v>
      </c>
      <c r="S38" s="20">
        <v>730.4</v>
      </c>
      <c r="T38" s="20">
        <v>1173</v>
      </c>
      <c r="U38" s="20">
        <v>2181</v>
      </c>
      <c r="V38" s="5">
        <v>0.30392943063352046</v>
      </c>
      <c r="X38" s="12">
        <f t="shared" si="0"/>
        <v>8.7409783480352846E-2</v>
      </c>
      <c r="Y38" s="12">
        <f t="shared" si="1"/>
        <v>0.1013560370794125</v>
      </c>
    </row>
    <row r="39" spans="2:27" x14ac:dyDescent="0.3">
      <c r="B39" s="10" t="s">
        <v>282</v>
      </c>
      <c r="C39" t="s">
        <v>57</v>
      </c>
      <c r="D39" s="6">
        <v>653900</v>
      </c>
      <c r="E39" s="6">
        <v>402300</v>
      </c>
      <c r="F39" s="6">
        <v>2655</v>
      </c>
      <c r="G39" s="6">
        <v>186000</v>
      </c>
      <c r="H39" s="6">
        <v>529100</v>
      </c>
      <c r="I39" s="6">
        <v>1645000</v>
      </c>
      <c r="J39">
        <v>30001</v>
      </c>
      <c r="K39">
        <v>80000</v>
      </c>
      <c r="L39" s="2">
        <f t="shared" si="2"/>
        <v>0.61523168680226337</v>
      </c>
      <c r="O39" s="10" t="s">
        <v>282</v>
      </c>
      <c r="P39" t="s">
        <v>57</v>
      </c>
      <c r="Q39" s="20">
        <v>433800</v>
      </c>
      <c r="R39" s="20">
        <v>286100</v>
      </c>
      <c r="S39" s="20">
        <v>170300</v>
      </c>
      <c r="T39" s="20">
        <v>338400</v>
      </c>
      <c r="U39" s="20">
        <v>1329000</v>
      </c>
      <c r="V39" s="5">
        <v>0.65952051636698938</v>
      </c>
      <c r="X39" s="12">
        <f t="shared" ref="X39:X70" si="3">(D39-Q39)/Q39</f>
        <v>0.50737667127708619</v>
      </c>
      <c r="Y39" s="12">
        <f t="shared" ref="Y39:Y70" si="4">(L39-V39)/V39</f>
        <v>-6.7153073279196604E-2</v>
      </c>
    </row>
    <row r="40" spans="2:27" x14ac:dyDescent="0.3">
      <c r="B40" t="s">
        <v>283</v>
      </c>
      <c r="C40" t="s">
        <v>58</v>
      </c>
      <c r="D40" s="6">
        <v>477.1</v>
      </c>
      <c r="E40" s="6">
        <v>98.72</v>
      </c>
      <c r="F40" s="6">
        <v>0.61109999999999998</v>
      </c>
      <c r="G40" s="6">
        <v>325.10000000000002</v>
      </c>
      <c r="H40" s="6">
        <v>462.7</v>
      </c>
      <c r="I40" s="6">
        <v>710.3</v>
      </c>
      <c r="J40">
        <v>30001</v>
      </c>
      <c r="K40">
        <v>80000</v>
      </c>
      <c r="L40" s="2">
        <f t="shared" si="2"/>
        <v>0.2069167889331377</v>
      </c>
      <c r="O40" t="s">
        <v>283</v>
      </c>
      <c r="P40" t="s">
        <v>58</v>
      </c>
      <c r="Q40" s="20">
        <v>437.2</v>
      </c>
      <c r="R40" s="20">
        <v>89.83</v>
      </c>
      <c r="S40" s="20">
        <v>301.3</v>
      </c>
      <c r="T40" s="20">
        <v>423.6</v>
      </c>
      <c r="U40" s="20">
        <v>650.1</v>
      </c>
      <c r="V40" s="5">
        <v>0.20546660567246111</v>
      </c>
      <c r="X40" s="12">
        <f t="shared" si="3"/>
        <v>9.1262580054894862E-2</v>
      </c>
      <c r="Y40" s="12">
        <f t="shared" si="4"/>
        <v>7.0579997948102312E-3</v>
      </c>
    </row>
    <row r="41" spans="2:27" x14ac:dyDescent="0.3">
      <c r="B41" t="s">
        <v>284</v>
      </c>
      <c r="C41" t="s">
        <v>59</v>
      </c>
      <c r="D41" s="6">
        <v>1784</v>
      </c>
      <c r="E41" s="6">
        <v>570.5</v>
      </c>
      <c r="F41" s="6">
        <v>3.3650000000000002</v>
      </c>
      <c r="G41" s="6">
        <v>1033</v>
      </c>
      <c r="H41" s="6">
        <v>1666</v>
      </c>
      <c r="I41" s="6">
        <v>3218</v>
      </c>
      <c r="J41">
        <v>30001</v>
      </c>
      <c r="K41">
        <v>80000</v>
      </c>
      <c r="L41" s="2">
        <f t="shared" si="2"/>
        <v>0.31978699551569506</v>
      </c>
      <c r="O41" t="s">
        <v>284</v>
      </c>
      <c r="P41" t="s">
        <v>59</v>
      </c>
      <c r="Q41" s="20">
        <v>2088</v>
      </c>
      <c r="R41" s="20">
        <v>629.29999999999995</v>
      </c>
      <c r="S41" s="20">
        <v>1215</v>
      </c>
      <c r="T41" s="20">
        <v>1972</v>
      </c>
      <c r="U41" s="20">
        <v>3628</v>
      </c>
      <c r="V41" s="5">
        <v>0.30138888888888887</v>
      </c>
      <c r="X41" s="12">
        <f t="shared" si="3"/>
        <v>-0.14559386973180077</v>
      </c>
      <c r="Y41" s="12">
        <f t="shared" si="4"/>
        <v>6.1044409084333895E-2</v>
      </c>
    </row>
    <row r="42" spans="2:27" x14ac:dyDescent="0.3">
      <c r="B42" t="s">
        <v>268</v>
      </c>
      <c r="C42" t="s">
        <v>60</v>
      </c>
      <c r="D42" s="6">
        <v>38860</v>
      </c>
      <c r="E42" s="6">
        <v>8357</v>
      </c>
      <c r="F42" s="6">
        <v>45.96</v>
      </c>
      <c r="G42" s="6">
        <v>25930</v>
      </c>
      <c r="H42" s="6">
        <v>37710</v>
      </c>
      <c r="I42" s="6">
        <v>58450</v>
      </c>
      <c r="J42">
        <v>30001</v>
      </c>
      <c r="K42">
        <v>80000</v>
      </c>
      <c r="L42" s="2">
        <f t="shared" si="2"/>
        <v>0.21505404014410706</v>
      </c>
      <c r="O42" t="s">
        <v>268</v>
      </c>
      <c r="P42" t="s">
        <v>60</v>
      </c>
      <c r="Q42" s="20">
        <v>32000</v>
      </c>
      <c r="R42" s="20">
        <v>6125</v>
      </c>
      <c r="S42" s="20">
        <v>22470</v>
      </c>
      <c r="T42" s="20">
        <v>31160</v>
      </c>
      <c r="U42" s="20">
        <v>46350</v>
      </c>
      <c r="V42" s="5">
        <v>0.19140625</v>
      </c>
      <c r="X42" s="12">
        <f t="shared" si="3"/>
        <v>0.21437500000000001</v>
      </c>
      <c r="Y42" s="12">
        <f t="shared" si="4"/>
        <v>0.12354763830390628</v>
      </c>
      <c r="AA42" t="s">
        <v>308</v>
      </c>
    </row>
    <row r="43" spans="2:27" x14ac:dyDescent="0.3">
      <c r="B43" t="s">
        <v>269</v>
      </c>
      <c r="C43" t="s">
        <v>61</v>
      </c>
      <c r="D43" s="6">
        <v>12290</v>
      </c>
      <c r="E43" s="6">
        <v>1345</v>
      </c>
      <c r="F43" s="6">
        <v>5.7430000000000003</v>
      </c>
      <c r="G43" s="6">
        <v>10070</v>
      </c>
      <c r="H43" s="6">
        <v>12150</v>
      </c>
      <c r="I43" s="6">
        <v>15340</v>
      </c>
      <c r="J43">
        <v>30001</v>
      </c>
      <c r="K43">
        <v>80000</v>
      </c>
      <c r="L43" s="2">
        <f t="shared" si="2"/>
        <v>0.10943856794141578</v>
      </c>
      <c r="O43" t="s">
        <v>269</v>
      </c>
      <c r="P43" t="s">
        <v>61</v>
      </c>
      <c r="Q43" s="20">
        <v>11940</v>
      </c>
      <c r="R43" s="20">
        <v>1478</v>
      </c>
      <c r="S43" s="20">
        <v>9480</v>
      </c>
      <c r="T43" s="20">
        <v>11790</v>
      </c>
      <c r="U43" s="20">
        <v>15260</v>
      </c>
      <c r="V43" s="5">
        <v>0.12378559463986599</v>
      </c>
      <c r="X43" s="12">
        <f t="shared" si="3"/>
        <v>2.9313232830820771E-2</v>
      </c>
      <c r="Y43" s="12">
        <f t="shared" si="4"/>
        <v>-0.11590223192117426</v>
      </c>
      <c r="AA43" s="13">
        <f>AVERAGE(Y43:Y60)</f>
        <v>0.13966128518176915</v>
      </c>
    </row>
    <row r="44" spans="2:27" x14ac:dyDescent="0.3">
      <c r="B44" t="s">
        <v>270</v>
      </c>
      <c r="C44" t="s">
        <v>62</v>
      </c>
      <c r="D44" s="6">
        <v>951.8</v>
      </c>
      <c r="E44" s="6">
        <v>324.39999999999998</v>
      </c>
      <c r="F44" s="6">
        <v>1.2609999999999999</v>
      </c>
      <c r="G44" s="6">
        <v>529.1</v>
      </c>
      <c r="H44" s="6">
        <v>877.1</v>
      </c>
      <c r="I44" s="6">
        <v>1827</v>
      </c>
      <c r="J44">
        <v>30001</v>
      </c>
      <c r="K44">
        <v>80000</v>
      </c>
      <c r="L44" s="2">
        <f t="shared" si="2"/>
        <v>0.34082790502206345</v>
      </c>
      <c r="O44" t="s">
        <v>270</v>
      </c>
      <c r="P44" t="s">
        <v>62</v>
      </c>
      <c r="Q44" s="20">
        <v>1065</v>
      </c>
      <c r="R44" s="20">
        <v>351.1</v>
      </c>
      <c r="S44" s="20">
        <v>616.79999999999995</v>
      </c>
      <c r="T44" s="20">
        <v>979.5</v>
      </c>
      <c r="U44" s="20">
        <v>2019</v>
      </c>
      <c r="V44" s="5">
        <v>0.32967136150234744</v>
      </c>
      <c r="X44" s="12">
        <f t="shared" si="3"/>
        <v>-0.10629107981220662</v>
      </c>
      <c r="Y44" s="12">
        <f t="shared" si="4"/>
        <v>3.384140942323427E-2</v>
      </c>
    </row>
    <row r="45" spans="2:27" x14ac:dyDescent="0.3">
      <c r="B45" s="9" t="s">
        <v>271</v>
      </c>
      <c r="C45" t="s">
        <v>63</v>
      </c>
      <c r="D45" s="6">
        <v>50320</v>
      </c>
      <c r="E45" s="6">
        <v>27640</v>
      </c>
      <c r="F45" s="6">
        <v>165.1</v>
      </c>
      <c r="G45" s="6">
        <v>32080</v>
      </c>
      <c r="H45" s="6">
        <v>44230</v>
      </c>
      <c r="I45" s="6">
        <v>106500</v>
      </c>
      <c r="J45">
        <v>30001</v>
      </c>
      <c r="K45">
        <v>80000</v>
      </c>
      <c r="L45" s="2">
        <f t="shared" si="2"/>
        <v>0.5492845786963434</v>
      </c>
      <c r="O45" s="9" t="s">
        <v>271</v>
      </c>
      <c r="P45" t="s">
        <v>63</v>
      </c>
      <c r="Q45" s="20">
        <v>46050</v>
      </c>
      <c r="R45" s="20">
        <v>10730</v>
      </c>
      <c r="S45" s="20">
        <v>33720</v>
      </c>
      <c r="T45" s="20">
        <v>44160</v>
      </c>
      <c r="U45" s="20">
        <v>69220</v>
      </c>
      <c r="V45" s="5">
        <v>0.23300760043431054</v>
      </c>
      <c r="X45" s="12">
        <f t="shared" si="3"/>
        <v>9.2725298588490768E-2</v>
      </c>
      <c r="Y45" s="12">
        <f t="shared" si="4"/>
        <v>1.3573676466884075</v>
      </c>
    </row>
    <row r="46" spans="2:27" x14ac:dyDescent="0.3">
      <c r="B46" s="9" t="s">
        <v>272</v>
      </c>
      <c r="C46" t="s">
        <v>64</v>
      </c>
      <c r="D46" s="6">
        <v>288200</v>
      </c>
      <c r="E46" s="6">
        <v>107500</v>
      </c>
      <c r="F46" s="6">
        <v>679.6</v>
      </c>
      <c r="G46" s="6">
        <v>163800</v>
      </c>
      <c r="H46" s="6">
        <v>257600</v>
      </c>
      <c r="I46" s="6">
        <v>583400</v>
      </c>
      <c r="J46">
        <v>30001</v>
      </c>
      <c r="K46">
        <v>80000</v>
      </c>
      <c r="L46" s="2">
        <f t="shared" si="2"/>
        <v>0.37300485773768216</v>
      </c>
      <c r="O46" s="9" t="s">
        <v>272</v>
      </c>
      <c r="P46" t="s">
        <v>64</v>
      </c>
      <c r="Q46" s="20">
        <v>236400</v>
      </c>
      <c r="R46" s="20">
        <v>61760</v>
      </c>
      <c r="S46" s="20">
        <v>163300</v>
      </c>
      <c r="T46" s="20">
        <v>222300</v>
      </c>
      <c r="U46" s="20">
        <v>401200</v>
      </c>
      <c r="V46" s="5">
        <v>0.26125211505922163</v>
      </c>
      <c r="X46" s="12">
        <f t="shared" si="3"/>
        <v>0.21912013536379019</v>
      </c>
      <c r="Y46" s="12">
        <f t="shared" si="4"/>
        <v>0.42775823136638713</v>
      </c>
    </row>
    <row r="47" spans="2:27" x14ac:dyDescent="0.3">
      <c r="B47" s="9" t="s">
        <v>273</v>
      </c>
      <c r="C47" t="s">
        <v>65</v>
      </c>
      <c r="D47" s="6">
        <v>18080</v>
      </c>
      <c r="E47" s="6">
        <v>6111</v>
      </c>
      <c r="F47" s="6">
        <v>33.299999999999997</v>
      </c>
      <c r="G47" s="6">
        <v>13340</v>
      </c>
      <c r="H47" s="6">
        <v>17210</v>
      </c>
      <c r="I47" s="6">
        <v>27180</v>
      </c>
      <c r="J47">
        <v>30001</v>
      </c>
      <c r="K47">
        <v>80000</v>
      </c>
      <c r="L47" s="2">
        <f t="shared" si="2"/>
        <v>0.33799778761061949</v>
      </c>
      <c r="O47" s="9" t="s">
        <v>273</v>
      </c>
      <c r="P47" t="s">
        <v>65</v>
      </c>
      <c r="Q47" s="20">
        <v>19950</v>
      </c>
      <c r="R47" s="20">
        <v>5560</v>
      </c>
      <c r="S47" s="20">
        <v>14710</v>
      </c>
      <c r="T47" s="20">
        <v>19120</v>
      </c>
      <c r="U47" s="20">
        <v>29650</v>
      </c>
      <c r="V47" s="5">
        <v>0.27869674185463661</v>
      </c>
      <c r="X47" s="12">
        <f t="shared" si="3"/>
        <v>-9.3734335839599003E-2</v>
      </c>
      <c r="Y47" s="12">
        <f t="shared" si="4"/>
        <v>0.21277983144457885</v>
      </c>
    </row>
    <row r="48" spans="2:27" x14ac:dyDescent="0.3">
      <c r="B48" t="s">
        <v>274</v>
      </c>
      <c r="C48" t="s">
        <v>66</v>
      </c>
      <c r="D48" s="6">
        <v>13710</v>
      </c>
      <c r="E48" s="6">
        <v>4863</v>
      </c>
      <c r="F48" s="6">
        <v>23.8</v>
      </c>
      <c r="G48" s="6">
        <v>6743</v>
      </c>
      <c r="H48" s="6">
        <v>12900</v>
      </c>
      <c r="I48" s="6">
        <v>25410</v>
      </c>
      <c r="J48">
        <v>30001</v>
      </c>
      <c r="K48">
        <v>80000</v>
      </c>
      <c r="L48" s="2">
        <f t="shared" si="2"/>
        <v>0.35470459518599562</v>
      </c>
      <c r="O48" t="s">
        <v>274</v>
      </c>
      <c r="P48" t="s">
        <v>66</v>
      </c>
      <c r="Q48" s="20">
        <v>15170</v>
      </c>
      <c r="R48" s="20">
        <v>4999</v>
      </c>
      <c r="S48" s="20">
        <v>7953</v>
      </c>
      <c r="T48" s="20">
        <v>14340</v>
      </c>
      <c r="U48" s="20">
        <v>27170</v>
      </c>
      <c r="V48" s="5">
        <v>0.32953197099538561</v>
      </c>
      <c r="X48" s="12">
        <f t="shared" si="3"/>
        <v>-9.6242584047462096E-2</v>
      </c>
      <c r="Y48" s="12">
        <f t="shared" si="4"/>
        <v>7.6389019598230398E-2</v>
      </c>
    </row>
    <row r="49" spans="2:27" x14ac:dyDescent="0.3">
      <c r="B49" s="10" t="s">
        <v>275</v>
      </c>
      <c r="C49" t="s">
        <v>67</v>
      </c>
      <c r="D49" s="6">
        <v>350000</v>
      </c>
      <c r="E49" s="6">
        <v>155600</v>
      </c>
      <c r="F49" s="6">
        <v>1474</v>
      </c>
      <c r="G49" s="6">
        <v>183300</v>
      </c>
      <c r="H49" s="6">
        <v>301400</v>
      </c>
      <c r="I49" s="6">
        <v>801200</v>
      </c>
      <c r="J49">
        <v>30001</v>
      </c>
      <c r="K49">
        <v>80000</v>
      </c>
      <c r="L49" s="2">
        <f t="shared" si="2"/>
        <v>0.44457142857142856</v>
      </c>
      <c r="O49" s="10" t="s">
        <v>275</v>
      </c>
      <c r="P49" t="s">
        <v>67</v>
      </c>
      <c r="Q49" s="20">
        <v>415900</v>
      </c>
      <c r="R49" s="20">
        <v>153700</v>
      </c>
      <c r="S49" s="20">
        <v>232100</v>
      </c>
      <c r="T49" s="20">
        <v>372600</v>
      </c>
      <c r="U49" s="20">
        <v>834000</v>
      </c>
      <c r="V49" s="5">
        <v>0.36955999038230342</v>
      </c>
      <c r="X49" s="12">
        <f t="shared" si="3"/>
        <v>-0.15845155085357057</v>
      </c>
      <c r="Y49" s="12">
        <f t="shared" si="4"/>
        <v>0.20297499767636401</v>
      </c>
    </row>
    <row r="50" spans="2:27" x14ac:dyDescent="0.3">
      <c r="B50" t="s">
        <v>276</v>
      </c>
      <c r="C50" t="s">
        <v>68</v>
      </c>
      <c r="D50" s="6">
        <v>3066</v>
      </c>
      <c r="E50" s="6">
        <v>641</v>
      </c>
      <c r="F50" s="6">
        <v>2.1469999999999998</v>
      </c>
      <c r="G50" s="6">
        <v>1927</v>
      </c>
      <c r="H50" s="6">
        <v>3010</v>
      </c>
      <c r="I50" s="6">
        <v>4498</v>
      </c>
      <c r="J50">
        <v>30001</v>
      </c>
      <c r="K50">
        <v>80000</v>
      </c>
      <c r="L50" s="2">
        <f t="shared" si="2"/>
        <v>0.2090671885192433</v>
      </c>
      <c r="O50" t="s">
        <v>276</v>
      </c>
      <c r="P50" t="s">
        <v>68</v>
      </c>
      <c r="Q50" s="20">
        <v>3202</v>
      </c>
      <c r="R50" s="20">
        <v>632</v>
      </c>
      <c r="S50" s="20">
        <v>2086</v>
      </c>
      <c r="T50" s="20">
        <v>3149</v>
      </c>
      <c r="U50" s="20">
        <v>4606</v>
      </c>
      <c r="V50" s="5">
        <v>0.19737663960024984</v>
      </c>
      <c r="X50" s="12">
        <f t="shared" si="3"/>
        <v>-4.2473454091193005E-2</v>
      </c>
      <c r="Y50" s="12">
        <f t="shared" si="4"/>
        <v>5.922964816236876E-2</v>
      </c>
    </row>
    <row r="51" spans="2:27" x14ac:dyDescent="0.3">
      <c r="B51" t="s">
        <v>277</v>
      </c>
      <c r="C51" t="s">
        <v>69</v>
      </c>
      <c r="D51" s="6">
        <v>13780</v>
      </c>
      <c r="E51" s="6">
        <v>2351</v>
      </c>
      <c r="F51" s="6">
        <v>8.2309999999999999</v>
      </c>
      <c r="G51" s="6">
        <v>10070</v>
      </c>
      <c r="H51" s="6">
        <v>13480</v>
      </c>
      <c r="I51" s="6">
        <v>19270</v>
      </c>
      <c r="J51">
        <v>30001</v>
      </c>
      <c r="K51">
        <v>80000</v>
      </c>
      <c r="L51" s="2">
        <f t="shared" si="2"/>
        <v>0.17060957910014513</v>
      </c>
      <c r="O51" t="s">
        <v>277</v>
      </c>
      <c r="P51" t="s">
        <v>69</v>
      </c>
      <c r="Q51" s="20">
        <v>14480</v>
      </c>
      <c r="R51" s="20">
        <v>2719</v>
      </c>
      <c r="S51" s="20">
        <v>10140</v>
      </c>
      <c r="T51" s="20">
        <v>14140</v>
      </c>
      <c r="U51" s="20">
        <v>20780</v>
      </c>
      <c r="V51" s="5">
        <v>0.18777624309392266</v>
      </c>
      <c r="X51" s="12">
        <f t="shared" si="3"/>
        <v>-4.834254143646409E-2</v>
      </c>
      <c r="Y51" s="12">
        <f t="shared" si="4"/>
        <v>-9.1420851279845033E-2</v>
      </c>
    </row>
    <row r="52" spans="2:27" x14ac:dyDescent="0.3">
      <c r="B52" t="s">
        <v>278</v>
      </c>
      <c r="C52" t="s">
        <v>70</v>
      </c>
      <c r="D52" s="6">
        <v>12370</v>
      </c>
      <c r="E52" s="6">
        <v>5795</v>
      </c>
      <c r="F52" s="6">
        <v>21.2</v>
      </c>
      <c r="G52" s="6">
        <v>3763</v>
      </c>
      <c r="H52" s="6">
        <v>11470</v>
      </c>
      <c r="I52" s="6">
        <v>26310</v>
      </c>
      <c r="J52">
        <v>30001</v>
      </c>
      <c r="K52">
        <v>80000</v>
      </c>
      <c r="L52" s="2">
        <f t="shared" si="2"/>
        <v>0.46847210994341149</v>
      </c>
      <c r="O52" t="s">
        <v>278</v>
      </c>
      <c r="P52" t="s">
        <v>70</v>
      </c>
      <c r="Q52" s="20">
        <v>15780</v>
      </c>
      <c r="R52" s="20">
        <v>5923</v>
      </c>
      <c r="S52" s="20">
        <v>7144</v>
      </c>
      <c r="T52" s="20">
        <v>14790</v>
      </c>
      <c r="U52" s="20">
        <v>30040</v>
      </c>
      <c r="V52" s="5">
        <v>0.37534854245880861</v>
      </c>
      <c r="X52" s="12">
        <f t="shared" si="3"/>
        <v>-0.21609632446134347</v>
      </c>
      <c r="Y52" s="12">
        <f t="shared" si="4"/>
        <v>0.24809891860662392</v>
      </c>
    </row>
    <row r="53" spans="2:27" x14ac:dyDescent="0.3">
      <c r="B53" t="s">
        <v>279</v>
      </c>
      <c r="C53" t="s">
        <v>71</v>
      </c>
      <c r="D53" s="6">
        <v>10080</v>
      </c>
      <c r="E53" s="6">
        <v>1397</v>
      </c>
      <c r="F53" s="6">
        <v>4.28</v>
      </c>
      <c r="G53" s="6">
        <v>7726</v>
      </c>
      <c r="H53" s="6">
        <v>9945</v>
      </c>
      <c r="I53" s="6">
        <v>13230</v>
      </c>
      <c r="J53">
        <v>30001</v>
      </c>
      <c r="K53">
        <v>80000</v>
      </c>
      <c r="L53" s="2">
        <f t="shared" si="2"/>
        <v>0.13859126984126985</v>
      </c>
      <c r="O53" t="s">
        <v>279</v>
      </c>
      <c r="P53" t="s">
        <v>71</v>
      </c>
      <c r="Q53" s="20">
        <v>10340</v>
      </c>
      <c r="R53" s="20">
        <v>1711</v>
      </c>
      <c r="S53" s="20">
        <v>7540</v>
      </c>
      <c r="T53" s="20">
        <v>10150</v>
      </c>
      <c r="U53" s="20">
        <v>14290</v>
      </c>
      <c r="V53" s="5">
        <v>0.16547388781431335</v>
      </c>
      <c r="X53" s="12">
        <f t="shared" si="3"/>
        <v>-2.5145067698259187E-2</v>
      </c>
      <c r="Y53" s="12">
        <f t="shared" si="4"/>
        <v>-0.1624583692818643</v>
      </c>
    </row>
    <row r="54" spans="2:27" x14ac:dyDescent="0.3">
      <c r="B54" t="s">
        <v>267</v>
      </c>
      <c r="C54" t="s">
        <v>72</v>
      </c>
      <c r="D54" s="6">
        <v>2312</v>
      </c>
      <c r="E54" s="6">
        <v>196.5</v>
      </c>
      <c r="F54" s="6">
        <v>1.2829999999999999</v>
      </c>
      <c r="G54" s="6">
        <v>1998</v>
      </c>
      <c r="H54" s="6">
        <v>2288</v>
      </c>
      <c r="I54" s="6">
        <v>2765</v>
      </c>
      <c r="J54">
        <v>30001</v>
      </c>
      <c r="K54">
        <v>80000</v>
      </c>
      <c r="L54" s="2">
        <f t="shared" si="2"/>
        <v>8.4991349480968856E-2</v>
      </c>
      <c r="O54" t="s">
        <v>267</v>
      </c>
      <c r="P54" t="s">
        <v>72</v>
      </c>
      <c r="Q54" s="20">
        <v>2471</v>
      </c>
      <c r="R54" s="20">
        <v>276.7</v>
      </c>
      <c r="S54" s="20">
        <v>2038</v>
      </c>
      <c r="T54" s="20">
        <v>2434</v>
      </c>
      <c r="U54" s="20">
        <v>3114</v>
      </c>
      <c r="V54" s="5">
        <v>0.11197895588830432</v>
      </c>
      <c r="X54" s="12">
        <f t="shared" si="3"/>
        <v>-6.4346418454067175E-2</v>
      </c>
      <c r="Y54" s="12">
        <f t="shared" si="4"/>
        <v>-0.24100605505069009</v>
      </c>
    </row>
    <row r="55" spans="2:27" x14ac:dyDescent="0.3">
      <c r="B55" t="s">
        <v>280</v>
      </c>
      <c r="C55" t="s">
        <v>73</v>
      </c>
      <c r="D55" s="6">
        <v>10850</v>
      </c>
      <c r="E55" s="6">
        <v>2711</v>
      </c>
      <c r="F55" s="6">
        <v>12.07</v>
      </c>
      <c r="G55" s="6">
        <v>8051</v>
      </c>
      <c r="H55" s="6">
        <v>10430</v>
      </c>
      <c r="I55" s="6">
        <v>15970</v>
      </c>
      <c r="J55">
        <v>30001</v>
      </c>
      <c r="K55">
        <v>80000</v>
      </c>
      <c r="L55" s="2">
        <f t="shared" si="2"/>
        <v>0.24986175115207374</v>
      </c>
      <c r="O55" t="s">
        <v>280</v>
      </c>
      <c r="P55" t="s">
        <v>73</v>
      </c>
      <c r="Q55" s="20">
        <v>10080</v>
      </c>
      <c r="R55" s="20">
        <v>1918</v>
      </c>
      <c r="S55" s="20">
        <v>7604</v>
      </c>
      <c r="T55" s="20">
        <v>9776</v>
      </c>
      <c r="U55" s="20">
        <v>14320</v>
      </c>
      <c r="V55" s="5">
        <v>0.19027777777777777</v>
      </c>
      <c r="X55" s="12">
        <f t="shared" si="3"/>
        <v>7.6388888888888895E-2</v>
      </c>
      <c r="Y55" s="12">
        <f t="shared" si="4"/>
        <v>0.31314204985031457</v>
      </c>
    </row>
    <row r="56" spans="2:27" x14ac:dyDescent="0.3">
      <c r="B56" t="s">
        <v>281</v>
      </c>
      <c r="C56" t="s">
        <v>74</v>
      </c>
      <c r="D56" s="6">
        <v>585.70000000000005</v>
      </c>
      <c r="E56" s="6">
        <v>180.8</v>
      </c>
      <c r="F56" s="6">
        <v>0.66469999999999996</v>
      </c>
      <c r="G56" s="6">
        <v>329.2</v>
      </c>
      <c r="H56" s="6">
        <v>552.9</v>
      </c>
      <c r="I56" s="6">
        <v>1037</v>
      </c>
      <c r="J56">
        <v>30001</v>
      </c>
      <c r="K56">
        <v>80000</v>
      </c>
      <c r="L56" s="2">
        <f t="shared" si="2"/>
        <v>0.30869045586477717</v>
      </c>
      <c r="O56" t="s">
        <v>281</v>
      </c>
      <c r="P56" t="s">
        <v>74</v>
      </c>
      <c r="Q56" s="20">
        <v>572.4</v>
      </c>
      <c r="R56" s="20">
        <v>152.9</v>
      </c>
      <c r="S56" s="20">
        <v>367.6</v>
      </c>
      <c r="T56" s="20">
        <v>541.29999999999995</v>
      </c>
      <c r="U56" s="20">
        <v>954</v>
      </c>
      <c r="V56" s="5">
        <v>0.26712089447938508</v>
      </c>
      <c r="X56" s="12">
        <f t="shared" si="3"/>
        <v>2.323549965059411E-2</v>
      </c>
      <c r="Y56" s="12">
        <f t="shared" si="4"/>
        <v>0.15562077787441744</v>
      </c>
    </row>
    <row r="57" spans="2:27" x14ac:dyDescent="0.3">
      <c r="B57" s="10" t="s">
        <v>282</v>
      </c>
      <c r="C57" t="s">
        <v>75</v>
      </c>
      <c r="D57" s="6">
        <v>320600</v>
      </c>
      <c r="E57" s="6">
        <v>177800</v>
      </c>
      <c r="F57" s="6">
        <v>1098</v>
      </c>
      <c r="G57" s="6">
        <v>114400</v>
      </c>
      <c r="H57" s="6">
        <v>266300</v>
      </c>
      <c r="I57" s="6">
        <v>762100</v>
      </c>
      <c r="J57">
        <v>30001</v>
      </c>
      <c r="K57">
        <v>80000</v>
      </c>
      <c r="L57" s="2">
        <f t="shared" si="2"/>
        <v>0.55458515283842791</v>
      </c>
      <c r="O57" s="10" t="s">
        <v>282</v>
      </c>
      <c r="P57" t="s">
        <v>75</v>
      </c>
      <c r="Q57" s="20">
        <v>221500</v>
      </c>
      <c r="R57" s="20">
        <v>124100</v>
      </c>
      <c r="S57" s="20">
        <v>105800</v>
      </c>
      <c r="T57" s="20">
        <v>180500</v>
      </c>
      <c r="U57" s="20">
        <v>603700</v>
      </c>
      <c r="V57" s="5">
        <v>0.56027088036117378</v>
      </c>
      <c r="X57" s="12">
        <f t="shared" si="3"/>
        <v>0.44740406320541759</v>
      </c>
      <c r="Y57" s="12">
        <f t="shared" si="4"/>
        <v>-1.0148176037777693E-2</v>
      </c>
    </row>
    <row r="58" spans="2:27" x14ac:dyDescent="0.3">
      <c r="B58" t="s">
        <v>283</v>
      </c>
      <c r="C58" t="s">
        <v>76</v>
      </c>
      <c r="D58" s="6">
        <v>264.7</v>
      </c>
      <c r="E58" s="6">
        <v>36.89</v>
      </c>
      <c r="F58" s="6">
        <v>0.13500000000000001</v>
      </c>
      <c r="G58" s="6">
        <v>202.9</v>
      </c>
      <c r="H58" s="6">
        <v>260.89999999999998</v>
      </c>
      <c r="I58" s="6">
        <v>348.5</v>
      </c>
      <c r="J58">
        <v>30001</v>
      </c>
      <c r="K58">
        <v>80000</v>
      </c>
      <c r="L58" s="2">
        <f t="shared" si="2"/>
        <v>0.13936531922931622</v>
      </c>
      <c r="O58" t="s">
        <v>283</v>
      </c>
      <c r="P58" t="s">
        <v>76</v>
      </c>
      <c r="Q58" s="20">
        <v>275.60000000000002</v>
      </c>
      <c r="R58" s="20">
        <v>40.619999999999997</v>
      </c>
      <c r="S58" s="20">
        <v>211.1</v>
      </c>
      <c r="T58" s="20">
        <v>270.60000000000002</v>
      </c>
      <c r="U58" s="20">
        <v>370.3</v>
      </c>
      <c r="V58" s="5">
        <v>0.14738751814223511</v>
      </c>
      <c r="X58" s="12">
        <f t="shared" si="3"/>
        <v>-3.9550072568940615E-2</v>
      </c>
      <c r="Y58" s="12">
        <f t="shared" si="4"/>
        <v>-5.442929641556981E-2</v>
      </c>
    </row>
    <row r="59" spans="2:27" x14ac:dyDescent="0.3">
      <c r="B59" t="s">
        <v>284</v>
      </c>
      <c r="C59" t="s">
        <v>77</v>
      </c>
      <c r="D59" s="6">
        <v>1131</v>
      </c>
      <c r="E59" s="6">
        <v>289.60000000000002</v>
      </c>
      <c r="F59" s="6">
        <v>1.38</v>
      </c>
      <c r="G59" s="6">
        <v>745.9</v>
      </c>
      <c r="H59" s="6">
        <v>1071</v>
      </c>
      <c r="I59" s="6">
        <v>1854</v>
      </c>
      <c r="J59">
        <v>30001</v>
      </c>
      <c r="K59">
        <v>80000</v>
      </c>
      <c r="L59" s="2">
        <f t="shared" si="2"/>
        <v>0.25605658709106988</v>
      </c>
      <c r="O59" t="s">
        <v>284</v>
      </c>
      <c r="P59" t="s">
        <v>77</v>
      </c>
      <c r="Q59" s="20">
        <v>1292</v>
      </c>
      <c r="R59" s="20">
        <v>334.5</v>
      </c>
      <c r="S59" s="20">
        <v>824.7</v>
      </c>
      <c r="T59" s="20">
        <v>1230</v>
      </c>
      <c r="U59" s="20">
        <v>2114</v>
      </c>
      <c r="V59" s="5">
        <v>0.25890092879256965</v>
      </c>
      <c r="X59" s="12">
        <f t="shared" si="3"/>
        <v>-0.12461300309597523</v>
      </c>
      <c r="Y59" s="12">
        <f t="shared" si="4"/>
        <v>-1.0986216676644872E-2</v>
      </c>
    </row>
    <row r="60" spans="2:27" x14ac:dyDescent="0.3">
      <c r="B60" t="s">
        <v>268</v>
      </c>
      <c r="C60" t="s">
        <v>78</v>
      </c>
      <c r="D60" s="6">
        <v>16820</v>
      </c>
      <c r="E60" s="6">
        <v>2911</v>
      </c>
      <c r="F60" s="6">
        <v>9.2110000000000003</v>
      </c>
      <c r="G60" s="6">
        <v>11930</v>
      </c>
      <c r="H60" s="6">
        <v>16530</v>
      </c>
      <c r="I60" s="6">
        <v>23370</v>
      </c>
      <c r="J60">
        <v>30001</v>
      </c>
      <c r="K60">
        <v>80000</v>
      </c>
      <c r="L60" s="2">
        <f t="shared" si="2"/>
        <v>0.17306777645659929</v>
      </c>
      <c r="O60" t="s">
        <v>268</v>
      </c>
      <c r="P60" t="s">
        <v>78</v>
      </c>
      <c r="Q60" s="20">
        <v>15120</v>
      </c>
      <c r="R60" s="20">
        <v>2351</v>
      </c>
      <c r="S60" s="20">
        <v>11200</v>
      </c>
      <c r="T60" s="20">
        <v>14880</v>
      </c>
      <c r="U60" s="20">
        <v>20440</v>
      </c>
      <c r="V60" s="5">
        <v>0.15548941798941798</v>
      </c>
      <c r="X60" s="12">
        <f t="shared" si="3"/>
        <v>0.11243386243386243</v>
      </c>
      <c r="Y60" s="12">
        <f t="shared" si="4"/>
        <v>0.1130517992444838</v>
      </c>
    </row>
    <row r="61" spans="2:27" x14ac:dyDescent="0.3">
      <c r="C61" t="s">
        <v>97</v>
      </c>
      <c r="D61" s="6">
        <v>1125000</v>
      </c>
      <c r="E61" s="6">
        <v>261900</v>
      </c>
      <c r="F61" s="6">
        <v>1969</v>
      </c>
      <c r="G61" s="6">
        <v>744100</v>
      </c>
      <c r="H61" s="6">
        <v>1081000</v>
      </c>
      <c r="I61" s="6">
        <v>1731000</v>
      </c>
      <c r="J61">
        <v>30001</v>
      </c>
      <c r="K61">
        <v>80000</v>
      </c>
      <c r="L61" s="2">
        <f t="shared" si="2"/>
        <v>0.23280000000000001</v>
      </c>
      <c r="P61" t="s">
        <v>97</v>
      </c>
      <c r="Q61" s="20">
        <v>1042000</v>
      </c>
      <c r="R61" s="20">
        <v>213500</v>
      </c>
      <c r="S61" s="20">
        <v>749700</v>
      </c>
      <c r="T61" s="20">
        <v>995500</v>
      </c>
      <c r="U61" s="20">
        <v>1559000</v>
      </c>
      <c r="V61" s="5">
        <v>0.20489443378119002</v>
      </c>
      <c r="X61" s="12">
        <f t="shared" si="3"/>
        <v>7.9654510556621885E-2</v>
      </c>
      <c r="Y61" s="12">
        <f t="shared" si="4"/>
        <v>0.13619484777517568</v>
      </c>
      <c r="AA61" t="s">
        <v>308</v>
      </c>
    </row>
    <row r="62" spans="2:27" x14ac:dyDescent="0.3">
      <c r="B62" t="s">
        <v>269</v>
      </c>
      <c r="C62" t="s">
        <v>155</v>
      </c>
      <c r="D62" s="5">
        <v>0.54459999999999997</v>
      </c>
      <c r="E62" s="5">
        <v>5.321E-2</v>
      </c>
      <c r="F62" s="5">
        <v>3.6000000000000002E-4</v>
      </c>
      <c r="G62" s="5">
        <v>0.436</v>
      </c>
      <c r="H62" s="5">
        <v>0.54630000000000001</v>
      </c>
      <c r="I62" s="5">
        <v>0.64319999999999999</v>
      </c>
      <c r="J62">
        <v>30001</v>
      </c>
      <c r="K62">
        <v>80000</v>
      </c>
      <c r="L62" s="2">
        <f t="shared" si="2"/>
        <v>9.7704737421961077E-2</v>
      </c>
      <c r="O62" t="s">
        <v>269</v>
      </c>
      <c r="P62" t="s">
        <v>155</v>
      </c>
      <c r="Q62" s="2">
        <v>0.53390000000000004</v>
      </c>
      <c r="R62" s="2">
        <v>5.8590000000000003E-2</v>
      </c>
      <c r="S62" s="2">
        <v>0.41320000000000001</v>
      </c>
      <c r="T62" s="2">
        <v>0.53580000000000005</v>
      </c>
      <c r="U62" s="2">
        <v>0.64390000000000003</v>
      </c>
      <c r="V62" s="5">
        <v>0.10973965162015359</v>
      </c>
      <c r="X62" s="12">
        <f t="shared" si="3"/>
        <v>2.0041206218392827E-2</v>
      </c>
      <c r="Y62" s="12">
        <f t="shared" si="4"/>
        <v>-0.10966787319363341</v>
      </c>
      <c r="AA62" s="13">
        <f>AVERAGE(Y62:Y79)</f>
        <v>0.13855743343498578</v>
      </c>
    </row>
    <row r="63" spans="2:27" x14ac:dyDescent="0.3">
      <c r="B63" t="s">
        <v>270</v>
      </c>
      <c r="C63" t="s">
        <v>156</v>
      </c>
      <c r="D63" s="5">
        <v>0.65369999999999995</v>
      </c>
      <c r="E63" s="5">
        <v>0.12759999999999999</v>
      </c>
      <c r="F63" s="5">
        <v>6.579E-4</v>
      </c>
      <c r="G63" s="5">
        <v>0.3503</v>
      </c>
      <c r="H63" s="5">
        <v>0.67190000000000005</v>
      </c>
      <c r="I63" s="5">
        <v>0.85470000000000002</v>
      </c>
      <c r="J63">
        <v>30001</v>
      </c>
      <c r="K63">
        <v>80000</v>
      </c>
      <c r="L63" s="2">
        <f t="shared" si="2"/>
        <v>0.19519657335169038</v>
      </c>
      <c r="O63" t="s">
        <v>270</v>
      </c>
      <c r="P63" t="s">
        <v>156</v>
      </c>
      <c r="Q63" s="2">
        <v>0.67069999999999996</v>
      </c>
      <c r="R63" s="2">
        <v>0.10150000000000001</v>
      </c>
      <c r="S63" s="2">
        <v>0.44569999999999999</v>
      </c>
      <c r="T63" s="2">
        <v>0.68189999999999995</v>
      </c>
      <c r="U63" s="2">
        <v>0.83779999999999999</v>
      </c>
      <c r="V63" s="5">
        <v>0.15133442671835398</v>
      </c>
      <c r="X63" s="12">
        <f t="shared" si="3"/>
        <v>-2.5346652750857339E-2</v>
      </c>
      <c r="Y63" s="12">
        <f t="shared" si="4"/>
        <v>0.28983587928057852</v>
      </c>
    </row>
    <row r="64" spans="2:27" x14ac:dyDescent="0.3">
      <c r="B64" s="9" t="s">
        <v>271</v>
      </c>
      <c r="C64" t="s">
        <v>157</v>
      </c>
      <c r="D64" s="5">
        <v>0.44180000000000003</v>
      </c>
      <c r="E64" s="5">
        <v>7.9579999999999998E-2</v>
      </c>
      <c r="F64" s="5">
        <v>6.3739999999999999E-4</v>
      </c>
      <c r="G64" s="5">
        <v>0.27200000000000002</v>
      </c>
      <c r="H64" s="5">
        <v>0.44640000000000002</v>
      </c>
      <c r="I64" s="5">
        <v>0.58689999999999998</v>
      </c>
      <c r="J64">
        <v>30001</v>
      </c>
      <c r="K64">
        <v>80000</v>
      </c>
      <c r="L64" s="2">
        <f t="shared" si="2"/>
        <v>0.18012675418741511</v>
      </c>
      <c r="O64" s="9" t="s">
        <v>271</v>
      </c>
      <c r="P64" t="s">
        <v>157</v>
      </c>
      <c r="Q64" s="2">
        <v>0.43369999999999997</v>
      </c>
      <c r="R64" s="2">
        <v>5.6919999999999998E-2</v>
      </c>
      <c r="S64" s="2">
        <v>0.31819999999999998</v>
      </c>
      <c r="T64" s="2">
        <v>0.43530000000000002</v>
      </c>
      <c r="U64" s="2">
        <v>0.54069999999999996</v>
      </c>
      <c r="V64" s="5">
        <v>0.13124279455845056</v>
      </c>
      <c r="X64" s="12">
        <f t="shared" si="3"/>
        <v>1.8676504496195647E-2</v>
      </c>
      <c r="Y64" s="12">
        <f t="shared" si="4"/>
        <v>0.37246966428464379</v>
      </c>
    </row>
    <row r="65" spans="2:27" x14ac:dyDescent="0.3">
      <c r="B65" s="9" t="s">
        <v>272</v>
      </c>
      <c r="C65" t="s">
        <v>158</v>
      </c>
      <c r="D65" s="5">
        <v>0.47639999999999999</v>
      </c>
      <c r="E65" s="5">
        <v>7.238E-2</v>
      </c>
      <c r="F65" s="5">
        <v>5.5199999999999997E-4</v>
      </c>
      <c r="G65" s="5">
        <v>0.3362</v>
      </c>
      <c r="H65" s="5">
        <v>0.47670000000000001</v>
      </c>
      <c r="I65" s="5">
        <v>0.61650000000000005</v>
      </c>
      <c r="J65">
        <v>30001</v>
      </c>
      <c r="K65">
        <v>80000</v>
      </c>
      <c r="L65" s="2">
        <f t="shared" si="2"/>
        <v>0.15193115029387069</v>
      </c>
      <c r="O65" s="9" t="s">
        <v>272</v>
      </c>
      <c r="P65" t="s">
        <v>158</v>
      </c>
      <c r="Q65" s="2">
        <v>0.49399999999999999</v>
      </c>
      <c r="R65" s="2">
        <v>5.7500000000000002E-2</v>
      </c>
      <c r="S65" s="2">
        <v>0.37690000000000001</v>
      </c>
      <c r="T65" s="2">
        <v>0.49590000000000001</v>
      </c>
      <c r="U65" s="2">
        <v>0.60129999999999995</v>
      </c>
      <c r="V65" s="5">
        <v>0.11639676113360324</v>
      </c>
      <c r="X65" s="12">
        <f t="shared" si="3"/>
        <v>-3.5627530364372481E-2</v>
      </c>
      <c r="Y65" s="12">
        <f t="shared" si="4"/>
        <v>0.30528675208994993</v>
      </c>
    </row>
    <row r="66" spans="2:27" x14ac:dyDescent="0.3">
      <c r="B66" s="9" t="s">
        <v>273</v>
      </c>
      <c r="C66" t="s">
        <v>159</v>
      </c>
      <c r="D66" s="5">
        <v>0.56310000000000004</v>
      </c>
      <c r="E66" s="5">
        <v>6.4750000000000002E-2</v>
      </c>
      <c r="F66" s="5">
        <v>4.7449999999999999E-4</v>
      </c>
      <c r="G66" s="5">
        <v>0.4249</v>
      </c>
      <c r="H66" s="5">
        <v>0.56720000000000004</v>
      </c>
      <c r="I66" s="5">
        <v>0.67859999999999998</v>
      </c>
      <c r="J66">
        <v>30001</v>
      </c>
      <c r="K66">
        <v>80000</v>
      </c>
      <c r="L66" s="2">
        <f t="shared" si="2"/>
        <v>0.11498845675723672</v>
      </c>
      <c r="O66" s="9" t="s">
        <v>273</v>
      </c>
      <c r="P66" t="s">
        <v>159</v>
      </c>
      <c r="Q66" s="2">
        <v>0.51619999999999999</v>
      </c>
      <c r="R66" s="2">
        <v>5.6140000000000002E-2</v>
      </c>
      <c r="S66" s="2">
        <v>0.39960000000000001</v>
      </c>
      <c r="T66" s="2">
        <v>0.51849999999999996</v>
      </c>
      <c r="U66" s="2">
        <v>0.61950000000000005</v>
      </c>
      <c r="V66" s="5">
        <v>0.10875629600929873</v>
      </c>
      <c r="X66" s="12">
        <f t="shared" si="3"/>
        <v>9.085625726462622E-2</v>
      </c>
      <c r="Y66" s="12">
        <f t="shared" si="4"/>
        <v>5.7303907696572676E-2</v>
      </c>
    </row>
    <row r="67" spans="2:27" x14ac:dyDescent="0.3">
      <c r="B67" t="s">
        <v>274</v>
      </c>
      <c r="C67" t="s">
        <v>160</v>
      </c>
      <c r="D67" s="5">
        <v>0.50170000000000003</v>
      </c>
      <c r="E67" s="5">
        <v>6.0220000000000003E-2</v>
      </c>
      <c r="F67" s="5">
        <v>3.2850000000000002E-4</v>
      </c>
      <c r="G67" s="5">
        <v>0.37859999999999999</v>
      </c>
      <c r="H67" s="5">
        <v>0.50329999999999997</v>
      </c>
      <c r="I67" s="5">
        <v>0.61609999999999998</v>
      </c>
      <c r="J67">
        <v>30001</v>
      </c>
      <c r="K67">
        <v>80000</v>
      </c>
      <c r="L67" s="2">
        <f t="shared" si="2"/>
        <v>0.12003189156866653</v>
      </c>
      <c r="O67" t="s">
        <v>274</v>
      </c>
      <c r="P67" t="s">
        <v>160</v>
      </c>
      <c r="Q67" s="2">
        <v>0.47599999999999998</v>
      </c>
      <c r="R67" s="2">
        <v>5.8290000000000002E-2</v>
      </c>
      <c r="S67" s="2">
        <v>0.35780000000000001</v>
      </c>
      <c r="T67" s="2">
        <v>0.47760000000000002</v>
      </c>
      <c r="U67" s="2">
        <v>0.58599999999999997</v>
      </c>
      <c r="V67" s="5">
        <v>0.12245798319327732</v>
      </c>
      <c r="X67" s="12">
        <f t="shared" si="3"/>
        <v>5.3991596638655583E-2</v>
      </c>
      <c r="Y67" s="12">
        <f t="shared" si="4"/>
        <v>-1.9811624863865732E-2</v>
      </c>
    </row>
    <row r="68" spans="2:27" x14ac:dyDescent="0.3">
      <c r="B68" s="10" t="s">
        <v>275</v>
      </c>
      <c r="C68" t="s">
        <v>161</v>
      </c>
      <c r="D68" s="5">
        <v>0.67090000000000005</v>
      </c>
      <c r="E68" s="5">
        <v>7.2020000000000001E-2</v>
      </c>
      <c r="F68" s="5">
        <v>8.0820000000000002E-4</v>
      </c>
      <c r="G68" s="5">
        <v>0.52790000000000004</v>
      </c>
      <c r="H68" s="5">
        <v>0.67369999999999997</v>
      </c>
      <c r="I68" s="5">
        <v>0.8034</v>
      </c>
      <c r="J68">
        <v>30001</v>
      </c>
      <c r="K68">
        <v>80000</v>
      </c>
      <c r="L68" s="2">
        <f t="shared" si="2"/>
        <v>0.10734833805336115</v>
      </c>
      <c r="O68" s="10" t="s">
        <v>275</v>
      </c>
      <c r="P68" t="s">
        <v>161</v>
      </c>
      <c r="Q68" s="2">
        <v>0.62250000000000005</v>
      </c>
      <c r="R68" s="2">
        <v>5.704E-2</v>
      </c>
      <c r="S68" s="2">
        <v>0.51119999999999999</v>
      </c>
      <c r="T68" s="2">
        <v>0.62290000000000001</v>
      </c>
      <c r="U68" s="2">
        <v>0.73129999999999995</v>
      </c>
      <c r="V68" s="5">
        <v>9.16305220883534E-2</v>
      </c>
      <c r="X68" s="12">
        <f t="shared" si="3"/>
        <v>7.7751004016064246E-2</v>
      </c>
      <c r="Y68" s="12">
        <f t="shared" si="4"/>
        <v>0.17153472016510038</v>
      </c>
    </row>
    <row r="69" spans="2:27" x14ac:dyDescent="0.3">
      <c r="B69" t="s">
        <v>276</v>
      </c>
      <c r="C69" t="s">
        <v>162</v>
      </c>
      <c r="D69" s="5">
        <v>0.6895</v>
      </c>
      <c r="E69" s="5">
        <v>0.1177</v>
      </c>
      <c r="F69" s="5">
        <v>5.909E-4</v>
      </c>
      <c r="G69" s="5">
        <v>0.40600000000000003</v>
      </c>
      <c r="H69" s="5">
        <v>0.7056</v>
      </c>
      <c r="I69" s="5">
        <v>0.87250000000000005</v>
      </c>
      <c r="J69">
        <v>30001</v>
      </c>
      <c r="K69">
        <v>80000</v>
      </c>
      <c r="L69" s="2">
        <f t="shared" si="2"/>
        <v>0.17070340826686003</v>
      </c>
      <c r="O69" t="s">
        <v>276</v>
      </c>
      <c r="P69" t="s">
        <v>162</v>
      </c>
      <c r="Q69" s="2">
        <v>0.65</v>
      </c>
      <c r="R69" s="2">
        <v>9.6850000000000006E-2</v>
      </c>
      <c r="S69" s="2">
        <v>0.43959999999999999</v>
      </c>
      <c r="T69" s="2">
        <v>0.65820000000000001</v>
      </c>
      <c r="U69" s="2">
        <v>0.81659999999999999</v>
      </c>
      <c r="V69" s="5">
        <v>0.14899999999999999</v>
      </c>
      <c r="X69" s="12">
        <f t="shared" si="3"/>
        <v>6.0769230769230735E-2</v>
      </c>
      <c r="Y69" s="12">
        <f t="shared" si="4"/>
        <v>0.14566045816684592</v>
      </c>
    </row>
    <row r="70" spans="2:27" x14ac:dyDescent="0.3">
      <c r="B70" t="s">
        <v>277</v>
      </c>
      <c r="C70" t="s">
        <v>163</v>
      </c>
      <c r="D70" s="5">
        <v>0.54610000000000003</v>
      </c>
      <c r="E70" s="5">
        <v>4.3290000000000002E-2</v>
      </c>
      <c r="F70" s="5">
        <v>1.861E-4</v>
      </c>
      <c r="G70" s="5">
        <v>0.45750000000000002</v>
      </c>
      <c r="H70" s="5">
        <v>0.5474</v>
      </c>
      <c r="I70" s="5">
        <v>0.62809999999999999</v>
      </c>
      <c r="J70">
        <v>30001</v>
      </c>
      <c r="K70">
        <v>80000</v>
      </c>
      <c r="L70" s="2">
        <f t="shared" si="2"/>
        <v>7.9271195751693835E-2</v>
      </c>
      <c r="O70" t="s">
        <v>277</v>
      </c>
      <c r="P70" t="s">
        <v>163</v>
      </c>
      <c r="Q70" s="2">
        <v>0.50019999999999998</v>
      </c>
      <c r="R70" s="2">
        <v>4.9520000000000002E-2</v>
      </c>
      <c r="S70" s="2">
        <v>0.40029999999999999</v>
      </c>
      <c r="T70" s="2">
        <v>0.50129999999999997</v>
      </c>
      <c r="U70" s="2">
        <v>0.59409999999999996</v>
      </c>
      <c r="V70" s="5">
        <v>9.900039984006398E-2</v>
      </c>
      <c r="X70" s="12">
        <f t="shared" si="3"/>
        <v>9.1763294682127253E-2</v>
      </c>
      <c r="Y70" s="12">
        <f t="shared" si="4"/>
        <v>-0.19928408491524124</v>
      </c>
    </row>
    <row r="71" spans="2:27" x14ac:dyDescent="0.3">
      <c r="B71" t="s">
        <v>278</v>
      </c>
      <c r="C71" t="s">
        <v>164</v>
      </c>
      <c r="D71" s="5">
        <v>0.3483</v>
      </c>
      <c r="E71" s="5">
        <v>0.1208</v>
      </c>
      <c r="F71" s="5">
        <v>4.4949999999999998E-4</v>
      </c>
      <c r="G71" s="5">
        <v>0.12039999999999999</v>
      </c>
      <c r="H71" s="5">
        <v>0.34710000000000002</v>
      </c>
      <c r="I71" s="5">
        <v>0.58650000000000002</v>
      </c>
      <c r="J71">
        <v>30001</v>
      </c>
      <c r="K71">
        <v>80000</v>
      </c>
      <c r="L71" s="2">
        <f t="shared" si="2"/>
        <v>0.34682744760264139</v>
      </c>
      <c r="O71" t="s">
        <v>278</v>
      </c>
      <c r="P71" t="s">
        <v>164</v>
      </c>
      <c r="Q71" s="2">
        <v>0.45850000000000002</v>
      </c>
      <c r="R71" s="2">
        <v>8.8469999999999993E-2</v>
      </c>
      <c r="S71" s="2">
        <v>0.28499999999999998</v>
      </c>
      <c r="T71" s="2">
        <v>0.45910000000000001</v>
      </c>
      <c r="U71" s="2">
        <v>0.63109999999999999</v>
      </c>
      <c r="V71" s="5">
        <v>0.19295528898582331</v>
      </c>
      <c r="X71" s="12">
        <f t="shared" ref="X71:X102" si="5">(D71-Q71)/Q71</f>
        <v>-0.2403489640130862</v>
      </c>
      <c r="Y71" s="12">
        <f t="shared" ref="Y71:Y102" si="6">(L71-V71)/V71</f>
        <v>0.79744981039687013</v>
      </c>
    </row>
    <row r="72" spans="2:27" x14ac:dyDescent="0.3">
      <c r="B72" t="s">
        <v>279</v>
      </c>
      <c r="C72" t="s">
        <v>165</v>
      </c>
      <c r="D72" s="5">
        <v>0.41489999999999999</v>
      </c>
      <c r="E72" s="5">
        <v>6.0699999999999997E-2</v>
      </c>
      <c r="F72" s="5">
        <v>3.8069999999999998E-4</v>
      </c>
      <c r="G72" s="5">
        <v>0.28920000000000001</v>
      </c>
      <c r="H72" s="5">
        <v>0.41710000000000003</v>
      </c>
      <c r="I72" s="5">
        <v>0.52780000000000005</v>
      </c>
      <c r="J72">
        <v>30001</v>
      </c>
      <c r="K72">
        <v>80000</v>
      </c>
      <c r="L72" s="2">
        <f t="shared" ref="L72:L133" si="7">E72/ABS(D72)</f>
        <v>0.1463003133285129</v>
      </c>
      <c r="O72" t="s">
        <v>279</v>
      </c>
      <c r="P72" t="s">
        <v>165</v>
      </c>
      <c r="Q72" s="2">
        <v>0.4269</v>
      </c>
      <c r="R72" s="2">
        <v>6.3030000000000003E-2</v>
      </c>
      <c r="S72" s="2">
        <v>0.29949999999999999</v>
      </c>
      <c r="T72" s="2">
        <v>0.42820000000000003</v>
      </c>
      <c r="U72" s="2">
        <v>0.54620000000000002</v>
      </c>
      <c r="V72" s="5">
        <v>0.14764581869290233</v>
      </c>
      <c r="X72" s="12">
        <f t="shared" si="5"/>
        <v>-2.8109627547435023E-2</v>
      </c>
      <c r="Y72" s="12">
        <f t="shared" si="6"/>
        <v>-9.1130610829422264E-3</v>
      </c>
    </row>
    <row r="73" spans="2:27" x14ac:dyDescent="0.3">
      <c r="B73" t="s">
        <v>267</v>
      </c>
      <c r="C73" t="s">
        <v>166</v>
      </c>
      <c r="D73" s="5">
        <v>0.64590000000000003</v>
      </c>
      <c r="E73" s="5">
        <v>4.1919999999999999E-2</v>
      </c>
      <c r="F73" s="5">
        <v>3.4939999999999998E-4</v>
      </c>
      <c r="G73" s="5">
        <v>0.55600000000000005</v>
      </c>
      <c r="H73" s="5">
        <v>0.64839999999999998</v>
      </c>
      <c r="I73" s="5">
        <v>0.72040000000000004</v>
      </c>
      <c r="J73">
        <v>30001</v>
      </c>
      <c r="K73">
        <v>80000</v>
      </c>
      <c r="L73" s="2">
        <f t="shared" si="7"/>
        <v>6.4901687567734942E-2</v>
      </c>
      <c r="O73" t="s">
        <v>267</v>
      </c>
      <c r="P73" t="s">
        <v>166</v>
      </c>
      <c r="Q73" s="2">
        <v>0.60750000000000004</v>
      </c>
      <c r="R73" s="2">
        <v>5.2850000000000001E-2</v>
      </c>
      <c r="S73" s="2">
        <v>0.4945</v>
      </c>
      <c r="T73" s="2">
        <v>0.6109</v>
      </c>
      <c r="U73" s="2">
        <v>0.70109999999999995</v>
      </c>
      <c r="V73" s="5">
        <v>8.6995884773662546E-2</v>
      </c>
      <c r="X73" s="12">
        <f t="shared" si="5"/>
        <v>6.320987654320985E-2</v>
      </c>
      <c r="Y73" s="12">
        <f t="shared" si="6"/>
        <v>-0.25396830279282917</v>
      </c>
    </row>
    <row r="74" spans="2:27" x14ac:dyDescent="0.3">
      <c r="B74" t="s">
        <v>280</v>
      </c>
      <c r="C74" t="s">
        <v>167</v>
      </c>
      <c r="D74" s="5">
        <v>0.61199999999999999</v>
      </c>
      <c r="E74" s="5">
        <v>5.7579999999999999E-2</v>
      </c>
      <c r="F74" s="5">
        <v>3.279E-4</v>
      </c>
      <c r="G74" s="5">
        <v>0.48949999999999999</v>
      </c>
      <c r="H74" s="5">
        <v>0.61550000000000005</v>
      </c>
      <c r="I74" s="5">
        <v>0.71419999999999995</v>
      </c>
      <c r="J74">
        <v>30001</v>
      </c>
      <c r="K74">
        <v>80000</v>
      </c>
      <c r="L74" s="2">
        <f t="shared" si="7"/>
        <v>9.4084967320261434E-2</v>
      </c>
      <c r="O74" t="s">
        <v>280</v>
      </c>
      <c r="P74" t="s">
        <v>167</v>
      </c>
      <c r="Q74" s="2">
        <v>0.60709999999999997</v>
      </c>
      <c r="R74" s="2">
        <v>5.781E-2</v>
      </c>
      <c r="S74" s="2">
        <v>0.48430000000000001</v>
      </c>
      <c r="T74" s="2">
        <v>0.61029999999999995</v>
      </c>
      <c r="U74" s="2">
        <v>0.71079999999999999</v>
      </c>
      <c r="V74" s="5">
        <v>9.5223192225333556E-2</v>
      </c>
      <c r="X74" s="12">
        <f t="shared" si="5"/>
        <v>8.0711579640916093E-3</v>
      </c>
      <c r="Y74" s="12">
        <f t="shared" si="6"/>
        <v>-1.1953231964526639E-2</v>
      </c>
    </row>
    <row r="75" spans="2:27" x14ac:dyDescent="0.3">
      <c r="B75" t="s">
        <v>281</v>
      </c>
      <c r="C75" t="s">
        <v>168</v>
      </c>
      <c r="D75" s="5">
        <v>0.45179999999999998</v>
      </c>
      <c r="E75" s="5">
        <v>9.776E-2</v>
      </c>
      <c r="F75" s="5">
        <v>4.9100000000000001E-4</v>
      </c>
      <c r="G75" s="5">
        <v>0.2419</v>
      </c>
      <c r="H75" s="5">
        <v>0.4572</v>
      </c>
      <c r="I75" s="5">
        <v>0.627</v>
      </c>
      <c r="J75">
        <v>30001</v>
      </c>
      <c r="K75">
        <v>80000</v>
      </c>
      <c r="L75" s="2">
        <f t="shared" si="7"/>
        <v>0.21637892872952635</v>
      </c>
      <c r="O75" t="s">
        <v>281</v>
      </c>
      <c r="P75" t="s">
        <v>168</v>
      </c>
      <c r="Q75" s="2">
        <v>0.47339999999999999</v>
      </c>
      <c r="R75" s="2">
        <v>7.1029999999999996E-2</v>
      </c>
      <c r="S75" s="2">
        <v>0.32850000000000001</v>
      </c>
      <c r="T75" s="2">
        <v>0.47570000000000001</v>
      </c>
      <c r="U75" s="2">
        <v>0.60629999999999995</v>
      </c>
      <c r="V75" s="5">
        <v>0.15004224757076468</v>
      </c>
      <c r="X75" s="12">
        <f t="shared" si="5"/>
        <v>-4.5627376425855529E-2</v>
      </c>
      <c r="Y75" s="12">
        <f t="shared" si="6"/>
        <v>0.44212001774683629</v>
      </c>
    </row>
    <row r="76" spans="2:27" x14ac:dyDescent="0.3">
      <c r="B76" s="10" t="s">
        <v>282</v>
      </c>
      <c r="C76" t="s">
        <v>169</v>
      </c>
      <c r="D76" s="5">
        <v>0.51929999999999998</v>
      </c>
      <c r="E76" s="5">
        <v>6.522E-2</v>
      </c>
      <c r="F76" s="5">
        <v>4.618E-4</v>
      </c>
      <c r="G76" s="5">
        <v>0.39660000000000001</v>
      </c>
      <c r="H76" s="5">
        <v>0.5171</v>
      </c>
      <c r="I76" s="5">
        <v>0.65310000000000001</v>
      </c>
      <c r="J76">
        <v>30001</v>
      </c>
      <c r="K76">
        <v>80000</v>
      </c>
      <c r="L76" s="2">
        <f t="shared" si="7"/>
        <v>0.12559214326978627</v>
      </c>
      <c r="O76" s="10" t="s">
        <v>282</v>
      </c>
      <c r="P76" t="s">
        <v>169</v>
      </c>
      <c r="Q76" s="2">
        <v>0.54079999999999995</v>
      </c>
      <c r="R76" s="2">
        <v>6.0580000000000002E-2</v>
      </c>
      <c r="S76" s="2">
        <v>0.42130000000000001</v>
      </c>
      <c r="T76" s="2">
        <v>0.54139999999999999</v>
      </c>
      <c r="U76" s="2">
        <v>0.65669999999999995</v>
      </c>
      <c r="V76" s="5">
        <v>0.11201923076923079</v>
      </c>
      <c r="X76" s="12">
        <f t="shared" si="5"/>
        <v>-3.9755917159763253E-2</v>
      </c>
      <c r="Y76" s="12">
        <f t="shared" si="6"/>
        <v>0.12116591416804888</v>
      </c>
    </row>
    <row r="77" spans="2:27" x14ac:dyDescent="0.3">
      <c r="B77" t="s">
        <v>283</v>
      </c>
      <c r="C77" t="s">
        <v>170</v>
      </c>
      <c r="D77" s="5">
        <v>0.5706</v>
      </c>
      <c r="E77" s="5">
        <v>7.9269999999999993E-2</v>
      </c>
      <c r="F77" s="5">
        <v>5.017E-4</v>
      </c>
      <c r="G77" s="5">
        <v>0.40310000000000001</v>
      </c>
      <c r="H77" s="5">
        <v>0.5746</v>
      </c>
      <c r="I77" s="5">
        <v>0.71660000000000001</v>
      </c>
      <c r="J77">
        <v>30001</v>
      </c>
      <c r="K77">
        <v>80000</v>
      </c>
      <c r="L77" s="2">
        <f t="shared" si="7"/>
        <v>0.13892393971258324</v>
      </c>
      <c r="O77" t="s">
        <v>283</v>
      </c>
      <c r="P77" t="s">
        <v>170</v>
      </c>
      <c r="Q77" s="2">
        <v>0.64419999999999999</v>
      </c>
      <c r="R77" s="2">
        <v>7.4149999999999994E-2</v>
      </c>
      <c r="S77" s="2">
        <v>0.48580000000000001</v>
      </c>
      <c r="T77" s="2">
        <v>0.64910000000000001</v>
      </c>
      <c r="U77" s="2">
        <v>0.77580000000000005</v>
      </c>
      <c r="V77" s="5">
        <v>0.11510400496740142</v>
      </c>
      <c r="X77" s="12">
        <f t="shared" si="5"/>
        <v>-0.11425023284694194</v>
      </c>
      <c r="Y77" s="12">
        <f t="shared" si="6"/>
        <v>0.2069427102204468</v>
      </c>
    </row>
    <row r="78" spans="2:27" x14ac:dyDescent="0.3">
      <c r="B78" t="s">
        <v>284</v>
      </c>
      <c r="C78" t="s">
        <v>171</v>
      </c>
      <c r="D78" s="5">
        <v>0.65269999999999995</v>
      </c>
      <c r="E78" s="5">
        <v>8.0149999999999999E-2</v>
      </c>
      <c r="F78" s="5">
        <v>4.7419999999999998E-4</v>
      </c>
      <c r="G78" s="5">
        <v>0.47299999999999998</v>
      </c>
      <c r="H78" s="5">
        <v>0.66049999999999998</v>
      </c>
      <c r="I78" s="5">
        <v>0.78620000000000001</v>
      </c>
      <c r="J78">
        <v>30001</v>
      </c>
      <c r="K78">
        <v>80000</v>
      </c>
      <c r="L78" s="2">
        <f t="shared" si="7"/>
        <v>0.12279760992799142</v>
      </c>
      <c r="O78" t="s">
        <v>284</v>
      </c>
      <c r="P78" t="s">
        <v>171</v>
      </c>
      <c r="Q78" s="2">
        <v>0.63339999999999996</v>
      </c>
      <c r="R78" s="2">
        <v>7.6170000000000002E-2</v>
      </c>
      <c r="S78" s="2">
        <v>0.47049999999999997</v>
      </c>
      <c r="T78" s="2">
        <v>0.63900000000000001</v>
      </c>
      <c r="U78" s="2">
        <v>0.76719999999999999</v>
      </c>
      <c r="V78" s="5">
        <v>0.1202557625513104</v>
      </c>
      <c r="X78" s="12">
        <f t="shared" si="5"/>
        <v>3.0470476791916615E-2</v>
      </c>
      <c r="Y78" s="12">
        <f t="shared" si="6"/>
        <v>2.1137011006823653E-2</v>
      </c>
    </row>
    <row r="79" spans="2:27" x14ac:dyDescent="0.3">
      <c r="B79" t="s">
        <v>268</v>
      </c>
      <c r="C79" t="s">
        <v>172</v>
      </c>
      <c r="D79" s="5">
        <v>0.44629999999999997</v>
      </c>
      <c r="E79" s="5">
        <v>7.2080000000000005E-2</v>
      </c>
      <c r="F79" s="5">
        <v>4.0099999999999999E-4</v>
      </c>
      <c r="G79" s="5">
        <v>0.30030000000000001</v>
      </c>
      <c r="H79" s="5">
        <v>0.44779999999999998</v>
      </c>
      <c r="I79" s="5">
        <v>0.58340000000000003</v>
      </c>
      <c r="J79">
        <v>30001</v>
      </c>
      <c r="K79">
        <v>80000</v>
      </c>
      <c r="L79" s="2">
        <f t="shared" si="7"/>
        <v>0.16150571364552993</v>
      </c>
      <c r="O79" t="s">
        <v>268</v>
      </c>
      <c r="P79" t="s">
        <v>172</v>
      </c>
      <c r="Q79" s="2">
        <v>0.48459999999999998</v>
      </c>
      <c r="R79" s="2">
        <v>6.7070000000000005E-2</v>
      </c>
      <c r="S79" s="2">
        <v>0.34939999999999999</v>
      </c>
      <c r="T79" s="2">
        <v>0.48620000000000002</v>
      </c>
      <c r="U79" s="2">
        <v>0.61240000000000006</v>
      </c>
      <c r="V79" s="5">
        <v>0.13840280643829964</v>
      </c>
      <c r="X79" s="12">
        <f t="shared" si="5"/>
        <v>-7.9034255055716054E-2</v>
      </c>
      <c r="Y79" s="12">
        <f t="shared" si="6"/>
        <v>0.1669251354200656</v>
      </c>
    </row>
    <row r="80" spans="2:27" x14ac:dyDescent="0.3">
      <c r="B80" t="s">
        <v>269</v>
      </c>
      <c r="C80" t="s">
        <v>209</v>
      </c>
      <c r="D80" s="5">
        <v>1.3340000000000001</v>
      </c>
      <c r="E80" s="5">
        <v>0.1709</v>
      </c>
      <c r="F80" s="5">
        <v>1.1609999999999999E-3</v>
      </c>
      <c r="G80" s="5">
        <v>1.004</v>
      </c>
      <c r="H80" s="5">
        <v>1.3320000000000001</v>
      </c>
      <c r="I80" s="5">
        <v>1.671</v>
      </c>
      <c r="J80">
        <v>30001</v>
      </c>
      <c r="K80">
        <v>80000</v>
      </c>
      <c r="L80" s="2">
        <f t="shared" si="7"/>
        <v>0.12811094452773611</v>
      </c>
      <c r="O80" t="s">
        <v>269</v>
      </c>
      <c r="P80" t="s">
        <v>209</v>
      </c>
      <c r="Q80" s="2">
        <v>1.3009999999999999</v>
      </c>
      <c r="R80" s="2">
        <v>0.18540000000000001</v>
      </c>
      <c r="S80" s="2">
        <v>0.94189999999999996</v>
      </c>
      <c r="T80" s="2">
        <v>1.2989999999999999</v>
      </c>
      <c r="U80" s="2">
        <v>1.673</v>
      </c>
      <c r="V80" s="5">
        <v>0.14250576479631055</v>
      </c>
      <c r="X80" s="12">
        <f t="shared" si="5"/>
        <v>2.5365103766333698E-2</v>
      </c>
      <c r="Y80" s="12">
        <f t="shared" si="6"/>
        <v>-0.10101219616728882</v>
      </c>
      <c r="AA80" t="s">
        <v>308</v>
      </c>
    </row>
    <row r="81" spans="2:27" x14ac:dyDescent="0.3">
      <c r="B81" t="s">
        <v>270</v>
      </c>
      <c r="C81" t="s">
        <v>210</v>
      </c>
      <c r="D81" s="5">
        <v>1.7789999999999999</v>
      </c>
      <c r="E81" s="5">
        <v>0.50280000000000002</v>
      </c>
      <c r="F81" s="5">
        <v>2.6570000000000001E-3</v>
      </c>
      <c r="G81" s="5">
        <v>0.77780000000000005</v>
      </c>
      <c r="H81" s="5">
        <v>1.7829999999999999</v>
      </c>
      <c r="I81" s="5">
        <v>2.778</v>
      </c>
      <c r="J81">
        <v>30001</v>
      </c>
      <c r="K81">
        <v>80000</v>
      </c>
      <c r="L81" s="2">
        <f t="shared" si="7"/>
        <v>0.28263069139966274</v>
      </c>
      <c r="O81" t="s">
        <v>270</v>
      </c>
      <c r="P81" t="s">
        <v>210</v>
      </c>
      <c r="Q81" s="2">
        <v>1.827</v>
      </c>
      <c r="R81" s="2">
        <v>0.41789999999999999</v>
      </c>
      <c r="S81" s="2">
        <v>1.0309999999999999</v>
      </c>
      <c r="T81" s="2">
        <v>1.8240000000000001</v>
      </c>
      <c r="U81" s="2">
        <v>2.6520000000000001</v>
      </c>
      <c r="V81" s="5">
        <v>0.22873563218390805</v>
      </c>
      <c r="X81" s="12">
        <f t="shared" si="5"/>
        <v>-2.6272577996715951E-2</v>
      </c>
      <c r="Y81" s="12">
        <f t="shared" si="6"/>
        <v>0.23562161566686723</v>
      </c>
      <c r="AA81" s="13">
        <f>AVERAGE(Y81:Y98)</f>
        <v>0.13489617186910524</v>
      </c>
    </row>
    <row r="82" spans="2:27" x14ac:dyDescent="0.3">
      <c r="B82" s="9" t="s">
        <v>271</v>
      </c>
      <c r="C82" t="s">
        <v>211</v>
      </c>
      <c r="D82" s="5">
        <v>1.0309999999999999</v>
      </c>
      <c r="E82" s="5">
        <v>0.222</v>
      </c>
      <c r="F82" s="5">
        <v>1.7849999999999999E-3</v>
      </c>
      <c r="G82" s="5">
        <v>0.58660000000000001</v>
      </c>
      <c r="H82" s="5">
        <v>1.0329999999999999</v>
      </c>
      <c r="I82" s="5">
        <v>1.4670000000000001</v>
      </c>
      <c r="J82">
        <v>30001</v>
      </c>
      <c r="K82">
        <v>80000</v>
      </c>
      <c r="L82" s="2">
        <f t="shared" si="7"/>
        <v>0.21532492725509217</v>
      </c>
      <c r="O82" s="9" t="s">
        <v>271</v>
      </c>
      <c r="P82" t="s">
        <v>211</v>
      </c>
      <c r="Q82" s="2">
        <v>1.0029999999999999</v>
      </c>
      <c r="R82" s="2">
        <v>0.1575</v>
      </c>
      <c r="S82" s="2">
        <v>0.69799999999999995</v>
      </c>
      <c r="T82" s="2">
        <v>1.002</v>
      </c>
      <c r="U82" s="2">
        <v>1.3140000000000001</v>
      </c>
      <c r="V82" s="5">
        <v>0.15702891326021937</v>
      </c>
      <c r="X82" s="12">
        <f t="shared" si="5"/>
        <v>2.7916251246261244E-2</v>
      </c>
      <c r="Y82" s="12">
        <f t="shared" si="6"/>
        <v>0.37124382245623755</v>
      </c>
    </row>
    <row r="83" spans="2:27" x14ac:dyDescent="0.3">
      <c r="B83" s="9" t="s">
        <v>272</v>
      </c>
      <c r="C83" t="s">
        <v>212</v>
      </c>
      <c r="D83" s="5">
        <v>1.129</v>
      </c>
      <c r="E83" s="5">
        <v>0.21360000000000001</v>
      </c>
      <c r="F83" s="5">
        <v>1.6490000000000001E-3</v>
      </c>
      <c r="G83" s="5">
        <v>0.74229999999999996</v>
      </c>
      <c r="H83" s="5">
        <v>1.1200000000000001</v>
      </c>
      <c r="I83" s="5">
        <v>1.571</v>
      </c>
      <c r="J83">
        <v>30001</v>
      </c>
      <c r="K83">
        <v>80000</v>
      </c>
      <c r="L83" s="2">
        <f t="shared" si="7"/>
        <v>0.18919397697077062</v>
      </c>
      <c r="O83" s="9" t="s">
        <v>272</v>
      </c>
      <c r="P83" t="s">
        <v>212</v>
      </c>
      <c r="Q83" s="2">
        <v>1.177</v>
      </c>
      <c r="R83" s="2">
        <v>0.17169999999999999</v>
      </c>
      <c r="S83" s="2">
        <v>0.8458</v>
      </c>
      <c r="T83" s="2">
        <v>1.1759999999999999</v>
      </c>
      <c r="U83" s="2">
        <v>1.5169999999999999</v>
      </c>
      <c r="V83" s="5">
        <v>0.14587935429056922</v>
      </c>
      <c r="X83" s="12">
        <f t="shared" si="5"/>
        <v>-4.0781648258283808E-2</v>
      </c>
      <c r="Y83" s="12">
        <f t="shared" si="6"/>
        <v>0.29692085553055936</v>
      </c>
    </row>
    <row r="84" spans="2:27" x14ac:dyDescent="0.3">
      <c r="B84" s="9" t="s">
        <v>273</v>
      </c>
      <c r="C84" t="s">
        <v>213</v>
      </c>
      <c r="D84" s="5">
        <v>1.3979999999999999</v>
      </c>
      <c r="E84" s="5">
        <v>0.21299999999999999</v>
      </c>
      <c r="F84" s="5">
        <v>1.56E-3</v>
      </c>
      <c r="G84" s="5">
        <v>0.9738</v>
      </c>
      <c r="H84" s="5">
        <v>1.4</v>
      </c>
      <c r="I84" s="5">
        <v>1.8109999999999999</v>
      </c>
      <c r="J84">
        <v>30001</v>
      </c>
      <c r="K84">
        <v>80000</v>
      </c>
      <c r="L84" s="2">
        <f t="shared" si="7"/>
        <v>0.15236051502145923</v>
      </c>
      <c r="O84" s="9" t="s">
        <v>273</v>
      </c>
      <c r="P84" t="s">
        <v>213</v>
      </c>
      <c r="Q84" s="2">
        <v>1.2450000000000001</v>
      </c>
      <c r="R84" s="2">
        <v>0.1724</v>
      </c>
      <c r="S84" s="2">
        <v>0.90549999999999997</v>
      </c>
      <c r="T84" s="2">
        <v>1.2450000000000001</v>
      </c>
      <c r="U84" s="2">
        <v>1.5820000000000001</v>
      </c>
      <c r="V84" s="5">
        <v>0.13847389558232931</v>
      </c>
      <c r="X84" s="12">
        <f t="shared" si="5"/>
        <v>0.12289156626506008</v>
      </c>
      <c r="Y84" s="12">
        <f t="shared" si="6"/>
        <v>0.10028330163408786</v>
      </c>
    </row>
    <row r="85" spans="2:27" x14ac:dyDescent="0.3">
      <c r="B85" t="s">
        <v>274</v>
      </c>
      <c r="C85" t="s">
        <v>214</v>
      </c>
      <c r="D85" s="5">
        <v>1.2010000000000001</v>
      </c>
      <c r="E85" s="5">
        <v>0.18210000000000001</v>
      </c>
      <c r="F85" s="5">
        <v>1.008E-3</v>
      </c>
      <c r="G85" s="5">
        <v>0.85040000000000004</v>
      </c>
      <c r="H85" s="5">
        <v>1.198</v>
      </c>
      <c r="I85" s="5">
        <v>1.57</v>
      </c>
      <c r="J85">
        <v>30001</v>
      </c>
      <c r="K85">
        <v>80000</v>
      </c>
      <c r="L85" s="2">
        <f t="shared" si="7"/>
        <v>0.15162364696086594</v>
      </c>
      <c r="O85" t="s">
        <v>274</v>
      </c>
      <c r="P85" t="s">
        <v>214</v>
      </c>
      <c r="Q85" s="2">
        <v>1.1240000000000001</v>
      </c>
      <c r="R85" s="2">
        <v>0.1701</v>
      </c>
      <c r="S85" s="2">
        <v>0.79679999999999995</v>
      </c>
      <c r="T85" s="2">
        <v>1.1220000000000001</v>
      </c>
      <c r="U85" s="2">
        <v>1.464</v>
      </c>
      <c r="V85" s="5">
        <v>0.15133451957295371</v>
      </c>
      <c r="X85" s="12">
        <f t="shared" si="5"/>
        <v>6.8505338078291775E-2</v>
      </c>
      <c r="Y85" s="12">
        <f t="shared" si="6"/>
        <v>1.9105184245346669E-3</v>
      </c>
    </row>
    <row r="86" spans="2:27" x14ac:dyDescent="0.3">
      <c r="B86" s="10" t="s">
        <v>275</v>
      </c>
      <c r="C86" t="s">
        <v>215</v>
      </c>
      <c r="D86" s="5">
        <v>1.8049999999999999</v>
      </c>
      <c r="E86" s="5">
        <v>0.2999</v>
      </c>
      <c r="F86" s="5">
        <v>3.434E-3</v>
      </c>
      <c r="G86" s="5">
        <v>1.274</v>
      </c>
      <c r="H86" s="5">
        <v>1.7909999999999999</v>
      </c>
      <c r="I86" s="5">
        <v>2.4279999999999999</v>
      </c>
      <c r="J86">
        <v>30001</v>
      </c>
      <c r="K86">
        <v>80000</v>
      </c>
      <c r="L86" s="2">
        <f t="shared" si="7"/>
        <v>0.16614958448753464</v>
      </c>
      <c r="O86" s="10" t="s">
        <v>275</v>
      </c>
      <c r="P86" t="s">
        <v>215</v>
      </c>
      <c r="Q86" s="2">
        <v>1.605</v>
      </c>
      <c r="R86" s="2">
        <v>0.21240000000000001</v>
      </c>
      <c r="S86" s="2">
        <v>1.222</v>
      </c>
      <c r="T86" s="2">
        <v>1.595</v>
      </c>
      <c r="U86" s="2">
        <v>2.0430000000000001</v>
      </c>
      <c r="V86" s="5">
        <v>0.13233644859813085</v>
      </c>
      <c r="X86" s="12">
        <f t="shared" si="5"/>
        <v>0.1246105919003115</v>
      </c>
      <c r="Y86" s="12">
        <f t="shared" si="6"/>
        <v>0.25550886583094673</v>
      </c>
    </row>
    <row r="87" spans="2:27" x14ac:dyDescent="0.3">
      <c r="B87" t="s">
        <v>276</v>
      </c>
      <c r="C87" t="s">
        <v>216</v>
      </c>
      <c r="D87" s="5">
        <v>1.927</v>
      </c>
      <c r="E87" s="5">
        <v>0.50039999999999996</v>
      </c>
      <c r="F87" s="5">
        <v>2.4979999999999998E-3</v>
      </c>
      <c r="G87" s="5">
        <v>0.92259999999999998</v>
      </c>
      <c r="H87" s="5">
        <v>1.9259999999999999</v>
      </c>
      <c r="I87" s="5">
        <v>2.923</v>
      </c>
      <c r="J87">
        <v>30001</v>
      </c>
      <c r="K87">
        <v>80000</v>
      </c>
      <c r="L87" s="2">
        <f t="shared" si="7"/>
        <v>0.25967825635703162</v>
      </c>
      <c r="O87" t="s">
        <v>276</v>
      </c>
      <c r="P87" t="s">
        <v>216</v>
      </c>
      <c r="Q87" s="2">
        <v>1.736</v>
      </c>
      <c r="R87" s="2">
        <v>0.38250000000000001</v>
      </c>
      <c r="S87" s="2">
        <v>1.014</v>
      </c>
      <c r="T87" s="2">
        <v>1.7290000000000001</v>
      </c>
      <c r="U87" s="2">
        <v>2.5099999999999998</v>
      </c>
      <c r="V87" s="5">
        <v>0.22033410138248849</v>
      </c>
      <c r="X87" s="12">
        <f t="shared" si="5"/>
        <v>0.11002304147465441</v>
      </c>
      <c r="Y87" s="12">
        <f t="shared" si="6"/>
        <v>0.17856589028969116</v>
      </c>
    </row>
    <row r="88" spans="2:27" x14ac:dyDescent="0.3">
      <c r="B88" t="s">
        <v>277</v>
      </c>
      <c r="C88" t="s">
        <v>217</v>
      </c>
      <c r="D88" s="5">
        <v>1.3360000000000001</v>
      </c>
      <c r="E88" s="5">
        <v>0.13919999999999999</v>
      </c>
      <c r="F88" s="5">
        <v>5.9860000000000002E-4</v>
      </c>
      <c r="G88" s="5">
        <v>1.0640000000000001</v>
      </c>
      <c r="H88" s="5">
        <v>1.3360000000000001</v>
      </c>
      <c r="I88" s="5">
        <v>1.6140000000000001</v>
      </c>
      <c r="J88">
        <v>30001</v>
      </c>
      <c r="K88">
        <v>80000</v>
      </c>
      <c r="L88" s="2">
        <f t="shared" si="7"/>
        <v>0.10419161676646706</v>
      </c>
      <c r="O88" t="s">
        <v>277</v>
      </c>
      <c r="P88" t="s">
        <v>217</v>
      </c>
      <c r="Q88" s="2">
        <v>1.194</v>
      </c>
      <c r="R88" s="2">
        <v>0.1492</v>
      </c>
      <c r="S88" s="2">
        <v>0.9073</v>
      </c>
      <c r="T88" s="2">
        <v>1.1919999999999999</v>
      </c>
      <c r="U88" s="2">
        <v>1.492</v>
      </c>
      <c r="V88" s="5">
        <v>0.12495812395309883</v>
      </c>
      <c r="X88" s="12">
        <f t="shared" si="5"/>
        <v>0.1189279731993301</v>
      </c>
      <c r="Y88" s="12">
        <f t="shared" si="6"/>
        <v>-0.16618773177505586</v>
      </c>
    </row>
    <row r="89" spans="2:27" x14ac:dyDescent="0.3">
      <c r="B89" t="s">
        <v>278</v>
      </c>
      <c r="C89" t="s">
        <v>218</v>
      </c>
      <c r="D89" s="5">
        <v>0.79149999999999998</v>
      </c>
      <c r="E89" s="5">
        <v>0.31509999999999999</v>
      </c>
      <c r="F89" s="5">
        <v>1.194E-3</v>
      </c>
      <c r="G89" s="5">
        <v>0.24790000000000001</v>
      </c>
      <c r="H89" s="5">
        <v>0.76970000000000005</v>
      </c>
      <c r="I89" s="5">
        <v>1.466</v>
      </c>
      <c r="J89">
        <v>30001</v>
      </c>
      <c r="K89">
        <v>80000</v>
      </c>
      <c r="L89" s="2">
        <f t="shared" si="7"/>
        <v>0.39810486418193303</v>
      </c>
      <c r="O89" t="s">
        <v>278</v>
      </c>
      <c r="P89" t="s">
        <v>218</v>
      </c>
      <c r="Q89" s="2">
        <v>1.0820000000000001</v>
      </c>
      <c r="R89" s="2">
        <v>0.2571</v>
      </c>
      <c r="S89" s="2">
        <v>0.61750000000000005</v>
      </c>
      <c r="T89" s="2">
        <v>1.069</v>
      </c>
      <c r="U89" s="2">
        <v>1.625</v>
      </c>
      <c r="V89" s="5">
        <v>0.23761552680221809</v>
      </c>
      <c r="X89" s="12">
        <f t="shared" si="5"/>
        <v>-0.2684842883548984</v>
      </c>
      <c r="Y89" s="12">
        <f t="shared" si="6"/>
        <v>0.67541603673610107</v>
      </c>
    </row>
    <row r="90" spans="2:27" x14ac:dyDescent="0.3">
      <c r="B90" t="s">
        <v>279</v>
      </c>
      <c r="C90" t="s">
        <v>219</v>
      </c>
      <c r="D90" s="5">
        <v>0.95209999999999995</v>
      </c>
      <c r="E90" s="5">
        <v>0.16420000000000001</v>
      </c>
      <c r="F90" s="5">
        <v>1.0349999999999999E-3</v>
      </c>
      <c r="G90" s="5">
        <v>0.62749999999999995</v>
      </c>
      <c r="H90" s="5">
        <v>0.95250000000000001</v>
      </c>
      <c r="I90" s="5">
        <v>1.274</v>
      </c>
      <c r="J90">
        <v>30001</v>
      </c>
      <c r="K90">
        <v>80000</v>
      </c>
      <c r="L90" s="2">
        <f t="shared" si="7"/>
        <v>0.17246087595840776</v>
      </c>
      <c r="O90" t="s">
        <v>279</v>
      </c>
      <c r="P90" t="s">
        <v>219</v>
      </c>
      <c r="Q90" s="2">
        <v>0.98529999999999995</v>
      </c>
      <c r="R90" s="2">
        <v>0.17349999999999999</v>
      </c>
      <c r="S90" s="2">
        <v>0.65249999999999997</v>
      </c>
      <c r="T90" s="2">
        <v>0.98280000000000001</v>
      </c>
      <c r="U90" s="2">
        <v>1.3320000000000001</v>
      </c>
      <c r="V90" s="5">
        <v>0.17608850096417333</v>
      </c>
      <c r="X90" s="12">
        <f t="shared" si="5"/>
        <v>-3.3695321221962865E-2</v>
      </c>
      <c r="Y90" s="12">
        <f t="shared" si="6"/>
        <v>-2.0601146502483136E-2</v>
      </c>
    </row>
    <row r="91" spans="2:27" x14ac:dyDescent="0.3">
      <c r="B91" t="s">
        <v>267</v>
      </c>
      <c r="C91" t="s">
        <v>220</v>
      </c>
      <c r="D91" s="5">
        <v>1.6879999999999999</v>
      </c>
      <c r="E91" s="5">
        <v>0.16009999999999999</v>
      </c>
      <c r="F91" s="5">
        <v>1.3389999999999999E-3</v>
      </c>
      <c r="G91" s="5">
        <v>1.3640000000000001</v>
      </c>
      <c r="H91" s="5">
        <v>1.69</v>
      </c>
      <c r="I91" s="5">
        <v>1.9930000000000001</v>
      </c>
      <c r="J91">
        <v>30001</v>
      </c>
      <c r="K91">
        <v>80000</v>
      </c>
      <c r="L91" s="2">
        <f t="shared" si="7"/>
        <v>9.4845971563981044E-2</v>
      </c>
      <c r="O91" t="s">
        <v>267</v>
      </c>
      <c r="P91" t="s">
        <v>220</v>
      </c>
      <c r="Q91" s="2">
        <v>1.548</v>
      </c>
      <c r="R91" s="2">
        <v>0.1875</v>
      </c>
      <c r="S91" s="2">
        <v>1.1719999999999999</v>
      </c>
      <c r="T91" s="2">
        <v>1.5509999999999999</v>
      </c>
      <c r="U91" s="2">
        <v>1.9059999999999999</v>
      </c>
      <c r="V91" s="5">
        <v>0.12112403100775193</v>
      </c>
      <c r="X91" s="12">
        <f t="shared" si="5"/>
        <v>9.0439276485788048E-2</v>
      </c>
      <c r="Y91" s="12">
        <f t="shared" si="6"/>
        <v>-0.21695165876777245</v>
      </c>
    </row>
    <row r="92" spans="2:27" x14ac:dyDescent="0.3">
      <c r="B92" t="s">
        <v>280</v>
      </c>
      <c r="C92" t="s">
        <v>221</v>
      </c>
      <c r="D92" s="5">
        <v>1.5660000000000001</v>
      </c>
      <c r="E92" s="5">
        <v>0.20610000000000001</v>
      </c>
      <c r="F92" s="5">
        <v>1.168E-3</v>
      </c>
      <c r="G92" s="5">
        <v>1.157</v>
      </c>
      <c r="H92" s="5">
        <v>1.5680000000000001</v>
      </c>
      <c r="I92" s="5">
        <v>1.9650000000000001</v>
      </c>
      <c r="J92">
        <v>30001</v>
      </c>
      <c r="K92">
        <v>80000</v>
      </c>
      <c r="L92" s="2">
        <f t="shared" si="7"/>
        <v>0.13160919540229885</v>
      </c>
      <c r="O92" t="s">
        <v>280</v>
      </c>
      <c r="P92" t="s">
        <v>221</v>
      </c>
      <c r="Q92" s="2">
        <v>1.5489999999999999</v>
      </c>
      <c r="R92" s="2">
        <v>0.2056</v>
      </c>
      <c r="S92" s="2">
        <v>1.1419999999999999</v>
      </c>
      <c r="T92" s="2">
        <v>1.5489999999999999</v>
      </c>
      <c r="U92" s="2">
        <v>1.9490000000000001</v>
      </c>
      <c r="V92" s="5">
        <v>0.13273079406068433</v>
      </c>
      <c r="X92" s="12">
        <f t="shared" si="5"/>
        <v>1.0974822466107247E-2</v>
      </c>
      <c r="Y92" s="12">
        <f t="shared" si="6"/>
        <v>-8.4501766626416258E-3</v>
      </c>
    </row>
    <row r="93" spans="2:27" x14ac:dyDescent="0.3">
      <c r="B93" t="s">
        <v>281</v>
      </c>
      <c r="C93" t="s">
        <v>222</v>
      </c>
      <c r="D93" s="5">
        <v>1.0649999999999999</v>
      </c>
      <c r="E93" s="5">
        <v>0.27710000000000001</v>
      </c>
      <c r="F93" s="5">
        <v>1.4090000000000001E-3</v>
      </c>
      <c r="G93" s="5">
        <v>0.51659999999999995</v>
      </c>
      <c r="H93" s="5">
        <v>1.0640000000000001</v>
      </c>
      <c r="I93" s="5">
        <v>1.61</v>
      </c>
      <c r="J93">
        <v>30001</v>
      </c>
      <c r="K93">
        <v>80000</v>
      </c>
      <c r="L93" s="2">
        <f t="shared" si="7"/>
        <v>0.26018779342723009</v>
      </c>
      <c r="O93" t="s">
        <v>281</v>
      </c>
      <c r="P93" t="s">
        <v>222</v>
      </c>
      <c r="Q93" s="2">
        <v>1.1200000000000001</v>
      </c>
      <c r="R93" s="2">
        <v>0.2072</v>
      </c>
      <c r="S93" s="2">
        <v>0.72319999999999995</v>
      </c>
      <c r="T93" s="2">
        <v>1.117</v>
      </c>
      <c r="U93" s="2">
        <v>1.5349999999999999</v>
      </c>
      <c r="V93" s="5">
        <v>0.18499999999999997</v>
      </c>
      <c r="X93" s="12">
        <f t="shared" si="5"/>
        <v>-4.9107142857142995E-2</v>
      </c>
      <c r="Y93" s="12">
        <f t="shared" si="6"/>
        <v>0.40642050501205473</v>
      </c>
    </row>
    <row r="94" spans="2:27" x14ac:dyDescent="0.3">
      <c r="B94" s="10" t="s">
        <v>282</v>
      </c>
      <c r="C94" t="s">
        <v>223</v>
      </c>
      <c r="D94" s="5">
        <v>1.2569999999999999</v>
      </c>
      <c r="E94" s="5">
        <v>0.20580000000000001</v>
      </c>
      <c r="F94" s="5">
        <v>1.4859999999999999E-3</v>
      </c>
      <c r="G94" s="5">
        <v>0.89759999999999995</v>
      </c>
      <c r="H94" s="5">
        <v>1.2410000000000001</v>
      </c>
      <c r="I94" s="5">
        <v>1.7090000000000001</v>
      </c>
      <c r="J94">
        <v>30001</v>
      </c>
      <c r="K94">
        <v>80000</v>
      </c>
      <c r="L94" s="2">
        <f t="shared" si="7"/>
        <v>0.16372315035799526</v>
      </c>
      <c r="O94" s="10" t="s">
        <v>282</v>
      </c>
      <c r="P94" t="s">
        <v>223</v>
      </c>
      <c r="Q94" s="2">
        <v>1.3240000000000001</v>
      </c>
      <c r="R94" s="2">
        <v>0.1951</v>
      </c>
      <c r="S94" s="2">
        <v>0.9637</v>
      </c>
      <c r="T94" s="2">
        <v>1.3169999999999999</v>
      </c>
      <c r="U94" s="2">
        <v>1.7230000000000001</v>
      </c>
      <c r="V94" s="5">
        <v>0.14735649546827795</v>
      </c>
      <c r="X94" s="12">
        <f t="shared" si="5"/>
        <v>-5.0604229607250882E-2</v>
      </c>
      <c r="Y94" s="12">
        <f t="shared" si="6"/>
        <v>0.11106843195277148</v>
      </c>
    </row>
    <row r="95" spans="2:27" x14ac:dyDescent="0.3">
      <c r="B95" t="s">
        <v>283</v>
      </c>
      <c r="C95" t="s">
        <v>224</v>
      </c>
      <c r="D95" s="5">
        <v>1.43</v>
      </c>
      <c r="E95" s="5">
        <v>0.26740000000000003</v>
      </c>
      <c r="F95" s="5">
        <v>1.717E-3</v>
      </c>
      <c r="G95" s="5">
        <v>0.91490000000000005</v>
      </c>
      <c r="H95" s="5">
        <v>1.425</v>
      </c>
      <c r="I95" s="5">
        <v>1.9750000000000001</v>
      </c>
      <c r="J95">
        <v>30001</v>
      </c>
      <c r="K95">
        <v>80000</v>
      </c>
      <c r="L95" s="2">
        <f t="shared" si="7"/>
        <v>0.18699300699300703</v>
      </c>
      <c r="O95" t="s">
        <v>283</v>
      </c>
      <c r="P95" t="s">
        <v>224</v>
      </c>
      <c r="Q95" s="2">
        <v>1.696</v>
      </c>
      <c r="R95" s="2">
        <v>0.2858</v>
      </c>
      <c r="S95" s="2">
        <v>1.1459999999999999</v>
      </c>
      <c r="T95" s="2">
        <v>1.6930000000000001</v>
      </c>
      <c r="U95" s="2">
        <v>2.2690000000000001</v>
      </c>
      <c r="V95" s="5">
        <v>0.16851415094339622</v>
      </c>
      <c r="X95" s="12">
        <f t="shared" si="5"/>
        <v>-0.15683962264150944</v>
      </c>
      <c r="Y95" s="12">
        <f t="shared" si="6"/>
        <v>0.10965759223281989</v>
      </c>
    </row>
    <row r="96" spans="2:27" x14ac:dyDescent="0.3">
      <c r="B96" t="s">
        <v>284</v>
      </c>
      <c r="C96" t="s">
        <v>225</v>
      </c>
      <c r="D96" s="5">
        <v>1.734</v>
      </c>
      <c r="E96" s="5">
        <v>0.31019999999999998</v>
      </c>
      <c r="F96" s="5">
        <v>1.859E-3</v>
      </c>
      <c r="G96" s="5">
        <v>1.109</v>
      </c>
      <c r="H96" s="5">
        <v>1.738</v>
      </c>
      <c r="I96" s="5">
        <v>2.327</v>
      </c>
      <c r="J96">
        <v>30001</v>
      </c>
      <c r="K96">
        <v>80000</v>
      </c>
      <c r="L96" s="2">
        <f t="shared" si="7"/>
        <v>0.17889273356401383</v>
      </c>
      <c r="O96" t="s">
        <v>284</v>
      </c>
      <c r="P96" t="s">
        <v>225</v>
      </c>
      <c r="Q96" s="2">
        <v>1.655</v>
      </c>
      <c r="R96" s="2">
        <v>0.28670000000000001</v>
      </c>
      <c r="S96" s="2">
        <v>1.1020000000000001</v>
      </c>
      <c r="T96" s="2">
        <v>1.6539999999999999</v>
      </c>
      <c r="U96" s="2">
        <v>2.2229999999999999</v>
      </c>
      <c r="V96" s="5">
        <v>0.17323262839879155</v>
      </c>
      <c r="X96" s="12">
        <f t="shared" si="5"/>
        <v>4.7734138972809641E-2</v>
      </c>
      <c r="Y96" s="12">
        <f t="shared" si="6"/>
        <v>3.2673435815984898E-2</v>
      </c>
    </row>
    <row r="97" spans="2:27" x14ac:dyDescent="0.3">
      <c r="B97" t="s">
        <v>268</v>
      </c>
      <c r="C97" t="s">
        <v>226</v>
      </c>
      <c r="D97" s="5">
        <v>1.042</v>
      </c>
      <c r="E97" s="5">
        <v>0.2036</v>
      </c>
      <c r="F97" s="5">
        <v>1.1360000000000001E-3</v>
      </c>
      <c r="G97" s="5">
        <v>0.6542</v>
      </c>
      <c r="H97" s="5">
        <v>1.0369999999999999</v>
      </c>
      <c r="I97" s="5">
        <v>1.4550000000000001</v>
      </c>
      <c r="J97">
        <v>30001</v>
      </c>
      <c r="K97">
        <v>80000</v>
      </c>
      <c r="L97" s="2">
        <f t="shared" si="7"/>
        <v>0.19539347408829175</v>
      </c>
      <c r="O97" t="s">
        <v>268</v>
      </c>
      <c r="P97" t="s">
        <v>226</v>
      </c>
      <c r="Q97" s="2">
        <v>1.1519999999999999</v>
      </c>
      <c r="R97" s="2">
        <v>0.1988</v>
      </c>
      <c r="S97" s="2">
        <v>0.77559999999999996</v>
      </c>
      <c r="T97" s="2">
        <v>1.1479999999999999</v>
      </c>
      <c r="U97" s="2">
        <v>1.556</v>
      </c>
      <c r="V97" s="5">
        <v>0.17256944444444447</v>
      </c>
      <c r="X97" s="12">
        <f t="shared" si="5"/>
        <v>-9.5486111111111008E-2</v>
      </c>
      <c r="Y97" s="12">
        <f t="shared" si="6"/>
        <v>0.13225997057199224</v>
      </c>
    </row>
    <row r="98" spans="2:27" x14ac:dyDescent="0.3">
      <c r="B98" t="s">
        <v>269</v>
      </c>
      <c r="C98" t="s">
        <v>229</v>
      </c>
      <c r="D98" s="5">
        <v>0.83940000000000003</v>
      </c>
      <c r="E98" s="5">
        <v>8.4430000000000005E-2</v>
      </c>
      <c r="F98" s="5">
        <v>3.322E-4</v>
      </c>
      <c r="G98" s="5">
        <v>0.69399999999999995</v>
      </c>
      <c r="H98" s="5">
        <v>0.83230000000000004</v>
      </c>
      <c r="I98" s="5">
        <v>1.024</v>
      </c>
      <c r="J98">
        <v>30001</v>
      </c>
      <c r="K98">
        <v>80000</v>
      </c>
      <c r="L98" s="2">
        <f t="shared" si="7"/>
        <v>0.10058375029783179</v>
      </c>
      <c r="O98" t="s">
        <v>269</v>
      </c>
      <c r="P98" t="s">
        <v>229</v>
      </c>
      <c r="Q98" s="2">
        <v>0.89490000000000003</v>
      </c>
      <c r="R98" s="2">
        <v>9.6500000000000002E-2</v>
      </c>
      <c r="S98" s="2">
        <v>0.72740000000000005</v>
      </c>
      <c r="T98" s="2">
        <v>0.88729999999999998</v>
      </c>
      <c r="U98" s="2">
        <v>1.1040000000000001</v>
      </c>
      <c r="V98" s="5">
        <v>0.10783327746116884</v>
      </c>
      <c r="X98" s="12">
        <f t="shared" si="5"/>
        <v>-6.2018102581293991E-2</v>
      </c>
      <c r="Y98" s="12">
        <f t="shared" si="6"/>
        <v>-6.7229034802801374E-2</v>
      </c>
      <c r="AA98" t="s">
        <v>308</v>
      </c>
    </row>
    <row r="99" spans="2:27" x14ac:dyDescent="0.3">
      <c r="B99" t="s">
        <v>270</v>
      </c>
      <c r="C99" t="s">
        <v>230</v>
      </c>
      <c r="D99" s="5">
        <v>1.286</v>
      </c>
      <c r="E99" s="5">
        <v>0.36120000000000002</v>
      </c>
      <c r="F99" s="5">
        <v>1.872E-3</v>
      </c>
      <c r="G99" s="5">
        <v>0.79090000000000005</v>
      </c>
      <c r="H99" s="5">
        <v>1.22</v>
      </c>
      <c r="I99" s="5">
        <v>2.17</v>
      </c>
      <c r="J99">
        <v>30001</v>
      </c>
      <c r="K99">
        <v>80000</v>
      </c>
      <c r="L99" s="2">
        <f t="shared" si="7"/>
        <v>0.2808709175738725</v>
      </c>
      <c r="O99" t="s">
        <v>270</v>
      </c>
      <c r="P99" t="s">
        <v>230</v>
      </c>
      <c r="Q99" s="2">
        <v>1.157</v>
      </c>
      <c r="R99" s="2">
        <v>0.33510000000000001</v>
      </c>
      <c r="S99" s="2">
        <v>0.68589999999999995</v>
      </c>
      <c r="T99" s="2">
        <v>1.0980000000000001</v>
      </c>
      <c r="U99" s="2">
        <v>1.9690000000000001</v>
      </c>
      <c r="V99" s="5">
        <v>0.289628349178911</v>
      </c>
      <c r="X99" s="12">
        <f t="shared" si="5"/>
        <v>0.111495246326707</v>
      </c>
      <c r="Y99" s="12">
        <f t="shared" si="6"/>
        <v>-3.0236790113487153E-2</v>
      </c>
      <c r="AA99" s="13">
        <f>AVERAGE(Y98:Y115)</f>
        <v>-7.4018151451781242E-2</v>
      </c>
    </row>
    <row r="100" spans="2:27" x14ac:dyDescent="0.3">
      <c r="B100" s="9" t="s">
        <v>271</v>
      </c>
      <c r="C100" t="s">
        <v>231</v>
      </c>
      <c r="D100" s="5">
        <v>0.90400000000000003</v>
      </c>
      <c r="E100" s="5">
        <v>9.1539999999999996E-2</v>
      </c>
      <c r="F100" s="5">
        <v>3.7330000000000002E-4</v>
      </c>
      <c r="G100" s="5">
        <v>0.74670000000000003</v>
      </c>
      <c r="H100" s="5">
        <v>0.89659999999999995</v>
      </c>
      <c r="I100" s="5">
        <v>1.105</v>
      </c>
      <c r="J100">
        <v>30001</v>
      </c>
      <c r="K100">
        <v>80000</v>
      </c>
      <c r="L100" s="2">
        <f t="shared" si="7"/>
        <v>0.10126106194690265</v>
      </c>
      <c r="O100" s="9" t="s">
        <v>271</v>
      </c>
      <c r="P100" t="s">
        <v>231</v>
      </c>
      <c r="Q100" s="2">
        <v>0.61599999999999999</v>
      </c>
      <c r="R100" s="2">
        <v>7.4029999999999999E-2</v>
      </c>
      <c r="S100" s="2">
        <v>0.48670000000000002</v>
      </c>
      <c r="T100" s="2">
        <v>0.6109</v>
      </c>
      <c r="U100" s="2">
        <v>0.77590000000000003</v>
      </c>
      <c r="V100" s="5">
        <v>0.12017857142857143</v>
      </c>
      <c r="X100" s="12">
        <f t="shared" si="5"/>
        <v>0.46753246753246758</v>
      </c>
      <c r="Y100" s="12">
        <f t="shared" si="6"/>
        <v>-0.15741166879248905</v>
      </c>
    </row>
    <row r="101" spans="2:27" x14ac:dyDescent="0.3">
      <c r="B101" s="9" t="s">
        <v>272</v>
      </c>
      <c r="C101" t="s">
        <v>232</v>
      </c>
      <c r="D101" s="5">
        <v>0.93179999999999996</v>
      </c>
      <c r="E101" s="5">
        <v>9.2979999999999993E-2</v>
      </c>
      <c r="F101" s="5">
        <v>3.4749999999999999E-4</v>
      </c>
      <c r="G101" s="5">
        <v>0.77</v>
      </c>
      <c r="H101" s="5">
        <v>0.92410000000000003</v>
      </c>
      <c r="I101" s="5">
        <v>1.1339999999999999</v>
      </c>
      <c r="J101">
        <v>30001</v>
      </c>
      <c r="K101">
        <v>80000</v>
      </c>
      <c r="L101" s="2">
        <f t="shared" si="7"/>
        <v>9.9785361665593472E-2</v>
      </c>
      <c r="O101" s="9" t="s">
        <v>272</v>
      </c>
      <c r="P101" t="s">
        <v>232</v>
      </c>
      <c r="Q101" s="2">
        <v>0.63339999999999996</v>
      </c>
      <c r="R101" s="2">
        <v>7.3649999999999993E-2</v>
      </c>
      <c r="S101" s="2">
        <v>0.50409999999999999</v>
      </c>
      <c r="T101" s="2">
        <v>0.628</v>
      </c>
      <c r="U101" s="2">
        <v>0.79279999999999995</v>
      </c>
      <c r="V101" s="5">
        <v>0.11627723397537101</v>
      </c>
      <c r="X101" s="12">
        <f t="shared" si="5"/>
        <v>0.47110830438901169</v>
      </c>
      <c r="Y101" s="12">
        <f t="shared" si="6"/>
        <v>-0.14183234108639639</v>
      </c>
    </row>
    <row r="102" spans="2:27" x14ac:dyDescent="0.3">
      <c r="B102" s="9" t="s">
        <v>273</v>
      </c>
      <c r="C102" t="s">
        <v>233</v>
      </c>
      <c r="D102" s="5">
        <v>0.97050000000000003</v>
      </c>
      <c r="E102" s="5">
        <v>9.7680000000000003E-2</v>
      </c>
      <c r="F102" s="5">
        <v>3.7980000000000002E-4</v>
      </c>
      <c r="G102" s="5">
        <v>0.80200000000000005</v>
      </c>
      <c r="H102" s="5">
        <v>0.96240000000000003</v>
      </c>
      <c r="I102" s="5">
        <v>1.1850000000000001</v>
      </c>
      <c r="J102">
        <v>30001</v>
      </c>
      <c r="K102">
        <v>80000</v>
      </c>
      <c r="L102" s="2">
        <f t="shared" si="7"/>
        <v>0.10064914992272024</v>
      </c>
      <c r="O102" s="9" t="s">
        <v>273</v>
      </c>
      <c r="P102" t="s">
        <v>233</v>
      </c>
      <c r="Q102" s="2">
        <v>0.74719999999999998</v>
      </c>
      <c r="R102" s="2">
        <v>8.3089999999999997E-2</v>
      </c>
      <c r="S102" s="2">
        <v>0.60389999999999999</v>
      </c>
      <c r="T102" s="2">
        <v>0.74070000000000003</v>
      </c>
      <c r="U102" s="2">
        <v>0.92859999999999998</v>
      </c>
      <c r="V102" s="5">
        <v>0.11120182012847966</v>
      </c>
      <c r="X102" s="12">
        <f t="shared" si="5"/>
        <v>0.29884903640256966</v>
      </c>
      <c r="Y102" s="12">
        <f t="shared" si="6"/>
        <v>-9.489656008837935E-2</v>
      </c>
    </row>
    <row r="103" spans="2:27" x14ac:dyDescent="0.3">
      <c r="B103" t="s">
        <v>274</v>
      </c>
      <c r="C103" t="s">
        <v>234</v>
      </c>
      <c r="D103" s="5">
        <v>0.9052</v>
      </c>
      <c r="E103" s="5">
        <v>0.12520000000000001</v>
      </c>
      <c r="F103" s="5">
        <v>6.6160000000000004E-4</v>
      </c>
      <c r="G103" s="5">
        <v>0.68799999999999994</v>
      </c>
      <c r="H103" s="5">
        <v>0.89480000000000004</v>
      </c>
      <c r="I103" s="5">
        <v>1.181</v>
      </c>
      <c r="J103">
        <v>30001</v>
      </c>
      <c r="K103">
        <v>80000</v>
      </c>
      <c r="L103" s="2">
        <f t="shared" si="7"/>
        <v>0.1383119752540875</v>
      </c>
      <c r="O103" t="s">
        <v>274</v>
      </c>
      <c r="P103" t="s">
        <v>234</v>
      </c>
      <c r="Q103" s="2">
        <v>0.91920000000000002</v>
      </c>
      <c r="R103" s="2">
        <v>0.1239</v>
      </c>
      <c r="S103" s="2">
        <v>0.71079999999999999</v>
      </c>
      <c r="T103" s="2">
        <v>0.90769999999999995</v>
      </c>
      <c r="U103" s="2">
        <v>1.194</v>
      </c>
      <c r="V103" s="5">
        <v>0.13479112271540469</v>
      </c>
      <c r="X103" s="12">
        <f t="shared" ref="X103:X133" si="8">(D103-Q103)/Q103</f>
        <v>-1.523063533507399E-2</v>
      </c>
      <c r="Y103" s="12">
        <f t="shared" ref="Y103:Y133" si="9">(L103-V103)/V103</f>
        <v>2.6120804306353839E-2</v>
      </c>
    </row>
    <row r="104" spans="2:27" x14ac:dyDescent="0.3">
      <c r="B104" s="10" t="s">
        <v>275</v>
      </c>
      <c r="C104" t="s">
        <v>235</v>
      </c>
      <c r="D104" s="5">
        <v>0.94889999999999997</v>
      </c>
      <c r="E104" s="5">
        <v>9.4899999999999998E-2</v>
      </c>
      <c r="F104" s="5">
        <v>3.8949999999999998E-4</v>
      </c>
      <c r="G104" s="5">
        <v>0.78449999999999998</v>
      </c>
      <c r="H104" s="5">
        <v>0.94159999999999999</v>
      </c>
      <c r="I104" s="5">
        <v>1.157</v>
      </c>
      <c r="J104">
        <v>30001</v>
      </c>
      <c r="K104">
        <v>80000</v>
      </c>
      <c r="L104" s="2">
        <f t="shared" si="7"/>
        <v>0.10001053851828433</v>
      </c>
      <c r="O104" s="10" t="s">
        <v>275</v>
      </c>
      <c r="P104" t="s">
        <v>235</v>
      </c>
      <c r="Q104" s="2">
        <v>0.64790000000000003</v>
      </c>
      <c r="R104" s="2">
        <v>7.6050000000000006E-2</v>
      </c>
      <c r="S104" s="2">
        <v>0.51580000000000004</v>
      </c>
      <c r="T104" s="2">
        <v>0.64200000000000002</v>
      </c>
      <c r="U104" s="2">
        <v>0.81330000000000002</v>
      </c>
      <c r="V104" s="5">
        <v>0.11737922518907239</v>
      </c>
      <c r="X104" s="12">
        <f t="shared" si="8"/>
        <v>0.46457786695477687</v>
      </c>
      <c r="Y104" s="12">
        <f t="shared" si="9"/>
        <v>-0.14797070472062568</v>
      </c>
    </row>
    <row r="105" spans="2:27" x14ac:dyDescent="0.3">
      <c r="B105" t="s">
        <v>276</v>
      </c>
      <c r="C105" t="s">
        <v>236</v>
      </c>
      <c r="D105" s="5">
        <v>1.1950000000000001</v>
      </c>
      <c r="E105" s="5">
        <v>0.38519999999999999</v>
      </c>
      <c r="F105" s="5">
        <v>2.2330000000000002E-3</v>
      </c>
      <c r="G105" s="5">
        <v>0.69850000000000001</v>
      </c>
      <c r="H105" s="5">
        <v>1.1140000000000001</v>
      </c>
      <c r="I105" s="5">
        <v>2.1629999999999998</v>
      </c>
      <c r="J105">
        <v>30001</v>
      </c>
      <c r="K105">
        <v>80000</v>
      </c>
      <c r="L105" s="2">
        <f t="shared" si="7"/>
        <v>0.32234309623430962</v>
      </c>
      <c r="O105" t="s">
        <v>276</v>
      </c>
      <c r="P105" t="s">
        <v>236</v>
      </c>
      <c r="Q105" s="2">
        <v>1.0149999999999999</v>
      </c>
      <c r="R105" s="2">
        <v>0.34189999999999998</v>
      </c>
      <c r="S105" s="2">
        <v>0.56740000000000002</v>
      </c>
      <c r="T105" s="2">
        <v>0.94779999999999998</v>
      </c>
      <c r="U105" s="2">
        <v>1.863</v>
      </c>
      <c r="V105" s="5">
        <v>0.33684729064039409</v>
      </c>
      <c r="X105" s="12">
        <f t="shared" si="8"/>
        <v>0.17733990147783268</v>
      </c>
      <c r="Y105" s="12">
        <f t="shared" si="9"/>
        <v>-4.3058664294167118E-2</v>
      </c>
    </row>
    <row r="106" spans="2:27" x14ac:dyDescent="0.3">
      <c r="B106" t="s">
        <v>277</v>
      </c>
      <c r="C106" t="s">
        <v>237</v>
      </c>
      <c r="D106" s="5">
        <v>0.81379999999999997</v>
      </c>
      <c r="E106" s="5">
        <v>8.9969999999999994E-2</v>
      </c>
      <c r="F106" s="5">
        <v>3.411E-4</v>
      </c>
      <c r="G106" s="5">
        <v>0.65980000000000005</v>
      </c>
      <c r="H106" s="5">
        <v>0.80569999999999997</v>
      </c>
      <c r="I106" s="5">
        <v>1.014</v>
      </c>
      <c r="J106">
        <v>30001</v>
      </c>
      <c r="K106">
        <v>80000</v>
      </c>
      <c r="L106" s="2">
        <f t="shared" si="7"/>
        <v>0.1105554190218727</v>
      </c>
      <c r="O106" t="s">
        <v>277</v>
      </c>
      <c r="P106" t="s">
        <v>237</v>
      </c>
      <c r="Q106" s="2">
        <v>0.79969999999999997</v>
      </c>
      <c r="R106" s="2">
        <v>9.5299999999999996E-2</v>
      </c>
      <c r="S106" s="2">
        <v>0.63700000000000001</v>
      </c>
      <c r="T106" s="2">
        <v>0.79090000000000005</v>
      </c>
      <c r="U106" s="2">
        <v>1.01</v>
      </c>
      <c r="V106" s="5">
        <v>0.11916968863323746</v>
      </c>
      <c r="X106" s="12">
        <f t="shared" si="8"/>
        <v>1.7631611854445419E-2</v>
      </c>
      <c r="Y106" s="12">
        <f t="shared" si="9"/>
        <v>-7.2285744052554016E-2</v>
      </c>
    </row>
    <row r="107" spans="2:27" x14ac:dyDescent="0.3">
      <c r="B107" t="s">
        <v>278</v>
      </c>
      <c r="C107" t="s">
        <v>238</v>
      </c>
      <c r="D107" s="5">
        <v>1.532</v>
      </c>
      <c r="E107" s="5">
        <v>0.29649999999999999</v>
      </c>
      <c r="F107" s="5">
        <v>1.263E-3</v>
      </c>
      <c r="G107" s="5">
        <v>1.0780000000000001</v>
      </c>
      <c r="H107" s="5">
        <v>1.4890000000000001</v>
      </c>
      <c r="I107" s="5">
        <v>2.2330000000000001</v>
      </c>
      <c r="J107">
        <v>30001</v>
      </c>
      <c r="K107">
        <v>80000</v>
      </c>
      <c r="L107" s="2">
        <f t="shared" si="7"/>
        <v>0.19353785900783288</v>
      </c>
      <c r="O107" t="s">
        <v>278</v>
      </c>
      <c r="P107" t="s">
        <v>238</v>
      </c>
      <c r="Q107" s="2">
        <v>1.3979999999999999</v>
      </c>
      <c r="R107" s="2">
        <v>0.2802</v>
      </c>
      <c r="S107" s="2">
        <v>0.9698</v>
      </c>
      <c r="T107" s="2">
        <v>1.359</v>
      </c>
      <c r="U107" s="2">
        <v>2.0590000000000002</v>
      </c>
      <c r="V107" s="5">
        <v>0.20042918454935624</v>
      </c>
      <c r="X107" s="12">
        <f t="shared" si="8"/>
        <v>9.5851216022889929E-2</v>
      </c>
      <c r="Y107" s="12">
        <f t="shared" si="9"/>
        <v>-3.4382844778906685E-2</v>
      </c>
    </row>
    <row r="108" spans="2:27" x14ac:dyDescent="0.3">
      <c r="B108" t="s">
        <v>279</v>
      </c>
      <c r="C108" t="s">
        <v>239</v>
      </c>
      <c r="D108" s="5">
        <v>0.83320000000000005</v>
      </c>
      <c r="E108" s="5">
        <v>9.0240000000000001E-2</v>
      </c>
      <c r="F108" s="5">
        <v>3.768E-4</v>
      </c>
      <c r="G108" s="5">
        <v>0.68</v>
      </c>
      <c r="H108" s="5">
        <v>0.82520000000000004</v>
      </c>
      <c r="I108" s="5">
        <v>1.0329999999999999</v>
      </c>
      <c r="J108">
        <v>30001</v>
      </c>
      <c r="K108">
        <v>80000</v>
      </c>
      <c r="L108" s="2">
        <f t="shared" si="7"/>
        <v>0.10830532885261641</v>
      </c>
      <c r="O108" t="s">
        <v>279</v>
      </c>
      <c r="P108" t="s">
        <v>239</v>
      </c>
      <c r="Q108" s="2">
        <v>0.92800000000000005</v>
      </c>
      <c r="R108" s="2">
        <v>0.1065</v>
      </c>
      <c r="S108" s="2">
        <v>0.74460000000000004</v>
      </c>
      <c r="T108" s="2">
        <v>0.91990000000000005</v>
      </c>
      <c r="U108" s="2">
        <v>1.1599999999999999</v>
      </c>
      <c r="V108" s="5">
        <v>0.11476293103448275</v>
      </c>
      <c r="X108" s="12">
        <f t="shared" si="8"/>
        <v>-0.1021551724137931</v>
      </c>
      <c r="Y108" s="12">
        <f t="shared" si="9"/>
        <v>-5.6269059387530129E-2</v>
      </c>
    </row>
    <row r="109" spans="2:27" x14ac:dyDescent="0.3">
      <c r="B109" t="s">
        <v>267</v>
      </c>
      <c r="C109" t="s">
        <v>240</v>
      </c>
      <c r="D109" s="5">
        <v>0.53700000000000003</v>
      </c>
      <c r="E109" s="5">
        <v>7.2289999999999993E-2</v>
      </c>
      <c r="F109" s="5">
        <v>3.679E-4</v>
      </c>
      <c r="G109" s="5">
        <v>0.41930000000000001</v>
      </c>
      <c r="H109" s="5">
        <v>0.52880000000000005</v>
      </c>
      <c r="I109" s="5">
        <v>0.70199999999999996</v>
      </c>
      <c r="J109">
        <v>30001</v>
      </c>
      <c r="K109">
        <v>80000</v>
      </c>
      <c r="L109" s="2">
        <f t="shared" si="7"/>
        <v>0.13461824953445062</v>
      </c>
      <c r="O109" t="s">
        <v>267</v>
      </c>
      <c r="P109" t="s">
        <v>240</v>
      </c>
      <c r="Q109" s="2">
        <v>0.57530000000000003</v>
      </c>
      <c r="R109" s="2">
        <v>9.1429999999999997E-2</v>
      </c>
      <c r="S109" s="2">
        <v>0.41959999999999997</v>
      </c>
      <c r="T109" s="2">
        <v>0.56730000000000003</v>
      </c>
      <c r="U109" s="2">
        <v>0.77790000000000004</v>
      </c>
      <c r="V109" s="5">
        <v>0.15892577785503215</v>
      </c>
      <c r="X109" s="12">
        <f t="shared" si="8"/>
        <v>-6.657396141143751E-2</v>
      </c>
      <c r="Y109" s="12">
        <f t="shared" si="9"/>
        <v>-0.1529489340788642</v>
      </c>
    </row>
    <row r="110" spans="2:27" x14ac:dyDescent="0.3">
      <c r="B110" t="s">
        <v>280</v>
      </c>
      <c r="C110" t="s">
        <v>241</v>
      </c>
      <c r="D110" s="5">
        <v>1.038</v>
      </c>
      <c r="E110" s="5">
        <v>0.1108</v>
      </c>
      <c r="F110" s="5">
        <v>4.5530000000000001E-4</v>
      </c>
      <c r="G110" s="5">
        <v>0.84889999999999999</v>
      </c>
      <c r="H110" s="5">
        <v>1.028</v>
      </c>
      <c r="I110" s="5">
        <v>1.282</v>
      </c>
      <c r="J110">
        <v>30001</v>
      </c>
      <c r="K110">
        <v>80000</v>
      </c>
      <c r="L110" s="2">
        <f t="shared" si="7"/>
        <v>0.10674373795761079</v>
      </c>
      <c r="O110" t="s">
        <v>280</v>
      </c>
      <c r="P110" t="s">
        <v>241</v>
      </c>
      <c r="Q110" s="2">
        <v>1.0009999999999999</v>
      </c>
      <c r="R110" s="2">
        <v>0.1119</v>
      </c>
      <c r="S110" s="2">
        <v>0.80940000000000001</v>
      </c>
      <c r="T110" s="2">
        <v>0.99280000000000002</v>
      </c>
      <c r="U110" s="2">
        <v>1.248</v>
      </c>
      <c r="V110" s="5">
        <v>0.1117882117882118</v>
      </c>
      <c r="X110" s="12">
        <f t="shared" si="8"/>
        <v>3.6963036963037113E-2</v>
      </c>
      <c r="Y110" s="12">
        <f t="shared" si="9"/>
        <v>-4.5125275285358472E-2</v>
      </c>
    </row>
    <row r="111" spans="2:27" x14ac:dyDescent="0.3">
      <c r="B111" t="s">
        <v>281</v>
      </c>
      <c r="C111" t="s">
        <v>242</v>
      </c>
      <c r="D111" s="5">
        <v>0.95589999999999997</v>
      </c>
      <c r="E111" s="5">
        <v>0.2112</v>
      </c>
      <c r="F111" s="5">
        <v>1.0989999999999999E-3</v>
      </c>
      <c r="G111" s="5">
        <v>0.63280000000000003</v>
      </c>
      <c r="H111" s="5">
        <v>0.92559999999999998</v>
      </c>
      <c r="I111" s="5">
        <v>1.4550000000000001</v>
      </c>
      <c r="J111">
        <v>30001</v>
      </c>
      <c r="K111">
        <v>80000</v>
      </c>
      <c r="L111" s="2">
        <f t="shared" si="7"/>
        <v>0.22094361334867665</v>
      </c>
      <c r="O111" t="s">
        <v>281</v>
      </c>
      <c r="P111" t="s">
        <v>242</v>
      </c>
      <c r="Q111" s="2">
        <v>0.68440000000000001</v>
      </c>
      <c r="R111" s="2">
        <v>0.16400000000000001</v>
      </c>
      <c r="S111" s="2">
        <v>0.43230000000000002</v>
      </c>
      <c r="T111" s="2">
        <v>0.66139999999999999</v>
      </c>
      <c r="U111" s="2">
        <v>1.0669999999999999</v>
      </c>
      <c r="V111" s="5">
        <v>0.23962594973699591</v>
      </c>
      <c r="X111" s="12">
        <f t="shared" si="8"/>
        <v>0.39669783752191695</v>
      </c>
      <c r="Y111" s="12">
        <f t="shared" si="9"/>
        <v>-7.7964579415644511E-2</v>
      </c>
    </row>
    <row r="112" spans="2:27" x14ac:dyDescent="0.3">
      <c r="B112" s="10" t="s">
        <v>282</v>
      </c>
      <c r="C112" t="s">
        <v>243</v>
      </c>
      <c r="D112" s="5">
        <v>1.014</v>
      </c>
      <c r="E112" s="5">
        <v>0.10150000000000001</v>
      </c>
      <c r="F112" s="5">
        <v>3.9060000000000001E-4</v>
      </c>
      <c r="G112" s="5">
        <v>0.83989999999999998</v>
      </c>
      <c r="H112" s="5">
        <v>1.006</v>
      </c>
      <c r="I112" s="5">
        <v>1.2370000000000001</v>
      </c>
      <c r="J112">
        <v>30001</v>
      </c>
      <c r="K112">
        <v>80000</v>
      </c>
      <c r="L112" s="2">
        <f t="shared" si="7"/>
        <v>0.10009861932938857</v>
      </c>
      <c r="O112" s="10" t="s">
        <v>282</v>
      </c>
      <c r="P112" t="s">
        <v>243</v>
      </c>
      <c r="Q112" s="2">
        <v>0.7258</v>
      </c>
      <c r="R112" s="2">
        <v>8.2820000000000005E-2</v>
      </c>
      <c r="S112" s="2">
        <v>0.58120000000000005</v>
      </c>
      <c r="T112" s="2">
        <v>0.7198</v>
      </c>
      <c r="U112" s="2">
        <v>0.90529999999999999</v>
      </c>
      <c r="V112" s="5">
        <v>0.11410856985395426</v>
      </c>
      <c r="X112" s="12">
        <f t="shared" si="8"/>
        <v>0.39707908514742357</v>
      </c>
      <c r="Y112" s="12">
        <f t="shared" si="9"/>
        <v>-0.12277737371081596</v>
      </c>
    </row>
    <row r="113" spans="2:27" x14ac:dyDescent="0.3">
      <c r="B113" t="s">
        <v>283</v>
      </c>
      <c r="C113" t="s">
        <v>244</v>
      </c>
      <c r="D113" s="5">
        <v>0.65290000000000004</v>
      </c>
      <c r="E113" s="5">
        <v>0.14949999999999999</v>
      </c>
      <c r="F113" s="5">
        <v>7.3200000000000001E-4</v>
      </c>
      <c r="G113" s="5">
        <v>0.43540000000000001</v>
      </c>
      <c r="H113" s="5">
        <v>0.62809999999999999</v>
      </c>
      <c r="I113" s="5">
        <v>1.0149999999999999</v>
      </c>
      <c r="J113">
        <v>30001</v>
      </c>
      <c r="K113">
        <v>80000</v>
      </c>
      <c r="L113" s="2">
        <f t="shared" si="7"/>
        <v>0.22897840404349823</v>
      </c>
      <c r="O113" t="s">
        <v>283</v>
      </c>
      <c r="P113" t="s">
        <v>244</v>
      </c>
      <c r="Q113" s="2">
        <v>0.67290000000000005</v>
      </c>
      <c r="R113" s="2">
        <v>0.17130000000000001</v>
      </c>
      <c r="S113" s="2">
        <v>0.41749999999999998</v>
      </c>
      <c r="T113" s="2">
        <v>0.64629999999999999</v>
      </c>
      <c r="U113" s="2">
        <v>1.085</v>
      </c>
      <c r="V113" s="5">
        <v>0.25456977262594738</v>
      </c>
      <c r="X113" s="12">
        <f t="shared" si="8"/>
        <v>-2.9722098380145664E-2</v>
      </c>
      <c r="Y113" s="12">
        <f t="shared" si="9"/>
        <v>-0.10052791546485716</v>
      </c>
    </row>
    <row r="114" spans="2:27" x14ac:dyDescent="0.3">
      <c r="B114" t="s">
        <v>284</v>
      </c>
      <c r="C114" t="s">
        <v>245</v>
      </c>
      <c r="D114" s="5">
        <v>1.1839999999999999</v>
      </c>
      <c r="E114" s="5">
        <v>0.20130000000000001</v>
      </c>
      <c r="F114" s="5">
        <v>1.1039999999999999E-3</v>
      </c>
      <c r="G114" s="5">
        <v>0.85929999999999995</v>
      </c>
      <c r="H114" s="5">
        <v>1.1599999999999999</v>
      </c>
      <c r="I114" s="5">
        <v>1.6439999999999999</v>
      </c>
      <c r="J114">
        <v>30001</v>
      </c>
      <c r="K114">
        <v>80000</v>
      </c>
      <c r="L114" s="2">
        <f t="shared" si="7"/>
        <v>0.1700168918918919</v>
      </c>
      <c r="O114" t="s">
        <v>284</v>
      </c>
      <c r="P114" t="s">
        <v>245</v>
      </c>
      <c r="Q114" s="2">
        <v>1.206</v>
      </c>
      <c r="R114" s="2">
        <v>0.19989999999999999</v>
      </c>
      <c r="S114" s="2">
        <v>0.87929999999999997</v>
      </c>
      <c r="T114" s="2">
        <v>1.1839999999999999</v>
      </c>
      <c r="U114" s="2">
        <v>1.66</v>
      </c>
      <c r="V114" s="5">
        <v>0.16575456053067994</v>
      </c>
      <c r="X114" s="12">
        <f t="shared" si="8"/>
        <v>-1.8242122719734678E-2</v>
      </c>
      <c r="Y114" s="12">
        <f t="shared" si="9"/>
        <v>2.5714715465841021E-2</v>
      </c>
    </row>
    <row r="115" spans="2:27" x14ac:dyDescent="0.3">
      <c r="B115" t="s">
        <v>268</v>
      </c>
      <c r="C115" t="s">
        <v>246</v>
      </c>
      <c r="D115" s="5">
        <v>1.0660000000000001</v>
      </c>
      <c r="E115" s="5">
        <v>0.11840000000000001</v>
      </c>
      <c r="F115" s="5">
        <v>4.6759999999999998E-4</v>
      </c>
      <c r="G115" s="5">
        <v>0.86439999999999995</v>
      </c>
      <c r="H115" s="5">
        <v>1.056</v>
      </c>
      <c r="I115" s="5">
        <v>1.3260000000000001</v>
      </c>
      <c r="J115">
        <v>30001</v>
      </c>
      <c r="K115">
        <v>80000</v>
      </c>
      <c r="L115" s="2">
        <f t="shared" si="7"/>
        <v>0.11106941838649155</v>
      </c>
      <c r="O115" t="s">
        <v>268</v>
      </c>
      <c r="P115" t="s">
        <v>246</v>
      </c>
      <c r="Q115" s="2">
        <v>1.006</v>
      </c>
      <c r="R115" s="2">
        <v>0.1163</v>
      </c>
      <c r="S115" s="2">
        <v>0.80859999999999999</v>
      </c>
      <c r="T115" s="2">
        <v>0.99580000000000002</v>
      </c>
      <c r="U115" s="2">
        <v>1.2629999999999999</v>
      </c>
      <c r="V115" s="5">
        <v>0.11560636182902584</v>
      </c>
      <c r="X115" s="12">
        <f t="shared" si="8"/>
        <v>5.9642147117296276E-2</v>
      </c>
      <c r="Y115" s="12">
        <f t="shared" si="9"/>
        <v>-3.9244755831380006E-2</v>
      </c>
    </row>
    <row r="116" spans="2:27" x14ac:dyDescent="0.3">
      <c r="B116" t="s">
        <v>269</v>
      </c>
      <c r="C116" t="s">
        <v>247</v>
      </c>
      <c r="D116" s="4">
        <v>4.4509999999999999E-5</v>
      </c>
      <c r="E116" s="4">
        <v>6.8040000000000004E-6</v>
      </c>
      <c r="F116" s="4">
        <v>4.6679999999999998E-8</v>
      </c>
      <c r="G116" s="4">
        <v>3.1649999999999997E-5</v>
      </c>
      <c r="H116" s="4">
        <v>4.4360000000000002E-5</v>
      </c>
      <c r="I116" s="4">
        <v>5.8319999999999997E-5</v>
      </c>
      <c r="J116">
        <v>30001</v>
      </c>
      <c r="K116">
        <v>80000</v>
      </c>
      <c r="L116" s="2">
        <f t="shared" si="7"/>
        <v>0.15286452482588184</v>
      </c>
      <c r="O116" t="s">
        <v>269</v>
      </c>
      <c r="P116" t="s">
        <v>247</v>
      </c>
      <c r="Q116" s="17">
        <v>4.4950000000000002E-5</v>
      </c>
      <c r="R116" s="17">
        <v>7.058E-6</v>
      </c>
      <c r="S116" s="17">
        <v>3.163E-5</v>
      </c>
      <c r="T116" s="17">
        <v>4.477E-5</v>
      </c>
      <c r="U116" s="17">
        <v>5.9339999999999998E-5</v>
      </c>
      <c r="V116" s="5">
        <v>0.15701890989988876</v>
      </c>
      <c r="X116" s="12">
        <f t="shared" si="8"/>
        <v>-9.7886540600667978E-3</v>
      </c>
      <c r="Y116" s="12">
        <f t="shared" si="9"/>
        <v>-2.6457864703401977E-2</v>
      </c>
      <c r="AA116" t="s">
        <v>308</v>
      </c>
    </row>
    <row r="117" spans="2:27" x14ac:dyDescent="0.3">
      <c r="B117" t="s">
        <v>270</v>
      </c>
      <c r="C117" t="s">
        <v>248</v>
      </c>
      <c r="D117" s="4">
        <v>7.4819999999999997E-4</v>
      </c>
      <c r="E117" s="4">
        <v>2.5839999999999999E-4</v>
      </c>
      <c r="F117" s="4">
        <v>1.3740000000000001E-6</v>
      </c>
      <c r="G117" s="4">
        <v>2.9639999999999999E-4</v>
      </c>
      <c r="H117" s="4">
        <v>7.3800000000000005E-4</v>
      </c>
      <c r="I117" s="3">
        <v>1.2880000000000001E-3</v>
      </c>
      <c r="J117">
        <v>30001</v>
      </c>
      <c r="K117">
        <v>80000</v>
      </c>
      <c r="L117" s="2">
        <f t="shared" si="7"/>
        <v>0.34536220261962042</v>
      </c>
      <c r="O117" t="s">
        <v>270</v>
      </c>
      <c r="P117" t="s">
        <v>248</v>
      </c>
      <c r="Q117" s="17">
        <v>6.8740000000000001E-4</v>
      </c>
      <c r="R117" s="17">
        <v>2.2479999999999999E-4</v>
      </c>
      <c r="S117" s="17">
        <v>2.8870000000000002E-4</v>
      </c>
      <c r="T117" s="17">
        <v>6.8269999999999995E-4</v>
      </c>
      <c r="U117" s="17">
        <v>1.1490000000000001E-3</v>
      </c>
      <c r="V117" s="5">
        <v>0.32702938609252252</v>
      </c>
      <c r="X117" s="12">
        <f t="shared" si="8"/>
        <v>8.8449228978760494E-2</v>
      </c>
      <c r="Y117" s="12">
        <f t="shared" si="9"/>
        <v>5.6058621355547573E-2</v>
      </c>
      <c r="AA117" s="13">
        <f>AVERAGE(Y116:Y133)</f>
        <v>0.10768128933080613</v>
      </c>
    </row>
    <row r="118" spans="2:27" x14ac:dyDescent="0.3">
      <c r="B118" s="9" t="s">
        <v>271</v>
      </c>
      <c r="C118" t="s">
        <v>249</v>
      </c>
      <c r="D118" s="4">
        <v>9.8810000000000008E-6</v>
      </c>
      <c r="E118" s="4">
        <v>3.4300000000000002E-6</v>
      </c>
      <c r="F118" s="4">
        <v>2.7339999999999999E-8</v>
      </c>
      <c r="G118" s="4">
        <v>2.8399999999999999E-6</v>
      </c>
      <c r="H118" s="4">
        <v>9.9510000000000001E-6</v>
      </c>
      <c r="I118" s="4">
        <v>1.6560000000000001E-5</v>
      </c>
      <c r="J118">
        <v>30001</v>
      </c>
      <c r="K118">
        <v>80000</v>
      </c>
      <c r="L118" s="2">
        <f t="shared" si="7"/>
        <v>0.3471308572006882</v>
      </c>
      <c r="O118" s="9" t="s">
        <v>271</v>
      </c>
      <c r="P118" t="s">
        <v>249</v>
      </c>
      <c r="Q118" s="17">
        <v>9.713E-6</v>
      </c>
      <c r="R118" s="17">
        <v>2.2699999999999999E-6</v>
      </c>
      <c r="S118" s="17">
        <v>5.2079999999999999E-6</v>
      </c>
      <c r="T118" s="17">
        <v>9.7180000000000008E-6</v>
      </c>
      <c r="U118" s="17">
        <v>1.414E-5</v>
      </c>
      <c r="V118" s="5">
        <v>0.23370740245032429</v>
      </c>
      <c r="X118" s="12">
        <f t="shared" si="8"/>
        <v>1.7296406877380908E-2</v>
      </c>
      <c r="Y118" s="12">
        <f t="shared" si="9"/>
        <v>0.48532247400453077</v>
      </c>
    </row>
    <row r="119" spans="2:27" x14ac:dyDescent="0.3">
      <c r="B119" s="9" t="s">
        <v>272</v>
      </c>
      <c r="C119" t="s">
        <v>250</v>
      </c>
      <c r="D119" s="4">
        <v>1.875E-6</v>
      </c>
      <c r="E119" s="4">
        <v>7.596E-7</v>
      </c>
      <c r="F119" s="4">
        <v>5.9930000000000003E-9</v>
      </c>
      <c r="G119" s="4">
        <v>6.5160000000000004E-7</v>
      </c>
      <c r="H119" s="4">
        <v>1.8139999999999999E-6</v>
      </c>
      <c r="I119" s="4">
        <v>3.49E-6</v>
      </c>
      <c r="J119">
        <v>30001</v>
      </c>
      <c r="K119">
        <v>80000</v>
      </c>
      <c r="L119" s="2">
        <f t="shared" si="7"/>
        <v>0.40511999999999998</v>
      </c>
      <c r="O119" s="9" t="s">
        <v>272</v>
      </c>
      <c r="P119" t="s">
        <v>250</v>
      </c>
      <c r="Q119" s="17">
        <v>2.2029999999999999E-6</v>
      </c>
      <c r="R119" s="17">
        <v>6.0050000000000001E-7</v>
      </c>
      <c r="S119" s="17">
        <v>1.018E-6</v>
      </c>
      <c r="T119" s="17">
        <v>2.204E-6</v>
      </c>
      <c r="U119" s="17">
        <v>3.3909999999999998E-6</v>
      </c>
      <c r="V119" s="5">
        <v>0.27258284157966411</v>
      </c>
      <c r="X119" s="12">
        <f t="shared" si="8"/>
        <v>-0.14888788016341348</v>
      </c>
      <c r="Y119" s="12">
        <f t="shared" si="9"/>
        <v>0.48622707743547028</v>
      </c>
    </row>
    <row r="120" spans="2:27" x14ac:dyDescent="0.3">
      <c r="B120" s="9" t="s">
        <v>273</v>
      </c>
      <c r="C120" t="s">
        <v>251</v>
      </c>
      <c r="D120" s="4">
        <v>3.2440000000000001E-5</v>
      </c>
      <c r="E120" s="4">
        <v>7.6839999999999996E-6</v>
      </c>
      <c r="F120" s="4">
        <v>5.6470000000000002E-8</v>
      </c>
      <c r="G120" s="4">
        <v>1.7E-5</v>
      </c>
      <c r="H120" s="4">
        <v>3.256E-5</v>
      </c>
      <c r="I120" s="4">
        <v>4.7129999999999998E-5</v>
      </c>
      <c r="J120">
        <v>30001</v>
      </c>
      <c r="K120">
        <v>80000</v>
      </c>
      <c r="L120" s="2">
        <f t="shared" si="7"/>
        <v>0.23686806411837236</v>
      </c>
      <c r="O120" s="9" t="s">
        <v>273</v>
      </c>
      <c r="P120" t="s">
        <v>251</v>
      </c>
      <c r="Q120" s="17">
        <v>2.6720000000000002E-5</v>
      </c>
      <c r="R120" s="17">
        <v>5.874E-6</v>
      </c>
      <c r="S120" s="17">
        <v>1.488E-5</v>
      </c>
      <c r="T120" s="17">
        <v>2.6800000000000001E-5</v>
      </c>
      <c r="U120" s="17">
        <v>3.807E-5</v>
      </c>
      <c r="V120" s="5">
        <v>0.21983532934131736</v>
      </c>
      <c r="X120" s="12">
        <f t="shared" si="8"/>
        <v>0.21407185628742512</v>
      </c>
      <c r="Y120" s="12">
        <f t="shared" si="9"/>
        <v>7.7479515363110235E-2</v>
      </c>
    </row>
    <row r="121" spans="2:27" x14ac:dyDescent="0.3">
      <c r="B121" t="s">
        <v>274</v>
      </c>
      <c r="C121" t="s">
        <v>252</v>
      </c>
      <c r="D121" s="4">
        <v>4.121E-5</v>
      </c>
      <c r="E121" s="4">
        <v>1.6900000000000001E-5</v>
      </c>
      <c r="F121" s="4">
        <v>1.131E-7</v>
      </c>
      <c r="G121" s="4">
        <v>1.8340000000000001E-5</v>
      </c>
      <c r="H121" s="4">
        <v>3.7719999999999998E-5</v>
      </c>
      <c r="I121" s="4">
        <v>8.3670000000000004E-5</v>
      </c>
      <c r="J121">
        <v>30001</v>
      </c>
      <c r="K121">
        <v>80000</v>
      </c>
      <c r="L121" s="2">
        <f t="shared" si="7"/>
        <v>0.41009463722397477</v>
      </c>
      <c r="O121" t="s">
        <v>274</v>
      </c>
      <c r="P121" t="s">
        <v>252</v>
      </c>
      <c r="Q121" s="17">
        <v>3.4279999999999997E-5</v>
      </c>
      <c r="R121" s="17">
        <v>1.168E-5</v>
      </c>
      <c r="S121" s="17">
        <v>1.6880000000000001E-5</v>
      </c>
      <c r="T121" s="17">
        <v>3.239E-5</v>
      </c>
      <c r="U121" s="17">
        <v>6.2100000000000005E-5</v>
      </c>
      <c r="V121" s="5">
        <v>0.34072345390898484</v>
      </c>
      <c r="X121" s="12">
        <f t="shared" si="8"/>
        <v>0.20215869311551937</v>
      </c>
      <c r="Y121" s="12">
        <f t="shared" si="9"/>
        <v>0.20359967157858344</v>
      </c>
    </row>
    <row r="122" spans="2:27" x14ac:dyDescent="0.3">
      <c r="B122" s="10" t="s">
        <v>275</v>
      </c>
      <c r="C122" t="s">
        <v>253</v>
      </c>
      <c r="D122" s="4">
        <v>2.2730000000000001E-6</v>
      </c>
      <c r="E122" s="4">
        <v>9.6150000000000003E-7</v>
      </c>
      <c r="F122" s="4">
        <v>1.102E-8</v>
      </c>
      <c r="G122" s="4">
        <v>6.8420000000000005E-7</v>
      </c>
      <c r="H122" s="4">
        <v>2.2180000000000002E-6</v>
      </c>
      <c r="I122" s="4">
        <v>4.3000000000000003E-6</v>
      </c>
      <c r="J122">
        <v>30001</v>
      </c>
      <c r="K122">
        <v>80000</v>
      </c>
      <c r="L122" s="2">
        <f t="shared" si="7"/>
        <v>0.42300923889133302</v>
      </c>
      <c r="O122" s="10" t="s">
        <v>275</v>
      </c>
      <c r="P122" t="s">
        <v>253</v>
      </c>
      <c r="Q122" s="17">
        <v>1.699E-6</v>
      </c>
      <c r="R122" s="17">
        <v>6.4470000000000005E-7</v>
      </c>
      <c r="S122" s="17">
        <v>6.4330000000000005E-7</v>
      </c>
      <c r="T122" s="17">
        <v>1.654E-6</v>
      </c>
      <c r="U122" s="17">
        <v>3.0589999999999998E-6</v>
      </c>
      <c r="V122" s="5">
        <v>0.37945850500294293</v>
      </c>
      <c r="X122" s="12">
        <f t="shared" si="8"/>
        <v>0.33784579164214251</v>
      </c>
      <c r="Y122" s="12">
        <f t="shared" si="9"/>
        <v>0.11477074123836631</v>
      </c>
    </row>
    <row r="123" spans="2:27" x14ac:dyDescent="0.3">
      <c r="B123" t="s">
        <v>276</v>
      </c>
      <c r="C123" t="s">
        <v>254</v>
      </c>
      <c r="D123" s="4">
        <v>2.3039999999999999E-4</v>
      </c>
      <c r="E123" s="4">
        <v>5.1E-5</v>
      </c>
      <c r="F123" s="4">
        <v>2.629E-7</v>
      </c>
      <c r="G123" s="4">
        <v>1.405E-4</v>
      </c>
      <c r="H123" s="4">
        <v>2.2680000000000001E-4</v>
      </c>
      <c r="I123" s="4">
        <v>3.4000000000000002E-4</v>
      </c>
      <c r="J123">
        <v>30001</v>
      </c>
      <c r="K123">
        <v>80000</v>
      </c>
      <c r="L123" s="2">
        <f t="shared" si="7"/>
        <v>0.22135416666666669</v>
      </c>
      <c r="O123" t="s">
        <v>276</v>
      </c>
      <c r="P123" t="s">
        <v>254</v>
      </c>
      <c r="Q123" s="17">
        <v>2.0790000000000001E-4</v>
      </c>
      <c r="R123" s="17">
        <v>4.2920000000000002E-5</v>
      </c>
      <c r="S123" s="17">
        <v>1.3190000000000001E-4</v>
      </c>
      <c r="T123" s="17">
        <v>2.05E-4</v>
      </c>
      <c r="U123" s="17">
        <v>2.9960000000000002E-4</v>
      </c>
      <c r="V123" s="5">
        <v>0.20644540644540643</v>
      </c>
      <c r="X123" s="12">
        <f t="shared" si="8"/>
        <v>0.10822510822510811</v>
      </c>
      <c r="Y123" s="12">
        <f t="shared" si="9"/>
        <v>7.2216478331780215E-2</v>
      </c>
    </row>
    <row r="124" spans="2:27" x14ac:dyDescent="0.3">
      <c r="B124" t="s">
        <v>277</v>
      </c>
      <c r="C124" t="s">
        <v>255</v>
      </c>
      <c r="D124" s="4">
        <v>4.0439999999999999E-5</v>
      </c>
      <c r="E124" s="4">
        <v>7.5320000000000001E-6</v>
      </c>
      <c r="F124" s="4">
        <v>3.2590000000000003E-8</v>
      </c>
      <c r="G124" s="4">
        <v>2.671E-5</v>
      </c>
      <c r="H124" s="4">
        <v>4.0080000000000003E-5</v>
      </c>
      <c r="I124" s="4">
        <v>5.6209999999999999E-5</v>
      </c>
      <c r="J124">
        <v>30001</v>
      </c>
      <c r="K124">
        <v>80000</v>
      </c>
      <c r="L124" s="2">
        <f t="shared" si="7"/>
        <v>0.18625123639960436</v>
      </c>
      <c r="O124" t="s">
        <v>277</v>
      </c>
      <c r="P124" t="s">
        <v>255</v>
      </c>
      <c r="Q124" s="17">
        <v>3.5309999999999999E-5</v>
      </c>
      <c r="R124" s="17">
        <v>6.8820000000000003E-6</v>
      </c>
      <c r="S124" s="17">
        <v>2.3050000000000001E-5</v>
      </c>
      <c r="T124" s="17">
        <v>3.4919999999999998E-5</v>
      </c>
      <c r="U124" s="17">
        <v>4.9929999999999998E-5</v>
      </c>
      <c r="V124" s="5">
        <v>0.19490229396771455</v>
      </c>
      <c r="X124" s="12">
        <f t="shared" si="8"/>
        <v>0.14528462192013594</v>
      </c>
      <c r="Y124" s="12">
        <f t="shared" si="9"/>
        <v>-4.4386638002030035E-2</v>
      </c>
    </row>
    <row r="125" spans="2:27" x14ac:dyDescent="0.3">
      <c r="B125" t="s">
        <v>278</v>
      </c>
      <c r="C125" t="s">
        <v>256</v>
      </c>
      <c r="D125" s="4">
        <v>3.0429999999999998E-5</v>
      </c>
      <c r="E125" s="4">
        <v>9.6369999999999994E-6</v>
      </c>
      <c r="F125" s="4">
        <v>4.269E-8</v>
      </c>
      <c r="G125" s="4">
        <v>1.5840000000000001E-5</v>
      </c>
      <c r="H125" s="4">
        <v>2.9030000000000002E-5</v>
      </c>
      <c r="I125" s="4">
        <v>5.3159999999999999E-5</v>
      </c>
      <c r="J125">
        <v>30001</v>
      </c>
      <c r="K125">
        <v>80000</v>
      </c>
      <c r="L125" s="2">
        <f t="shared" si="7"/>
        <v>0.31669405192244493</v>
      </c>
      <c r="O125" t="s">
        <v>278</v>
      </c>
      <c r="P125" t="s">
        <v>256</v>
      </c>
      <c r="Q125" s="17">
        <v>3.171E-5</v>
      </c>
      <c r="R125" s="17">
        <v>1.028E-5</v>
      </c>
      <c r="S125" s="17">
        <v>1.6290000000000002E-5</v>
      </c>
      <c r="T125" s="17">
        <v>3.0179999999999999E-5</v>
      </c>
      <c r="U125" s="17">
        <v>5.5989999999999998E-5</v>
      </c>
      <c r="V125" s="5">
        <v>0.32418795332702616</v>
      </c>
      <c r="X125" s="12">
        <f t="shared" si="8"/>
        <v>-4.0365815200252328E-2</v>
      </c>
      <c r="Y125" s="12">
        <f t="shared" si="9"/>
        <v>-2.3115915713936841E-2</v>
      </c>
    </row>
    <row r="126" spans="2:27" x14ac:dyDescent="0.3">
      <c r="B126" t="s">
        <v>279</v>
      </c>
      <c r="C126" t="s">
        <v>257</v>
      </c>
      <c r="D126" s="4">
        <v>4.1289999999999999E-5</v>
      </c>
      <c r="E126" s="4">
        <v>7.148E-6</v>
      </c>
      <c r="F126" s="4">
        <v>4.4600000000000002E-8</v>
      </c>
      <c r="G126" s="4">
        <v>2.7480000000000001E-5</v>
      </c>
      <c r="H126" s="4">
        <v>4.121E-5</v>
      </c>
      <c r="I126" s="4">
        <v>5.5460000000000001E-5</v>
      </c>
      <c r="J126">
        <v>30001</v>
      </c>
      <c r="K126">
        <v>80000</v>
      </c>
      <c r="L126" s="2">
        <f t="shared" si="7"/>
        <v>0.17311697747638655</v>
      </c>
      <c r="O126" t="s">
        <v>279</v>
      </c>
      <c r="P126" t="s">
        <v>257</v>
      </c>
      <c r="Q126" s="17">
        <v>4.1640000000000001E-5</v>
      </c>
      <c r="R126" s="17">
        <v>7.5299999999999999E-6</v>
      </c>
      <c r="S126" s="17">
        <v>2.7379999999999999E-5</v>
      </c>
      <c r="T126" s="17">
        <v>4.1499999999999999E-5</v>
      </c>
      <c r="U126" s="17">
        <v>5.6839999999999998E-5</v>
      </c>
      <c r="V126" s="5">
        <v>0.18083573487031698</v>
      </c>
      <c r="X126" s="12">
        <f t="shared" si="8"/>
        <v>-8.4053794428434608E-3</v>
      </c>
      <c r="Y126" s="12">
        <f t="shared" si="9"/>
        <v>-4.2683805827790626E-2</v>
      </c>
    </row>
    <row r="127" spans="2:27" x14ac:dyDescent="0.3">
      <c r="B127" t="s">
        <v>267</v>
      </c>
      <c r="C127" t="s">
        <v>258</v>
      </c>
      <c r="D127" s="4">
        <v>2.8059999999999999E-4</v>
      </c>
      <c r="E127" s="4">
        <v>3.4950000000000002E-5</v>
      </c>
      <c r="F127" s="4">
        <v>2.9560000000000003E-7</v>
      </c>
      <c r="G127" s="4">
        <v>2.1000000000000001E-4</v>
      </c>
      <c r="H127" s="4">
        <v>2.8130000000000001E-4</v>
      </c>
      <c r="I127" s="4">
        <v>3.4680000000000003E-4</v>
      </c>
      <c r="J127">
        <v>30001</v>
      </c>
      <c r="K127">
        <v>80000</v>
      </c>
      <c r="L127" s="2">
        <f t="shared" si="7"/>
        <v>0.12455452601568069</v>
      </c>
      <c r="O127" t="s">
        <v>267</v>
      </c>
      <c r="P127" t="s">
        <v>258</v>
      </c>
      <c r="Q127" s="17">
        <v>2.4780000000000001E-4</v>
      </c>
      <c r="R127" s="17">
        <v>3.7700000000000002E-5</v>
      </c>
      <c r="S127" s="17">
        <v>1.729E-4</v>
      </c>
      <c r="T127" s="17">
        <v>2.4820000000000002E-4</v>
      </c>
      <c r="U127" s="17">
        <v>3.2069999999999999E-4</v>
      </c>
      <c r="V127" s="5">
        <v>0.15213882163034706</v>
      </c>
      <c r="X127" s="12">
        <f t="shared" si="8"/>
        <v>0.13236481033091196</v>
      </c>
      <c r="Y127" s="12">
        <f t="shared" si="9"/>
        <v>-0.1813100385494516</v>
      </c>
    </row>
    <row r="128" spans="2:27" x14ac:dyDescent="0.3">
      <c r="B128" t="s">
        <v>280</v>
      </c>
      <c r="C128" t="s">
        <v>259</v>
      </c>
      <c r="D128" s="4">
        <v>5.8260000000000001E-5</v>
      </c>
      <c r="E128" s="4">
        <v>1.2289999999999999E-5</v>
      </c>
      <c r="F128" s="4">
        <v>6.9419999999999996E-8</v>
      </c>
      <c r="G128" s="4">
        <v>3.3500000000000001E-5</v>
      </c>
      <c r="H128" s="4">
        <v>5.8440000000000003E-5</v>
      </c>
      <c r="I128" s="4">
        <v>8.195E-5</v>
      </c>
      <c r="J128">
        <v>30001</v>
      </c>
      <c r="K128">
        <v>80000</v>
      </c>
      <c r="L128" s="2">
        <f t="shared" si="7"/>
        <v>0.21095090971507036</v>
      </c>
      <c r="O128" t="s">
        <v>280</v>
      </c>
      <c r="P128" t="s">
        <v>259</v>
      </c>
      <c r="Q128" s="17">
        <v>6.1639999999999999E-5</v>
      </c>
      <c r="R128" s="17">
        <v>1.189E-5</v>
      </c>
      <c r="S128" s="17">
        <v>3.773E-5</v>
      </c>
      <c r="T128" s="17">
        <v>6.1799999999999998E-5</v>
      </c>
      <c r="U128" s="17">
        <v>8.4519999999999997E-5</v>
      </c>
      <c r="V128" s="5">
        <v>0.19289422452952629</v>
      </c>
      <c r="X128" s="12">
        <f t="shared" si="8"/>
        <v>-5.4834523036988936E-2</v>
      </c>
      <c r="Y128" s="12">
        <f t="shared" si="9"/>
        <v>9.3609257765932416E-2</v>
      </c>
    </row>
    <row r="129" spans="2:25" x14ac:dyDescent="0.3">
      <c r="B129" t="s">
        <v>281</v>
      </c>
      <c r="C129" t="s">
        <v>260</v>
      </c>
      <c r="D129" s="4">
        <v>8.162E-4</v>
      </c>
      <c r="E129" s="4">
        <v>2.5759999999999997E-4</v>
      </c>
      <c r="F129" s="4">
        <v>1.5200000000000001E-6</v>
      </c>
      <c r="G129" s="4">
        <v>4.0729999999999998E-4</v>
      </c>
      <c r="H129" s="4">
        <v>7.8459999999999999E-4</v>
      </c>
      <c r="I129" s="3">
        <v>1.4E-3</v>
      </c>
      <c r="J129">
        <v>30001</v>
      </c>
      <c r="K129">
        <v>80000</v>
      </c>
      <c r="L129" s="2">
        <f t="shared" si="7"/>
        <v>0.31560891938250424</v>
      </c>
      <c r="O129" t="s">
        <v>281</v>
      </c>
      <c r="P129" t="s">
        <v>260</v>
      </c>
      <c r="Q129" s="17">
        <v>8.6810000000000001E-4</v>
      </c>
      <c r="R129" s="17">
        <v>2.3589999999999999E-4</v>
      </c>
      <c r="S129" s="17">
        <v>4.5839999999999998E-4</v>
      </c>
      <c r="T129" s="17">
        <v>8.5240000000000001E-4</v>
      </c>
      <c r="U129" s="17">
        <v>1.369E-3</v>
      </c>
      <c r="V129" s="5">
        <v>0.27174288676419767</v>
      </c>
      <c r="X129" s="12">
        <f t="shared" si="8"/>
        <v>-5.9785738970164745E-2</v>
      </c>
      <c r="Y129" s="12">
        <f t="shared" si="9"/>
        <v>0.16142476861361565</v>
      </c>
    </row>
    <row r="130" spans="2:25" x14ac:dyDescent="0.3">
      <c r="B130" s="10" t="s">
        <v>282</v>
      </c>
      <c r="C130" t="s">
        <v>261</v>
      </c>
      <c r="D130" s="4">
        <v>2.1959999999999998E-6</v>
      </c>
      <c r="E130" s="4">
        <v>1.3209999999999999E-6</v>
      </c>
      <c r="F130" s="4">
        <v>1.0050000000000001E-8</v>
      </c>
      <c r="G130" s="4">
        <v>6.0800000000000004E-7</v>
      </c>
      <c r="H130" s="4">
        <v>1.8899999999999999E-6</v>
      </c>
      <c r="I130" s="4">
        <v>5.378E-6</v>
      </c>
      <c r="J130">
        <v>30001</v>
      </c>
      <c r="K130">
        <v>80000</v>
      </c>
      <c r="L130" s="2">
        <f t="shared" si="7"/>
        <v>0.60154826958105645</v>
      </c>
      <c r="O130" s="10" t="s">
        <v>282</v>
      </c>
      <c r="P130" t="s">
        <v>261</v>
      </c>
      <c r="Q130" s="17">
        <v>3.0350000000000002E-6</v>
      </c>
      <c r="R130" s="17">
        <v>1.364E-6</v>
      </c>
      <c r="S130" s="17">
        <v>7.526E-7</v>
      </c>
      <c r="T130" s="17">
        <v>2.9550000000000001E-6</v>
      </c>
      <c r="U130" s="17">
        <v>5.8710000000000002E-6</v>
      </c>
      <c r="V130" s="5">
        <v>0.44942339373970341</v>
      </c>
      <c r="X130" s="12">
        <f t="shared" si="8"/>
        <v>-0.27644151565074143</v>
      </c>
      <c r="Y130" s="12">
        <f t="shared" si="9"/>
        <v>0.33848900159714551</v>
      </c>
    </row>
    <row r="131" spans="2:25" x14ac:dyDescent="0.3">
      <c r="B131" t="s">
        <v>283</v>
      </c>
      <c r="C131" t="s">
        <v>262</v>
      </c>
      <c r="D131" s="3">
        <v>2.1800000000000001E-3</v>
      </c>
      <c r="E131" s="4">
        <v>4.2450000000000002E-4</v>
      </c>
      <c r="F131" s="4">
        <v>2.7609999999999999E-6</v>
      </c>
      <c r="G131" s="3">
        <v>1.408E-3</v>
      </c>
      <c r="H131" s="3">
        <v>2.1610000000000002E-3</v>
      </c>
      <c r="I131" s="3">
        <v>3.0760000000000002E-3</v>
      </c>
      <c r="J131">
        <v>30001</v>
      </c>
      <c r="K131">
        <v>80000</v>
      </c>
      <c r="L131" s="2">
        <f t="shared" si="7"/>
        <v>0.19472477064220184</v>
      </c>
      <c r="O131" t="s">
        <v>283</v>
      </c>
      <c r="P131" t="s">
        <v>262</v>
      </c>
      <c r="Q131" s="17">
        <v>2.3770000000000002E-3</v>
      </c>
      <c r="R131" s="17">
        <v>4.5469999999999999E-4</v>
      </c>
      <c r="S131" s="17">
        <v>1.5380000000000001E-3</v>
      </c>
      <c r="T131" s="17">
        <v>2.3609999999999998E-3</v>
      </c>
      <c r="U131" s="17">
        <v>3.3189999999999999E-3</v>
      </c>
      <c r="V131" s="5">
        <v>0.19129154396297854</v>
      </c>
      <c r="X131" s="12">
        <f t="shared" si="8"/>
        <v>-8.2877576777450612E-2</v>
      </c>
      <c r="Y131" s="12">
        <f t="shared" si="9"/>
        <v>1.7947613407771686E-2</v>
      </c>
    </row>
    <row r="132" spans="2:25" x14ac:dyDescent="0.3">
      <c r="B132" t="s">
        <v>284</v>
      </c>
      <c r="C132" t="s">
        <v>263</v>
      </c>
      <c r="D132" s="4">
        <v>6.1059999999999999E-4</v>
      </c>
      <c r="E132" s="4">
        <v>1.707E-4</v>
      </c>
      <c r="F132" s="4">
        <v>1.0780000000000001E-6</v>
      </c>
      <c r="G132" s="4">
        <v>3.1080000000000002E-4</v>
      </c>
      <c r="H132" s="4">
        <v>6.001E-4</v>
      </c>
      <c r="I132" s="4">
        <v>9.6790000000000005E-4</v>
      </c>
      <c r="J132">
        <v>30001</v>
      </c>
      <c r="K132">
        <v>80000</v>
      </c>
      <c r="L132" s="2">
        <f t="shared" si="7"/>
        <v>0.27956108745496233</v>
      </c>
      <c r="O132" t="s">
        <v>284</v>
      </c>
      <c r="P132" t="s">
        <v>263</v>
      </c>
      <c r="Q132" s="17">
        <v>5.1849999999999997E-4</v>
      </c>
      <c r="R132" s="17">
        <v>1.4210000000000001E-4</v>
      </c>
      <c r="S132" s="17">
        <v>2.7569999999999998E-4</v>
      </c>
      <c r="T132" s="17">
        <v>5.0719999999999997E-4</v>
      </c>
      <c r="U132" s="17">
        <v>8.2280000000000005E-4</v>
      </c>
      <c r="V132" s="5">
        <v>0.27405978784956608</v>
      </c>
      <c r="X132" s="12">
        <f t="shared" si="8"/>
        <v>0.17762777242044364</v>
      </c>
      <c r="Y132" s="12">
        <f t="shared" si="9"/>
        <v>2.0073355703011643E-2</v>
      </c>
    </row>
    <row r="133" spans="2:25" x14ac:dyDescent="0.3">
      <c r="B133" t="s">
        <v>268</v>
      </c>
      <c r="C133" t="s">
        <v>264</v>
      </c>
      <c r="D133" s="4">
        <v>2.686E-5</v>
      </c>
      <c r="E133" s="4">
        <v>5.49E-6</v>
      </c>
      <c r="F133" s="4">
        <v>3.1480000000000001E-8</v>
      </c>
      <c r="G133" s="4">
        <v>1.7110000000000001E-5</v>
      </c>
      <c r="H133" s="4">
        <v>2.6509999999999999E-5</v>
      </c>
      <c r="I133" s="4">
        <v>3.8559999999999997E-5</v>
      </c>
      <c r="J133">
        <v>30001</v>
      </c>
      <c r="K133">
        <v>80000</v>
      </c>
      <c r="L133" s="2">
        <f t="shared" si="7"/>
        <v>0.20439314966492925</v>
      </c>
      <c r="O133" t="s">
        <v>268</v>
      </c>
      <c r="P133" t="s">
        <v>264</v>
      </c>
      <c r="Q133" s="17">
        <v>3.2329999999999997E-5</v>
      </c>
      <c r="R133" s="17">
        <v>5.8529999999999997E-6</v>
      </c>
      <c r="S133" s="17">
        <v>2.158E-5</v>
      </c>
      <c r="T133" s="17">
        <v>3.2100000000000001E-5</v>
      </c>
      <c r="U133" s="17">
        <v>4.4509999999999999E-5</v>
      </c>
      <c r="V133" s="5">
        <v>0.18103928240024744</v>
      </c>
      <c r="X133" s="12">
        <f t="shared" si="8"/>
        <v>-0.16919270027837913</v>
      </c>
      <c r="Y133" s="12">
        <f t="shared" si="9"/>
        <v>0.12899889435625539</v>
      </c>
    </row>
    <row r="135" spans="2:25" x14ac:dyDescent="0.3">
      <c r="W135" t="s">
        <v>308</v>
      </c>
      <c r="X135" s="12">
        <f>AVERAGE(X7:X133)</f>
        <v>2.9003687313556639E-2</v>
      </c>
      <c r="Y135" s="12">
        <f>AVERAGE(Y7:Y133)</f>
        <v>0.10771692198251887</v>
      </c>
    </row>
  </sheetData>
  <conditionalFormatting sqref="L7:L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6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:L1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X6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6:Y1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:Y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:X1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0:Y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744F-6D8F-43B0-B8B3-2F45380BD3F0}">
  <dimension ref="C5:T5"/>
  <sheetViews>
    <sheetView workbookViewId="0">
      <selection activeCell="N28" sqref="N28"/>
    </sheetView>
  </sheetViews>
  <sheetFormatPr defaultRowHeight="14.4" x14ac:dyDescent="0.3"/>
  <sheetData>
    <row r="5" spans="3:20" x14ac:dyDescent="0.3">
      <c r="C5" s="17">
        <v>4.4950000000000002E-5</v>
      </c>
      <c r="D5" s="17">
        <v>6.8740000000000001E-4</v>
      </c>
      <c r="E5" s="17">
        <v>9.713E-6</v>
      </c>
      <c r="F5" s="17">
        <v>2.2029999999999999E-6</v>
      </c>
      <c r="G5" s="17">
        <v>2.6720000000000002E-5</v>
      </c>
      <c r="H5" s="17">
        <v>3.4279999999999997E-5</v>
      </c>
      <c r="I5" s="17">
        <v>1.699E-6</v>
      </c>
      <c r="J5" s="17">
        <v>2.0790000000000001E-4</v>
      </c>
      <c r="K5" s="17">
        <v>3.5309999999999999E-5</v>
      </c>
      <c r="L5" s="17">
        <v>3.171E-5</v>
      </c>
      <c r="M5" s="17">
        <v>4.1640000000000001E-5</v>
      </c>
      <c r="N5" s="17">
        <v>2.4780000000000001E-4</v>
      </c>
      <c r="O5" s="17">
        <v>6.1639999999999999E-5</v>
      </c>
      <c r="P5" s="17">
        <v>8.6810000000000001E-4</v>
      </c>
      <c r="Q5" s="17">
        <v>3.0350000000000002E-6</v>
      </c>
      <c r="R5" s="17">
        <v>2.3770000000000002E-3</v>
      </c>
      <c r="S5" s="17">
        <v>5.1849999999999997E-4</v>
      </c>
      <c r="T5" s="17">
        <v>3.2329999999999997E-5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F199-A71D-4733-87F1-C4BF77511D80}">
  <dimension ref="C1:W136"/>
  <sheetViews>
    <sheetView topLeftCell="A49" zoomScale="70" zoomScaleNormal="70" workbookViewId="0">
      <selection activeCell="O3" sqref="O3"/>
    </sheetView>
  </sheetViews>
  <sheetFormatPr defaultRowHeight="14.4" x14ac:dyDescent="0.3"/>
  <cols>
    <col min="3" max="3" width="12.6640625" customWidth="1"/>
    <col min="4" max="4" width="12.5546875" bestFit="1" customWidth="1"/>
    <col min="5" max="5" width="9.5546875" bestFit="1" customWidth="1"/>
    <col min="6" max="6" width="9" bestFit="1" customWidth="1"/>
    <col min="7" max="7" width="9.5546875" bestFit="1" customWidth="1"/>
    <col min="8" max="9" width="10.5546875" bestFit="1" customWidth="1"/>
    <col min="14" max="14" width="24.77734375" customWidth="1"/>
    <col min="15" max="15" width="11.21875" customWidth="1"/>
  </cols>
  <sheetData>
    <row r="1" spans="3:23" x14ac:dyDescent="0.3">
      <c r="C1" s="22" t="s">
        <v>302</v>
      </c>
    </row>
    <row r="3" spans="3:23" x14ac:dyDescent="0.3">
      <c r="O3" s="22" t="s">
        <v>342</v>
      </c>
    </row>
    <row r="5" spans="3:23" x14ac:dyDescent="0.3">
      <c r="N5" t="s">
        <v>341</v>
      </c>
    </row>
    <row r="6" spans="3:23" x14ac:dyDescent="0.3">
      <c r="C6" t="s">
        <v>0</v>
      </c>
      <c r="D6" t="s">
        <v>1</v>
      </c>
      <c r="E6" t="s">
        <v>2</v>
      </c>
      <c r="F6" t="s">
        <v>3</v>
      </c>
      <c r="G6" s="1">
        <v>2.5000000000000001E-2</v>
      </c>
      <c r="H6" t="s">
        <v>4</v>
      </c>
      <c r="I6" s="1">
        <v>0.97499999999999998</v>
      </c>
      <c r="J6" t="s">
        <v>5</v>
      </c>
      <c r="K6" t="s">
        <v>6</v>
      </c>
      <c r="L6" t="s">
        <v>265</v>
      </c>
      <c r="O6" t="s">
        <v>0</v>
      </c>
      <c r="P6" s="3" t="s">
        <v>1</v>
      </c>
      <c r="Q6" s="3" t="s">
        <v>2</v>
      </c>
      <c r="R6" s="7">
        <v>2.5000000000000001E-2</v>
      </c>
      <c r="S6" s="3" t="s">
        <v>4</v>
      </c>
      <c r="T6" s="7">
        <v>0.97499999999999998</v>
      </c>
      <c r="U6" s="3" t="s">
        <v>265</v>
      </c>
      <c r="V6" s="7" t="s">
        <v>317</v>
      </c>
      <c r="W6" s="3" t="s">
        <v>329</v>
      </c>
    </row>
    <row r="7" spans="3:23" x14ac:dyDescent="0.3">
      <c r="C7" t="s">
        <v>7</v>
      </c>
      <c r="D7" s="6">
        <v>30230</v>
      </c>
      <c r="E7" s="6">
        <v>3273</v>
      </c>
      <c r="F7" s="6">
        <v>10.32</v>
      </c>
      <c r="G7" s="6">
        <v>24620</v>
      </c>
      <c r="H7" s="6">
        <v>29950</v>
      </c>
      <c r="I7" s="6">
        <v>37480</v>
      </c>
      <c r="J7">
        <v>30001</v>
      </c>
      <c r="K7">
        <v>80000</v>
      </c>
      <c r="L7" s="5">
        <f>E7/D7</f>
        <v>0.10826993053258353</v>
      </c>
      <c r="N7" t="s">
        <v>269</v>
      </c>
      <c r="O7" t="s">
        <v>7</v>
      </c>
      <c r="P7" s="6">
        <v>29240</v>
      </c>
      <c r="Q7" s="6">
        <v>3752</v>
      </c>
      <c r="R7" s="6">
        <v>22690</v>
      </c>
      <c r="S7" s="6">
        <v>28950</v>
      </c>
      <c r="T7" s="6">
        <v>37440</v>
      </c>
      <c r="U7" s="5">
        <v>0.12831737346101232</v>
      </c>
      <c r="V7" s="12">
        <f>(D7-P7)/P7</f>
        <v>3.3857729138166898E-2</v>
      </c>
      <c r="W7" s="12">
        <f>(E7-Q7)/Q7</f>
        <v>-0.12766524520255865</v>
      </c>
    </row>
    <row r="8" spans="3:23" x14ac:dyDescent="0.3">
      <c r="C8" t="s">
        <v>8</v>
      </c>
      <c r="D8" s="6">
        <v>2543</v>
      </c>
      <c r="E8" s="6">
        <v>878.3</v>
      </c>
      <c r="F8" s="6">
        <v>3.0609999999999999</v>
      </c>
      <c r="G8" s="6">
        <v>1333</v>
      </c>
      <c r="H8" s="6">
        <v>2360</v>
      </c>
      <c r="I8" s="6">
        <v>4858</v>
      </c>
      <c r="J8">
        <v>30001</v>
      </c>
      <c r="K8">
        <v>80000</v>
      </c>
      <c r="L8" s="5">
        <f t="shared" ref="L8:L71" si="0">E8/D8</f>
        <v>0.34537947306331102</v>
      </c>
      <c r="N8" t="s">
        <v>270</v>
      </c>
      <c r="O8" t="s">
        <v>8</v>
      </c>
      <c r="P8" s="6">
        <v>2867</v>
      </c>
      <c r="Q8" s="6">
        <v>923.4</v>
      </c>
      <c r="R8" s="6">
        <v>1585</v>
      </c>
      <c r="S8" s="6">
        <v>2681</v>
      </c>
      <c r="T8" s="6">
        <v>5311</v>
      </c>
      <c r="U8" s="5">
        <v>0.32207882804325078</v>
      </c>
      <c r="V8" s="12">
        <f t="shared" ref="V8:V60" si="1">(D8-P8)/P8</f>
        <v>-0.11301011510289501</v>
      </c>
      <c r="W8" s="12">
        <f t="shared" ref="W8:W60" si="2">(E8-Q8)/Q8</f>
        <v>-4.8841238899718455E-2</v>
      </c>
    </row>
    <row r="9" spans="3:23" x14ac:dyDescent="0.3">
      <c r="C9" t="s">
        <v>9</v>
      </c>
      <c r="D9" s="6">
        <v>109000</v>
      </c>
      <c r="E9" s="6">
        <v>38520</v>
      </c>
      <c r="F9" s="6">
        <v>206.9</v>
      </c>
      <c r="G9" s="6">
        <v>76230</v>
      </c>
      <c r="H9" s="6">
        <v>101900</v>
      </c>
      <c r="I9" s="6">
        <v>179500</v>
      </c>
      <c r="J9">
        <v>30001</v>
      </c>
      <c r="K9">
        <v>80000</v>
      </c>
      <c r="L9" s="5">
        <f t="shared" si="0"/>
        <v>0.35339449541284401</v>
      </c>
      <c r="N9" s="9" t="s">
        <v>271</v>
      </c>
      <c r="O9" t="s">
        <v>9</v>
      </c>
      <c r="P9" s="6">
        <v>107100</v>
      </c>
      <c r="Q9" s="6">
        <v>23900</v>
      </c>
      <c r="R9" s="6">
        <v>78230</v>
      </c>
      <c r="S9" s="6">
        <v>103100</v>
      </c>
      <c r="T9" s="6">
        <v>158000</v>
      </c>
      <c r="U9" s="5">
        <v>0.22315592903828199</v>
      </c>
      <c r="V9" s="12">
        <f t="shared" si="1"/>
        <v>1.7740429505135387E-2</v>
      </c>
      <c r="W9" s="12">
        <f t="shared" si="2"/>
        <v>0.61171548117154817</v>
      </c>
    </row>
    <row r="10" spans="3:23" x14ac:dyDescent="0.3">
      <c r="C10" t="s">
        <v>10</v>
      </c>
      <c r="D10" s="6">
        <v>664600</v>
      </c>
      <c r="E10" s="6">
        <v>232300</v>
      </c>
      <c r="F10" s="6">
        <v>1324</v>
      </c>
      <c r="G10" s="6">
        <v>402000</v>
      </c>
      <c r="H10" s="6">
        <v>600000</v>
      </c>
      <c r="I10" s="6">
        <v>1320000</v>
      </c>
      <c r="J10">
        <v>30001</v>
      </c>
      <c r="K10">
        <v>80000</v>
      </c>
      <c r="L10" s="5">
        <f t="shared" si="0"/>
        <v>0.34953355401745412</v>
      </c>
      <c r="N10" s="9" t="s">
        <v>272</v>
      </c>
      <c r="O10" t="s">
        <v>10</v>
      </c>
      <c r="P10" s="6">
        <v>564800</v>
      </c>
      <c r="Q10" s="6">
        <v>138700</v>
      </c>
      <c r="R10" s="6">
        <v>397100</v>
      </c>
      <c r="S10" s="6">
        <v>534600</v>
      </c>
      <c r="T10" s="6">
        <v>931500</v>
      </c>
      <c r="U10" s="5">
        <v>0.24557365439093484</v>
      </c>
      <c r="V10" s="12">
        <f t="shared" si="1"/>
        <v>0.17669971671388102</v>
      </c>
      <c r="W10" s="12">
        <f t="shared" si="2"/>
        <v>0.6748377793799567</v>
      </c>
    </row>
    <row r="11" spans="3:23" x14ac:dyDescent="0.3">
      <c r="C11" t="s">
        <v>11</v>
      </c>
      <c r="D11" s="6">
        <v>44780</v>
      </c>
      <c r="E11" s="6">
        <v>13150</v>
      </c>
      <c r="F11" s="6">
        <v>58.38</v>
      </c>
      <c r="G11" s="6">
        <v>33530</v>
      </c>
      <c r="H11" s="6">
        <v>43050</v>
      </c>
      <c r="I11" s="6">
        <v>64850</v>
      </c>
      <c r="J11">
        <v>30001</v>
      </c>
      <c r="K11">
        <v>80000</v>
      </c>
      <c r="L11" s="5">
        <f t="shared" si="0"/>
        <v>0.29365788298347478</v>
      </c>
      <c r="N11" s="9" t="s">
        <v>273</v>
      </c>
      <c r="O11" t="s">
        <v>11</v>
      </c>
      <c r="P11" s="6">
        <v>48270</v>
      </c>
      <c r="Q11" s="6">
        <v>12600</v>
      </c>
      <c r="R11" s="6">
        <v>35660</v>
      </c>
      <c r="S11" s="6">
        <v>46480</v>
      </c>
      <c r="T11" s="6">
        <v>70260</v>
      </c>
      <c r="U11" s="5">
        <v>0.2610316967060286</v>
      </c>
      <c r="V11" s="12">
        <f t="shared" si="1"/>
        <v>-7.2301636627304738E-2</v>
      </c>
      <c r="W11" s="12">
        <f t="shared" si="2"/>
        <v>4.3650793650793648E-2</v>
      </c>
    </row>
    <row r="12" spans="3:23" x14ac:dyDescent="0.3">
      <c r="C12" t="s">
        <v>12</v>
      </c>
      <c r="D12" s="6">
        <v>32960</v>
      </c>
      <c r="E12" s="6">
        <v>11590</v>
      </c>
      <c r="F12" s="6">
        <v>52.28</v>
      </c>
      <c r="G12" s="6">
        <v>16680</v>
      </c>
      <c r="H12" s="6">
        <v>30920</v>
      </c>
      <c r="I12" s="6">
        <v>61530</v>
      </c>
      <c r="J12">
        <v>30001</v>
      </c>
      <c r="K12">
        <v>80000</v>
      </c>
      <c r="L12" s="5">
        <f t="shared" si="0"/>
        <v>0.35163834951456313</v>
      </c>
      <c r="N12" t="s">
        <v>274</v>
      </c>
      <c r="O12" t="s">
        <v>12</v>
      </c>
      <c r="P12" s="6">
        <v>36050</v>
      </c>
      <c r="Q12" s="6">
        <v>12020</v>
      </c>
      <c r="R12" s="6">
        <v>18860</v>
      </c>
      <c r="S12" s="6">
        <v>34000</v>
      </c>
      <c r="T12" s="6">
        <v>64940</v>
      </c>
      <c r="U12" s="5">
        <v>0.3334257975034674</v>
      </c>
      <c r="V12" s="12">
        <f t="shared" si="1"/>
        <v>-8.5714285714285715E-2</v>
      </c>
      <c r="W12" s="12">
        <f t="shared" si="2"/>
        <v>-3.5773710482529121E-2</v>
      </c>
    </row>
    <row r="13" spans="3:23" x14ac:dyDescent="0.3">
      <c r="C13" t="s">
        <v>13</v>
      </c>
      <c r="D13" s="6">
        <v>1001000</v>
      </c>
      <c r="E13" s="6">
        <v>394000</v>
      </c>
      <c r="F13" s="6">
        <v>3301</v>
      </c>
      <c r="G13" s="6">
        <v>561800</v>
      </c>
      <c r="H13" s="6">
        <v>880000</v>
      </c>
      <c r="I13" s="6">
        <v>2094000</v>
      </c>
      <c r="J13">
        <v>30001</v>
      </c>
      <c r="K13">
        <v>80000</v>
      </c>
      <c r="L13" s="5">
        <f t="shared" si="0"/>
        <v>0.3936063936063936</v>
      </c>
      <c r="N13" s="10" t="s">
        <v>275</v>
      </c>
      <c r="O13" t="s">
        <v>13</v>
      </c>
      <c r="P13" s="6">
        <v>1064000</v>
      </c>
      <c r="Q13" s="6">
        <v>364100</v>
      </c>
      <c r="R13" s="6">
        <v>634300</v>
      </c>
      <c r="S13" s="6">
        <v>961000</v>
      </c>
      <c r="T13" s="6">
        <v>2056000</v>
      </c>
      <c r="U13" s="5">
        <v>0.34219924812030073</v>
      </c>
      <c r="V13" s="12">
        <f t="shared" si="1"/>
        <v>-5.921052631578947E-2</v>
      </c>
      <c r="W13" s="12">
        <f t="shared" si="2"/>
        <v>8.2120296621807198E-2</v>
      </c>
    </row>
    <row r="14" spans="3:23" x14ac:dyDescent="0.3">
      <c r="C14" t="s">
        <v>14</v>
      </c>
      <c r="D14" s="6">
        <v>8054</v>
      </c>
      <c r="E14" s="6">
        <v>1913</v>
      </c>
      <c r="F14" s="6">
        <v>6.5209999999999999</v>
      </c>
      <c r="G14" s="6">
        <v>4598</v>
      </c>
      <c r="H14" s="6">
        <v>7947</v>
      </c>
      <c r="I14" s="6">
        <v>12190</v>
      </c>
      <c r="J14">
        <v>30001</v>
      </c>
      <c r="K14">
        <v>80000</v>
      </c>
      <c r="L14" s="5">
        <f t="shared" si="0"/>
        <v>0.23752172833374721</v>
      </c>
      <c r="N14" t="s">
        <v>276</v>
      </c>
      <c r="O14" t="s">
        <v>14</v>
      </c>
      <c r="P14" s="6">
        <v>8530</v>
      </c>
      <c r="Q14" s="6">
        <v>1885</v>
      </c>
      <c r="R14" s="6">
        <v>5052</v>
      </c>
      <c r="S14" s="6">
        <v>8436</v>
      </c>
      <c r="T14" s="6">
        <v>12550</v>
      </c>
      <c r="U14" s="5">
        <v>0.22098475967174677</v>
      </c>
      <c r="V14" s="12">
        <f t="shared" si="1"/>
        <v>-5.5803048065650646E-2</v>
      </c>
      <c r="W14" s="12">
        <f t="shared" si="2"/>
        <v>1.4854111405835544E-2</v>
      </c>
    </row>
    <row r="15" spans="3:23" x14ac:dyDescent="0.3">
      <c r="C15" t="s">
        <v>15</v>
      </c>
      <c r="D15" s="6">
        <v>33930</v>
      </c>
      <c r="E15" s="6">
        <v>5758</v>
      </c>
      <c r="F15" s="6">
        <v>20.76</v>
      </c>
      <c r="G15" s="6">
        <v>24720</v>
      </c>
      <c r="H15" s="6">
        <v>33230</v>
      </c>
      <c r="I15" s="6">
        <v>47180</v>
      </c>
      <c r="J15">
        <v>30001</v>
      </c>
      <c r="K15">
        <v>80000</v>
      </c>
      <c r="L15" s="5">
        <f t="shared" si="0"/>
        <v>0.16970232832301799</v>
      </c>
      <c r="N15" t="s">
        <v>277</v>
      </c>
      <c r="O15" t="s">
        <v>15</v>
      </c>
      <c r="P15" s="6">
        <v>34820</v>
      </c>
      <c r="Q15" s="6">
        <v>6672</v>
      </c>
      <c r="R15" s="6">
        <v>24060</v>
      </c>
      <c r="S15" s="6">
        <v>34030</v>
      </c>
      <c r="T15" s="6">
        <v>50210</v>
      </c>
      <c r="U15" s="5">
        <v>0.191614014933946</v>
      </c>
      <c r="V15" s="12">
        <f t="shared" si="1"/>
        <v>-2.556002297530155E-2</v>
      </c>
      <c r="W15" s="12">
        <f t="shared" si="2"/>
        <v>-0.13699040767386092</v>
      </c>
    </row>
    <row r="16" spans="3:23" x14ac:dyDescent="0.3">
      <c r="C16" t="s">
        <v>16</v>
      </c>
      <c r="D16" s="6">
        <v>36280</v>
      </c>
      <c r="E16" s="6">
        <v>14670</v>
      </c>
      <c r="F16" s="6">
        <v>59.27</v>
      </c>
      <c r="G16" s="6">
        <v>15330</v>
      </c>
      <c r="H16" s="6">
        <v>33690</v>
      </c>
      <c r="I16" s="6">
        <v>71740</v>
      </c>
      <c r="J16">
        <v>30001</v>
      </c>
      <c r="K16">
        <v>80000</v>
      </c>
      <c r="L16" s="5">
        <f t="shared" si="0"/>
        <v>0.40435501653803746</v>
      </c>
      <c r="N16" t="s">
        <v>278</v>
      </c>
      <c r="O16" t="s">
        <v>16</v>
      </c>
      <c r="P16" s="6">
        <v>37550</v>
      </c>
      <c r="Q16" s="6">
        <v>15060</v>
      </c>
      <c r="R16" s="6">
        <v>16100</v>
      </c>
      <c r="S16" s="6">
        <v>34880</v>
      </c>
      <c r="T16" s="6">
        <v>74290</v>
      </c>
      <c r="U16" s="5">
        <v>0.40106524633821572</v>
      </c>
      <c r="V16" s="12">
        <f t="shared" si="1"/>
        <v>-3.382157123834887E-2</v>
      </c>
      <c r="W16" s="12">
        <f t="shared" si="2"/>
        <v>-2.5896414342629483E-2</v>
      </c>
    </row>
    <row r="17" spans="3:23" x14ac:dyDescent="0.3">
      <c r="C17" t="s">
        <v>17</v>
      </c>
      <c r="D17" s="6">
        <v>23720</v>
      </c>
      <c r="E17" s="6">
        <v>3196</v>
      </c>
      <c r="F17" s="6">
        <v>10.199999999999999</v>
      </c>
      <c r="G17" s="6">
        <v>18280</v>
      </c>
      <c r="H17" s="6">
        <v>23450</v>
      </c>
      <c r="I17" s="6">
        <v>30840</v>
      </c>
      <c r="J17">
        <v>30001</v>
      </c>
      <c r="K17">
        <v>80000</v>
      </c>
      <c r="L17" s="5">
        <f t="shared" si="0"/>
        <v>0.13473861720067454</v>
      </c>
      <c r="N17" t="s">
        <v>279</v>
      </c>
      <c r="O17" t="s">
        <v>17</v>
      </c>
      <c r="P17" s="6">
        <v>24030</v>
      </c>
      <c r="Q17" s="6">
        <v>4184</v>
      </c>
      <c r="R17" s="6">
        <v>16950</v>
      </c>
      <c r="S17" s="6">
        <v>23650</v>
      </c>
      <c r="T17" s="6">
        <v>33460</v>
      </c>
      <c r="U17" s="5">
        <v>0.1741156887224303</v>
      </c>
      <c r="V17" s="12">
        <f t="shared" si="1"/>
        <v>-1.2900540990428632E-2</v>
      </c>
      <c r="W17" s="12">
        <f t="shared" si="2"/>
        <v>-0.23613766730401531</v>
      </c>
    </row>
    <row r="18" spans="3:23" x14ac:dyDescent="0.3">
      <c r="C18" t="s">
        <v>18</v>
      </c>
      <c r="D18" s="6">
        <v>6063</v>
      </c>
      <c r="E18" s="6">
        <v>471</v>
      </c>
      <c r="F18" s="6">
        <v>2.0609999999999999</v>
      </c>
      <c r="G18" s="6">
        <v>5275</v>
      </c>
      <c r="H18" s="6">
        <v>6016</v>
      </c>
      <c r="I18" s="6">
        <v>7124</v>
      </c>
      <c r="J18">
        <v>30001</v>
      </c>
      <c r="K18">
        <v>80000</v>
      </c>
      <c r="L18" s="5">
        <f t="shared" si="0"/>
        <v>7.76843146956952E-2</v>
      </c>
      <c r="N18" t="s">
        <v>267</v>
      </c>
      <c r="O18" t="s">
        <v>18</v>
      </c>
      <c r="P18" s="6">
        <v>6310</v>
      </c>
      <c r="Q18" s="6">
        <v>675.5</v>
      </c>
      <c r="R18" s="6">
        <v>5186</v>
      </c>
      <c r="S18" s="6">
        <v>6241</v>
      </c>
      <c r="T18" s="6">
        <v>7840</v>
      </c>
      <c r="U18" s="5">
        <v>0.10705229793977813</v>
      </c>
      <c r="V18" s="12">
        <f t="shared" si="1"/>
        <v>-3.9144215530903331E-2</v>
      </c>
      <c r="W18" s="12">
        <f t="shared" si="2"/>
        <v>-0.30273871206513692</v>
      </c>
    </row>
    <row r="19" spans="3:23" x14ac:dyDescent="0.3">
      <c r="C19" t="s">
        <v>19</v>
      </c>
      <c r="D19" s="6">
        <v>27880</v>
      </c>
      <c r="E19" s="6">
        <v>7694</v>
      </c>
      <c r="F19" s="6">
        <v>35.64</v>
      </c>
      <c r="G19" s="6">
        <v>20610</v>
      </c>
      <c r="H19" s="6">
        <v>26890</v>
      </c>
      <c r="I19" s="6">
        <v>40390</v>
      </c>
      <c r="J19">
        <v>30001</v>
      </c>
      <c r="K19">
        <v>80000</v>
      </c>
      <c r="L19" s="5">
        <f t="shared" si="0"/>
        <v>0.27596843615494976</v>
      </c>
      <c r="N19" t="s">
        <v>280</v>
      </c>
      <c r="O19" t="s">
        <v>19</v>
      </c>
      <c r="P19" s="6">
        <v>25750</v>
      </c>
      <c r="Q19" s="6">
        <v>4677</v>
      </c>
      <c r="R19" s="6">
        <v>19240</v>
      </c>
      <c r="S19" s="6">
        <v>25110</v>
      </c>
      <c r="T19" s="6">
        <v>35950</v>
      </c>
      <c r="U19" s="5">
        <v>0.18163106796116504</v>
      </c>
      <c r="V19" s="12">
        <f t="shared" si="1"/>
        <v>8.2718446601941747E-2</v>
      </c>
      <c r="W19" s="12">
        <f t="shared" si="2"/>
        <v>0.64507162711139621</v>
      </c>
    </row>
    <row r="20" spans="3:23" x14ac:dyDescent="0.3">
      <c r="C20" t="s">
        <v>20</v>
      </c>
      <c r="D20" s="6">
        <v>1438</v>
      </c>
      <c r="E20" s="6">
        <v>442.2</v>
      </c>
      <c r="F20" s="6">
        <v>1.702</v>
      </c>
      <c r="G20" s="6">
        <v>843.2</v>
      </c>
      <c r="H20" s="6">
        <v>1350</v>
      </c>
      <c r="I20" s="6">
        <v>2548</v>
      </c>
      <c r="J20">
        <v>30001</v>
      </c>
      <c r="K20">
        <v>80000</v>
      </c>
      <c r="L20" s="5">
        <f t="shared" si="0"/>
        <v>0.30751043115438109</v>
      </c>
      <c r="N20" t="s">
        <v>281</v>
      </c>
      <c r="O20" t="s">
        <v>20</v>
      </c>
      <c r="P20" s="6">
        <v>1360</v>
      </c>
      <c r="Q20" s="6">
        <v>368.1</v>
      </c>
      <c r="R20" s="6">
        <v>856</v>
      </c>
      <c r="S20" s="6">
        <v>1286</v>
      </c>
      <c r="T20" s="6">
        <v>2279</v>
      </c>
      <c r="U20" s="5">
        <v>0.27066176470588238</v>
      </c>
      <c r="V20" s="12">
        <f t="shared" si="1"/>
        <v>5.7352941176470586E-2</v>
      </c>
      <c r="W20" s="12">
        <f t="shared" si="2"/>
        <v>0.2013039934800325</v>
      </c>
    </row>
    <row r="21" spans="3:23" x14ac:dyDescent="0.3">
      <c r="C21" t="s">
        <v>21</v>
      </c>
      <c r="D21" s="6">
        <v>768600</v>
      </c>
      <c r="E21" s="6">
        <v>416900</v>
      </c>
      <c r="F21" s="6">
        <v>2594</v>
      </c>
      <c r="G21" s="6">
        <v>292500</v>
      </c>
      <c r="H21" s="6">
        <v>638600</v>
      </c>
      <c r="I21" s="6">
        <v>1828000</v>
      </c>
      <c r="J21">
        <v>30001</v>
      </c>
      <c r="K21">
        <v>80000</v>
      </c>
      <c r="L21" s="5">
        <f t="shared" si="0"/>
        <v>0.54241478011969813</v>
      </c>
      <c r="N21" s="10" t="s">
        <v>282</v>
      </c>
      <c r="O21" t="s">
        <v>21</v>
      </c>
      <c r="P21" s="6">
        <v>538900</v>
      </c>
      <c r="Q21" s="6">
        <v>289000</v>
      </c>
      <c r="R21" s="6">
        <v>269700</v>
      </c>
      <c r="S21" s="6">
        <v>443600</v>
      </c>
      <c r="T21" s="6">
        <v>1424000</v>
      </c>
      <c r="U21" s="5">
        <v>0.5362776025236593</v>
      </c>
      <c r="V21" s="12">
        <f t="shared" si="1"/>
        <v>0.42623863425496383</v>
      </c>
      <c r="W21" s="12">
        <f t="shared" si="2"/>
        <v>0.442560553633218</v>
      </c>
    </row>
    <row r="22" spans="3:23" x14ac:dyDescent="0.3">
      <c r="C22" t="s">
        <v>22</v>
      </c>
      <c r="D22" s="6">
        <v>663.1</v>
      </c>
      <c r="E22" s="6">
        <v>94.47</v>
      </c>
      <c r="F22" s="6">
        <v>0.27529999999999999</v>
      </c>
      <c r="G22" s="6">
        <v>494.1</v>
      </c>
      <c r="H22" s="6">
        <v>656.4</v>
      </c>
      <c r="I22" s="6">
        <v>871.9</v>
      </c>
      <c r="J22">
        <v>30001</v>
      </c>
      <c r="K22">
        <v>80000</v>
      </c>
      <c r="L22" s="5">
        <f t="shared" si="0"/>
        <v>0.14246719951741818</v>
      </c>
      <c r="N22" t="s">
        <v>283</v>
      </c>
      <c r="O22" t="s">
        <v>22</v>
      </c>
      <c r="P22" s="6">
        <v>724.1</v>
      </c>
      <c r="Q22" s="6">
        <v>106.6</v>
      </c>
      <c r="R22" s="6">
        <v>539.4</v>
      </c>
      <c r="S22" s="6">
        <v>714.8</v>
      </c>
      <c r="T22" s="6">
        <v>964.1</v>
      </c>
      <c r="U22" s="5">
        <v>0.14721723518850985</v>
      </c>
      <c r="V22" s="12">
        <f t="shared" si="1"/>
        <v>-8.4242507940892136E-2</v>
      </c>
      <c r="W22" s="12">
        <f t="shared" si="2"/>
        <v>-0.11378986866791742</v>
      </c>
    </row>
    <row r="23" spans="3:23" x14ac:dyDescent="0.3">
      <c r="C23" t="s">
        <v>23</v>
      </c>
      <c r="D23" s="6">
        <v>3002</v>
      </c>
      <c r="E23" s="6">
        <v>745.3</v>
      </c>
      <c r="F23" s="6">
        <v>2.9630000000000001</v>
      </c>
      <c r="G23" s="6">
        <v>1967</v>
      </c>
      <c r="H23" s="6">
        <v>2863</v>
      </c>
      <c r="I23" s="6">
        <v>4842</v>
      </c>
      <c r="J23">
        <v>30001</v>
      </c>
      <c r="K23">
        <v>80000</v>
      </c>
      <c r="L23" s="5">
        <f t="shared" si="0"/>
        <v>0.24826782145236506</v>
      </c>
      <c r="N23" t="s">
        <v>284</v>
      </c>
      <c r="O23" t="s">
        <v>23</v>
      </c>
      <c r="P23" s="6">
        <v>3366</v>
      </c>
      <c r="Q23" s="6">
        <v>866.9</v>
      </c>
      <c r="R23" s="6">
        <v>2127</v>
      </c>
      <c r="S23" s="6">
        <v>3213</v>
      </c>
      <c r="T23" s="6">
        <v>5475</v>
      </c>
      <c r="U23" s="5">
        <v>0.25754604872251929</v>
      </c>
      <c r="V23" s="12">
        <f t="shared" si="1"/>
        <v>-0.10814022578728461</v>
      </c>
      <c r="W23" s="12">
        <f t="shared" si="2"/>
        <v>-0.14026992732725807</v>
      </c>
    </row>
    <row r="24" spans="3:23" x14ac:dyDescent="0.3">
      <c r="C24" t="s">
        <v>24</v>
      </c>
      <c r="D24" s="6">
        <v>40270</v>
      </c>
      <c r="E24" s="6">
        <v>6911</v>
      </c>
      <c r="F24" s="6">
        <v>19.98</v>
      </c>
      <c r="G24" s="6">
        <v>28630</v>
      </c>
      <c r="H24" s="6">
        <v>39570</v>
      </c>
      <c r="I24" s="6">
        <v>55930</v>
      </c>
      <c r="J24">
        <v>30001</v>
      </c>
      <c r="K24">
        <v>80000</v>
      </c>
      <c r="L24" s="5">
        <f t="shared" si="0"/>
        <v>0.17161658803079216</v>
      </c>
      <c r="N24" t="s">
        <v>268</v>
      </c>
      <c r="O24" t="s">
        <v>24</v>
      </c>
      <c r="P24" s="6">
        <v>36140</v>
      </c>
      <c r="Q24" s="6">
        <v>5928</v>
      </c>
      <c r="R24" s="6">
        <v>25900</v>
      </c>
      <c r="S24" s="6">
        <v>35660</v>
      </c>
      <c r="T24" s="6">
        <v>49230</v>
      </c>
      <c r="U24" s="5">
        <v>0.16402877697841728</v>
      </c>
      <c r="V24" s="12">
        <f t="shared" si="1"/>
        <v>0.11427780852241284</v>
      </c>
      <c r="W24" s="12">
        <f t="shared" si="2"/>
        <v>0.16582321187584345</v>
      </c>
    </row>
    <row r="25" spans="3:23" x14ac:dyDescent="0.3">
      <c r="C25" t="s">
        <v>43</v>
      </c>
      <c r="D25" s="6">
        <v>22990</v>
      </c>
      <c r="E25" s="6">
        <v>3603</v>
      </c>
      <c r="F25" s="6">
        <v>23.01</v>
      </c>
      <c r="G25" s="6">
        <v>17300</v>
      </c>
      <c r="H25" s="6">
        <v>22520</v>
      </c>
      <c r="I25" s="6">
        <v>31340</v>
      </c>
      <c r="J25">
        <v>30001</v>
      </c>
      <c r="K25">
        <v>80000</v>
      </c>
      <c r="L25" s="5">
        <f t="shared" si="0"/>
        <v>0.15672031317964333</v>
      </c>
      <c r="N25" t="s">
        <v>269</v>
      </c>
      <c r="O25" t="s">
        <v>43</v>
      </c>
      <c r="P25" s="6">
        <v>22820</v>
      </c>
      <c r="Q25" s="6">
        <v>3794</v>
      </c>
      <c r="R25" s="6">
        <v>16850</v>
      </c>
      <c r="S25" s="6">
        <v>22340</v>
      </c>
      <c r="T25" s="6">
        <v>31620</v>
      </c>
      <c r="U25" s="5">
        <v>0.16625766871165645</v>
      </c>
      <c r="V25" s="12">
        <f t="shared" si="1"/>
        <v>7.4496056091148113E-3</v>
      </c>
      <c r="W25" s="12">
        <f t="shared" si="2"/>
        <v>-5.0342646283605692E-2</v>
      </c>
    </row>
    <row r="26" spans="3:23" x14ac:dyDescent="0.3">
      <c r="C26" t="s">
        <v>44</v>
      </c>
      <c r="D26" s="6">
        <v>1654</v>
      </c>
      <c r="E26" s="6">
        <v>658.1</v>
      </c>
      <c r="F26" s="6">
        <v>3.3170000000000002</v>
      </c>
      <c r="G26" s="6">
        <v>853.7</v>
      </c>
      <c r="H26" s="6">
        <v>1472</v>
      </c>
      <c r="I26" s="6">
        <v>3468</v>
      </c>
      <c r="J26">
        <v>30001</v>
      </c>
      <c r="K26">
        <v>80000</v>
      </c>
      <c r="L26" s="5">
        <f t="shared" si="0"/>
        <v>0.39788391777509069</v>
      </c>
      <c r="N26" t="s">
        <v>270</v>
      </c>
      <c r="O26" t="s">
        <v>44</v>
      </c>
      <c r="P26" s="6">
        <v>1647</v>
      </c>
      <c r="Q26" s="6">
        <v>648.5</v>
      </c>
      <c r="R26" s="6">
        <v>870</v>
      </c>
      <c r="S26" s="6">
        <v>1465</v>
      </c>
      <c r="T26" s="6">
        <v>3463</v>
      </c>
      <c r="U26" s="5">
        <v>0.39374620522161508</v>
      </c>
      <c r="V26" s="12">
        <f t="shared" si="1"/>
        <v>4.2501517911353974E-3</v>
      </c>
      <c r="W26" s="12">
        <f t="shared" si="2"/>
        <v>1.4803392444101808E-2</v>
      </c>
    </row>
    <row r="27" spans="3:23" x14ac:dyDescent="0.3">
      <c r="C27" t="s">
        <v>45</v>
      </c>
      <c r="D27" s="6">
        <v>104600</v>
      </c>
      <c r="E27" s="6">
        <v>59800</v>
      </c>
      <c r="F27" s="6">
        <v>386</v>
      </c>
      <c r="G27" s="6">
        <v>59510</v>
      </c>
      <c r="H27" s="6">
        <v>92630</v>
      </c>
      <c r="I27" s="6">
        <v>214100</v>
      </c>
      <c r="J27">
        <v>30001</v>
      </c>
      <c r="K27">
        <v>80000</v>
      </c>
      <c r="L27" s="5">
        <f t="shared" si="0"/>
        <v>0.57170172084130022</v>
      </c>
      <c r="N27" t="s">
        <v>271</v>
      </c>
      <c r="O27" t="s">
        <v>45</v>
      </c>
      <c r="P27" s="6">
        <v>110200</v>
      </c>
      <c r="Q27" s="6">
        <v>37280</v>
      </c>
      <c r="R27" s="6">
        <v>70700</v>
      </c>
      <c r="S27" s="6">
        <v>102900</v>
      </c>
      <c r="T27" s="6">
        <v>192000</v>
      </c>
      <c r="U27" s="5">
        <v>0.33829401088929217</v>
      </c>
      <c r="V27" s="12">
        <f t="shared" si="1"/>
        <v>-5.0816696914700546E-2</v>
      </c>
      <c r="W27" s="12">
        <f t="shared" si="2"/>
        <v>0.60407725321888417</v>
      </c>
    </row>
    <row r="28" spans="3:23" x14ac:dyDescent="0.3">
      <c r="C28" t="s">
        <v>46</v>
      </c>
      <c r="D28" s="6">
        <v>604700</v>
      </c>
      <c r="E28" s="6">
        <v>287200</v>
      </c>
      <c r="F28" s="6">
        <v>1933</v>
      </c>
      <c r="G28" s="6">
        <v>286500</v>
      </c>
      <c r="H28" s="6">
        <v>519800</v>
      </c>
      <c r="I28" s="6">
        <v>1441000</v>
      </c>
      <c r="J28">
        <v>30001</v>
      </c>
      <c r="K28">
        <v>80000</v>
      </c>
      <c r="L28" s="5">
        <f t="shared" si="0"/>
        <v>0.47494625434099552</v>
      </c>
      <c r="N28" t="s">
        <v>272</v>
      </c>
      <c r="O28" t="s">
        <v>46</v>
      </c>
      <c r="P28" s="6">
        <v>497500</v>
      </c>
      <c r="Q28" s="6">
        <v>178800</v>
      </c>
      <c r="R28" s="6">
        <v>294900</v>
      </c>
      <c r="S28" s="6">
        <v>453700</v>
      </c>
      <c r="T28" s="6">
        <v>982600</v>
      </c>
      <c r="U28" s="5">
        <v>0.35939698492462313</v>
      </c>
      <c r="V28" s="12">
        <f t="shared" si="1"/>
        <v>0.21547738693467336</v>
      </c>
      <c r="W28" s="12">
        <f t="shared" si="2"/>
        <v>0.60626398210290833</v>
      </c>
    </row>
    <row r="29" spans="3:23" x14ac:dyDescent="0.3">
      <c r="C29" t="s">
        <v>47</v>
      </c>
      <c r="D29" s="6">
        <v>33320</v>
      </c>
      <c r="E29" s="6">
        <v>16340</v>
      </c>
      <c r="F29" s="6">
        <v>85.67</v>
      </c>
      <c r="G29" s="6">
        <v>21590</v>
      </c>
      <c r="H29" s="6">
        <v>30980</v>
      </c>
      <c r="I29" s="6">
        <v>57050</v>
      </c>
      <c r="J29">
        <v>30001</v>
      </c>
      <c r="K29">
        <v>80000</v>
      </c>
      <c r="L29" s="5">
        <f t="shared" si="0"/>
        <v>0.49039615846338536</v>
      </c>
      <c r="N29" t="s">
        <v>273</v>
      </c>
      <c r="O29" t="s">
        <v>47</v>
      </c>
      <c r="P29" s="6">
        <v>39850</v>
      </c>
      <c r="Q29" s="6">
        <v>16160</v>
      </c>
      <c r="R29" s="6">
        <v>26270</v>
      </c>
      <c r="S29" s="6">
        <v>37310</v>
      </c>
      <c r="T29" s="6">
        <v>67220</v>
      </c>
      <c r="U29" s="5">
        <v>0.40552070263488083</v>
      </c>
      <c r="V29" s="12">
        <f t="shared" si="1"/>
        <v>-0.16386449184441657</v>
      </c>
      <c r="W29" s="12">
        <f t="shared" si="2"/>
        <v>1.1138613861386138E-2</v>
      </c>
    </row>
    <row r="30" spans="3:23" x14ac:dyDescent="0.3">
      <c r="C30" t="s">
        <v>48</v>
      </c>
      <c r="D30" s="6">
        <v>27780</v>
      </c>
      <c r="E30" s="6">
        <v>10750</v>
      </c>
      <c r="F30" s="6">
        <v>55.76</v>
      </c>
      <c r="G30" s="6">
        <v>12090</v>
      </c>
      <c r="H30" s="6">
        <v>26050</v>
      </c>
      <c r="I30" s="6">
        <v>53530</v>
      </c>
      <c r="J30">
        <v>30001</v>
      </c>
      <c r="K30">
        <v>80000</v>
      </c>
      <c r="L30" s="5">
        <f t="shared" si="0"/>
        <v>0.38696904247660185</v>
      </c>
      <c r="N30" t="s">
        <v>274</v>
      </c>
      <c r="O30" t="s">
        <v>48</v>
      </c>
      <c r="P30" s="6">
        <v>32590</v>
      </c>
      <c r="Q30" s="6">
        <v>11170</v>
      </c>
      <c r="R30" s="6">
        <v>16100</v>
      </c>
      <c r="S30" s="6">
        <v>30870</v>
      </c>
      <c r="T30" s="6">
        <v>59250</v>
      </c>
      <c r="U30" s="5">
        <v>0.34274317275237803</v>
      </c>
      <c r="V30" s="12">
        <f t="shared" si="1"/>
        <v>-0.14759128567045107</v>
      </c>
      <c r="W30" s="12">
        <f t="shared" si="2"/>
        <v>-3.7600716204118173E-2</v>
      </c>
    </row>
    <row r="31" spans="3:23" x14ac:dyDescent="0.3">
      <c r="C31" t="s">
        <v>49</v>
      </c>
      <c r="D31" s="6">
        <v>626600</v>
      </c>
      <c r="E31" s="6">
        <v>329500</v>
      </c>
      <c r="F31" s="6">
        <v>2968</v>
      </c>
      <c r="G31" s="6">
        <v>258600</v>
      </c>
      <c r="H31" s="6">
        <v>523600</v>
      </c>
      <c r="I31" s="6">
        <v>1551000</v>
      </c>
      <c r="J31">
        <v>30001</v>
      </c>
      <c r="K31">
        <v>80000</v>
      </c>
      <c r="L31" s="5">
        <f t="shared" si="0"/>
        <v>0.52585381423555699</v>
      </c>
      <c r="N31" s="10" t="s">
        <v>275</v>
      </c>
      <c r="O31" t="s">
        <v>49</v>
      </c>
      <c r="P31" s="6">
        <v>694200</v>
      </c>
      <c r="Q31" s="6">
        <v>311900</v>
      </c>
      <c r="R31" s="6">
        <v>326900</v>
      </c>
      <c r="S31" s="6">
        <v>604700</v>
      </c>
      <c r="T31" s="6">
        <v>1555000</v>
      </c>
      <c r="U31" s="5">
        <v>0.44929415154134256</v>
      </c>
      <c r="V31" s="12">
        <f t="shared" si="1"/>
        <v>-9.7378277153558054E-2</v>
      </c>
      <c r="W31" s="12">
        <f t="shared" si="2"/>
        <v>5.642834241744149E-2</v>
      </c>
    </row>
    <row r="32" spans="3:23" x14ac:dyDescent="0.3">
      <c r="C32" t="s">
        <v>50</v>
      </c>
      <c r="D32" s="6">
        <v>4833</v>
      </c>
      <c r="E32" s="6">
        <v>1082</v>
      </c>
      <c r="F32" s="6">
        <v>4.9249999999999998</v>
      </c>
      <c r="G32" s="6">
        <v>3160</v>
      </c>
      <c r="H32" s="6">
        <v>4684</v>
      </c>
      <c r="I32" s="6">
        <v>7369</v>
      </c>
      <c r="J32">
        <v>30001</v>
      </c>
      <c r="K32">
        <v>80000</v>
      </c>
      <c r="L32" s="5">
        <f t="shared" si="0"/>
        <v>0.22387750879370991</v>
      </c>
      <c r="N32" t="s">
        <v>276</v>
      </c>
      <c r="O32" t="s">
        <v>50</v>
      </c>
      <c r="P32" s="6">
        <v>5026</v>
      </c>
      <c r="Q32" s="6">
        <v>1088</v>
      </c>
      <c r="R32" s="6">
        <v>3339</v>
      </c>
      <c r="S32" s="6">
        <v>4877</v>
      </c>
      <c r="T32" s="6">
        <v>7582</v>
      </c>
      <c r="U32" s="5">
        <v>0.21647433346597691</v>
      </c>
      <c r="V32" s="12">
        <f t="shared" si="1"/>
        <v>-3.8400318344608039E-2</v>
      </c>
      <c r="W32" s="12">
        <f t="shared" si="2"/>
        <v>-5.5147058823529415E-3</v>
      </c>
    </row>
    <row r="33" spans="3:23" x14ac:dyDescent="0.3">
      <c r="C33" t="s">
        <v>51</v>
      </c>
      <c r="D33" s="6">
        <v>25700</v>
      </c>
      <c r="E33" s="6">
        <v>5017</v>
      </c>
      <c r="F33" s="6">
        <v>23.14</v>
      </c>
      <c r="G33" s="6">
        <v>17890</v>
      </c>
      <c r="H33" s="6">
        <v>25040</v>
      </c>
      <c r="I33" s="6">
        <v>37460</v>
      </c>
      <c r="J33">
        <v>30001</v>
      </c>
      <c r="K33">
        <v>80000</v>
      </c>
      <c r="L33" s="5">
        <f t="shared" si="0"/>
        <v>0.19521400778210116</v>
      </c>
      <c r="N33" t="s">
        <v>277</v>
      </c>
      <c r="O33" t="s">
        <v>51</v>
      </c>
      <c r="P33" s="6">
        <v>29450</v>
      </c>
      <c r="Q33" s="6">
        <v>6007</v>
      </c>
      <c r="R33" s="6">
        <v>20030</v>
      </c>
      <c r="S33" s="6">
        <v>28640</v>
      </c>
      <c r="T33" s="6">
        <v>43390</v>
      </c>
      <c r="U33" s="5">
        <v>0.20397283531409169</v>
      </c>
      <c r="V33" s="12">
        <f t="shared" si="1"/>
        <v>-0.12733446519524619</v>
      </c>
      <c r="W33" s="12">
        <f t="shared" si="2"/>
        <v>-0.16480772432162477</v>
      </c>
    </row>
    <row r="34" spans="3:23" x14ac:dyDescent="0.3">
      <c r="C34" t="s">
        <v>52</v>
      </c>
      <c r="D34" s="6">
        <v>35620</v>
      </c>
      <c r="E34" s="6">
        <v>11380</v>
      </c>
      <c r="F34" s="6">
        <v>46.12</v>
      </c>
      <c r="G34" s="6">
        <v>18440</v>
      </c>
      <c r="H34" s="6">
        <v>33940</v>
      </c>
      <c r="I34" s="6">
        <v>62230</v>
      </c>
      <c r="J34">
        <v>30001</v>
      </c>
      <c r="K34">
        <v>80000</v>
      </c>
      <c r="L34" s="5">
        <f t="shared" si="0"/>
        <v>0.31948343627175746</v>
      </c>
      <c r="N34" t="s">
        <v>278</v>
      </c>
      <c r="O34" t="s">
        <v>52</v>
      </c>
      <c r="P34" s="6">
        <v>34840</v>
      </c>
      <c r="Q34" s="6">
        <v>11240</v>
      </c>
      <c r="R34" s="6">
        <v>17860</v>
      </c>
      <c r="S34" s="6">
        <v>33140</v>
      </c>
      <c r="T34" s="6">
        <v>61410</v>
      </c>
      <c r="U34" s="5">
        <v>0.32261768082663606</v>
      </c>
      <c r="V34" s="12">
        <f t="shared" si="1"/>
        <v>2.2388059701492536E-2</v>
      </c>
      <c r="W34" s="12">
        <f t="shared" si="2"/>
        <v>1.2455516014234875E-2</v>
      </c>
    </row>
    <row r="35" spans="3:23" x14ac:dyDescent="0.3">
      <c r="C35" t="s">
        <v>53</v>
      </c>
      <c r="D35" s="6">
        <v>23900</v>
      </c>
      <c r="E35" s="6">
        <v>4146</v>
      </c>
      <c r="F35" s="6">
        <v>22.63</v>
      </c>
      <c r="G35" s="6">
        <v>17600</v>
      </c>
      <c r="H35" s="6">
        <v>23280</v>
      </c>
      <c r="I35" s="6">
        <v>33750</v>
      </c>
      <c r="J35">
        <v>30001</v>
      </c>
      <c r="K35">
        <v>80000</v>
      </c>
      <c r="L35" s="5">
        <f t="shared" si="0"/>
        <v>0.17347280334728032</v>
      </c>
      <c r="N35" t="s">
        <v>279</v>
      </c>
      <c r="O35" t="s">
        <v>53</v>
      </c>
      <c r="P35" s="6">
        <v>24870</v>
      </c>
      <c r="Q35" s="6">
        <v>4867</v>
      </c>
      <c r="R35" s="6">
        <v>17590</v>
      </c>
      <c r="S35" s="6">
        <v>24100</v>
      </c>
      <c r="T35" s="6">
        <v>36530</v>
      </c>
      <c r="U35" s="5">
        <v>0.19569762766385204</v>
      </c>
      <c r="V35" s="12">
        <f t="shared" si="1"/>
        <v>-3.900281463610776E-2</v>
      </c>
      <c r="W35" s="12">
        <f t="shared" si="2"/>
        <v>-0.14814053831929319</v>
      </c>
    </row>
    <row r="36" spans="3:23" x14ac:dyDescent="0.3">
      <c r="C36" t="s">
        <v>54</v>
      </c>
      <c r="D36" s="6">
        <v>3696</v>
      </c>
      <c r="E36" s="6">
        <v>505.2</v>
      </c>
      <c r="F36" s="6">
        <v>4.1790000000000003</v>
      </c>
      <c r="G36" s="6">
        <v>2929</v>
      </c>
      <c r="H36" s="6">
        <v>3622</v>
      </c>
      <c r="I36" s="6">
        <v>4877</v>
      </c>
      <c r="J36">
        <v>30001</v>
      </c>
      <c r="K36">
        <v>80000</v>
      </c>
      <c r="L36" s="5">
        <f t="shared" si="0"/>
        <v>0.13668831168831169</v>
      </c>
      <c r="N36" t="s">
        <v>267</v>
      </c>
      <c r="O36" t="s">
        <v>54</v>
      </c>
      <c r="P36" s="6">
        <v>4138</v>
      </c>
      <c r="Q36" s="6">
        <v>690.9</v>
      </c>
      <c r="R36" s="6">
        <v>3118</v>
      </c>
      <c r="S36" s="6">
        <v>4029</v>
      </c>
      <c r="T36" s="6">
        <v>5782</v>
      </c>
      <c r="U36" s="5">
        <v>0.1669647172547124</v>
      </c>
      <c r="V36" s="12">
        <f t="shared" si="1"/>
        <v>-0.10681488641855968</v>
      </c>
      <c r="W36" s="12">
        <f t="shared" si="2"/>
        <v>-0.2687798523664785</v>
      </c>
    </row>
    <row r="37" spans="3:23" x14ac:dyDescent="0.3">
      <c r="C37" t="s">
        <v>55</v>
      </c>
      <c r="D37" s="6">
        <v>18640</v>
      </c>
      <c r="E37" s="6">
        <v>7702</v>
      </c>
      <c r="F37" s="6">
        <v>41.49</v>
      </c>
      <c r="G37" s="6">
        <v>12470</v>
      </c>
      <c r="H37" s="6">
        <v>17550</v>
      </c>
      <c r="I37" s="6">
        <v>30650</v>
      </c>
      <c r="J37">
        <v>30001</v>
      </c>
      <c r="K37">
        <v>80000</v>
      </c>
      <c r="L37" s="5">
        <f t="shared" si="0"/>
        <v>0.41319742489270384</v>
      </c>
      <c r="N37" t="s">
        <v>280</v>
      </c>
      <c r="O37" t="s">
        <v>55</v>
      </c>
      <c r="P37" s="6">
        <v>16950</v>
      </c>
      <c r="Q37" s="6">
        <v>4304</v>
      </c>
      <c r="R37" s="6">
        <v>11830</v>
      </c>
      <c r="S37" s="6">
        <v>16180</v>
      </c>
      <c r="T37" s="6">
        <v>26510</v>
      </c>
      <c r="U37" s="5">
        <v>0.25392330383480827</v>
      </c>
      <c r="V37" s="12">
        <f t="shared" si="1"/>
        <v>9.9705014749262535E-2</v>
      </c>
      <c r="W37" s="12">
        <f t="shared" si="2"/>
        <v>0.78949814126394047</v>
      </c>
    </row>
    <row r="38" spans="3:23" x14ac:dyDescent="0.3">
      <c r="C38" t="s">
        <v>56</v>
      </c>
      <c r="D38" s="6">
        <v>1288</v>
      </c>
      <c r="E38" s="6">
        <v>422.7</v>
      </c>
      <c r="F38" s="6">
        <v>2.101</v>
      </c>
      <c r="G38" s="6">
        <v>701.7</v>
      </c>
      <c r="H38" s="6">
        <v>1211</v>
      </c>
      <c r="I38" s="6">
        <v>2323</v>
      </c>
      <c r="J38">
        <v>30001</v>
      </c>
      <c r="K38">
        <v>80000</v>
      </c>
      <c r="L38" s="5">
        <f t="shared" si="0"/>
        <v>0.3281832298136646</v>
      </c>
      <c r="N38" t="s">
        <v>281</v>
      </c>
      <c r="O38" t="s">
        <v>56</v>
      </c>
      <c r="P38" s="6">
        <v>1247</v>
      </c>
      <c r="Q38" s="6">
        <v>379</v>
      </c>
      <c r="R38" s="6">
        <v>730.4</v>
      </c>
      <c r="S38" s="6">
        <v>1173</v>
      </c>
      <c r="T38" s="6">
        <v>2181</v>
      </c>
      <c r="U38" s="5">
        <v>0.30392943063352046</v>
      </c>
      <c r="V38" s="12">
        <f t="shared" si="1"/>
        <v>3.2878909382518043E-2</v>
      </c>
      <c r="W38" s="12">
        <f t="shared" si="2"/>
        <v>0.11530343007915564</v>
      </c>
    </row>
    <row r="39" spans="3:23" x14ac:dyDescent="0.3">
      <c r="C39" t="s">
        <v>57</v>
      </c>
      <c r="D39" s="6">
        <v>643200</v>
      </c>
      <c r="E39" s="6">
        <v>393200</v>
      </c>
      <c r="F39" s="6">
        <v>2642</v>
      </c>
      <c r="G39" s="6">
        <v>189400</v>
      </c>
      <c r="H39" s="6">
        <v>520600</v>
      </c>
      <c r="I39" s="6">
        <v>1636000</v>
      </c>
      <c r="J39">
        <v>30001</v>
      </c>
      <c r="K39">
        <v>80000</v>
      </c>
      <c r="L39" s="5">
        <f t="shared" si="0"/>
        <v>0.61131840796019898</v>
      </c>
      <c r="N39" s="10" t="s">
        <v>282</v>
      </c>
      <c r="O39" t="s">
        <v>57</v>
      </c>
      <c r="P39" s="6">
        <v>433800</v>
      </c>
      <c r="Q39" s="6">
        <v>286100</v>
      </c>
      <c r="R39" s="6">
        <v>170300</v>
      </c>
      <c r="S39" s="6">
        <v>338400</v>
      </c>
      <c r="T39" s="6">
        <v>1329000</v>
      </c>
      <c r="U39" s="5">
        <v>0.65952051636698938</v>
      </c>
      <c r="V39" s="12">
        <f t="shared" si="1"/>
        <v>0.48271092669432919</v>
      </c>
      <c r="W39" s="12">
        <f t="shared" si="2"/>
        <v>0.37434463474309682</v>
      </c>
    </row>
    <row r="40" spans="3:23" x14ac:dyDescent="0.3">
      <c r="C40" t="s">
        <v>58</v>
      </c>
      <c r="D40" s="6">
        <v>483</v>
      </c>
      <c r="E40" s="6">
        <v>94.44</v>
      </c>
      <c r="F40" s="6">
        <v>0.58630000000000004</v>
      </c>
      <c r="G40" s="6">
        <v>336</v>
      </c>
      <c r="H40" s="6">
        <v>470.1</v>
      </c>
      <c r="I40" s="6">
        <v>703.3</v>
      </c>
      <c r="J40">
        <v>30001</v>
      </c>
      <c r="K40">
        <v>80000</v>
      </c>
      <c r="L40" s="5">
        <f t="shared" si="0"/>
        <v>0.195527950310559</v>
      </c>
      <c r="N40" t="s">
        <v>283</v>
      </c>
      <c r="O40" t="s">
        <v>58</v>
      </c>
      <c r="P40" s="6">
        <v>437.2</v>
      </c>
      <c r="Q40" s="6">
        <v>89.83</v>
      </c>
      <c r="R40" s="6">
        <v>301.3</v>
      </c>
      <c r="S40" s="6">
        <v>423.6</v>
      </c>
      <c r="T40" s="6">
        <v>650.1</v>
      </c>
      <c r="U40" s="5">
        <v>0.20546660567246111</v>
      </c>
      <c r="V40" s="12">
        <f t="shared" si="1"/>
        <v>0.1047575480329369</v>
      </c>
      <c r="W40" s="12">
        <f t="shared" si="2"/>
        <v>5.131915841033062E-2</v>
      </c>
    </row>
    <row r="41" spans="3:23" x14ac:dyDescent="0.3">
      <c r="C41" t="s">
        <v>59</v>
      </c>
      <c r="D41" s="6">
        <v>1889</v>
      </c>
      <c r="E41" s="6">
        <v>582.4</v>
      </c>
      <c r="F41" s="6">
        <v>3.1219999999999999</v>
      </c>
      <c r="G41" s="6">
        <v>1101</v>
      </c>
      <c r="H41" s="6">
        <v>1774</v>
      </c>
      <c r="I41" s="6">
        <v>3328</v>
      </c>
      <c r="J41">
        <v>30001</v>
      </c>
      <c r="K41">
        <v>80000</v>
      </c>
      <c r="L41" s="5">
        <f t="shared" si="0"/>
        <v>0.30831127580730544</v>
      </c>
      <c r="N41" t="s">
        <v>284</v>
      </c>
      <c r="O41" t="s">
        <v>59</v>
      </c>
      <c r="P41" s="6">
        <v>2088</v>
      </c>
      <c r="Q41" s="6">
        <v>629.29999999999995</v>
      </c>
      <c r="R41" s="6">
        <v>1215</v>
      </c>
      <c r="S41" s="6">
        <v>1972</v>
      </c>
      <c r="T41" s="6">
        <v>3628</v>
      </c>
      <c r="U41" s="5">
        <v>0.30138888888888887</v>
      </c>
      <c r="V41" s="12">
        <f t="shared" si="1"/>
        <v>-9.5306513409961685E-2</v>
      </c>
      <c r="W41" s="12">
        <f t="shared" si="2"/>
        <v>-7.4527252502780833E-2</v>
      </c>
    </row>
    <row r="42" spans="3:23" x14ac:dyDescent="0.3">
      <c r="C42" t="s">
        <v>60</v>
      </c>
      <c r="D42" s="6">
        <v>37420</v>
      </c>
      <c r="E42" s="6">
        <v>7613</v>
      </c>
      <c r="F42" s="6">
        <v>37.56</v>
      </c>
      <c r="G42" s="6">
        <v>25550</v>
      </c>
      <c r="H42" s="6">
        <v>36390</v>
      </c>
      <c r="I42" s="6">
        <v>55190</v>
      </c>
      <c r="J42">
        <v>30001</v>
      </c>
      <c r="K42">
        <v>80000</v>
      </c>
      <c r="L42" s="5">
        <f t="shared" si="0"/>
        <v>0.20344735435595937</v>
      </c>
      <c r="N42" t="s">
        <v>268</v>
      </c>
      <c r="O42" t="s">
        <v>60</v>
      </c>
      <c r="P42" s="6">
        <v>32000</v>
      </c>
      <c r="Q42" s="6">
        <v>6125</v>
      </c>
      <c r="R42" s="6">
        <v>22470</v>
      </c>
      <c r="S42" s="6">
        <v>31160</v>
      </c>
      <c r="T42" s="6">
        <v>46350</v>
      </c>
      <c r="U42" s="5">
        <v>0.19140625</v>
      </c>
      <c r="V42" s="12">
        <f t="shared" si="1"/>
        <v>0.169375</v>
      </c>
      <c r="W42" s="12">
        <f t="shared" si="2"/>
        <v>0.24293877551020407</v>
      </c>
    </row>
    <row r="43" spans="3:23" x14ac:dyDescent="0.3">
      <c r="C43" t="s">
        <v>61</v>
      </c>
      <c r="D43" s="18">
        <v>12290</v>
      </c>
      <c r="E43" s="6">
        <v>1342</v>
      </c>
      <c r="F43" s="6">
        <v>5.4850000000000003</v>
      </c>
      <c r="G43" s="6">
        <v>10080</v>
      </c>
      <c r="H43" s="6">
        <v>12150</v>
      </c>
      <c r="I43" s="6">
        <v>15340</v>
      </c>
      <c r="J43">
        <v>30001</v>
      </c>
      <c r="K43">
        <v>80000</v>
      </c>
      <c r="L43" s="5">
        <f t="shared" si="0"/>
        <v>0.10919446704637917</v>
      </c>
      <c r="N43" t="s">
        <v>269</v>
      </c>
      <c r="O43" t="s">
        <v>61</v>
      </c>
      <c r="P43" s="6">
        <v>11940</v>
      </c>
      <c r="Q43" s="6">
        <v>1478</v>
      </c>
      <c r="R43" s="6">
        <v>9480</v>
      </c>
      <c r="S43" s="6">
        <v>11790</v>
      </c>
      <c r="T43" s="6">
        <v>15260</v>
      </c>
      <c r="U43" s="5">
        <v>0.12378559463986599</v>
      </c>
      <c r="V43" s="12">
        <f t="shared" si="1"/>
        <v>2.9313232830820771E-2</v>
      </c>
      <c r="W43" s="12">
        <f t="shared" si="2"/>
        <v>-9.2016238159675232E-2</v>
      </c>
    </row>
    <row r="44" spans="3:23" x14ac:dyDescent="0.3">
      <c r="C44" t="s">
        <v>62</v>
      </c>
      <c r="D44" s="18">
        <v>981.2</v>
      </c>
      <c r="E44" s="6">
        <v>338.1</v>
      </c>
      <c r="F44" s="6">
        <v>1.3440000000000001</v>
      </c>
      <c r="G44" s="6">
        <v>541.9</v>
      </c>
      <c r="H44" s="6">
        <v>899.6</v>
      </c>
      <c r="I44" s="6">
        <v>1889</v>
      </c>
      <c r="J44">
        <v>30001</v>
      </c>
      <c r="K44">
        <v>80000</v>
      </c>
      <c r="L44" s="5">
        <f t="shared" si="0"/>
        <v>0.34457806767223809</v>
      </c>
      <c r="N44" t="s">
        <v>270</v>
      </c>
      <c r="O44" t="s">
        <v>62</v>
      </c>
      <c r="P44" s="6">
        <v>1065</v>
      </c>
      <c r="Q44" s="6">
        <v>351.1</v>
      </c>
      <c r="R44" s="6">
        <v>616.79999999999995</v>
      </c>
      <c r="S44" s="6">
        <v>979.5</v>
      </c>
      <c r="T44" s="6">
        <v>2019</v>
      </c>
      <c r="U44" s="5">
        <v>0.32967136150234744</v>
      </c>
      <c r="V44" s="12">
        <f t="shared" si="1"/>
        <v>-7.8685446009389634E-2</v>
      </c>
      <c r="W44" s="12">
        <f t="shared" si="2"/>
        <v>-3.7026488180005694E-2</v>
      </c>
    </row>
    <row r="45" spans="3:23" x14ac:dyDescent="0.3">
      <c r="C45" t="s">
        <v>63</v>
      </c>
      <c r="D45" s="18">
        <v>46240</v>
      </c>
      <c r="E45" s="6">
        <v>17510</v>
      </c>
      <c r="F45" s="6">
        <v>99.3</v>
      </c>
      <c r="G45" s="6">
        <v>31900</v>
      </c>
      <c r="H45" s="6">
        <v>42930</v>
      </c>
      <c r="I45" s="6">
        <v>78690</v>
      </c>
      <c r="J45">
        <v>30001</v>
      </c>
      <c r="K45">
        <v>80000</v>
      </c>
      <c r="L45" s="5">
        <f t="shared" si="0"/>
        <v>0.37867647058823528</v>
      </c>
      <c r="N45" t="s">
        <v>271</v>
      </c>
      <c r="O45" t="s">
        <v>63</v>
      </c>
      <c r="P45" s="6">
        <v>46050</v>
      </c>
      <c r="Q45" s="6">
        <v>10730</v>
      </c>
      <c r="R45" s="6">
        <v>33720</v>
      </c>
      <c r="S45" s="6">
        <v>44160</v>
      </c>
      <c r="T45" s="6">
        <v>69220</v>
      </c>
      <c r="U45" s="5">
        <v>0.23300760043431054</v>
      </c>
      <c r="V45" s="12">
        <f t="shared" si="1"/>
        <v>4.1259500542888163E-3</v>
      </c>
      <c r="W45" s="12">
        <f t="shared" si="2"/>
        <v>0.63187325256290772</v>
      </c>
    </row>
    <row r="46" spans="3:23" x14ac:dyDescent="0.3">
      <c r="C46" t="s">
        <v>64</v>
      </c>
      <c r="D46" s="18">
        <v>279600</v>
      </c>
      <c r="E46" s="6">
        <v>103100</v>
      </c>
      <c r="F46" s="6">
        <v>617.70000000000005</v>
      </c>
      <c r="G46" s="6">
        <v>163300</v>
      </c>
      <c r="H46" s="6">
        <v>250700</v>
      </c>
      <c r="I46" s="6">
        <v>572100</v>
      </c>
      <c r="J46">
        <v>30001</v>
      </c>
      <c r="K46">
        <v>80000</v>
      </c>
      <c r="L46" s="5">
        <f t="shared" si="0"/>
        <v>0.36874105865522172</v>
      </c>
      <c r="N46" t="s">
        <v>272</v>
      </c>
      <c r="O46" t="s">
        <v>64</v>
      </c>
      <c r="P46" s="6">
        <v>236400</v>
      </c>
      <c r="Q46" s="6">
        <v>61760</v>
      </c>
      <c r="R46" s="6">
        <v>163300</v>
      </c>
      <c r="S46" s="6">
        <v>222300</v>
      </c>
      <c r="T46" s="6">
        <v>401200</v>
      </c>
      <c r="U46" s="5">
        <v>0.26125211505922163</v>
      </c>
      <c r="V46" s="12">
        <f t="shared" si="1"/>
        <v>0.18274111675126903</v>
      </c>
      <c r="W46" s="12">
        <f t="shared" si="2"/>
        <v>0.66936528497409331</v>
      </c>
    </row>
    <row r="47" spans="3:23" x14ac:dyDescent="0.3">
      <c r="C47" t="s">
        <v>65</v>
      </c>
      <c r="D47" s="18">
        <v>18080</v>
      </c>
      <c r="E47" s="6">
        <v>5819</v>
      </c>
      <c r="F47" s="6">
        <v>27.57</v>
      </c>
      <c r="G47" s="6">
        <v>13370</v>
      </c>
      <c r="H47" s="6">
        <v>17260</v>
      </c>
      <c r="I47" s="6">
        <v>26940</v>
      </c>
      <c r="J47">
        <v>30001</v>
      </c>
      <c r="K47">
        <v>80000</v>
      </c>
      <c r="L47" s="5">
        <f t="shared" si="0"/>
        <v>0.32184734513274338</v>
      </c>
      <c r="N47" t="s">
        <v>273</v>
      </c>
      <c r="O47" t="s">
        <v>65</v>
      </c>
      <c r="P47" s="6">
        <v>19950</v>
      </c>
      <c r="Q47" s="6">
        <v>5560</v>
      </c>
      <c r="R47" s="6">
        <v>14710</v>
      </c>
      <c r="S47" s="6">
        <v>19120</v>
      </c>
      <c r="T47" s="6">
        <v>29650</v>
      </c>
      <c r="U47" s="5">
        <v>0.27869674185463661</v>
      </c>
      <c r="V47" s="12">
        <f t="shared" si="1"/>
        <v>-9.3734335839599003E-2</v>
      </c>
      <c r="W47" s="12">
        <f t="shared" si="2"/>
        <v>4.6582733812949639E-2</v>
      </c>
    </row>
    <row r="48" spans="3:23" x14ac:dyDescent="0.3">
      <c r="C48" t="s">
        <v>66</v>
      </c>
      <c r="D48" s="18">
        <v>13690</v>
      </c>
      <c r="E48" s="6">
        <v>4856</v>
      </c>
      <c r="F48" s="6">
        <v>22.78</v>
      </c>
      <c r="G48" s="6">
        <v>6764</v>
      </c>
      <c r="H48" s="6">
        <v>12860</v>
      </c>
      <c r="I48" s="6">
        <v>25560</v>
      </c>
      <c r="J48">
        <v>30001</v>
      </c>
      <c r="K48">
        <v>80000</v>
      </c>
      <c r="L48" s="5">
        <f t="shared" si="0"/>
        <v>0.35471146822498173</v>
      </c>
      <c r="N48" t="s">
        <v>274</v>
      </c>
      <c r="O48" t="s">
        <v>66</v>
      </c>
      <c r="P48" s="6">
        <v>15170</v>
      </c>
      <c r="Q48" s="6">
        <v>4999</v>
      </c>
      <c r="R48" s="6">
        <v>7953</v>
      </c>
      <c r="S48" s="6">
        <v>14340</v>
      </c>
      <c r="T48" s="6">
        <v>27170</v>
      </c>
      <c r="U48" s="5">
        <v>0.32953197099538561</v>
      </c>
      <c r="V48" s="12">
        <f t="shared" si="1"/>
        <v>-9.7560975609756101E-2</v>
      </c>
      <c r="W48" s="12">
        <f t="shared" si="2"/>
        <v>-2.8605721144228845E-2</v>
      </c>
    </row>
    <row r="49" spans="3:23" x14ac:dyDescent="0.3">
      <c r="C49" t="s">
        <v>67</v>
      </c>
      <c r="D49" s="18">
        <v>385800</v>
      </c>
      <c r="E49" s="6">
        <v>166100</v>
      </c>
      <c r="F49" s="6">
        <v>1443</v>
      </c>
      <c r="G49" s="6">
        <v>196500</v>
      </c>
      <c r="H49" s="6">
        <v>335500</v>
      </c>
      <c r="I49" s="6">
        <v>845500</v>
      </c>
      <c r="J49">
        <v>30001</v>
      </c>
      <c r="K49">
        <v>80000</v>
      </c>
      <c r="L49" s="5">
        <f t="shared" si="0"/>
        <v>0.43053395541731465</v>
      </c>
      <c r="N49" s="10" t="s">
        <v>275</v>
      </c>
      <c r="O49" t="s">
        <v>67</v>
      </c>
      <c r="P49" s="6">
        <v>415900</v>
      </c>
      <c r="Q49" s="6">
        <v>153700</v>
      </c>
      <c r="R49" s="6">
        <v>232100</v>
      </c>
      <c r="S49" s="6">
        <v>372600</v>
      </c>
      <c r="T49" s="6">
        <v>834000</v>
      </c>
      <c r="U49" s="5">
        <v>0.36955999038230342</v>
      </c>
      <c r="V49" s="12">
        <f t="shared" si="1"/>
        <v>-7.2373166626592933E-2</v>
      </c>
      <c r="W49" s="12">
        <f t="shared" si="2"/>
        <v>8.0676642810670135E-2</v>
      </c>
    </row>
    <row r="50" spans="3:23" x14ac:dyDescent="0.3">
      <c r="C50" t="s">
        <v>68</v>
      </c>
      <c r="D50" s="18">
        <v>3036</v>
      </c>
      <c r="E50" s="6">
        <v>638.20000000000005</v>
      </c>
      <c r="F50" s="6">
        <v>2.173</v>
      </c>
      <c r="G50" s="6">
        <v>1916</v>
      </c>
      <c r="H50" s="6">
        <v>2980</v>
      </c>
      <c r="I50" s="6">
        <v>4448</v>
      </c>
      <c r="J50">
        <v>30001</v>
      </c>
      <c r="K50">
        <v>80000</v>
      </c>
      <c r="L50" s="5">
        <f t="shared" si="0"/>
        <v>0.21021080368906458</v>
      </c>
      <c r="N50" t="s">
        <v>276</v>
      </c>
      <c r="O50" t="s">
        <v>68</v>
      </c>
      <c r="P50" s="6">
        <v>3202</v>
      </c>
      <c r="Q50" s="6">
        <v>632</v>
      </c>
      <c r="R50" s="6">
        <v>2086</v>
      </c>
      <c r="S50" s="6">
        <v>3149</v>
      </c>
      <c r="T50" s="6">
        <v>4606</v>
      </c>
      <c r="U50" s="5">
        <v>0.19737663960024984</v>
      </c>
      <c r="V50" s="12">
        <f t="shared" si="1"/>
        <v>-5.1842598376014994E-2</v>
      </c>
      <c r="W50" s="12">
        <f t="shared" si="2"/>
        <v>9.8101265822785524E-3</v>
      </c>
    </row>
    <row r="51" spans="3:23" x14ac:dyDescent="0.3">
      <c r="C51" t="s">
        <v>69</v>
      </c>
      <c r="D51" s="18">
        <v>13800</v>
      </c>
      <c r="E51" s="6">
        <v>2353</v>
      </c>
      <c r="F51" s="6">
        <v>9.0820000000000007</v>
      </c>
      <c r="G51" s="6">
        <v>10070</v>
      </c>
      <c r="H51" s="6">
        <v>13500</v>
      </c>
      <c r="I51" s="6">
        <v>19220</v>
      </c>
      <c r="J51">
        <v>30001</v>
      </c>
      <c r="K51">
        <v>80000</v>
      </c>
      <c r="L51" s="5">
        <f t="shared" si="0"/>
        <v>0.17050724637681158</v>
      </c>
      <c r="N51" t="s">
        <v>277</v>
      </c>
      <c r="O51" t="s">
        <v>69</v>
      </c>
      <c r="P51" s="6">
        <v>14480</v>
      </c>
      <c r="Q51" s="6">
        <v>2719</v>
      </c>
      <c r="R51" s="6">
        <v>10140</v>
      </c>
      <c r="S51" s="6">
        <v>14140</v>
      </c>
      <c r="T51" s="6">
        <v>20780</v>
      </c>
      <c r="U51" s="5">
        <v>0.18777624309392266</v>
      </c>
      <c r="V51" s="12">
        <f t="shared" si="1"/>
        <v>-4.6961325966850827E-2</v>
      </c>
      <c r="W51" s="12">
        <f t="shared" si="2"/>
        <v>-0.13460831187936742</v>
      </c>
    </row>
    <row r="52" spans="3:23" x14ac:dyDescent="0.3">
      <c r="C52" t="s">
        <v>70</v>
      </c>
      <c r="D52" s="18">
        <v>15390</v>
      </c>
      <c r="E52" s="6">
        <v>5823</v>
      </c>
      <c r="F52" s="6">
        <v>23.5</v>
      </c>
      <c r="G52" s="6">
        <v>6867</v>
      </c>
      <c r="H52" s="6">
        <v>14430</v>
      </c>
      <c r="I52" s="6">
        <v>29340</v>
      </c>
      <c r="J52">
        <v>30001</v>
      </c>
      <c r="K52">
        <v>80000</v>
      </c>
      <c r="L52" s="5">
        <f t="shared" si="0"/>
        <v>0.37836257309941518</v>
      </c>
      <c r="N52" t="s">
        <v>278</v>
      </c>
      <c r="O52" t="s">
        <v>70</v>
      </c>
      <c r="P52" s="6">
        <v>15780</v>
      </c>
      <c r="Q52" s="6">
        <v>5923</v>
      </c>
      <c r="R52" s="6">
        <v>7144</v>
      </c>
      <c r="S52" s="6">
        <v>14790</v>
      </c>
      <c r="T52" s="6">
        <v>30040</v>
      </c>
      <c r="U52" s="5">
        <v>0.37534854245880861</v>
      </c>
      <c r="V52" s="12">
        <f t="shared" si="1"/>
        <v>-2.4714828897338403E-2</v>
      </c>
      <c r="W52" s="12">
        <f t="shared" si="2"/>
        <v>-1.6883336147222691E-2</v>
      </c>
    </row>
    <row r="53" spans="3:23" x14ac:dyDescent="0.3">
      <c r="C53" t="s">
        <v>71</v>
      </c>
      <c r="D53" s="18">
        <v>10180</v>
      </c>
      <c r="E53" s="6">
        <v>1326</v>
      </c>
      <c r="F53" s="6">
        <v>4.601</v>
      </c>
      <c r="G53" s="6">
        <v>8002</v>
      </c>
      <c r="H53" s="6">
        <v>10030</v>
      </c>
      <c r="I53" s="6">
        <v>13190</v>
      </c>
      <c r="J53">
        <v>30001</v>
      </c>
      <c r="K53">
        <v>80000</v>
      </c>
      <c r="L53" s="5">
        <f t="shared" si="0"/>
        <v>0.13025540275049116</v>
      </c>
      <c r="N53" t="s">
        <v>279</v>
      </c>
      <c r="O53" t="s">
        <v>71</v>
      </c>
      <c r="P53" s="6">
        <v>10340</v>
      </c>
      <c r="Q53" s="6">
        <v>1711</v>
      </c>
      <c r="R53" s="6">
        <v>7540</v>
      </c>
      <c r="S53" s="6">
        <v>10150</v>
      </c>
      <c r="T53" s="6">
        <v>14290</v>
      </c>
      <c r="U53" s="5">
        <v>0.16547388781431335</v>
      </c>
      <c r="V53" s="12">
        <f t="shared" si="1"/>
        <v>-1.5473887814313346E-2</v>
      </c>
      <c r="W53" s="12">
        <f t="shared" si="2"/>
        <v>-0.22501461133839859</v>
      </c>
    </row>
    <row r="54" spans="3:23" x14ac:dyDescent="0.3">
      <c r="C54" t="s">
        <v>72</v>
      </c>
      <c r="D54" s="18">
        <v>2329</v>
      </c>
      <c r="E54" s="6">
        <v>202.5</v>
      </c>
      <c r="F54" s="6">
        <v>1.278</v>
      </c>
      <c r="G54" s="6">
        <v>2006</v>
      </c>
      <c r="H54" s="6">
        <v>2303</v>
      </c>
      <c r="I54" s="6">
        <v>2798</v>
      </c>
      <c r="J54">
        <v>30001</v>
      </c>
      <c r="K54">
        <v>80000</v>
      </c>
      <c r="L54" s="5">
        <f t="shared" si="0"/>
        <v>8.6947187634177761E-2</v>
      </c>
      <c r="N54" t="s">
        <v>267</v>
      </c>
      <c r="O54" t="s">
        <v>72</v>
      </c>
      <c r="P54" s="6">
        <v>2471</v>
      </c>
      <c r="Q54" s="6">
        <v>276.7</v>
      </c>
      <c r="R54" s="6">
        <v>2038</v>
      </c>
      <c r="S54" s="6">
        <v>2434</v>
      </c>
      <c r="T54" s="6">
        <v>3114</v>
      </c>
      <c r="U54" s="5">
        <v>0.11197895588830432</v>
      </c>
      <c r="V54" s="12">
        <f t="shared" si="1"/>
        <v>-5.7466612707405912E-2</v>
      </c>
      <c r="W54" s="12">
        <f t="shared" si="2"/>
        <v>-0.26816046259486803</v>
      </c>
    </row>
    <row r="55" spans="3:23" x14ac:dyDescent="0.3">
      <c r="C55" t="s">
        <v>73</v>
      </c>
      <c r="D55" s="18">
        <v>10970</v>
      </c>
      <c r="E55" s="6">
        <v>3278</v>
      </c>
      <c r="F55" s="6">
        <v>16.13</v>
      </c>
      <c r="G55" s="6">
        <v>8075</v>
      </c>
      <c r="H55" s="6">
        <v>10520</v>
      </c>
      <c r="I55" s="6">
        <v>16280</v>
      </c>
      <c r="J55">
        <v>30001</v>
      </c>
      <c r="K55">
        <v>80000</v>
      </c>
      <c r="L55" s="5">
        <f t="shared" si="0"/>
        <v>0.29881494986326346</v>
      </c>
      <c r="N55" t="s">
        <v>280</v>
      </c>
      <c r="O55" t="s">
        <v>73</v>
      </c>
      <c r="P55" s="6">
        <v>10080</v>
      </c>
      <c r="Q55" s="6">
        <v>1918</v>
      </c>
      <c r="R55" s="6">
        <v>7604</v>
      </c>
      <c r="S55" s="6">
        <v>9776</v>
      </c>
      <c r="T55" s="6">
        <v>14320</v>
      </c>
      <c r="U55" s="5">
        <v>0.19027777777777777</v>
      </c>
      <c r="V55" s="12">
        <f t="shared" si="1"/>
        <v>8.8293650793650799E-2</v>
      </c>
      <c r="W55" s="12">
        <f t="shared" si="2"/>
        <v>0.70907194994786238</v>
      </c>
    </row>
    <row r="56" spans="3:23" x14ac:dyDescent="0.3">
      <c r="C56" t="s">
        <v>74</v>
      </c>
      <c r="D56" s="18">
        <v>602.20000000000005</v>
      </c>
      <c r="E56" s="6">
        <v>181.4</v>
      </c>
      <c r="F56" s="6">
        <v>0.73280000000000001</v>
      </c>
      <c r="G56" s="6">
        <v>359.9</v>
      </c>
      <c r="H56" s="6">
        <v>565.5</v>
      </c>
      <c r="I56" s="6">
        <v>1058</v>
      </c>
      <c r="J56">
        <v>30001</v>
      </c>
      <c r="K56">
        <v>80000</v>
      </c>
      <c r="L56" s="5">
        <f t="shared" si="0"/>
        <v>0.30122882763201592</v>
      </c>
      <c r="N56" t="s">
        <v>281</v>
      </c>
      <c r="O56" t="s">
        <v>74</v>
      </c>
      <c r="P56" s="6">
        <v>572.4</v>
      </c>
      <c r="Q56" s="6">
        <v>152.9</v>
      </c>
      <c r="R56" s="6">
        <v>367.6</v>
      </c>
      <c r="S56" s="6">
        <v>541.29999999999995</v>
      </c>
      <c r="T56" s="6">
        <v>954</v>
      </c>
      <c r="U56" s="5">
        <v>0.26712089447938508</v>
      </c>
      <c r="V56" s="12">
        <f t="shared" si="1"/>
        <v>5.2061495457721992E-2</v>
      </c>
      <c r="W56" s="12">
        <f t="shared" si="2"/>
        <v>0.18639633747547416</v>
      </c>
    </row>
    <row r="57" spans="3:23" x14ac:dyDescent="0.3">
      <c r="C57" t="s">
        <v>75</v>
      </c>
      <c r="D57" s="18">
        <v>318700</v>
      </c>
      <c r="E57" s="6">
        <v>176900</v>
      </c>
      <c r="F57" s="6">
        <v>1126</v>
      </c>
      <c r="G57" s="6">
        <v>115000</v>
      </c>
      <c r="H57" s="6">
        <v>263800</v>
      </c>
      <c r="I57" s="6">
        <v>766200</v>
      </c>
      <c r="J57">
        <v>30001</v>
      </c>
      <c r="K57">
        <v>80000</v>
      </c>
      <c r="L57" s="5">
        <f t="shared" si="0"/>
        <v>0.55506746156259801</v>
      </c>
      <c r="N57" s="10" t="s">
        <v>282</v>
      </c>
      <c r="O57" t="s">
        <v>75</v>
      </c>
      <c r="P57" s="6">
        <v>221500</v>
      </c>
      <c r="Q57" s="6">
        <v>124100</v>
      </c>
      <c r="R57" s="6">
        <v>105800</v>
      </c>
      <c r="S57" s="6">
        <v>180500</v>
      </c>
      <c r="T57" s="6">
        <v>603700</v>
      </c>
      <c r="U57" s="5">
        <v>0.56027088036117378</v>
      </c>
      <c r="V57" s="12">
        <f t="shared" si="1"/>
        <v>0.43882618510158011</v>
      </c>
      <c r="W57" s="12">
        <f t="shared" si="2"/>
        <v>0.42546333601933922</v>
      </c>
    </row>
    <row r="58" spans="3:23" x14ac:dyDescent="0.3">
      <c r="C58" t="s">
        <v>76</v>
      </c>
      <c r="D58" s="18">
        <v>266</v>
      </c>
      <c r="E58" s="6">
        <v>37.020000000000003</v>
      </c>
      <c r="F58" s="6">
        <v>0.14080000000000001</v>
      </c>
      <c r="G58" s="6">
        <v>203.9</v>
      </c>
      <c r="H58" s="6">
        <v>262.2</v>
      </c>
      <c r="I58" s="6">
        <v>350.1</v>
      </c>
      <c r="J58">
        <v>30001</v>
      </c>
      <c r="K58">
        <v>80000</v>
      </c>
      <c r="L58" s="5">
        <f t="shared" si="0"/>
        <v>0.13917293233082709</v>
      </c>
      <c r="N58" t="s">
        <v>283</v>
      </c>
      <c r="O58" t="s">
        <v>76</v>
      </c>
      <c r="P58" s="6">
        <v>275.60000000000002</v>
      </c>
      <c r="Q58" s="6">
        <v>40.619999999999997</v>
      </c>
      <c r="R58" s="6">
        <v>211.1</v>
      </c>
      <c r="S58" s="6">
        <v>270.60000000000002</v>
      </c>
      <c r="T58" s="6">
        <v>370.3</v>
      </c>
      <c r="U58" s="5">
        <v>0.14738751814223511</v>
      </c>
      <c r="V58" s="12">
        <f t="shared" si="1"/>
        <v>-3.4833091436865103E-2</v>
      </c>
      <c r="W58" s="12">
        <f t="shared" si="2"/>
        <v>-8.8626292466765011E-2</v>
      </c>
    </row>
    <row r="59" spans="3:23" x14ac:dyDescent="0.3">
      <c r="C59" t="s">
        <v>77</v>
      </c>
      <c r="D59" s="18">
        <v>1156</v>
      </c>
      <c r="E59" s="6">
        <v>294.3</v>
      </c>
      <c r="F59" s="6">
        <v>1.3149999999999999</v>
      </c>
      <c r="G59" s="6">
        <v>757.3</v>
      </c>
      <c r="H59" s="6">
        <v>1098</v>
      </c>
      <c r="I59" s="6">
        <v>1888</v>
      </c>
      <c r="J59">
        <v>30001</v>
      </c>
      <c r="K59">
        <v>80000</v>
      </c>
      <c r="L59" s="5">
        <f t="shared" si="0"/>
        <v>0.25458477508650518</v>
      </c>
      <c r="N59" t="s">
        <v>284</v>
      </c>
      <c r="O59" t="s">
        <v>77</v>
      </c>
      <c r="P59" s="6">
        <v>1292</v>
      </c>
      <c r="Q59" s="6">
        <v>334.5</v>
      </c>
      <c r="R59" s="6">
        <v>824.7</v>
      </c>
      <c r="S59" s="6">
        <v>1230</v>
      </c>
      <c r="T59" s="6">
        <v>2114</v>
      </c>
      <c r="U59" s="5">
        <v>0.25890092879256965</v>
      </c>
      <c r="V59" s="12">
        <f t="shared" si="1"/>
        <v>-0.10526315789473684</v>
      </c>
      <c r="W59" s="12">
        <f t="shared" si="2"/>
        <v>-0.12017937219730938</v>
      </c>
    </row>
    <row r="60" spans="3:23" x14ac:dyDescent="0.3">
      <c r="C60" t="s">
        <v>78</v>
      </c>
      <c r="D60" s="18">
        <v>17020</v>
      </c>
      <c r="E60" s="6">
        <v>2826</v>
      </c>
      <c r="F60" s="6">
        <v>8.9689999999999994</v>
      </c>
      <c r="G60" s="6">
        <v>12390</v>
      </c>
      <c r="H60" s="6">
        <v>16690</v>
      </c>
      <c r="I60" s="6">
        <v>23490</v>
      </c>
      <c r="J60">
        <v>30001</v>
      </c>
      <c r="K60">
        <v>80000</v>
      </c>
      <c r="L60" s="5">
        <f t="shared" si="0"/>
        <v>0.16603995299647473</v>
      </c>
      <c r="N60" t="s">
        <v>268</v>
      </c>
      <c r="O60" t="s">
        <v>78</v>
      </c>
      <c r="P60" s="6">
        <v>15120</v>
      </c>
      <c r="Q60" s="6">
        <v>2351</v>
      </c>
      <c r="R60" s="6">
        <v>11200</v>
      </c>
      <c r="S60" s="6">
        <v>14880</v>
      </c>
      <c r="T60" s="6">
        <v>20440</v>
      </c>
      <c r="U60" s="5">
        <v>0.15548941798941798</v>
      </c>
      <c r="V60" s="12">
        <f t="shared" si="1"/>
        <v>0.12566137566137567</v>
      </c>
      <c r="W60" s="12">
        <f t="shared" si="2"/>
        <v>0.20204168438962145</v>
      </c>
    </row>
    <row r="61" spans="3:23" x14ac:dyDescent="0.3">
      <c r="C61" t="s">
        <v>97</v>
      </c>
      <c r="D61" s="18">
        <v>1150000</v>
      </c>
      <c r="E61" s="6">
        <v>265500</v>
      </c>
      <c r="F61" s="6">
        <v>1929</v>
      </c>
      <c r="G61" s="6">
        <v>761900</v>
      </c>
      <c r="H61" s="6">
        <v>1105000</v>
      </c>
      <c r="I61" s="6">
        <v>1759000</v>
      </c>
      <c r="J61">
        <v>30001</v>
      </c>
      <c r="K61">
        <v>80000</v>
      </c>
      <c r="L61" s="5">
        <f t="shared" si="0"/>
        <v>0.2308695652173913</v>
      </c>
      <c r="O61" t="s">
        <v>97</v>
      </c>
      <c r="P61" s="20">
        <v>1042000</v>
      </c>
      <c r="Q61" s="20">
        <v>213500</v>
      </c>
      <c r="R61" s="20">
        <v>749700</v>
      </c>
      <c r="S61" s="20">
        <v>995500</v>
      </c>
      <c r="T61" s="20">
        <v>1559000</v>
      </c>
      <c r="U61" s="2">
        <v>0.20489443378119002</v>
      </c>
      <c r="V61" s="12">
        <f t="shared" ref="V61:V62" si="3">(D61-P61)/P61</f>
        <v>0.1036468330134357</v>
      </c>
      <c r="W61" s="12">
        <f t="shared" ref="W61:W62" si="4">(E61-Q61)/Q61</f>
        <v>0.24355971896955503</v>
      </c>
    </row>
    <row r="62" spans="3:23" x14ac:dyDescent="0.3">
      <c r="C62" t="s">
        <v>155</v>
      </c>
      <c r="D62" s="5">
        <v>0.54449999999999998</v>
      </c>
      <c r="E62" s="5">
        <v>5.0189999999999999E-2</v>
      </c>
      <c r="F62" s="5">
        <v>3.3080000000000002E-4</v>
      </c>
      <c r="G62" s="5">
        <v>0.44230000000000003</v>
      </c>
      <c r="H62" s="5">
        <v>0.54590000000000005</v>
      </c>
      <c r="I62" s="5">
        <v>0.63829999999999998</v>
      </c>
      <c r="J62">
        <v>30001</v>
      </c>
      <c r="K62">
        <v>80000</v>
      </c>
      <c r="L62" s="5">
        <f t="shared" si="0"/>
        <v>9.2176308539944907E-2</v>
      </c>
      <c r="N62" t="s">
        <v>269</v>
      </c>
      <c r="O62" t="s">
        <v>155</v>
      </c>
      <c r="P62" s="2">
        <v>0.53390000000000004</v>
      </c>
      <c r="Q62" s="2">
        <v>5.8590000000000003E-2</v>
      </c>
      <c r="R62" s="2">
        <v>0.41320000000000001</v>
      </c>
      <c r="S62" s="2">
        <v>0.53580000000000005</v>
      </c>
      <c r="T62" s="2">
        <v>0.64390000000000003</v>
      </c>
      <c r="U62" s="2">
        <v>0.10973965162015359</v>
      </c>
      <c r="V62" s="12">
        <f t="shared" si="3"/>
        <v>1.9853905225697587E-2</v>
      </c>
      <c r="W62" s="12">
        <f t="shared" si="4"/>
        <v>-0.14336917562724022</v>
      </c>
    </row>
    <row r="63" spans="3:23" x14ac:dyDescent="0.3">
      <c r="C63" t="s">
        <v>156</v>
      </c>
      <c r="D63" s="5">
        <v>0.61670000000000003</v>
      </c>
      <c r="E63" s="5">
        <v>0.1042</v>
      </c>
      <c r="F63" s="5">
        <v>5.239E-4</v>
      </c>
      <c r="G63" s="5">
        <v>0.3977</v>
      </c>
      <c r="H63" s="5">
        <v>0.62290000000000001</v>
      </c>
      <c r="I63" s="5">
        <v>0.80210000000000004</v>
      </c>
      <c r="J63">
        <v>30001</v>
      </c>
      <c r="K63">
        <v>80000</v>
      </c>
      <c r="L63" s="5">
        <f t="shared" si="0"/>
        <v>0.16896383979244364</v>
      </c>
      <c r="N63" t="s">
        <v>270</v>
      </c>
      <c r="O63" t="s">
        <v>156</v>
      </c>
      <c r="P63" s="2">
        <v>0.67069999999999996</v>
      </c>
      <c r="Q63" s="2">
        <v>0.10150000000000001</v>
      </c>
      <c r="R63" s="2">
        <v>0.44569999999999999</v>
      </c>
      <c r="S63" s="2">
        <v>0.68189999999999995</v>
      </c>
      <c r="T63" s="2">
        <v>0.83779999999999999</v>
      </c>
      <c r="U63" s="2">
        <v>0.15133442671835398</v>
      </c>
      <c r="V63" s="12">
        <f t="shared" ref="V63:V126" si="5">(D63-P63)/P63</f>
        <v>-8.0512896973311376E-2</v>
      </c>
      <c r="W63" s="12">
        <f t="shared" ref="W63:W126" si="6">(E63-Q63)/Q63</f>
        <v>2.6600985221674818E-2</v>
      </c>
    </row>
    <row r="64" spans="3:23" x14ac:dyDescent="0.3">
      <c r="C64" t="s">
        <v>157</v>
      </c>
      <c r="D64" s="5">
        <v>0.4672</v>
      </c>
      <c r="E64" s="5">
        <v>6.5509999999999999E-2</v>
      </c>
      <c r="F64" s="5">
        <v>4.9759999999999995E-4</v>
      </c>
      <c r="G64" s="5">
        <v>0.3332</v>
      </c>
      <c r="H64" s="5">
        <v>0.46899999999999997</v>
      </c>
      <c r="I64" s="5">
        <v>0.59009999999999996</v>
      </c>
      <c r="J64">
        <v>30001</v>
      </c>
      <c r="K64">
        <v>80000</v>
      </c>
      <c r="L64" s="5">
        <f t="shared" si="0"/>
        <v>0.14021832191780823</v>
      </c>
      <c r="N64" t="s">
        <v>271</v>
      </c>
      <c r="O64" t="s">
        <v>157</v>
      </c>
      <c r="P64" s="2">
        <v>0.43369999999999997</v>
      </c>
      <c r="Q64" s="2">
        <v>5.6919999999999998E-2</v>
      </c>
      <c r="R64" s="2">
        <v>0.31819999999999998</v>
      </c>
      <c r="S64" s="2">
        <v>0.43530000000000002</v>
      </c>
      <c r="T64" s="2">
        <v>0.54069999999999996</v>
      </c>
      <c r="U64" s="2">
        <v>0.13124279455845056</v>
      </c>
      <c r="V64" s="12">
        <f t="shared" si="5"/>
        <v>7.7242333410191447E-2</v>
      </c>
      <c r="W64" s="12">
        <f t="shared" si="6"/>
        <v>0.15091356289529165</v>
      </c>
    </row>
    <row r="65" spans="3:23" x14ac:dyDescent="0.3">
      <c r="C65" t="s">
        <v>158</v>
      </c>
      <c r="D65" s="5">
        <v>0.4884</v>
      </c>
      <c r="E65" s="5">
        <v>6.547E-2</v>
      </c>
      <c r="F65" s="5">
        <v>4.8030000000000002E-4</v>
      </c>
      <c r="G65" s="5">
        <v>0.36099999999999999</v>
      </c>
      <c r="H65" s="5">
        <v>0.4884</v>
      </c>
      <c r="I65" s="5">
        <v>0.61480000000000001</v>
      </c>
      <c r="J65">
        <v>30001</v>
      </c>
      <c r="K65">
        <v>80000</v>
      </c>
      <c r="L65" s="5">
        <f t="shared" si="0"/>
        <v>0.13404995904995906</v>
      </c>
      <c r="N65" t="s">
        <v>272</v>
      </c>
      <c r="O65" t="s">
        <v>158</v>
      </c>
      <c r="P65" s="2">
        <v>0.49399999999999999</v>
      </c>
      <c r="Q65" s="2">
        <v>5.7500000000000002E-2</v>
      </c>
      <c r="R65" s="2">
        <v>0.37690000000000001</v>
      </c>
      <c r="S65" s="2">
        <v>0.49590000000000001</v>
      </c>
      <c r="T65" s="2">
        <v>0.60129999999999995</v>
      </c>
      <c r="U65" s="2">
        <v>0.11639676113360324</v>
      </c>
      <c r="V65" s="12">
        <f t="shared" si="5"/>
        <v>-1.1336032388663955E-2</v>
      </c>
      <c r="W65" s="12">
        <f t="shared" si="6"/>
        <v>0.13860869565217387</v>
      </c>
    </row>
    <row r="66" spans="3:23" x14ac:dyDescent="0.3">
      <c r="C66" t="s">
        <v>159</v>
      </c>
      <c r="D66" s="5">
        <v>0.56040000000000001</v>
      </c>
      <c r="E66" s="5">
        <v>5.9749999999999998E-2</v>
      </c>
      <c r="F66" s="5">
        <v>3.9760000000000002E-4</v>
      </c>
      <c r="G66" s="5">
        <v>0.43519999999999998</v>
      </c>
      <c r="H66" s="5">
        <v>0.56310000000000004</v>
      </c>
      <c r="I66" s="5">
        <v>0.66959999999999997</v>
      </c>
      <c r="J66">
        <v>30001</v>
      </c>
      <c r="K66">
        <v>80000</v>
      </c>
      <c r="L66" s="5">
        <f t="shared" si="0"/>
        <v>0.10662027123483225</v>
      </c>
      <c r="N66" t="s">
        <v>273</v>
      </c>
      <c r="O66" t="s">
        <v>159</v>
      </c>
      <c r="P66" s="2">
        <v>0.51619999999999999</v>
      </c>
      <c r="Q66" s="2">
        <v>5.6140000000000002E-2</v>
      </c>
      <c r="R66" s="2">
        <v>0.39960000000000001</v>
      </c>
      <c r="S66" s="2">
        <v>0.51849999999999996</v>
      </c>
      <c r="T66" s="2">
        <v>0.61950000000000005</v>
      </c>
      <c r="U66" s="2">
        <v>0.10875629600929873</v>
      </c>
      <c r="V66" s="12">
        <f t="shared" si="5"/>
        <v>8.5625726462611421E-2</v>
      </c>
      <c r="W66" s="12">
        <f t="shared" si="6"/>
        <v>6.4303526897043023E-2</v>
      </c>
    </row>
    <row r="67" spans="3:23" x14ac:dyDescent="0.3">
      <c r="C67" t="s">
        <v>160</v>
      </c>
      <c r="D67" s="5">
        <v>0.50690000000000002</v>
      </c>
      <c r="E67" s="5">
        <v>5.4850000000000003E-2</v>
      </c>
      <c r="F67" s="5">
        <v>2.8800000000000001E-4</v>
      </c>
      <c r="G67" s="5">
        <v>0.39610000000000001</v>
      </c>
      <c r="H67" s="5">
        <v>0.50780000000000003</v>
      </c>
      <c r="I67" s="5">
        <v>0.61240000000000006</v>
      </c>
      <c r="J67">
        <v>30001</v>
      </c>
      <c r="K67">
        <v>80000</v>
      </c>
      <c r="L67" s="5">
        <f t="shared" si="0"/>
        <v>0.10820674689287828</v>
      </c>
      <c r="N67" t="s">
        <v>274</v>
      </c>
      <c r="O67" t="s">
        <v>160</v>
      </c>
      <c r="P67" s="2">
        <v>0.47599999999999998</v>
      </c>
      <c r="Q67" s="2">
        <v>5.8290000000000002E-2</v>
      </c>
      <c r="R67" s="2">
        <v>0.35780000000000001</v>
      </c>
      <c r="S67" s="2">
        <v>0.47760000000000002</v>
      </c>
      <c r="T67" s="2">
        <v>0.58599999999999997</v>
      </c>
      <c r="U67" s="2">
        <v>0.12245798319327732</v>
      </c>
      <c r="V67" s="12">
        <f t="shared" si="5"/>
        <v>6.491596638655471E-2</v>
      </c>
      <c r="W67" s="12">
        <f t="shared" si="6"/>
        <v>-5.901526848516038E-2</v>
      </c>
    </row>
    <row r="68" spans="3:23" x14ac:dyDescent="0.3">
      <c r="C68" t="s">
        <v>161</v>
      </c>
      <c r="D68" s="5">
        <v>0.64710000000000001</v>
      </c>
      <c r="E68" s="5">
        <v>6.7890000000000006E-2</v>
      </c>
      <c r="F68" s="5">
        <v>6.8000000000000005E-4</v>
      </c>
      <c r="G68" s="5">
        <v>0.51670000000000005</v>
      </c>
      <c r="H68" s="5">
        <v>0.64729999999999999</v>
      </c>
      <c r="I68" s="5">
        <v>0.77680000000000005</v>
      </c>
      <c r="J68">
        <v>30001</v>
      </c>
      <c r="K68">
        <v>80000</v>
      </c>
      <c r="L68" s="5">
        <f t="shared" si="0"/>
        <v>0.10491423273064442</v>
      </c>
      <c r="N68" t="s">
        <v>275</v>
      </c>
      <c r="O68" t="s">
        <v>161</v>
      </c>
      <c r="P68" s="2">
        <v>0.62250000000000005</v>
      </c>
      <c r="Q68" s="2">
        <v>5.704E-2</v>
      </c>
      <c r="R68" s="2">
        <v>0.51119999999999999</v>
      </c>
      <c r="S68" s="2">
        <v>0.62290000000000001</v>
      </c>
      <c r="T68" s="2">
        <v>0.73129999999999995</v>
      </c>
      <c r="U68" s="2">
        <v>9.16305220883534E-2</v>
      </c>
      <c r="V68" s="12">
        <f t="shared" si="5"/>
        <v>3.9518072289156554E-2</v>
      </c>
      <c r="W68" s="12">
        <f t="shared" si="6"/>
        <v>0.19021739130434792</v>
      </c>
    </row>
    <row r="69" spans="3:23" x14ac:dyDescent="0.3">
      <c r="C69" t="s">
        <v>162</v>
      </c>
      <c r="D69" s="5">
        <v>0.64149999999999996</v>
      </c>
      <c r="E69" s="5">
        <v>0.1021</v>
      </c>
      <c r="F69" s="5">
        <v>5.2499999999999997E-4</v>
      </c>
      <c r="G69" s="5">
        <v>0.4214</v>
      </c>
      <c r="H69" s="5">
        <v>0.64880000000000004</v>
      </c>
      <c r="I69" s="5">
        <v>0.82</v>
      </c>
      <c r="J69">
        <v>30001</v>
      </c>
      <c r="K69">
        <v>80000</v>
      </c>
      <c r="L69" s="5">
        <f t="shared" si="0"/>
        <v>0.15915822291504286</v>
      </c>
      <c r="N69" t="s">
        <v>276</v>
      </c>
      <c r="O69" t="s">
        <v>162</v>
      </c>
      <c r="P69" s="2">
        <v>0.65</v>
      </c>
      <c r="Q69" s="2">
        <v>9.6850000000000006E-2</v>
      </c>
      <c r="R69" s="2">
        <v>0.43959999999999999</v>
      </c>
      <c r="S69" s="2">
        <v>0.65820000000000001</v>
      </c>
      <c r="T69" s="2">
        <v>0.81659999999999999</v>
      </c>
      <c r="U69" s="2">
        <v>0.14899999999999999</v>
      </c>
      <c r="V69" s="12">
        <f t="shared" si="5"/>
        <v>-1.3076923076923173E-2</v>
      </c>
      <c r="W69" s="12">
        <f t="shared" si="6"/>
        <v>5.4207537429013838E-2</v>
      </c>
    </row>
    <row r="70" spans="3:23" x14ac:dyDescent="0.3">
      <c r="C70" t="s">
        <v>163</v>
      </c>
      <c r="D70" s="5">
        <v>0.54510000000000003</v>
      </c>
      <c r="E70" s="5">
        <v>4.1860000000000001E-2</v>
      </c>
      <c r="F70" s="5">
        <v>1.9799999999999999E-4</v>
      </c>
      <c r="G70" s="5">
        <v>0.46029999999999999</v>
      </c>
      <c r="H70" s="5">
        <v>0.54610000000000003</v>
      </c>
      <c r="I70" s="5">
        <v>0.62480000000000002</v>
      </c>
      <c r="J70">
        <v>30001</v>
      </c>
      <c r="K70">
        <v>80000</v>
      </c>
      <c r="L70" s="5">
        <f t="shared" si="0"/>
        <v>7.6793248945147677E-2</v>
      </c>
      <c r="N70" t="s">
        <v>277</v>
      </c>
      <c r="O70" t="s">
        <v>163</v>
      </c>
      <c r="P70" s="2">
        <v>0.50019999999999998</v>
      </c>
      <c r="Q70" s="2">
        <v>4.9520000000000002E-2</v>
      </c>
      <c r="R70" s="2">
        <v>0.40029999999999999</v>
      </c>
      <c r="S70" s="2">
        <v>0.50129999999999997</v>
      </c>
      <c r="T70" s="2">
        <v>0.59409999999999996</v>
      </c>
      <c r="U70" s="2">
        <v>9.900039984006398E-2</v>
      </c>
      <c r="V70" s="12">
        <f t="shared" si="5"/>
        <v>8.9764094362255201E-2</v>
      </c>
      <c r="W70" s="12">
        <f t="shared" si="6"/>
        <v>-0.15468497576736673</v>
      </c>
    </row>
    <row r="71" spans="3:23" x14ac:dyDescent="0.3">
      <c r="C71" t="s">
        <v>164</v>
      </c>
      <c r="D71" s="5">
        <v>0.43769999999999998</v>
      </c>
      <c r="E71" s="5">
        <v>8.9069999999999996E-2</v>
      </c>
      <c r="F71" s="5">
        <v>3.5560000000000002E-4</v>
      </c>
      <c r="G71" s="5">
        <v>0.26519999999999999</v>
      </c>
      <c r="H71" s="5">
        <v>0.43719999999999998</v>
      </c>
      <c r="I71" s="5">
        <v>0.61519999999999997</v>
      </c>
      <c r="J71">
        <v>30001</v>
      </c>
      <c r="K71">
        <v>80000</v>
      </c>
      <c r="L71" s="5">
        <f t="shared" si="0"/>
        <v>0.20349554489376284</v>
      </c>
      <c r="N71" t="s">
        <v>278</v>
      </c>
      <c r="O71" t="s">
        <v>164</v>
      </c>
      <c r="P71" s="2">
        <v>0.45850000000000002</v>
      </c>
      <c r="Q71" s="2">
        <v>8.8469999999999993E-2</v>
      </c>
      <c r="R71" s="2">
        <v>0.28499999999999998</v>
      </c>
      <c r="S71" s="2">
        <v>0.45910000000000001</v>
      </c>
      <c r="T71" s="2">
        <v>0.63109999999999999</v>
      </c>
      <c r="U71" s="2">
        <v>0.19295528898582331</v>
      </c>
      <c r="V71" s="12">
        <f t="shared" si="5"/>
        <v>-4.5365321701199654E-2</v>
      </c>
      <c r="W71" s="12">
        <f t="shared" si="6"/>
        <v>6.7819599864361183E-3</v>
      </c>
    </row>
    <row r="72" spans="3:23" x14ac:dyDescent="0.3">
      <c r="C72" t="s">
        <v>165</v>
      </c>
      <c r="D72" s="5">
        <v>0.43609999999999999</v>
      </c>
      <c r="E72" s="5">
        <v>5.3429999999999998E-2</v>
      </c>
      <c r="F72" s="5">
        <v>2.9139999999999998E-4</v>
      </c>
      <c r="G72" s="5">
        <v>0.32769999999999999</v>
      </c>
      <c r="H72" s="5">
        <v>0.43730000000000002</v>
      </c>
      <c r="I72" s="5">
        <v>0.5373</v>
      </c>
      <c r="J72">
        <v>30001</v>
      </c>
      <c r="K72">
        <v>80000</v>
      </c>
      <c r="L72" s="5">
        <f t="shared" ref="L72:L135" si="7">E72/D72</f>
        <v>0.12251777115340519</v>
      </c>
      <c r="N72" t="s">
        <v>279</v>
      </c>
      <c r="O72" t="s">
        <v>165</v>
      </c>
      <c r="P72" s="2">
        <v>0.4269</v>
      </c>
      <c r="Q72" s="2">
        <v>6.3030000000000003E-2</v>
      </c>
      <c r="R72" s="2">
        <v>0.29949999999999999</v>
      </c>
      <c r="S72" s="2">
        <v>0.42820000000000003</v>
      </c>
      <c r="T72" s="2">
        <v>0.54620000000000002</v>
      </c>
      <c r="U72" s="2">
        <v>0.14764581869290233</v>
      </c>
      <c r="V72" s="12">
        <f t="shared" si="5"/>
        <v>2.1550714453033464E-2</v>
      </c>
      <c r="W72" s="12">
        <f t="shared" si="6"/>
        <v>-0.15230842455973354</v>
      </c>
    </row>
    <row r="73" spans="3:23" x14ac:dyDescent="0.3">
      <c r="C73" t="s">
        <v>166</v>
      </c>
      <c r="D73" s="5">
        <v>0.6381</v>
      </c>
      <c r="E73" s="5">
        <v>4.2389999999999997E-2</v>
      </c>
      <c r="F73" s="5">
        <v>3.5540000000000002E-4</v>
      </c>
      <c r="G73" s="5">
        <v>0.54749999999999999</v>
      </c>
      <c r="H73" s="5">
        <v>0.64080000000000004</v>
      </c>
      <c r="I73" s="5">
        <v>0.71360000000000001</v>
      </c>
      <c r="J73">
        <v>30001</v>
      </c>
      <c r="K73">
        <v>80000</v>
      </c>
      <c r="L73" s="5">
        <f t="shared" si="7"/>
        <v>6.6431593794076163E-2</v>
      </c>
      <c r="N73" t="s">
        <v>267</v>
      </c>
      <c r="O73" t="s">
        <v>166</v>
      </c>
      <c r="P73" s="2">
        <v>0.60750000000000004</v>
      </c>
      <c r="Q73" s="2">
        <v>5.2850000000000001E-2</v>
      </c>
      <c r="R73" s="2">
        <v>0.4945</v>
      </c>
      <c r="S73" s="2">
        <v>0.6109</v>
      </c>
      <c r="T73" s="2">
        <v>0.70109999999999995</v>
      </c>
      <c r="U73" s="2">
        <v>8.6995884773662546E-2</v>
      </c>
      <c r="V73" s="12">
        <f t="shared" si="5"/>
        <v>5.0370370370370302E-2</v>
      </c>
      <c r="W73" s="12">
        <f t="shared" si="6"/>
        <v>-0.19791863765373707</v>
      </c>
    </row>
    <row r="74" spans="3:23" x14ac:dyDescent="0.3">
      <c r="C74" t="s">
        <v>167</v>
      </c>
      <c r="D74" s="5">
        <v>0.60240000000000005</v>
      </c>
      <c r="E74" s="5">
        <v>5.5690000000000003E-2</v>
      </c>
      <c r="F74" s="5">
        <v>3.3179999999999999E-4</v>
      </c>
      <c r="G74" s="5">
        <v>0.48430000000000001</v>
      </c>
      <c r="H74" s="5">
        <v>0.60519999999999996</v>
      </c>
      <c r="I74" s="5">
        <v>0.7036</v>
      </c>
      <c r="J74">
        <v>30001</v>
      </c>
      <c r="K74">
        <v>80000</v>
      </c>
      <c r="L74" s="5">
        <f t="shared" si="7"/>
        <v>9.2446879150066399E-2</v>
      </c>
      <c r="N74" t="s">
        <v>280</v>
      </c>
      <c r="O74" t="s">
        <v>167</v>
      </c>
      <c r="P74" s="2">
        <v>0.60709999999999997</v>
      </c>
      <c r="Q74" s="2">
        <v>5.781E-2</v>
      </c>
      <c r="R74" s="2">
        <v>0.48430000000000001</v>
      </c>
      <c r="S74" s="2">
        <v>0.61029999999999995</v>
      </c>
      <c r="T74" s="2">
        <v>0.71079999999999999</v>
      </c>
      <c r="U74" s="2">
        <v>9.5223192225333556E-2</v>
      </c>
      <c r="V74" s="12">
        <f t="shared" si="5"/>
        <v>-7.7417229451489482E-3</v>
      </c>
      <c r="W74" s="12">
        <f t="shared" si="6"/>
        <v>-3.6671856080262875E-2</v>
      </c>
    </row>
    <row r="75" spans="3:23" x14ac:dyDescent="0.3">
      <c r="C75" t="s">
        <v>168</v>
      </c>
      <c r="D75" s="5">
        <v>0.48249999999999998</v>
      </c>
      <c r="E75" s="5">
        <v>7.6499999999999999E-2</v>
      </c>
      <c r="F75" s="5">
        <v>3.8999999999999999E-4</v>
      </c>
      <c r="G75" s="5">
        <v>0.32700000000000001</v>
      </c>
      <c r="H75" s="5">
        <v>0.48449999999999999</v>
      </c>
      <c r="I75" s="5">
        <v>0.62619999999999998</v>
      </c>
      <c r="J75">
        <v>30001</v>
      </c>
      <c r="K75">
        <v>80000</v>
      </c>
      <c r="L75" s="5">
        <f t="shared" si="7"/>
        <v>0.15854922279792746</v>
      </c>
      <c r="N75" t="s">
        <v>281</v>
      </c>
      <c r="O75" t="s">
        <v>168</v>
      </c>
      <c r="P75" s="2">
        <v>0.47339999999999999</v>
      </c>
      <c r="Q75" s="2">
        <v>7.1029999999999996E-2</v>
      </c>
      <c r="R75" s="2">
        <v>0.32850000000000001</v>
      </c>
      <c r="S75" s="2">
        <v>0.47570000000000001</v>
      </c>
      <c r="T75" s="2">
        <v>0.60629999999999995</v>
      </c>
      <c r="U75" s="2">
        <v>0.15004224757076468</v>
      </c>
      <c r="V75" s="12">
        <f t="shared" si="5"/>
        <v>1.9222644697929864E-2</v>
      </c>
      <c r="W75" s="12">
        <f t="shared" si="6"/>
        <v>7.7009714205265423E-2</v>
      </c>
    </row>
    <row r="76" spans="3:23" x14ac:dyDescent="0.3">
      <c r="C76" t="s">
        <v>169</v>
      </c>
      <c r="D76" s="5">
        <v>0.52180000000000004</v>
      </c>
      <c r="E76" s="5">
        <v>5.9990000000000002E-2</v>
      </c>
      <c r="F76" s="5">
        <v>4.2240000000000002E-4</v>
      </c>
      <c r="G76" s="5">
        <v>0.40970000000000001</v>
      </c>
      <c r="H76" s="5">
        <v>0.51970000000000005</v>
      </c>
      <c r="I76" s="5">
        <v>0.64559999999999995</v>
      </c>
      <c r="J76">
        <v>30001</v>
      </c>
      <c r="K76">
        <v>80000</v>
      </c>
      <c r="L76" s="5">
        <f t="shared" si="7"/>
        <v>0.1149674204676121</v>
      </c>
      <c r="N76" t="s">
        <v>282</v>
      </c>
      <c r="O76" t="s">
        <v>169</v>
      </c>
      <c r="P76" s="2">
        <v>0.54079999999999995</v>
      </c>
      <c r="Q76" s="2">
        <v>6.0580000000000002E-2</v>
      </c>
      <c r="R76" s="2">
        <v>0.42130000000000001</v>
      </c>
      <c r="S76" s="2">
        <v>0.54139999999999999</v>
      </c>
      <c r="T76" s="2">
        <v>0.65669999999999995</v>
      </c>
      <c r="U76" s="2">
        <v>0.11201923076923079</v>
      </c>
      <c r="V76" s="12">
        <f t="shared" si="5"/>
        <v>-3.5133136094674389E-2</v>
      </c>
      <c r="W76" s="12">
        <f t="shared" si="6"/>
        <v>-9.7391878507758368E-3</v>
      </c>
    </row>
    <row r="77" spans="3:23" x14ac:dyDescent="0.3">
      <c r="C77" t="s">
        <v>170</v>
      </c>
      <c r="D77" s="5">
        <v>0.56420000000000003</v>
      </c>
      <c r="E77" s="5">
        <v>7.0599999999999996E-2</v>
      </c>
      <c r="F77" s="5">
        <v>4.4270000000000003E-4</v>
      </c>
      <c r="G77" s="5">
        <v>0.4194</v>
      </c>
      <c r="H77" s="5">
        <v>0.56620000000000004</v>
      </c>
      <c r="I77" s="5">
        <v>0.69730000000000003</v>
      </c>
      <c r="J77">
        <v>30001</v>
      </c>
      <c r="K77">
        <v>80000</v>
      </c>
      <c r="L77" s="5">
        <f t="shared" si="7"/>
        <v>0.12513293158454447</v>
      </c>
      <c r="N77" t="s">
        <v>283</v>
      </c>
      <c r="O77" t="s">
        <v>170</v>
      </c>
      <c r="P77" s="2">
        <v>0.64419999999999999</v>
      </c>
      <c r="Q77" s="2">
        <v>7.4149999999999994E-2</v>
      </c>
      <c r="R77" s="2">
        <v>0.48580000000000001</v>
      </c>
      <c r="S77" s="2">
        <v>0.64910000000000001</v>
      </c>
      <c r="T77" s="2">
        <v>0.77580000000000005</v>
      </c>
      <c r="U77" s="2">
        <v>0.11510400496740142</v>
      </c>
      <c r="V77" s="12">
        <f t="shared" si="5"/>
        <v>-0.12418503570319771</v>
      </c>
      <c r="W77" s="12">
        <f t="shared" si="6"/>
        <v>-4.7875927174645963E-2</v>
      </c>
    </row>
    <row r="78" spans="3:23" x14ac:dyDescent="0.3">
      <c r="C78" t="s">
        <v>171</v>
      </c>
      <c r="D78" s="5">
        <v>0.62909999999999999</v>
      </c>
      <c r="E78" s="5">
        <v>7.6230000000000006E-2</v>
      </c>
      <c r="F78" s="5">
        <v>4.1849999999999998E-4</v>
      </c>
      <c r="G78" s="5">
        <v>0.46660000000000001</v>
      </c>
      <c r="H78" s="5">
        <v>0.63390000000000002</v>
      </c>
      <c r="I78" s="5">
        <v>0.7631</v>
      </c>
      <c r="J78">
        <v>30001</v>
      </c>
      <c r="K78">
        <v>80000</v>
      </c>
      <c r="L78" s="5">
        <f t="shared" si="7"/>
        <v>0.12117310443490702</v>
      </c>
      <c r="N78" t="s">
        <v>284</v>
      </c>
      <c r="O78" t="s">
        <v>171</v>
      </c>
      <c r="P78" s="2">
        <v>0.63339999999999996</v>
      </c>
      <c r="Q78" s="2">
        <v>7.6170000000000002E-2</v>
      </c>
      <c r="R78" s="2">
        <v>0.47049999999999997</v>
      </c>
      <c r="S78" s="2">
        <v>0.63900000000000001</v>
      </c>
      <c r="T78" s="2">
        <v>0.76719999999999999</v>
      </c>
      <c r="U78" s="2">
        <v>0.1202557625513104</v>
      </c>
      <c r="V78" s="12">
        <f t="shared" si="5"/>
        <v>-6.7887590779917443E-3</v>
      </c>
      <c r="W78" s="12">
        <f t="shared" si="6"/>
        <v>7.877116975187671E-4</v>
      </c>
    </row>
    <row r="79" spans="3:23" x14ac:dyDescent="0.3">
      <c r="C79" t="s">
        <v>172</v>
      </c>
      <c r="D79" s="5">
        <v>0.46650000000000003</v>
      </c>
      <c r="E79" s="5">
        <v>6.3030000000000003E-2</v>
      </c>
      <c r="F79" s="5">
        <v>3.212E-4</v>
      </c>
      <c r="G79" s="5">
        <v>0.3417</v>
      </c>
      <c r="H79" s="5">
        <v>0.46710000000000002</v>
      </c>
      <c r="I79" s="5">
        <v>0.58889999999999998</v>
      </c>
      <c r="J79">
        <v>30001</v>
      </c>
      <c r="K79">
        <v>80000</v>
      </c>
      <c r="L79" s="5">
        <f t="shared" si="7"/>
        <v>0.13511254019292604</v>
      </c>
      <c r="N79" t="s">
        <v>268</v>
      </c>
      <c r="O79" t="s">
        <v>172</v>
      </c>
      <c r="P79" s="2">
        <v>0.48459999999999998</v>
      </c>
      <c r="Q79" s="2">
        <v>6.7070000000000005E-2</v>
      </c>
      <c r="R79" s="2">
        <v>0.34939999999999999</v>
      </c>
      <c r="S79" s="2">
        <v>0.48620000000000002</v>
      </c>
      <c r="T79" s="2">
        <v>0.61240000000000006</v>
      </c>
      <c r="U79" s="2">
        <v>0.13840280643829964</v>
      </c>
      <c r="V79" s="12">
        <f t="shared" si="5"/>
        <v>-3.7350392075938814E-2</v>
      </c>
      <c r="W79" s="12">
        <f t="shared" si="6"/>
        <v>-6.0235574772625637E-2</v>
      </c>
    </row>
    <row r="80" spans="3:23" x14ac:dyDescent="0.3">
      <c r="C80" t="s">
        <v>209</v>
      </c>
      <c r="D80" s="5">
        <v>1.333</v>
      </c>
      <c r="E80" s="5">
        <v>0.16120000000000001</v>
      </c>
      <c r="F80" s="5">
        <v>1.0660000000000001E-3</v>
      </c>
      <c r="G80" s="5">
        <v>1.022</v>
      </c>
      <c r="H80" s="5">
        <v>1.331</v>
      </c>
      <c r="I80" s="5">
        <v>1.6519999999999999</v>
      </c>
      <c r="J80">
        <v>30001</v>
      </c>
      <c r="K80">
        <v>80000</v>
      </c>
      <c r="L80" s="5">
        <f t="shared" si="7"/>
        <v>0.12093023255813955</v>
      </c>
      <c r="N80" t="s">
        <v>269</v>
      </c>
      <c r="O80" t="s">
        <v>209</v>
      </c>
      <c r="P80" s="2">
        <v>1.3009999999999999</v>
      </c>
      <c r="Q80" s="2">
        <v>0.18540000000000001</v>
      </c>
      <c r="R80" s="2">
        <v>0.94189999999999996</v>
      </c>
      <c r="S80" s="2">
        <v>1.2989999999999999</v>
      </c>
      <c r="T80" s="2">
        <v>1.673</v>
      </c>
      <c r="U80" s="2">
        <v>0.14250576479631055</v>
      </c>
      <c r="V80" s="12">
        <f t="shared" si="5"/>
        <v>2.4596464258262899E-2</v>
      </c>
      <c r="W80" s="12">
        <f t="shared" si="6"/>
        <v>-0.13052858683926644</v>
      </c>
    </row>
    <row r="81" spans="3:23" x14ac:dyDescent="0.3">
      <c r="C81" t="s">
        <v>210</v>
      </c>
      <c r="D81" s="5">
        <v>1.611</v>
      </c>
      <c r="E81" s="5">
        <v>0.38879999999999998</v>
      </c>
      <c r="F81" s="5">
        <v>2.003E-3</v>
      </c>
      <c r="G81" s="5">
        <v>0.90039999999999998</v>
      </c>
      <c r="H81" s="5">
        <v>1.5940000000000001</v>
      </c>
      <c r="I81" s="5">
        <v>2.42</v>
      </c>
      <c r="J81">
        <v>30001</v>
      </c>
      <c r="K81">
        <v>80000</v>
      </c>
      <c r="L81" s="5">
        <f t="shared" si="7"/>
        <v>0.24134078212290502</v>
      </c>
      <c r="N81" t="s">
        <v>270</v>
      </c>
      <c r="O81" t="s">
        <v>210</v>
      </c>
      <c r="P81" s="2">
        <v>1.827</v>
      </c>
      <c r="Q81" s="2">
        <v>0.41789999999999999</v>
      </c>
      <c r="R81" s="2">
        <v>1.0309999999999999</v>
      </c>
      <c r="S81" s="2">
        <v>1.8240000000000001</v>
      </c>
      <c r="T81" s="2">
        <v>2.6520000000000001</v>
      </c>
      <c r="U81" s="2">
        <v>0.22873563218390805</v>
      </c>
      <c r="V81" s="12">
        <f t="shared" si="5"/>
        <v>-0.11822660098522166</v>
      </c>
      <c r="W81" s="12">
        <f t="shared" si="6"/>
        <v>-6.9633883704235497E-2</v>
      </c>
    </row>
    <row r="82" spans="3:23" x14ac:dyDescent="0.3">
      <c r="C82" t="s">
        <v>211</v>
      </c>
      <c r="D82" s="5">
        <v>1.1000000000000001</v>
      </c>
      <c r="E82" s="5">
        <v>0.18920000000000001</v>
      </c>
      <c r="F82" s="5">
        <v>1.439E-3</v>
      </c>
      <c r="G82" s="5">
        <v>0.73480000000000001</v>
      </c>
      <c r="H82" s="5">
        <v>1.097</v>
      </c>
      <c r="I82" s="5">
        <v>1.478</v>
      </c>
      <c r="J82">
        <v>30001</v>
      </c>
      <c r="K82">
        <v>80000</v>
      </c>
      <c r="L82" s="5">
        <f t="shared" si="7"/>
        <v>0.17199999999999999</v>
      </c>
      <c r="N82" t="s">
        <v>271</v>
      </c>
      <c r="O82" t="s">
        <v>211</v>
      </c>
      <c r="P82" s="2">
        <v>1.0029999999999999</v>
      </c>
      <c r="Q82" s="2">
        <v>0.1575</v>
      </c>
      <c r="R82" s="2">
        <v>0.69799999999999995</v>
      </c>
      <c r="S82" s="2">
        <v>1.002</v>
      </c>
      <c r="T82" s="2">
        <v>1.3140000000000001</v>
      </c>
      <c r="U82" s="2">
        <v>0.15702891326021937</v>
      </c>
      <c r="V82" s="12">
        <f t="shared" si="5"/>
        <v>9.6709870388833705E-2</v>
      </c>
      <c r="W82" s="12">
        <f t="shared" si="6"/>
        <v>0.20126984126984129</v>
      </c>
    </row>
    <row r="83" spans="3:23" x14ac:dyDescent="0.3">
      <c r="C83" t="s">
        <v>212</v>
      </c>
      <c r="D83" s="5">
        <v>1.163</v>
      </c>
      <c r="E83" s="5">
        <v>0.19589999999999999</v>
      </c>
      <c r="F83" s="5">
        <v>1.449E-3</v>
      </c>
      <c r="G83" s="5">
        <v>0.80489999999999995</v>
      </c>
      <c r="H83" s="5">
        <v>1.1539999999999999</v>
      </c>
      <c r="I83" s="5">
        <v>1.5649999999999999</v>
      </c>
      <c r="J83">
        <v>30001</v>
      </c>
      <c r="K83">
        <v>80000</v>
      </c>
      <c r="L83" s="5">
        <f t="shared" si="7"/>
        <v>0.16844368013757521</v>
      </c>
      <c r="N83" t="s">
        <v>272</v>
      </c>
      <c r="O83" t="s">
        <v>212</v>
      </c>
      <c r="P83" s="2">
        <v>1.177</v>
      </c>
      <c r="Q83" s="2">
        <v>0.17169999999999999</v>
      </c>
      <c r="R83" s="2">
        <v>0.8458</v>
      </c>
      <c r="S83" s="2">
        <v>1.1759999999999999</v>
      </c>
      <c r="T83" s="2">
        <v>1.5169999999999999</v>
      </c>
      <c r="U83" s="2">
        <v>0.14587935429056922</v>
      </c>
      <c r="V83" s="12">
        <f t="shared" si="5"/>
        <v>-1.1894647408666111E-2</v>
      </c>
      <c r="W83" s="12">
        <f t="shared" si="6"/>
        <v>0.14094350611531742</v>
      </c>
    </row>
    <row r="84" spans="3:23" x14ac:dyDescent="0.3">
      <c r="C84" t="s">
        <v>213</v>
      </c>
      <c r="D84" s="5">
        <v>1.387</v>
      </c>
      <c r="E84" s="5">
        <v>0.19639999999999999</v>
      </c>
      <c r="F84" s="5">
        <v>1.305E-3</v>
      </c>
      <c r="G84" s="5">
        <v>1.002</v>
      </c>
      <c r="H84" s="5">
        <v>1.387</v>
      </c>
      <c r="I84" s="5">
        <v>1.774</v>
      </c>
      <c r="J84">
        <v>30001</v>
      </c>
      <c r="K84">
        <v>80000</v>
      </c>
      <c r="L84" s="5">
        <f t="shared" si="7"/>
        <v>0.14160057678442681</v>
      </c>
      <c r="N84" t="s">
        <v>273</v>
      </c>
      <c r="O84" t="s">
        <v>213</v>
      </c>
      <c r="P84" s="2">
        <v>1.2450000000000001</v>
      </c>
      <c r="Q84" s="2">
        <v>0.1724</v>
      </c>
      <c r="R84" s="2">
        <v>0.90549999999999997</v>
      </c>
      <c r="S84" s="2">
        <v>1.2450000000000001</v>
      </c>
      <c r="T84" s="2">
        <v>1.5820000000000001</v>
      </c>
      <c r="U84" s="2">
        <v>0.13847389558232931</v>
      </c>
      <c r="V84" s="12">
        <f t="shared" si="5"/>
        <v>0.11405622489959831</v>
      </c>
      <c r="W84" s="12">
        <f t="shared" si="6"/>
        <v>0.13921113689095124</v>
      </c>
    </row>
    <row r="85" spans="3:23" x14ac:dyDescent="0.3">
      <c r="C85" t="s">
        <v>214</v>
      </c>
      <c r="D85" s="5">
        <v>1.216</v>
      </c>
      <c r="E85" s="5">
        <v>0.16719999999999999</v>
      </c>
      <c r="F85" s="5">
        <v>8.9159999999999999E-4</v>
      </c>
      <c r="G85" s="5">
        <v>0.89629999999999999</v>
      </c>
      <c r="H85" s="5">
        <v>1.212</v>
      </c>
      <c r="I85" s="5">
        <v>1.556</v>
      </c>
      <c r="J85">
        <v>30001</v>
      </c>
      <c r="K85">
        <v>80000</v>
      </c>
      <c r="L85" s="5">
        <f t="shared" si="7"/>
        <v>0.13749999999999998</v>
      </c>
      <c r="N85" t="s">
        <v>274</v>
      </c>
      <c r="O85" t="s">
        <v>214</v>
      </c>
      <c r="P85" s="2">
        <v>1.1240000000000001</v>
      </c>
      <c r="Q85" s="2">
        <v>0.1701</v>
      </c>
      <c r="R85" s="2">
        <v>0.79679999999999995</v>
      </c>
      <c r="S85" s="2">
        <v>1.1220000000000001</v>
      </c>
      <c r="T85" s="2">
        <v>1.464</v>
      </c>
      <c r="U85" s="2">
        <v>0.15133451957295371</v>
      </c>
      <c r="V85" s="12">
        <f t="shared" si="5"/>
        <v>8.1850533807829043E-2</v>
      </c>
      <c r="W85" s="12">
        <f t="shared" si="6"/>
        <v>-1.7048794826572684E-2</v>
      </c>
    </row>
    <row r="86" spans="3:23" x14ac:dyDescent="0.3">
      <c r="C86" t="s">
        <v>215</v>
      </c>
      <c r="D86" s="5">
        <v>1.7050000000000001</v>
      </c>
      <c r="E86" s="5">
        <v>0.26929999999999998</v>
      </c>
      <c r="F86" s="5">
        <v>2.7469999999999999E-3</v>
      </c>
      <c r="G86" s="5">
        <v>1.2390000000000001</v>
      </c>
      <c r="H86" s="5">
        <v>1.6859999999999999</v>
      </c>
      <c r="I86" s="5">
        <v>2.2749999999999999</v>
      </c>
      <c r="J86">
        <v>30001</v>
      </c>
      <c r="K86">
        <v>80000</v>
      </c>
      <c r="L86" s="5">
        <f t="shared" si="7"/>
        <v>0.15794721407624632</v>
      </c>
      <c r="N86" t="s">
        <v>275</v>
      </c>
      <c r="O86" t="s">
        <v>215</v>
      </c>
      <c r="P86" s="2">
        <v>1.605</v>
      </c>
      <c r="Q86" s="2">
        <v>0.21240000000000001</v>
      </c>
      <c r="R86" s="2">
        <v>1.222</v>
      </c>
      <c r="S86" s="2">
        <v>1.595</v>
      </c>
      <c r="T86" s="2">
        <v>2.0430000000000001</v>
      </c>
      <c r="U86" s="2">
        <v>0.13233644859813085</v>
      </c>
      <c r="V86" s="12">
        <f t="shared" si="5"/>
        <v>6.2305295950155819E-2</v>
      </c>
      <c r="W86" s="12">
        <f t="shared" si="6"/>
        <v>0.26789077212806017</v>
      </c>
    </row>
    <row r="87" spans="3:23" x14ac:dyDescent="0.3">
      <c r="C87" t="s">
        <v>216</v>
      </c>
      <c r="D87" s="5">
        <v>1.706</v>
      </c>
      <c r="E87" s="5">
        <v>0.39960000000000001</v>
      </c>
      <c r="F87" s="5">
        <v>2.0960000000000002E-3</v>
      </c>
      <c r="G87" s="5">
        <v>0.96409999999999996</v>
      </c>
      <c r="H87" s="5">
        <v>1.6919999999999999</v>
      </c>
      <c r="I87" s="5">
        <v>2.532</v>
      </c>
      <c r="J87">
        <v>30001</v>
      </c>
      <c r="K87">
        <v>80000</v>
      </c>
      <c r="L87" s="5">
        <f t="shared" si="7"/>
        <v>0.23423212192262605</v>
      </c>
      <c r="N87" t="s">
        <v>276</v>
      </c>
      <c r="O87" t="s">
        <v>216</v>
      </c>
      <c r="P87" s="2">
        <v>1.736</v>
      </c>
      <c r="Q87" s="2">
        <v>0.38250000000000001</v>
      </c>
      <c r="R87" s="2">
        <v>1.014</v>
      </c>
      <c r="S87" s="2">
        <v>1.7290000000000001</v>
      </c>
      <c r="T87" s="2">
        <v>2.5099999999999998</v>
      </c>
      <c r="U87" s="2">
        <v>0.22033410138248849</v>
      </c>
      <c r="V87" s="12">
        <f t="shared" si="5"/>
        <v>-1.7281105990783426E-2</v>
      </c>
      <c r="W87" s="12">
        <f t="shared" si="6"/>
        <v>4.4705882352941186E-2</v>
      </c>
    </row>
    <row r="88" spans="3:23" x14ac:dyDescent="0.3">
      <c r="C88" t="s">
        <v>217</v>
      </c>
      <c r="D88" s="5">
        <v>1.333</v>
      </c>
      <c r="E88" s="5">
        <v>0.13450000000000001</v>
      </c>
      <c r="F88" s="5">
        <v>6.3840000000000001E-4</v>
      </c>
      <c r="G88" s="5">
        <v>1.0720000000000001</v>
      </c>
      <c r="H88" s="5">
        <v>1.3320000000000001</v>
      </c>
      <c r="I88" s="5">
        <v>1.601</v>
      </c>
      <c r="J88">
        <v>30001</v>
      </c>
      <c r="K88">
        <v>80000</v>
      </c>
      <c r="L88" s="5">
        <f t="shared" si="7"/>
        <v>0.10090022505626407</v>
      </c>
      <c r="N88" t="s">
        <v>277</v>
      </c>
      <c r="O88" t="s">
        <v>217</v>
      </c>
      <c r="P88" s="2">
        <v>1.194</v>
      </c>
      <c r="Q88" s="2">
        <v>0.1492</v>
      </c>
      <c r="R88" s="2">
        <v>0.9073</v>
      </c>
      <c r="S88" s="2">
        <v>1.1919999999999999</v>
      </c>
      <c r="T88" s="2">
        <v>1.492</v>
      </c>
      <c r="U88" s="2">
        <v>0.12495812395309883</v>
      </c>
      <c r="V88" s="12">
        <f t="shared" si="5"/>
        <v>0.11641541038525964</v>
      </c>
      <c r="W88" s="12">
        <f t="shared" si="6"/>
        <v>-9.8525469168900745E-2</v>
      </c>
    </row>
    <row r="89" spans="3:23" x14ac:dyDescent="0.3">
      <c r="C89" t="s">
        <v>218</v>
      </c>
      <c r="D89" s="5">
        <v>1.022</v>
      </c>
      <c r="E89" s="5">
        <v>0.25309999999999999</v>
      </c>
      <c r="F89" s="5">
        <v>1.023E-3</v>
      </c>
      <c r="G89" s="5">
        <v>0.57069999999999999</v>
      </c>
      <c r="H89" s="5">
        <v>1.008</v>
      </c>
      <c r="I89" s="5">
        <v>1.5669999999999999</v>
      </c>
      <c r="J89">
        <v>30001</v>
      </c>
      <c r="K89">
        <v>80000</v>
      </c>
      <c r="L89" s="5">
        <f t="shared" si="7"/>
        <v>0.24765166340508804</v>
      </c>
      <c r="N89" t="s">
        <v>278</v>
      </c>
      <c r="O89" t="s">
        <v>218</v>
      </c>
      <c r="P89" s="2">
        <v>1.0820000000000001</v>
      </c>
      <c r="Q89" s="2">
        <v>0.2571</v>
      </c>
      <c r="R89" s="2">
        <v>0.61750000000000005</v>
      </c>
      <c r="S89" s="2">
        <v>1.069</v>
      </c>
      <c r="T89" s="2">
        <v>1.625</v>
      </c>
      <c r="U89" s="2">
        <v>0.23761552680221809</v>
      </c>
      <c r="V89" s="12">
        <f t="shared" si="5"/>
        <v>-5.5452865064695052E-2</v>
      </c>
      <c r="W89" s="12">
        <f t="shared" si="6"/>
        <v>-1.5558148580318957E-2</v>
      </c>
    </row>
    <row r="90" spans="3:23" x14ac:dyDescent="0.3">
      <c r="C90" t="s">
        <v>219</v>
      </c>
      <c r="D90" s="5">
        <v>1.0089999999999999</v>
      </c>
      <c r="E90" s="5">
        <v>0.14829999999999999</v>
      </c>
      <c r="F90" s="5">
        <v>8.0999999999999996E-4</v>
      </c>
      <c r="G90" s="5">
        <v>0.72140000000000004</v>
      </c>
      <c r="H90" s="5">
        <v>1.008</v>
      </c>
      <c r="I90" s="5">
        <v>1.304</v>
      </c>
      <c r="J90">
        <v>30001</v>
      </c>
      <c r="K90">
        <v>80000</v>
      </c>
      <c r="L90" s="5">
        <f t="shared" si="7"/>
        <v>0.14697720515361745</v>
      </c>
      <c r="N90" t="s">
        <v>279</v>
      </c>
      <c r="O90" t="s">
        <v>219</v>
      </c>
      <c r="P90" s="2">
        <v>0.98529999999999995</v>
      </c>
      <c r="Q90" s="2">
        <v>0.17349999999999999</v>
      </c>
      <c r="R90" s="2">
        <v>0.65249999999999997</v>
      </c>
      <c r="S90" s="2">
        <v>0.98280000000000001</v>
      </c>
      <c r="T90" s="2">
        <v>1.3320000000000001</v>
      </c>
      <c r="U90" s="2">
        <v>0.17608850096417333</v>
      </c>
      <c r="V90" s="12">
        <f t="shared" si="5"/>
        <v>2.4053587739774632E-2</v>
      </c>
      <c r="W90" s="12">
        <f t="shared" si="6"/>
        <v>-0.14524495677233432</v>
      </c>
    </row>
    <row r="91" spans="3:23" x14ac:dyDescent="0.3">
      <c r="C91" t="s">
        <v>220</v>
      </c>
      <c r="D91" s="5">
        <v>1.6579999999999999</v>
      </c>
      <c r="E91" s="5">
        <v>0.1595</v>
      </c>
      <c r="F91" s="5">
        <v>1.3359999999999999E-3</v>
      </c>
      <c r="G91" s="5">
        <v>1.3360000000000001</v>
      </c>
      <c r="H91" s="5">
        <v>1.661</v>
      </c>
      <c r="I91" s="5">
        <v>1.962</v>
      </c>
      <c r="J91">
        <v>30001</v>
      </c>
      <c r="K91">
        <v>80000</v>
      </c>
      <c r="L91" s="5">
        <f t="shared" si="7"/>
        <v>9.6200241254523533E-2</v>
      </c>
      <c r="N91" t="s">
        <v>267</v>
      </c>
      <c r="O91" t="s">
        <v>220</v>
      </c>
      <c r="P91" s="2">
        <v>1.548</v>
      </c>
      <c r="Q91" s="2">
        <v>0.1875</v>
      </c>
      <c r="R91" s="2">
        <v>1.1719999999999999</v>
      </c>
      <c r="S91" s="2">
        <v>1.5509999999999999</v>
      </c>
      <c r="T91" s="2">
        <v>1.9059999999999999</v>
      </c>
      <c r="U91" s="2">
        <v>0.12112403100775193</v>
      </c>
      <c r="V91" s="12">
        <f t="shared" si="5"/>
        <v>7.1059431524547717E-2</v>
      </c>
      <c r="W91" s="12">
        <f t="shared" si="6"/>
        <v>-0.14933333333333332</v>
      </c>
    </row>
    <row r="92" spans="3:23" x14ac:dyDescent="0.3">
      <c r="C92" t="s">
        <v>221</v>
      </c>
      <c r="D92" s="5">
        <v>1.5309999999999999</v>
      </c>
      <c r="E92" s="5">
        <v>0.19650000000000001</v>
      </c>
      <c r="F92" s="5">
        <v>1.1739999999999999E-3</v>
      </c>
      <c r="G92" s="5">
        <v>1.1419999999999999</v>
      </c>
      <c r="H92" s="5">
        <v>1.5309999999999999</v>
      </c>
      <c r="I92" s="5">
        <v>1.9179999999999999</v>
      </c>
      <c r="J92">
        <v>30001</v>
      </c>
      <c r="K92">
        <v>80000</v>
      </c>
      <c r="L92" s="5">
        <f t="shared" si="7"/>
        <v>0.12834748530372306</v>
      </c>
      <c r="N92" t="s">
        <v>280</v>
      </c>
      <c r="O92" t="s">
        <v>221</v>
      </c>
      <c r="P92" s="2">
        <v>1.5489999999999999</v>
      </c>
      <c r="Q92" s="2">
        <v>0.2056</v>
      </c>
      <c r="R92" s="2">
        <v>1.1419999999999999</v>
      </c>
      <c r="S92" s="2">
        <v>1.5489999999999999</v>
      </c>
      <c r="T92" s="2">
        <v>1.9490000000000001</v>
      </c>
      <c r="U92" s="2">
        <v>0.13273079406068433</v>
      </c>
      <c r="V92" s="12">
        <f t="shared" si="5"/>
        <v>-1.1620400258231127E-2</v>
      </c>
      <c r="W92" s="12">
        <f t="shared" si="6"/>
        <v>-4.426070038910504E-2</v>
      </c>
    </row>
    <row r="93" spans="3:23" x14ac:dyDescent="0.3">
      <c r="C93" t="s">
        <v>222</v>
      </c>
      <c r="D93" s="5">
        <v>1.1479999999999999</v>
      </c>
      <c r="E93" s="5">
        <v>0.22639999999999999</v>
      </c>
      <c r="F93" s="5">
        <v>1.165E-3</v>
      </c>
      <c r="G93" s="5">
        <v>0.71960000000000002</v>
      </c>
      <c r="H93" s="5">
        <v>1.143</v>
      </c>
      <c r="I93" s="5">
        <v>1.607</v>
      </c>
      <c r="J93">
        <v>30001</v>
      </c>
      <c r="K93">
        <v>80000</v>
      </c>
      <c r="L93" s="5">
        <f t="shared" si="7"/>
        <v>0.19721254355400697</v>
      </c>
      <c r="N93" t="s">
        <v>281</v>
      </c>
      <c r="O93" t="s">
        <v>222</v>
      </c>
      <c r="P93" s="2">
        <v>1.1200000000000001</v>
      </c>
      <c r="Q93" s="2">
        <v>0.2072</v>
      </c>
      <c r="R93" s="2">
        <v>0.72319999999999995</v>
      </c>
      <c r="S93" s="2">
        <v>1.117</v>
      </c>
      <c r="T93" s="2">
        <v>1.5349999999999999</v>
      </c>
      <c r="U93" s="2">
        <v>0.18499999999999997</v>
      </c>
      <c r="V93" s="12">
        <f t="shared" si="5"/>
        <v>2.4999999999999821E-2</v>
      </c>
      <c r="W93" s="12">
        <f t="shared" si="6"/>
        <v>9.2664092664092645E-2</v>
      </c>
    </row>
    <row r="94" spans="3:23" x14ac:dyDescent="0.3">
      <c r="C94" t="s">
        <v>223</v>
      </c>
      <c r="D94" s="5">
        <v>1.2629999999999999</v>
      </c>
      <c r="E94" s="5">
        <v>0.1898</v>
      </c>
      <c r="F94" s="5">
        <v>1.359E-3</v>
      </c>
      <c r="G94" s="5">
        <v>0.9325</v>
      </c>
      <c r="H94" s="5">
        <v>1.248</v>
      </c>
      <c r="I94" s="5">
        <v>1.68</v>
      </c>
      <c r="J94">
        <v>30001</v>
      </c>
      <c r="K94">
        <v>80000</v>
      </c>
      <c r="L94" s="5">
        <f t="shared" si="7"/>
        <v>0.15027711797307997</v>
      </c>
      <c r="N94" t="s">
        <v>282</v>
      </c>
      <c r="O94" t="s">
        <v>223</v>
      </c>
      <c r="P94" s="2">
        <v>1.3240000000000001</v>
      </c>
      <c r="Q94" s="2">
        <v>0.1951</v>
      </c>
      <c r="R94" s="2">
        <v>0.9637</v>
      </c>
      <c r="S94" s="2">
        <v>1.3169999999999999</v>
      </c>
      <c r="T94" s="2">
        <v>1.7230000000000001</v>
      </c>
      <c r="U94" s="2">
        <v>0.14735649546827795</v>
      </c>
      <c r="V94" s="12">
        <f t="shared" si="5"/>
        <v>-4.6072507552870214E-2</v>
      </c>
      <c r="W94" s="12">
        <f t="shared" si="6"/>
        <v>-2.7165556125064067E-2</v>
      </c>
    </row>
    <row r="95" spans="3:23" x14ac:dyDescent="0.3">
      <c r="C95" t="s">
        <v>224</v>
      </c>
      <c r="D95" s="5">
        <v>1.4039999999999999</v>
      </c>
      <c r="E95" s="5">
        <v>0.2364</v>
      </c>
      <c r="F95" s="5">
        <v>1.4920000000000001E-3</v>
      </c>
      <c r="G95" s="5">
        <v>0.95879999999999999</v>
      </c>
      <c r="H95" s="5">
        <v>1.397</v>
      </c>
      <c r="I95" s="5">
        <v>1.89</v>
      </c>
      <c r="J95">
        <v>30001</v>
      </c>
      <c r="K95">
        <v>80000</v>
      </c>
      <c r="L95" s="5">
        <f t="shared" si="7"/>
        <v>0.16837606837606839</v>
      </c>
      <c r="N95" t="s">
        <v>283</v>
      </c>
      <c r="O95" t="s">
        <v>224</v>
      </c>
      <c r="P95" s="2">
        <v>1.696</v>
      </c>
      <c r="Q95" s="2">
        <v>0.2858</v>
      </c>
      <c r="R95" s="2">
        <v>1.1459999999999999</v>
      </c>
      <c r="S95" s="2">
        <v>1.6930000000000001</v>
      </c>
      <c r="T95" s="2">
        <v>2.2690000000000001</v>
      </c>
      <c r="U95" s="2">
        <v>0.16851415094339622</v>
      </c>
      <c r="V95" s="12">
        <f t="shared" si="5"/>
        <v>-0.17216981132075473</v>
      </c>
      <c r="W95" s="12">
        <f t="shared" si="6"/>
        <v>-0.1728481455563331</v>
      </c>
    </row>
    <row r="96" spans="3:23" x14ac:dyDescent="0.3">
      <c r="C96" t="s">
        <v>225</v>
      </c>
      <c r="D96" s="5">
        <v>1.639</v>
      </c>
      <c r="E96" s="5">
        <v>0.28439999999999999</v>
      </c>
      <c r="F96" s="5">
        <v>1.586E-3</v>
      </c>
      <c r="G96" s="5">
        <v>1.091</v>
      </c>
      <c r="H96" s="5">
        <v>1.635</v>
      </c>
      <c r="I96" s="5">
        <v>2.202</v>
      </c>
      <c r="J96">
        <v>30001</v>
      </c>
      <c r="K96">
        <v>80000</v>
      </c>
      <c r="L96" s="5">
        <f t="shared" si="7"/>
        <v>0.17352043929225136</v>
      </c>
      <c r="N96" t="s">
        <v>284</v>
      </c>
      <c r="O96" t="s">
        <v>225</v>
      </c>
      <c r="P96" s="2">
        <v>1.655</v>
      </c>
      <c r="Q96" s="2">
        <v>0.28670000000000001</v>
      </c>
      <c r="R96" s="2">
        <v>1.1020000000000001</v>
      </c>
      <c r="S96" s="2">
        <v>1.6539999999999999</v>
      </c>
      <c r="T96" s="2">
        <v>2.2229999999999999</v>
      </c>
      <c r="U96" s="2">
        <v>0.17323262839879155</v>
      </c>
      <c r="V96" s="12">
        <f t="shared" si="5"/>
        <v>-9.6676737160120933E-3</v>
      </c>
      <c r="W96" s="12">
        <f t="shared" si="6"/>
        <v>-8.0223229856994215E-3</v>
      </c>
    </row>
    <row r="97" spans="3:23" x14ac:dyDescent="0.3">
      <c r="C97" t="s">
        <v>226</v>
      </c>
      <c r="D97" s="5">
        <v>1.097</v>
      </c>
      <c r="E97" s="5">
        <v>0.18279999999999999</v>
      </c>
      <c r="F97" s="5">
        <v>9.3479999999999995E-4</v>
      </c>
      <c r="G97" s="5">
        <v>0.75629999999999997</v>
      </c>
      <c r="H97" s="5">
        <v>1.0920000000000001</v>
      </c>
      <c r="I97" s="5">
        <v>1.474</v>
      </c>
      <c r="J97">
        <v>30001</v>
      </c>
      <c r="K97">
        <v>80000</v>
      </c>
      <c r="L97" s="5">
        <f t="shared" si="7"/>
        <v>0.1666362807657247</v>
      </c>
      <c r="N97" t="s">
        <v>268</v>
      </c>
      <c r="O97" t="s">
        <v>226</v>
      </c>
      <c r="P97" s="2">
        <v>1.1519999999999999</v>
      </c>
      <c r="Q97" s="2">
        <v>0.1988</v>
      </c>
      <c r="R97" s="2">
        <v>0.77559999999999996</v>
      </c>
      <c r="S97" s="2">
        <v>1.1479999999999999</v>
      </c>
      <c r="T97" s="2">
        <v>1.556</v>
      </c>
      <c r="U97" s="2">
        <v>0.17256944444444447</v>
      </c>
      <c r="V97" s="12">
        <f t="shared" si="5"/>
        <v>-4.7743055555555504E-2</v>
      </c>
      <c r="W97" s="12">
        <f t="shared" si="6"/>
        <v>-8.0482897384305904E-2</v>
      </c>
    </row>
    <row r="98" spans="3:23" x14ac:dyDescent="0.3">
      <c r="C98" t="s">
        <v>227</v>
      </c>
      <c r="D98" s="5">
        <v>1.3180000000000001</v>
      </c>
      <c r="E98" s="5">
        <v>0.127</v>
      </c>
      <c r="F98" s="5">
        <v>6.4499999999999996E-4</v>
      </c>
      <c r="G98" s="5">
        <v>1.08</v>
      </c>
      <c r="H98" s="5">
        <v>1.3129999999999999</v>
      </c>
      <c r="I98" s="5">
        <v>1.5820000000000001</v>
      </c>
      <c r="J98">
        <v>30001</v>
      </c>
      <c r="K98">
        <v>80000</v>
      </c>
      <c r="L98" s="5">
        <f t="shared" si="7"/>
        <v>9.6358118361153253E-2</v>
      </c>
      <c r="O98" t="s">
        <v>227</v>
      </c>
      <c r="P98" s="2">
        <v>1.3140000000000001</v>
      </c>
      <c r="Q98" s="2">
        <v>0.14580000000000001</v>
      </c>
      <c r="R98" s="2">
        <v>1.04</v>
      </c>
      <c r="S98" s="2">
        <v>1.3089999999999999</v>
      </c>
      <c r="T98" s="2">
        <v>1.613</v>
      </c>
      <c r="U98" s="2">
        <v>0.11095890410958904</v>
      </c>
      <c r="V98" s="12">
        <f t="shared" si="5"/>
        <v>3.0441400304414027E-3</v>
      </c>
      <c r="W98" s="12">
        <f t="shared" si="6"/>
        <v>-0.12894375857338827</v>
      </c>
    </row>
    <row r="99" spans="3:23" x14ac:dyDescent="0.3">
      <c r="C99" t="s">
        <v>228</v>
      </c>
      <c r="D99" s="5">
        <v>0.35160000000000002</v>
      </c>
      <c r="E99" s="5">
        <v>7.1340000000000001E-2</v>
      </c>
      <c r="F99" s="5">
        <v>3.6059999999999998E-4</v>
      </c>
      <c r="G99" s="5">
        <v>0.24179999999999999</v>
      </c>
      <c r="H99" s="5">
        <v>0.3417</v>
      </c>
      <c r="I99" s="5">
        <v>0.52010000000000001</v>
      </c>
      <c r="J99">
        <v>30001</v>
      </c>
      <c r="K99">
        <v>80000</v>
      </c>
      <c r="L99" s="5">
        <f t="shared" si="7"/>
        <v>0.20290102389078496</v>
      </c>
      <c r="O99" t="s">
        <v>228</v>
      </c>
      <c r="P99" s="2">
        <v>0.35730000000000001</v>
      </c>
      <c r="Q99" s="2">
        <v>7.2190000000000004E-2</v>
      </c>
      <c r="R99" s="2">
        <v>0.24540000000000001</v>
      </c>
      <c r="S99" s="2">
        <v>0.34760000000000002</v>
      </c>
      <c r="T99" s="2">
        <v>0.52539999999999998</v>
      </c>
      <c r="U99" s="2">
        <v>0.20204310103554438</v>
      </c>
      <c r="V99" s="12">
        <f t="shared" si="5"/>
        <v>-1.5952980688497011E-2</v>
      </c>
      <c r="W99" s="12">
        <f t="shared" si="6"/>
        <v>-1.1774484000554142E-2</v>
      </c>
    </row>
    <row r="100" spans="3:23" x14ac:dyDescent="0.3">
      <c r="C100" t="s">
        <v>294</v>
      </c>
      <c r="D100" s="5">
        <v>0.26960000000000001</v>
      </c>
      <c r="E100" s="5">
        <v>6.3289999999999999E-2</v>
      </c>
      <c r="F100" s="5">
        <v>3.1930000000000001E-4</v>
      </c>
      <c r="G100" s="5">
        <v>0.17680000000000001</v>
      </c>
      <c r="H100" s="5">
        <v>0.25919999999999999</v>
      </c>
      <c r="I100" s="5">
        <v>0.42130000000000001</v>
      </c>
      <c r="J100">
        <v>30001</v>
      </c>
      <c r="K100">
        <v>80000</v>
      </c>
      <c r="L100" s="5">
        <f>E100/D100</f>
        <v>0.23475519287833826</v>
      </c>
      <c r="O100" t="s">
        <v>294</v>
      </c>
      <c r="P100" s="2">
        <v>0.27600000000000002</v>
      </c>
      <c r="Q100" s="2">
        <v>6.7909999999999998E-2</v>
      </c>
      <c r="R100" s="2">
        <v>0.17710000000000001</v>
      </c>
      <c r="S100" s="2">
        <v>0.26500000000000001</v>
      </c>
      <c r="T100" s="2">
        <v>0.44</v>
      </c>
      <c r="U100" s="2">
        <v>0.24605072463768113</v>
      </c>
      <c r="V100" s="12">
        <f t="shared" si="5"/>
        <v>-2.3188405797101509E-2</v>
      </c>
      <c r="W100" s="12">
        <f t="shared" si="6"/>
        <v>-6.8031217788249138E-2</v>
      </c>
    </row>
    <row r="101" spans="3:23" x14ac:dyDescent="0.3">
      <c r="C101" t="s">
        <v>229</v>
      </c>
      <c r="D101" s="5">
        <v>0.83930000000000005</v>
      </c>
      <c r="E101" s="5">
        <v>8.4239999999999995E-2</v>
      </c>
      <c r="F101" s="5">
        <v>3.3819999999999998E-4</v>
      </c>
      <c r="G101" s="5">
        <v>0.6946</v>
      </c>
      <c r="H101" s="5">
        <v>0.83209999999999995</v>
      </c>
      <c r="I101" s="5">
        <v>1.024</v>
      </c>
      <c r="J101">
        <v>30001</v>
      </c>
      <c r="K101">
        <v>80000</v>
      </c>
      <c r="L101" s="5">
        <f t="shared" si="7"/>
        <v>0.10036935541522696</v>
      </c>
      <c r="N101" t="s">
        <v>269</v>
      </c>
      <c r="O101" t="s">
        <v>229</v>
      </c>
      <c r="P101" s="2">
        <v>0.89490000000000003</v>
      </c>
      <c r="Q101" s="2">
        <v>9.6500000000000002E-2</v>
      </c>
      <c r="R101" s="2">
        <v>0.72740000000000005</v>
      </c>
      <c r="S101" s="2">
        <v>0.88729999999999998</v>
      </c>
      <c r="T101" s="2">
        <v>1.1040000000000001</v>
      </c>
      <c r="U101" s="2">
        <v>0.10783327746116884</v>
      </c>
      <c r="V101" s="12">
        <f t="shared" si="5"/>
        <v>-6.2129846910269286E-2</v>
      </c>
      <c r="W101" s="12">
        <f t="shared" si="6"/>
        <v>-0.12704663212435241</v>
      </c>
    </row>
    <row r="102" spans="3:23" x14ac:dyDescent="0.3">
      <c r="C102" t="s">
        <v>230</v>
      </c>
      <c r="D102" s="5">
        <v>1.284</v>
      </c>
      <c r="E102" s="5">
        <v>0.35049999999999998</v>
      </c>
      <c r="F102" s="5">
        <v>1.7489999999999999E-3</v>
      </c>
      <c r="G102" s="5">
        <v>0.79449999999999998</v>
      </c>
      <c r="H102" s="5">
        <v>1.22</v>
      </c>
      <c r="I102" s="5">
        <v>2.1429999999999998</v>
      </c>
      <c r="J102">
        <v>30001</v>
      </c>
      <c r="K102">
        <v>80000</v>
      </c>
      <c r="L102" s="5">
        <f t="shared" si="7"/>
        <v>0.2729750778816199</v>
      </c>
      <c r="N102" t="s">
        <v>270</v>
      </c>
      <c r="O102" t="s">
        <v>230</v>
      </c>
      <c r="P102" s="2">
        <v>1.157</v>
      </c>
      <c r="Q102" s="2">
        <v>0.33510000000000001</v>
      </c>
      <c r="R102" s="2">
        <v>0.68589999999999995</v>
      </c>
      <c r="S102" s="2">
        <v>1.0980000000000001</v>
      </c>
      <c r="T102" s="2">
        <v>1.9690000000000001</v>
      </c>
      <c r="U102" s="2">
        <v>0.289628349178911</v>
      </c>
      <c r="V102" s="12">
        <f t="shared" si="5"/>
        <v>0.10976663785652549</v>
      </c>
      <c r="W102" s="12">
        <f t="shared" si="6"/>
        <v>4.595643091614434E-2</v>
      </c>
    </row>
    <row r="103" spans="3:23" x14ac:dyDescent="0.3">
      <c r="C103" t="s">
        <v>231</v>
      </c>
      <c r="D103" s="5">
        <v>0.89900000000000002</v>
      </c>
      <c r="E103" s="5">
        <v>8.9940000000000006E-2</v>
      </c>
      <c r="F103" s="5">
        <v>3.7179999999999998E-4</v>
      </c>
      <c r="G103" s="5">
        <v>0.74409999999999998</v>
      </c>
      <c r="H103" s="5">
        <v>0.89190000000000003</v>
      </c>
      <c r="I103" s="5">
        <v>1.0960000000000001</v>
      </c>
      <c r="J103">
        <v>30001</v>
      </c>
      <c r="K103">
        <v>80000</v>
      </c>
      <c r="L103" s="5">
        <f t="shared" si="7"/>
        <v>0.10004449388209122</v>
      </c>
      <c r="N103" t="s">
        <v>271</v>
      </c>
      <c r="O103" t="s">
        <v>231</v>
      </c>
      <c r="P103" s="2">
        <v>0.61599999999999999</v>
      </c>
      <c r="Q103" s="2">
        <v>7.4029999999999999E-2</v>
      </c>
      <c r="R103" s="2">
        <v>0.48670000000000002</v>
      </c>
      <c r="S103" s="2">
        <v>0.6109</v>
      </c>
      <c r="T103" s="2">
        <v>0.77590000000000003</v>
      </c>
      <c r="U103" s="2">
        <v>0.12017857142857143</v>
      </c>
      <c r="V103" s="12">
        <f t="shared" si="5"/>
        <v>0.45941558441558444</v>
      </c>
      <c r="W103" s="12">
        <f t="shared" si="6"/>
        <v>0.21491287315953003</v>
      </c>
    </row>
    <row r="104" spans="3:23" x14ac:dyDescent="0.3">
      <c r="C104" t="s">
        <v>232</v>
      </c>
      <c r="D104" s="5">
        <v>0.92969999999999997</v>
      </c>
      <c r="E104" s="5">
        <v>9.2450000000000004E-2</v>
      </c>
      <c r="F104" s="5">
        <v>3.3770000000000002E-4</v>
      </c>
      <c r="G104" s="5">
        <v>0.77</v>
      </c>
      <c r="H104" s="5">
        <v>0.92200000000000004</v>
      </c>
      <c r="I104" s="5">
        <v>1.131</v>
      </c>
      <c r="J104">
        <v>30001</v>
      </c>
      <c r="K104">
        <v>80000</v>
      </c>
      <c r="L104" s="5">
        <f t="shared" si="7"/>
        <v>9.9440679789179309E-2</v>
      </c>
      <c r="N104" t="s">
        <v>272</v>
      </c>
      <c r="O104" t="s">
        <v>232</v>
      </c>
      <c r="P104" s="2">
        <v>0.63339999999999996</v>
      </c>
      <c r="Q104" s="2">
        <v>7.3649999999999993E-2</v>
      </c>
      <c r="R104" s="2">
        <v>0.50409999999999999</v>
      </c>
      <c r="S104" s="2">
        <v>0.628</v>
      </c>
      <c r="T104" s="2">
        <v>0.79279999999999995</v>
      </c>
      <c r="U104" s="2">
        <v>0.11627723397537101</v>
      </c>
      <c r="V104" s="12">
        <f t="shared" si="5"/>
        <v>0.46779286390906222</v>
      </c>
      <c r="W104" s="12">
        <f t="shared" si="6"/>
        <v>0.25526137135098453</v>
      </c>
    </row>
    <row r="105" spans="3:23" x14ac:dyDescent="0.3">
      <c r="C105" t="s">
        <v>233</v>
      </c>
      <c r="D105" s="5">
        <v>0.96870000000000001</v>
      </c>
      <c r="E105" s="5">
        <v>9.6970000000000001E-2</v>
      </c>
      <c r="F105" s="5">
        <v>3.7399999999999998E-4</v>
      </c>
      <c r="G105" s="5">
        <v>0.80130000000000001</v>
      </c>
      <c r="H105" s="5">
        <v>0.96040000000000003</v>
      </c>
      <c r="I105" s="5">
        <v>1.181</v>
      </c>
      <c r="J105">
        <v>30001</v>
      </c>
      <c r="K105">
        <v>80000</v>
      </c>
      <c r="L105" s="5">
        <f t="shared" si="7"/>
        <v>0.10010323113451017</v>
      </c>
      <c r="N105" t="s">
        <v>273</v>
      </c>
      <c r="O105" t="s">
        <v>233</v>
      </c>
      <c r="P105" s="2">
        <v>0.74719999999999998</v>
      </c>
      <c r="Q105" s="2">
        <v>8.3089999999999997E-2</v>
      </c>
      <c r="R105" s="2">
        <v>0.60389999999999999</v>
      </c>
      <c r="S105" s="2">
        <v>0.74070000000000003</v>
      </c>
      <c r="T105" s="2">
        <v>0.92859999999999998</v>
      </c>
      <c r="U105" s="2">
        <v>0.11120182012847966</v>
      </c>
      <c r="V105" s="12">
        <f t="shared" si="5"/>
        <v>0.29644004282655251</v>
      </c>
      <c r="W105" s="12">
        <f t="shared" si="6"/>
        <v>0.16704777951618732</v>
      </c>
    </row>
    <row r="106" spans="3:23" x14ac:dyDescent="0.3">
      <c r="C106" t="s">
        <v>234</v>
      </c>
      <c r="D106" s="5">
        <v>0.90259999999999996</v>
      </c>
      <c r="E106" s="5">
        <v>0.12379999999999999</v>
      </c>
      <c r="F106" s="5">
        <v>6.2040000000000001E-4</v>
      </c>
      <c r="G106" s="5">
        <v>0.68899999999999995</v>
      </c>
      <c r="H106" s="5">
        <v>0.89249999999999996</v>
      </c>
      <c r="I106" s="5">
        <v>1.1739999999999999</v>
      </c>
      <c r="J106">
        <v>30001</v>
      </c>
      <c r="K106">
        <v>80000</v>
      </c>
      <c r="L106" s="5">
        <f t="shared" si="7"/>
        <v>0.1371593175271438</v>
      </c>
      <c r="N106" t="s">
        <v>274</v>
      </c>
      <c r="O106" t="s">
        <v>234</v>
      </c>
      <c r="P106" s="2">
        <v>0.91920000000000002</v>
      </c>
      <c r="Q106" s="2">
        <v>0.1239</v>
      </c>
      <c r="R106" s="2">
        <v>0.71079999999999999</v>
      </c>
      <c r="S106" s="2">
        <v>0.90769999999999995</v>
      </c>
      <c r="T106" s="2">
        <v>1.194</v>
      </c>
      <c r="U106" s="2">
        <v>0.13479112271540469</v>
      </c>
      <c r="V106" s="12">
        <f t="shared" si="5"/>
        <v>-1.8059181897302067E-2</v>
      </c>
      <c r="W106" s="12">
        <f t="shared" si="6"/>
        <v>-8.0710250201777942E-4</v>
      </c>
    </row>
    <row r="107" spans="3:23" x14ac:dyDescent="0.3">
      <c r="C107" t="s">
        <v>235</v>
      </c>
      <c r="D107" s="5">
        <v>0.95009999999999994</v>
      </c>
      <c r="E107" s="5">
        <v>9.5280000000000004E-2</v>
      </c>
      <c r="F107" s="5">
        <v>3.6880000000000002E-4</v>
      </c>
      <c r="G107" s="5">
        <v>0.78420000000000001</v>
      </c>
      <c r="H107" s="5">
        <v>0.94259999999999999</v>
      </c>
      <c r="I107" s="5">
        <v>1.159</v>
      </c>
      <c r="J107">
        <v>30001</v>
      </c>
      <c r="K107">
        <v>80000</v>
      </c>
      <c r="L107" s="5">
        <f t="shared" si="7"/>
        <v>0.10028418061256711</v>
      </c>
      <c r="N107" t="s">
        <v>275</v>
      </c>
      <c r="O107" t="s">
        <v>235</v>
      </c>
      <c r="P107" s="2">
        <v>0.64790000000000003</v>
      </c>
      <c r="Q107" s="2">
        <v>7.6050000000000006E-2</v>
      </c>
      <c r="R107" s="2">
        <v>0.51580000000000004</v>
      </c>
      <c r="S107" s="2">
        <v>0.64200000000000002</v>
      </c>
      <c r="T107" s="2">
        <v>0.81330000000000002</v>
      </c>
      <c r="U107" s="2">
        <v>0.11737922518907239</v>
      </c>
      <c r="V107" s="12">
        <f t="shared" si="5"/>
        <v>0.46643000463034401</v>
      </c>
      <c r="W107" s="12">
        <f t="shared" si="6"/>
        <v>0.25285996055226817</v>
      </c>
    </row>
    <row r="108" spans="3:23" x14ac:dyDescent="0.3">
      <c r="C108" t="s">
        <v>236</v>
      </c>
      <c r="D108" s="5">
        <v>1.2030000000000001</v>
      </c>
      <c r="E108" s="5">
        <v>0.38390000000000002</v>
      </c>
      <c r="F108" s="5">
        <v>2.1289999999999998E-3</v>
      </c>
      <c r="G108" s="5">
        <v>0.7056</v>
      </c>
      <c r="H108" s="5">
        <v>1.125</v>
      </c>
      <c r="I108" s="5">
        <v>2.1509999999999998</v>
      </c>
      <c r="J108">
        <v>30001</v>
      </c>
      <c r="K108">
        <v>80000</v>
      </c>
      <c r="L108" s="5">
        <f t="shared" si="7"/>
        <v>0.31911886949293433</v>
      </c>
      <c r="N108" t="s">
        <v>276</v>
      </c>
      <c r="O108" t="s">
        <v>236</v>
      </c>
      <c r="P108" s="2">
        <v>1.0149999999999999</v>
      </c>
      <c r="Q108" s="2">
        <v>0.34189999999999998</v>
      </c>
      <c r="R108" s="2">
        <v>0.56740000000000002</v>
      </c>
      <c r="S108" s="2">
        <v>0.94779999999999998</v>
      </c>
      <c r="T108" s="2">
        <v>1.863</v>
      </c>
      <c r="U108" s="2">
        <v>0.33684729064039409</v>
      </c>
      <c r="V108" s="12">
        <f t="shared" si="5"/>
        <v>0.18522167487684749</v>
      </c>
      <c r="W108" s="12">
        <f t="shared" si="6"/>
        <v>0.12284293653114957</v>
      </c>
    </row>
    <row r="109" spans="3:23" x14ac:dyDescent="0.3">
      <c r="C109" t="s">
        <v>237</v>
      </c>
      <c r="D109" s="5">
        <v>0.81320000000000003</v>
      </c>
      <c r="E109" s="5">
        <v>9.0149999999999994E-2</v>
      </c>
      <c r="F109" s="5">
        <v>3.6709999999999998E-4</v>
      </c>
      <c r="G109" s="5">
        <v>0.66039999999999999</v>
      </c>
      <c r="H109" s="5">
        <v>0.80520000000000003</v>
      </c>
      <c r="I109" s="5">
        <v>1.0129999999999999</v>
      </c>
      <c r="J109">
        <v>30001</v>
      </c>
      <c r="K109">
        <v>80000</v>
      </c>
      <c r="L109" s="5">
        <f t="shared" si="7"/>
        <v>0.11085833743236595</v>
      </c>
      <c r="N109" t="s">
        <v>277</v>
      </c>
      <c r="O109" t="s">
        <v>237</v>
      </c>
      <c r="P109" s="2">
        <v>0.79969999999999997</v>
      </c>
      <c r="Q109" s="2">
        <v>9.5299999999999996E-2</v>
      </c>
      <c r="R109" s="2">
        <v>0.63700000000000001</v>
      </c>
      <c r="S109" s="2">
        <v>0.79090000000000005</v>
      </c>
      <c r="T109" s="2">
        <v>1.01</v>
      </c>
      <c r="U109" s="2">
        <v>0.11916968863323746</v>
      </c>
      <c r="V109" s="12">
        <f t="shared" si="5"/>
        <v>1.6881330498937187E-2</v>
      </c>
      <c r="W109" s="12">
        <f t="shared" si="6"/>
        <v>-5.4039874081846823E-2</v>
      </c>
    </row>
    <row r="110" spans="3:23" x14ac:dyDescent="0.3">
      <c r="C110" t="s">
        <v>238</v>
      </c>
      <c r="D110" s="5">
        <v>1.5409999999999999</v>
      </c>
      <c r="E110" s="5">
        <v>0.30359999999999998</v>
      </c>
      <c r="F110" s="5">
        <v>1.3569999999999999E-3</v>
      </c>
      <c r="G110" s="5">
        <v>1.079</v>
      </c>
      <c r="H110" s="5">
        <v>1.496</v>
      </c>
      <c r="I110" s="5">
        <v>2.2559999999999998</v>
      </c>
      <c r="J110">
        <v>30001</v>
      </c>
      <c r="K110">
        <v>80000</v>
      </c>
      <c r="L110" s="5">
        <f t="shared" si="7"/>
        <v>0.19701492537313434</v>
      </c>
      <c r="N110" t="s">
        <v>278</v>
      </c>
      <c r="O110" t="s">
        <v>238</v>
      </c>
      <c r="P110" s="2">
        <v>1.3979999999999999</v>
      </c>
      <c r="Q110" s="2">
        <v>0.2802</v>
      </c>
      <c r="R110" s="2">
        <v>0.9698</v>
      </c>
      <c r="S110" s="2">
        <v>1.359</v>
      </c>
      <c r="T110" s="2">
        <v>2.0590000000000002</v>
      </c>
      <c r="U110" s="2">
        <v>0.20042918454935624</v>
      </c>
      <c r="V110" s="12">
        <f t="shared" si="5"/>
        <v>0.10228898426323321</v>
      </c>
      <c r="W110" s="12">
        <f t="shared" si="6"/>
        <v>8.3511777301927104E-2</v>
      </c>
    </row>
    <row r="111" spans="3:23" x14ac:dyDescent="0.3">
      <c r="C111" t="s">
        <v>239</v>
      </c>
      <c r="D111" s="5">
        <v>0.82830000000000004</v>
      </c>
      <c r="E111" s="5">
        <v>8.9120000000000005E-2</v>
      </c>
      <c r="F111" s="5">
        <v>3.6269999999999998E-4</v>
      </c>
      <c r="G111" s="5">
        <v>0.67700000000000005</v>
      </c>
      <c r="H111" s="5">
        <v>0.8206</v>
      </c>
      <c r="I111" s="5">
        <v>1.0229999999999999</v>
      </c>
      <c r="J111">
        <v>30001</v>
      </c>
      <c r="K111">
        <v>80000</v>
      </c>
      <c r="L111" s="5">
        <f t="shared" si="7"/>
        <v>0.10759386695641676</v>
      </c>
      <c r="N111" t="s">
        <v>279</v>
      </c>
      <c r="O111" t="s">
        <v>239</v>
      </c>
      <c r="P111" s="2">
        <v>0.92800000000000005</v>
      </c>
      <c r="Q111" s="2">
        <v>0.1065</v>
      </c>
      <c r="R111" s="2">
        <v>0.74460000000000004</v>
      </c>
      <c r="S111" s="2">
        <v>0.91990000000000005</v>
      </c>
      <c r="T111" s="2">
        <v>1.1599999999999999</v>
      </c>
      <c r="U111" s="2">
        <v>0.11476293103448275</v>
      </c>
      <c r="V111" s="12">
        <f t="shared" si="5"/>
        <v>-0.10743534482758621</v>
      </c>
      <c r="W111" s="12">
        <f t="shared" si="6"/>
        <v>-0.16319248826291075</v>
      </c>
    </row>
    <row r="112" spans="3:23" x14ac:dyDescent="0.3">
      <c r="C112" t="s">
        <v>240</v>
      </c>
      <c r="D112" s="5">
        <v>0.53920000000000001</v>
      </c>
      <c r="E112" s="5">
        <v>7.2349999999999998E-2</v>
      </c>
      <c r="F112" s="5">
        <v>3.5260000000000001E-4</v>
      </c>
      <c r="G112" s="5">
        <v>0.4199</v>
      </c>
      <c r="H112" s="5">
        <v>0.53139999999999998</v>
      </c>
      <c r="I112" s="5">
        <v>0.70240000000000002</v>
      </c>
      <c r="J112">
        <v>30001</v>
      </c>
      <c r="K112">
        <v>80000</v>
      </c>
      <c r="L112" s="5">
        <f t="shared" si="7"/>
        <v>0.13418026706231453</v>
      </c>
      <c r="N112" t="s">
        <v>267</v>
      </c>
      <c r="O112" t="s">
        <v>240</v>
      </c>
      <c r="P112" s="2">
        <v>0.57530000000000003</v>
      </c>
      <c r="Q112" s="2">
        <v>9.1429999999999997E-2</v>
      </c>
      <c r="R112" s="2">
        <v>0.41959999999999997</v>
      </c>
      <c r="S112" s="2">
        <v>0.56730000000000003</v>
      </c>
      <c r="T112" s="2">
        <v>0.77790000000000004</v>
      </c>
      <c r="U112" s="2">
        <v>0.15892577785503215</v>
      </c>
      <c r="V112" s="12">
        <f t="shared" si="5"/>
        <v>-6.2749869633234867E-2</v>
      </c>
      <c r="W112" s="12">
        <f t="shared" si="6"/>
        <v>-0.20868423930876082</v>
      </c>
    </row>
    <row r="113" spans="3:23" x14ac:dyDescent="0.3">
      <c r="C113" t="s">
        <v>241</v>
      </c>
      <c r="D113" s="5">
        <v>1.0389999999999999</v>
      </c>
      <c r="E113" s="5">
        <v>0.1109</v>
      </c>
      <c r="F113" s="5">
        <v>4.5380000000000003E-4</v>
      </c>
      <c r="G113" s="5">
        <v>0.85019999999999996</v>
      </c>
      <c r="H113" s="5">
        <v>1.0289999999999999</v>
      </c>
      <c r="I113" s="5">
        <v>1.284</v>
      </c>
      <c r="J113">
        <v>30001</v>
      </c>
      <c r="K113">
        <v>80000</v>
      </c>
      <c r="L113" s="5">
        <f t="shared" si="7"/>
        <v>0.10673724735322426</v>
      </c>
      <c r="N113" t="s">
        <v>280</v>
      </c>
      <c r="O113" t="s">
        <v>241</v>
      </c>
      <c r="P113" s="2">
        <v>1.0009999999999999</v>
      </c>
      <c r="Q113" s="2">
        <v>0.1119</v>
      </c>
      <c r="R113" s="2">
        <v>0.80940000000000001</v>
      </c>
      <c r="S113" s="2">
        <v>0.99280000000000002</v>
      </c>
      <c r="T113" s="2">
        <v>1.248</v>
      </c>
      <c r="U113" s="2">
        <v>0.1117882117882118</v>
      </c>
      <c r="V113" s="12">
        <f t="shared" si="5"/>
        <v>3.7962037962038002E-2</v>
      </c>
      <c r="W113" s="12">
        <f t="shared" si="6"/>
        <v>-8.9365504915102853E-3</v>
      </c>
    </row>
    <row r="114" spans="3:23" x14ac:dyDescent="0.3">
      <c r="C114" t="s">
        <v>242</v>
      </c>
      <c r="D114" s="5">
        <v>0.93700000000000006</v>
      </c>
      <c r="E114" s="5">
        <v>0.20549999999999999</v>
      </c>
      <c r="F114" s="5">
        <v>9.9700000000000006E-4</v>
      </c>
      <c r="G114" s="5">
        <v>0.62129999999999996</v>
      </c>
      <c r="H114" s="5">
        <v>0.90900000000000003</v>
      </c>
      <c r="I114" s="5">
        <v>1.419</v>
      </c>
      <c r="J114">
        <v>30001</v>
      </c>
      <c r="K114">
        <v>80000</v>
      </c>
      <c r="L114" s="5">
        <f t="shared" si="7"/>
        <v>0.21931696905016007</v>
      </c>
      <c r="N114" t="s">
        <v>281</v>
      </c>
      <c r="O114" t="s">
        <v>242</v>
      </c>
      <c r="P114" s="2">
        <v>0.68440000000000001</v>
      </c>
      <c r="Q114" s="2">
        <v>0.16400000000000001</v>
      </c>
      <c r="R114" s="2">
        <v>0.43230000000000002</v>
      </c>
      <c r="S114" s="2">
        <v>0.66139999999999999</v>
      </c>
      <c r="T114" s="2">
        <v>1.0669999999999999</v>
      </c>
      <c r="U114" s="2">
        <v>0.23962594973699591</v>
      </c>
      <c r="V114" s="12">
        <f t="shared" si="5"/>
        <v>0.36908240794856817</v>
      </c>
      <c r="W114" s="12">
        <f t="shared" si="6"/>
        <v>0.25304878048780477</v>
      </c>
    </row>
    <row r="115" spans="3:23" x14ac:dyDescent="0.3">
      <c r="C115" t="s">
        <v>243</v>
      </c>
      <c r="D115" s="5">
        <v>1.0129999999999999</v>
      </c>
      <c r="E115" s="5">
        <v>0.1011</v>
      </c>
      <c r="F115" s="5">
        <v>3.9439999999999999E-4</v>
      </c>
      <c r="G115" s="5">
        <v>0.83830000000000005</v>
      </c>
      <c r="H115" s="5">
        <v>1.0049999999999999</v>
      </c>
      <c r="I115" s="5">
        <v>1.2330000000000001</v>
      </c>
      <c r="J115">
        <v>30001</v>
      </c>
      <c r="K115">
        <v>80000</v>
      </c>
      <c r="L115" s="5">
        <f t="shared" si="7"/>
        <v>9.9802566633761108E-2</v>
      </c>
      <c r="N115" t="s">
        <v>282</v>
      </c>
      <c r="O115" t="s">
        <v>243</v>
      </c>
      <c r="P115" s="2">
        <v>0.7258</v>
      </c>
      <c r="Q115" s="2">
        <v>8.2820000000000005E-2</v>
      </c>
      <c r="R115" s="2">
        <v>0.58120000000000005</v>
      </c>
      <c r="S115" s="2">
        <v>0.7198</v>
      </c>
      <c r="T115" s="2">
        <v>0.90529999999999999</v>
      </c>
      <c r="U115" s="2">
        <v>0.11410856985395426</v>
      </c>
      <c r="V115" s="12">
        <f t="shared" si="5"/>
        <v>0.3957012951226232</v>
      </c>
      <c r="W115" s="12">
        <f t="shared" si="6"/>
        <v>0.22071963293890351</v>
      </c>
    </row>
    <row r="116" spans="3:23" x14ac:dyDescent="0.3">
      <c r="C116" t="s">
        <v>244</v>
      </c>
      <c r="D116" s="5">
        <v>0.64970000000000006</v>
      </c>
      <c r="E116" s="5">
        <v>0.1482</v>
      </c>
      <c r="F116" s="5">
        <v>7.3550000000000004E-4</v>
      </c>
      <c r="G116" s="5">
        <v>0.43430000000000002</v>
      </c>
      <c r="H116" s="5">
        <v>0.62580000000000002</v>
      </c>
      <c r="I116" s="5">
        <v>1.006</v>
      </c>
      <c r="J116">
        <v>30001</v>
      </c>
      <c r="K116">
        <v>80000</v>
      </c>
      <c r="L116" s="5">
        <f t="shared" si="7"/>
        <v>0.22810527935970445</v>
      </c>
      <c r="N116" t="s">
        <v>283</v>
      </c>
      <c r="O116" t="s">
        <v>244</v>
      </c>
      <c r="P116" s="2">
        <v>0.67290000000000005</v>
      </c>
      <c r="Q116" s="2">
        <v>0.17130000000000001</v>
      </c>
      <c r="R116" s="2">
        <v>0.41749999999999998</v>
      </c>
      <c r="S116" s="2">
        <v>0.64629999999999999</v>
      </c>
      <c r="T116" s="2">
        <v>1.085</v>
      </c>
      <c r="U116" s="2">
        <v>0.25456977262594738</v>
      </c>
      <c r="V116" s="12">
        <f t="shared" si="5"/>
        <v>-3.4477634120968936E-2</v>
      </c>
      <c r="W116" s="12">
        <f t="shared" si="6"/>
        <v>-0.13485113835376536</v>
      </c>
    </row>
    <row r="117" spans="3:23" x14ac:dyDescent="0.3">
      <c r="C117" t="s">
        <v>245</v>
      </c>
      <c r="D117" s="5">
        <v>1.202</v>
      </c>
      <c r="E117" s="5">
        <v>0.20130000000000001</v>
      </c>
      <c r="F117" s="5">
        <v>9.3590000000000003E-4</v>
      </c>
      <c r="G117" s="5">
        <v>0.87639999999999996</v>
      </c>
      <c r="H117" s="5">
        <v>1.179</v>
      </c>
      <c r="I117" s="5">
        <v>1.66</v>
      </c>
      <c r="J117">
        <v>30001</v>
      </c>
      <c r="K117">
        <v>80000</v>
      </c>
      <c r="L117" s="5">
        <f t="shared" si="7"/>
        <v>0.16747088186356074</v>
      </c>
      <c r="N117" t="s">
        <v>284</v>
      </c>
      <c r="O117" t="s">
        <v>245</v>
      </c>
      <c r="P117" s="2">
        <v>1.206</v>
      </c>
      <c r="Q117" s="2">
        <v>0.19989999999999999</v>
      </c>
      <c r="R117" s="2">
        <v>0.87929999999999997</v>
      </c>
      <c r="S117" s="2">
        <v>1.1839999999999999</v>
      </c>
      <c r="T117" s="2">
        <v>1.66</v>
      </c>
      <c r="U117" s="2">
        <v>0.16575456053067994</v>
      </c>
      <c r="V117" s="12">
        <f t="shared" si="5"/>
        <v>-3.3167495854063049E-3</v>
      </c>
      <c r="W117" s="12">
        <f t="shared" si="6"/>
        <v>7.0035017508754994E-3</v>
      </c>
    </row>
    <row r="118" spans="3:23" x14ac:dyDescent="0.3">
      <c r="C118" t="s">
        <v>246</v>
      </c>
      <c r="D118" s="5">
        <v>1.0680000000000001</v>
      </c>
      <c r="E118" s="5">
        <v>0.1192</v>
      </c>
      <c r="F118" s="5">
        <v>4.73E-4</v>
      </c>
      <c r="G118" s="5">
        <v>0.86439999999999995</v>
      </c>
      <c r="H118" s="5">
        <v>1.0569999999999999</v>
      </c>
      <c r="I118" s="5">
        <v>1.3320000000000001</v>
      </c>
      <c r="J118">
        <v>30001</v>
      </c>
      <c r="K118">
        <v>80000</v>
      </c>
      <c r="L118" s="5">
        <f t="shared" si="7"/>
        <v>0.11161048689138577</v>
      </c>
      <c r="N118" t="s">
        <v>268</v>
      </c>
      <c r="O118" t="s">
        <v>246</v>
      </c>
      <c r="P118" s="2">
        <v>1.006</v>
      </c>
      <c r="Q118" s="2">
        <v>0.1163</v>
      </c>
      <c r="R118" s="2">
        <v>0.80859999999999999</v>
      </c>
      <c r="S118" s="2">
        <v>0.99580000000000002</v>
      </c>
      <c r="T118" s="2">
        <v>1.2629999999999999</v>
      </c>
      <c r="U118" s="2">
        <v>0.11560636182902584</v>
      </c>
      <c r="V118" s="12">
        <f t="shared" si="5"/>
        <v>6.1630218687872815E-2</v>
      </c>
      <c r="W118" s="12">
        <f t="shared" si="6"/>
        <v>2.4935511607910573E-2</v>
      </c>
    </row>
    <row r="119" spans="3:23" x14ac:dyDescent="0.3">
      <c r="C119" t="s">
        <v>247</v>
      </c>
      <c r="D119" s="4">
        <v>4.4499999999999997E-5</v>
      </c>
      <c r="E119" s="4">
        <v>6.618E-6</v>
      </c>
      <c r="F119" s="4">
        <v>4.3380000000000002E-8</v>
      </c>
      <c r="G119" s="4">
        <v>3.1900000000000003E-5</v>
      </c>
      <c r="H119" s="4">
        <v>4.4400000000000002E-5</v>
      </c>
      <c r="I119" s="4">
        <v>5.7809999999999997E-5</v>
      </c>
      <c r="J119">
        <v>30001</v>
      </c>
      <c r="K119">
        <v>80000</v>
      </c>
      <c r="L119" s="5">
        <f t="shared" si="7"/>
        <v>0.14871910112359552</v>
      </c>
      <c r="N119" t="s">
        <v>269</v>
      </c>
      <c r="O119" t="s">
        <v>247</v>
      </c>
      <c r="P119" s="17">
        <v>4.4950000000000002E-5</v>
      </c>
      <c r="Q119" s="17">
        <v>7.058E-6</v>
      </c>
      <c r="R119" s="17">
        <v>3.163E-5</v>
      </c>
      <c r="S119" s="17">
        <v>4.477E-5</v>
      </c>
      <c r="T119" s="17">
        <v>5.9339999999999998E-5</v>
      </c>
      <c r="U119" s="2">
        <v>0.15701890989988876</v>
      </c>
      <c r="V119" s="12">
        <f t="shared" si="5"/>
        <v>-1.0011123470522895E-2</v>
      </c>
      <c r="W119" s="12">
        <f t="shared" si="6"/>
        <v>-6.2340606404080477E-2</v>
      </c>
    </row>
    <row r="120" spans="3:23" x14ac:dyDescent="0.3">
      <c r="C120" t="s">
        <v>248</v>
      </c>
      <c r="D120" s="4">
        <v>6.8820000000000003E-4</v>
      </c>
      <c r="E120" s="4">
        <v>2.3169999999999999E-4</v>
      </c>
      <c r="F120" s="4">
        <v>1.2190000000000001E-6</v>
      </c>
      <c r="G120" s="4">
        <v>2.8850000000000002E-4</v>
      </c>
      <c r="H120" s="4">
        <v>6.7960000000000004E-4</v>
      </c>
      <c r="I120" s="3">
        <v>1.1709999999999999E-3</v>
      </c>
      <c r="J120">
        <v>30001</v>
      </c>
      <c r="K120">
        <v>80000</v>
      </c>
      <c r="L120" s="5">
        <f t="shared" si="7"/>
        <v>0.33667538506248179</v>
      </c>
      <c r="N120" t="s">
        <v>270</v>
      </c>
      <c r="O120" t="s">
        <v>248</v>
      </c>
      <c r="P120" s="17">
        <v>6.8740000000000001E-4</v>
      </c>
      <c r="Q120" s="17">
        <v>2.2479999999999999E-4</v>
      </c>
      <c r="R120" s="17">
        <v>2.8870000000000002E-4</v>
      </c>
      <c r="S120" s="17">
        <v>6.8269999999999995E-4</v>
      </c>
      <c r="T120" s="17">
        <v>1.1490000000000001E-3</v>
      </c>
      <c r="U120" s="2">
        <v>0.32702938609252252</v>
      </c>
      <c r="V120" s="12">
        <f t="shared" si="5"/>
        <v>1.1638056444574039E-3</v>
      </c>
      <c r="W120" s="12">
        <f t="shared" si="6"/>
        <v>3.0693950177935966E-2</v>
      </c>
    </row>
    <row r="121" spans="3:23" x14ac:dyDescent="0.3">
      <c r="C121" t="s">
        <v>249</v>
      </c>
      <c r="D121" s="4">
        <v>1.078E-5</v>
      </c>
      <c r="E121" s="4">
        <v>3.072E-6</v>
      </c>
      <c r="F121" s="4">
        <v>2.3339999999999999E-8</v>
      </c>
      <c r="G121" s="4">
        <v>4.6700000000000002E-6</v>
      </c>
      <c r="H121" s="4">
        <v>1.08E-5</v>
      </c>
      <c r="I121" s="4">
        <v>1.681E-5</v>
      </c>
      <c r="J121">
        <v>30001</v>
      </c>
      <c r="K121">
        <v>80000</v>
      </c>
      <c r="L121" s="5">
        <f t="shared" si="7"/>
        <v>0.28497217068645642</v>
      </c>
      <c r="N121" t="s">
        <v>271</v>
      </c>
      <c r="O121" t="s">
        <v>249</v>
      </c>
      <c r="P121" s="17">
        <v>9.713E-6</v>
      </c>
      <c r="Q121" s="17">
        <v>2.2699999999999999E-6</v>
      </c>
      <c r="R121" s="17">
        <v>5.2079999999999999E-6</v>
      </c>
      <c r="S121" s="17">
        <v>9.7180000000000008E-6</v>
      </c>
      <c r="T121" s="17">
        <v>1.414E-5</v>
      </c>
      <c r="U121" s="2">
        <v>0.23370740245032429</v>
      </c>
      <c r="V121" s="12">
        <f t="shared" si="5"/>
        <v>0.10985277463193659</v>
      </c>
      <c r="W121" s="12">
        <f t="shared" si="6"/>
        <v>0.35330396475770931</v>
      </c>
    </row>
    <row r="122" spans="3:23" x14ac:dyDescent="0.3">
      <c r="C122" t="s">
        <v>250</v>
      </c>
      <c r="D122" s="4">
        <v>1.9599999999999999E-6</v>
      </c>
      <c r="E122" s="4">
        <v>7.3590000000000002E-7</v>
      </c>
      <c r="F122" s="4">
        <v>5.4290000000000002E-9</v>
      </c>
      <c r="G122" s="4">
        <v>6.9429999999999996E-7</v>
      </c>
      <c r="H122" s="4">
        <v>1.9240000000000001E-6</v>
      </c>
      <c r="I122" s="4">
        <v>3.49E-6</v>
      </c>
      <c r="J122">
        <v>30001</v>
      </c>
      <c r="K122">
        <v>80000</v>
      </c>
      <c r="L122" s="5">
        <f t="shared" si="7"/>
        <v>0.37545918367346942</v>
      </c>
      <c r="N122" t="s">
        <v>272</v>
      </c>
      <c r="O122" t="s">
        <v>250</v>
      </c>
      <c r="P122" s="17">
        <v>2.2029999999999999E-6</v>
      </c>
      <c r="Q122" s="17">
        <v>6.0050000000000001E-7</v>
      </c>
      <c r="R122" s="17">
        <v>1.018E-6</v>
      </c>
      <c r="S122" s="17">
        <v>2.204E-6</v>
      </c>
      <c r="T122" s="17">
        <v>3.3909999999999998E-6</v>
      </c>
      <c r="U122" s="2">
        <v>0.27258284157966411</v>
      </c>
      <c r="V122" s="12">
        <f t="shared" si="5"/>
        <v>-0.11030413073082163</v>
      </c>
      <c r="W122" s="12">
        <f t="shared" si="6"/>
        <v>0.22547876769358868</v>
      </c>
    </row>
    <row r="123" spans="3:23" x14ac:dyDescent="0.3">
      <c r="C123" t="s">
        <v>251</v>
      </c>
      <c r="D123" s="4">
        <v>3.2169999999999999E-5</v>
      </c>
      <c r="E123" s="4">
        <v>7.3320000000000003E-6</v>
      </c>
      <c r="F123" s="4">
        <v>4.894E-8</v>
      </c>
      <c r="G123" s="4">
        <v>1.753E-5</v>
      </c>
      <c r="H123" s="4">
        <v>3.2280000000000003E-5</v>
      </c>
      <c r="I123" s="4">
        <v>4.6319999999999997E-5</v>
      </c>
      <c r="J123">
        <v>30001</v>
      </c>
      <c r="K123">
        <v>80000</v>
      </c>
      <c r="L123" s="5">
        <f t="shared" si="7"/>
        <v>0.22791420578178428</v>
      </c>
      <c r="N123" t="s">
        <v>273</v>
      </c>
      <c r="O123" t="s">
        <v>251</v>
      </c>
      <c r="P123" s="17">
        <v>2.6720000000000002E-5</v>
      </c>
      <c r="Q123" s="17">
        <v>5.874E-6</v>
      </c>
      <c r="R123" s="17">
        <v>1.488E-5</v>
      </c>
      <c r="S123" s="17">
        <v>2.6800000000000001E-5</v>
      </c>
      <c r="T123" s="17">
        <v>3.807E-5</v>
      </c>
      <c r="U123" s="2">
        <v>0.21983532934131736</v>
      </c>
      <c r="V123" s="12">
        <f t="shared" si="5"/>
        <v>0.20396706586826335</v>
      </c>
      <c r="W123" s="12">
        <f t="shared" si="6"/>
        <v>0.24821246169560782</v>
      </c>
    </row>
    <row r="124" spans="3:23" x14ac:dyDescent="0.3">
      <c r="C124" t="s">
        <v>252</v>
      </c>
      <c r="D124" s="4">
        <v>4.1579999999999998E-5</v>
      </c>
      <c r="E124" s="4">
        <v>1.6509999999999999E-5</v>
      </c>
      <c r="F124" s="4">
        <v>1.052E-7</v>
      </c>
      <c r="G124" s="4">
        <v>1.8680000000000001E-5</v>
      </c>
      <c r="H124" s="4">
        <v>3.8389999999999997E-5</v>
      </c>
      <c r="I124" s="4">
        <v>8.2680000000000001E-5</v>
      </c>
      <c r="J124">
        <v>30001</v>
      </c>
      <c r="K124">
        <v>80000</v>
      </c>
      <c r="L124" s="5">
        <f t="shared" si="7"/>
        <v>0.39706589706589707</v>
      </c>
      <c r="N124" t="s">
        <v>274</v>
      </c>
      <c r="O124" t="s">
        <v>252</v>
      </c>
      <c r="P124" s="17">
        <v>3.4279999999999997E-5</v>
      </c>
      <c r="Q124" s="17">
        <v>1.168E-5</v>
      </c>
      <c r="R124" s="17">
        <v>1.6880000000000001E-5</v>
      </c>
      <c r="S124" s="17">
        <v>3.239E-5</v>
      </c>
      <c r="T124" s="17">
        <v>6.2100000000000005E-5</v>
      </c>
      <c r="U124" s="2">
        <v>0.34072345390898484</v>
      </c>
      <c r="V124" s="12">
        <f t="shared" si="5"/>
        <v>0.21295215869311557</v>
      </c>
      <c r="W124" s="12">
        <f t="shared" si="6"/>
        <v>0.41352739726027393</v>
      </c>
    </row>
    <row r="125" spans="3:23" x14ac:dyDescent="0.3">
      <c r="C125" t="s">
        <v>253</v>
      </c>
      <c r="D125" s="4">
        <v>1.9879999999999999E-6</v>
      </c>
      <c r="E125" s="4">
        <v>8.6339999999999996E-7</v>
      </c>
      <c r="F125" s="4">
        <v>8.9570000000000004E-9</v>
      </c>
      <c r="G125" s="4">
        <v>6.4489999999999996E-7</v>
      </c>
      <c r="H125" s="4">
        <v>1.9099999999999999E-6</v>
      </c>
      <c r="I125" s="4">
        <v>3.8670000000000004E-6</v>
      </c>
      <c r="J125">
        <v>30001</v>
      </c>
      <c r="K125">
        <v>80000</v>
      </c>
      <c r="L125" s="5">
        <f t="shared" si="7"/>
        <v>0.43430583501006037</v>
      </c>
      <c r="N125" t="s">
        <v>275</v>
      </c>
      <c r="O125" t="s">
        <v>253</v>
      </c>
      <c r="P125" s="17">
        <v>1.699E-6</v>
      </c>
      <c r="Q125" s="17">
        <v>6.4470000000000005E-7</v>
      </c>
      <c r="R125" s="17">
        <v>6.4330000000000005E-7</v>
      </c>
      <c r="S125" s="17">
        <v>1.654E-6</v>
      </c>
      <c r="T125" s="17">
        <v>3.0589999999999998E-6</v>
      </c>
      <c r="U125" s="2">
        <v>0.37945850500294293</v>
      </c>
      <c r="V125" s="12">
        <f t="shared" si="5"/>
        <v>0.1701000588581518</v>
      </c>
      <c r="W125" s="12">
        <f t="shared" si="6"/>
        <v>0.3392275476966029</v>
      </c>
    </row>
    <row r="126" spans="3:23" x14ac:dyDescent="0.3">
      <c r="C126" t="s">
        <v>254</v>
      </c>
      <c r="D126" s="4">
        <v>2.1680000000000001E-4</v>
      </c>
      <c r="E126" s="4">
        <v>4.638E-5</v>
      </c>
      <c r="F126" s="4">
        <v>2.2560000000000001E-7</v>
      </c>
      <c r="G126" s="4">
        <v>1.3569999999999999E-4</v>
      </c>
      <c r="H126" s="4">
        <v>2.1350000000000001E-4</v>
      </c>
      <c r="I126" s="4">
        <v>3.165E-4</v>
      </c>
      <c r="J126">
        <v>30001</v>
      </c>
      <c r="K126">
        <v>80000</v>
      </c>
      <c r="L126" s="5">
        <f t="shared" si="7"/>
        <v>0.21392988929889298</v>
      </c>
      <c r="N126" t="s">
        <v>276</v>
      </c>
      <c r="O126" t="s">
        <v>254</v>
      </c>
      <c r="P126" s="17">
        <v>2.0790000000000001E-4</v>
      </c>
      <c r="Q126" s="17">
        <v>4.2920000000000002E-5</v>
      </c>
      <c r="R126" s="17">
        <v>1.3190000000000001E-4</v>
      </c>
      <c r="S126" s="17">
        <v>2.05E-4</v>
      </c>
      <c r="T126" s="17">
        <v>2.9960000000000002E-4</v>
      </c>
      <c r="U126" s="2">
        <v>0.20644540644540643</v>
      </c>
      <c r="V126" s="12">
        <f t="shared" si="5"/>
        <v>4.2809042809042804E-2</v>
      </c>
      <c r="W126" s="12">
        <f t="shared" si="6"/>
        <v>8.0615097856477094E-2</v>
      </c>
    </row>
    <row r="127" spans="3:23" x14ac:dyDescent="0.3">
      <c r="C127" t="s">
        <v>255</v>
      </c>
      <c r="D127" s="4">
        <v>4.0309999999999999E-5</v>
      </c>
      <c r="E127" s="4">
        <v>7.4580000000000004E-6</v>
      </c>
      <c r="F127" s="4">
        <v>3.5170000000000003E-8</v>
      </c>
      <c r="G127" s="4">
        <v>2.6699999999999998E-5</v>
      </c>
      <c r="H127" s="4">
        <v>3.9929999999999999E-5</v>
      </c>
      <c r="I127" s="4">
        <v>5.5890000000000002E-5</v>
      </c>
      <c r="J127">
        <v>30001</v>
      </c>
      <c r="K127">
        <v>80000</v>
      </c>
      <c r="L127" s="5">
        <f t="shared" si="7"/>
        <v>0.1850161250310097</v>
      </c>
      <c r="N127" t="s">
        <v>277</v>
      </c>
      <c r="O127" t="s">
        <v>255</v>
      </c>
      <c r="P127" s="17">
        <v>3.5309999999999999E-5</v>
      </c>
      <c r="Q127" s="17">
        <v>6.8820000000000003E-6</v>
      </c>
      <c r="R127" s="17">
        <v>2.3050000000000001E-5</v>
      </c>
      <c r="S127" s="17">
        <v>3.4919999999999998E-5</v>
      </c>
      <c r="T127" s="17">
        <v>4.9929999999999998E-5</v>
      </c>
      <c r="U127" s="2">
        <v>0.19490229396771455</v>
      </c>
      <c r="V127" s="12">
        <f t="shared" ref="V127:V136" si="8">(D127-P127)/P127</f>
        <v>0.14160294534126308</v>
      </c>
      <c r="W127" s="12">
        <f t="shared" ref="W127:W136" si="9">(E127-Q127)/Q127</f>
        <v>8.3696599825632087E-2</v>
      </c>
    </row>
    <row r="128" spans="3:23" x14ac:dyDescent="0.3">
      <c r="C128" t="s">
        <v>256</v>
      </c>
      <c r="D128" s="4">
        <v>3.0960000000000002E-5</v>
      </c>
      <c r="E128" s="4">
        <v>9.9380000000000004E-6</v>
      </c>
      <c r="F128" s="4">
        <v>4.5219999999999997E-8</v>
      </c>
      <c r="G128" s="4">
        <v>1.607E-5</v>
      </c>
      <c r="H128" s="4">
        <v>2.9470000000000001E-5</v>
      </c>
      <c r="I128" s="4">
        <v>5.4219999999999999E-5</v>
      </c>
      <c r="J128">
        <v>30001</v>
      </c>
      <c r="K128">
        <v>80000</v>
      </c>
      <c r="L128" s="5">
        <f t="shared" si="7"/>
        <v>0.32099483204134366</v>
      </c>
      <c r="N128" t="s">
        <v>278</v>
      </c>
      <c r="O128" t="s">
        <v>256</v>
      </c>
      <c r="P128" s="17">
        <v>3.171E-5</v>
      </c>
      <c r="Q128" s="17">
        <v>1.028E-5</v>
      </c>
      <c r="R128" s="17">
        <v>1.6290000000000002E-5</v>
      </c>
      <c r="S128" s="17">
        <v>3.0179999999999999E-5</v>
      </c>
      <c r="T128" s="17">
        <v>5.5989999999999998E-5</v>
      </c>
      <c r="U128" s="2">
        <v>0.32418795332702616</v>
      </c>
      <c r="V128" s="12">
        <f t="shared" si="8"/>
        <v>-2.3651844843897759E-2</v>
      </c>
      <c r="W128" s="12">
        <f t="shared" si="9"/>
        <v>-3.3268482490272318E-2</v>
      </c>
    </row>
    <row r="129" spans="3:23" x14ac:dyDescent="0.3">
      <c r="C129" t="s">
        <v>257</v>
      </c>
      <c r="D129" s="4">
        <v>4.3010000000000003E-5</v>
      </c>
      <c r="E129" s="4">
        <v>6.917E-6</v>
      </c>
      <c r="F129" s="4">
        <v>3.819E-8</v>
      </c>
      <c r="G129" s="4">
        <v>2.9629999999999999E-5</v>
      </c>
      <c r="H129" s="4">
        <v>4.295E-5</v>
      </c>
      <c r="I129" s="4">
        <v>5.6799999999999998E-5</v>
      </c>
      <c r="J129">
        <v>30001</v>
      </c>
      <c r="K129">
        <v>80000</v>
      </c>
      <c r="L129" s="5">
        <f t="shared" si="7"/>
        <v>0.16082306440362706</v>
      </c>
      <c r="N129" t="s">
        <v>279</v>
      </c>
      <c r="O129" t="s">
        <v>257</v>
      </c>
      <c r="P129" s="17">
        <v>4.1640000000000001E-5</v>
      </c>
      <c r="Q129" s="17">
        <v>7.5299999999999999E-6</v>
      </c>
      <c r="R129" s="17">
        <v>2.7379999999999999E-5</v>
      </c>
      <c r="S129" s="17">
        <v>4.1499999999999999E-5</v>
      </c>
      <c r="T129" s="17">
        <v>5.6839999999999998E-5</v>
      </c>
      <c r="U129" s="2">
        <v>0.18083573487031698</v>
      </c>
      <c r="V129" s="12">
        <f t="shared" si="8"/>
        <v>3.2901056676272862E-2</v>
      </c>
      <c r="W129" s="12">
        <f t="shared" si="9"/>
        <v>-8.1407702523240352E-2</v>
      </c>
    </row>
    <row r="130" spans="3:23" x14ac:dyDescent="0.3">
      <c r="C130" t="s">
        <v>258</v>
      </c>
      <c r="D130" s="4">
        <v>2.7520000000000002E-4</v>
      </c>
      <c r="E130" s="4">
        <v>3.4940000000000001E-5</v>
      </c>
      <c r="F130" s="4">
        <v>2.9040000000000001E-7</v>
      </c>
      <c r="G130" s="4">
        <v>2.051E-4</v>
      </c>
      <c r="H130" s="4">
        <v>2.7609999999999999E-4</v>
      </c>
      <c r="I130" s="4">
        <v>3.4150000000000001E-4</v>
      </c>
      <c r="J130">
        <v>30001</v>
      </c>
      <c r="K130">
        <v>80000</v>
      </c>
      <c r="L130" s="5">
        <f t="shared" si="7"/>
        <v>0.12696220930232557</v>
      </c>
      <c r="N130" t="s">
        <v>267</v>
      </c>
      <c r="O130" t="s">
        <v>258</v>
      </c>
      <c r="P130" s="17">
        <v>2.4780000000000001E-4</v>
      </c>
      <c r="Q130" s="17">
        <v>3.7700000000000002E-5</v>
      </c>
      <c r="R130" s="17">
        <v>1.729E-4</v>
      </c>
      <c r="S130" s="17">
        <v>2.4820000000000002E-4</v>
      </c>
      <c r="T130" s="17">
        <v>3.2069999999999999E-4</v>
      </c>
      <c r="U130" s="2">
        <v>0.15213882163034706</v>
      </c>
      <c r="V130" s="12">
        <f t="shared" si="8"/>
        <v>0.11057304277643266</v>
      </c>
      <c r="W130" s="12">
        <f t="shared" si="9"/>
        <v>-7.3209549071618057E-2</v>
      </c>
    </row>
    <row r="131" spans="3:23" x14ac:dyDescent="0.3">
      <c r="C131" t="s">
        <v>259</v>
      </c>
      <c r="D131" s="4">
        <v>5.6820000000000001E-5</v>
      </c>
      <c r="E131" s="4">
        <v>1.2109999999999999E-5</v>
      </c>
      <c r="F131" s="4">
        <v>7.4000000000000001E-8</v>
      </c>
      <c r="G131" s="4">
        <v>3.2629999999999998E-5</v>
      </c>
      <c r="H131" s="4">
        <v>5.698E-5</v>
      </c>
      <c r="I131" s="4">
        <v>8.0190000000000003E-5</v>
      </c>
      <c r="J131">
        <v>30001</v>
      </c>
      <c r="K131">
        <v>80000</v>
      </c>
      <c r="L131" s="5">
        <f t="shared" si="7"/>
        <v>0.21312917986624427</v>
      </c>
      <c r="N131" t="s">
        <v>280</v>
      </c>
      <c r="O131" t="s">
        <v>259</v>
      </c>
      <c r="P131" s="17">
        <v>6.1639999999999999E-5</v>
      </c>
      <c r="Q131" s="17">
        <v>1.189E-5</v>
      </c>
      <c r="R131" s="17">
        <v>3.773E-5</v>
      </c>
      <c r="S131" s="17">
        <v>6.1799999999999998E-5</v>
      </c>
      <c r="T131" s="17">
        <v>8.4519999999999997E-5</v>
      </c>
      <c r="U131" s="2">
        <v>0.19289422452952629</v>
      </c>
      <c r="V131" s="12">
        <f t="shared" si="8"/>
        <v>-7.8195976638546369E-2</v>
      </c>
      <c r="W131" s="12">
        <f t="shared" si="9"/>
        <v>1.8502943650126124E-2</v>
      </c>
    </row>
    <row r="132" spans="3:23" x14ac:dyDescent="0.3">
      <c r="C132" t="s">
        <v>260</v>
      </c>
      <c r="D132" s="4">
        <v>8.541E-4</v>
      </c>
      <c r="E132" s="4">
        <v>2.5819999999999999E-4</v>
      </c>
      <c r="F132" s="4">
        <v>1.361E-6</v>
      </c>
      <c r="G132" s="4">
        <v>4.306E-4</v>
      </c>
      <c r="H132" s="4">
        <v>8.2589999999999996E-4</v>
      </c>
      <c r="I132" s="3">
        <v>1.4250000000000001E-3</v>
      </c>
      <c r="J132">
        <v>30001</v>
      </c>
      <c r="K132">
        <v>80000</v>
      </c>
      <c r="L132" s="5">
        <f t="shared" si="7"/>
        <v>0.30230652148460369</v>
      </c>
      <c r="N132" t="s">
        <v>281</v>
      </c>
      <c r="O132" t="s">
        <v>260</v>
      </c>
      <c r="P132" s="17">
        <v>8.6810000000000001E-4</v>
      </c>
      <c r="Q132" s="17">
        <v>2.3589999999999999E-4</v>
      </c>
      <c r="R132" s="17">
        <v>4.5839999999999998E-4</v>
      </c>
      <c r="S132" s="17">
        <v>8.5240000000000001E-4</v>
      </c>
      <c r="T132" s="17">
        <v>1.369E-3</v>
      </c>
      <c r="U132" s="2">
        <v>0.27174288676419767</v>
      </c>
      <c r="V132" s="12">
        <f t="shared" si="8"/>
        <v>-1.6127174288676438E-2</v>
      </c>
      <c r="W132" s="12">
        <f t="shared" si="9"/>
        <v>9.4531581178465454E-2</v>
      </c>
    </row>
    <row r="133" spans="3:23" x14ac:dyDescent="0.3">
      <c r="C133" t="s">
        <v>261</v>
      </c>
      <c r="D133" s="4">
        <v>2.2000000000000001E-6</v>
      </c>
      <c r="E133" s="4">
        <v>1.282E-6</v>
      </c>
      <c r="F133" s="4">
        <v>9.9130000000000008E-9</v>
      </c>
      <c r="G133" s="4">
        <v>6.1129999999999997E-7</v>
      </c>
      <c r="H133" s="4">
        <v>1.9209999999999999E-6</v>
      </c>
      <c r="I133" s="4">
        <v>5.2809999999999999E-6</v>
      </c>
      <c r="J133">
        <v>30001</v>
      </c>
      <c r="K133">
        <v>80000</v>
      </c>
      <c r="L133" s="5">
        <f t="shared" si="7"/>
        <v>0.58272727272727265</v>
      </c>
      <c r="N133" t="s">
        <v>282</v>
      </c>
      <c r="O133" t="s">
        <v>261</v>
      </c>
      <c r="P133" s="17">
        <v>3.0350000000000002E-6</v>
      </c>
      <c r="Q133" s="17">
        <v>1.364E-6</v>
      </c>
      <c r="R133" s="17">
        <v>7.526E-7</v>
      </c>
      <c r="S133" s="17">
        <v>2.9550000000000001E-6</v>
      </c>
      <c r="T133" s="17">
        <v>5.8710000000000002E-6</v>
      </c>
      <c r="U133" s="2">
        <v>0.44942339373970341</v>
      </c>
      <c r="V133" s="12">
        <f t="shared" si="8"/>
        <v>-0.27512355848434927</v>
      </c>
      <c r="W133" s="12">
        <f t="shared" si="9"/>
        <v>-6.011730205278594E-2</v>
      </c>
    </row>
    <row r="134" spans="3:23" x14ac:dyDescent="0.3">
      <c r="C134" t="s">
        <v>262</v>
      </c>
      <c r="D134" s="3">
        <v>2.1450000000000002E-3</v>
      </c>
      <c r="E134" s="4">
        <v>3.971E-4</v>
      </c>
      <c r="F134" s="4">
        <v>2.5600000000000001E-6</v>
      </c>
      <c r="G134" s="3">
        <v>1.4220000000000001E-3</v>
      </c>
      <c r="H134" s="3">
        <v>2.127E-3</v>
      </c>
      <c r="I134" s="3">
        <v>2.9759999999999999E-3</v>
      </c>
      <c r="J134">
        <v>30001</v>
      </c>
      <c r="K134">
        <v>80000</v>
      </c>
      <c r="L134" s="5">
        <f t="shared" si="7"/>
        <v>0.1851282051282051</v>
      </c>
      <c r="N134" t="s">
        <v>283</v>
      </c>
      <c r="O134" t="s">
        <v>262</v>
      </c>
      <c r="P134" s="17">
        <v>2.3770000000000002E-3</v>
      </c>
      <c r="Q134" s="17">
        <v>4.5469999999999999E-4</v>
      </c>
      <c r="R134" s="17">
        <v>1.5380000000000001E-3</v>
      </c>
      <c r="S134" s="17">
        <v>2.3609999999999998E-3</v>
      </c>
      <c r="T134" s="17">
        <v>3.3189999999999999E-3</v>
      </c>
      <c r="U134" s="2">
        <v>0.19129154396297854</v>
      </c>
      <c r="V134" s="12">
        <f t="shared" si="8"/>
        <v>-9.7602019352124522E-2</v>
      </c>
      <c r="W134" s="12">
        <f t="shared" si="9"/>
        <v>-0.12667692984385306</v>
      </c>
    </row>
    <row r="135" spans="3:23" x14ac:dyDescent="0.3">
      <c r="C135" t="s">
        <v>263</v>
      </c>
      <c r="D135" s="4">
        <v>5.7470000000000004E-4</v>
      </c>
      <c r="E135" s="4">
        <v>1.582E-4</v>
      </c>
      <c r="F135" s="4">
        <v>8.9719999999999996E-7</v>
      </c>
      <c r="G135" s="4">
        <v>3.0049999999999999E-4</v>
      </c>
      <c r="H135" s="4">
        <v>5.6380000000000004E-4</v>
      </c>
      <c r="I135" s="4">
        <v>9.0859999999999997E-4</v>
      </c>
      <c r="J135">
        <v>30001</v>
      </c>
      <c r="K135">
        <v>80000</v>
      </c>
      <c r="L135" s="5">
        <f t="shared" si="7"/>
        <v>0.27527405602923261</v>
      </c>
      <c r="N135" t="s">
        <v>284</v>
      </c>
      <c r="O135" t="s">
        <v>263</v>
      </c>
      <c r="P135" s="17">
        <v>5.1849999999999997E-4</v>
      </c>
      <c r="Q135" s="17">
        <v>1.4210000000000001E-4</v>
      </c>
      <c r="R135" s="17">
        <v>2.7569999999999998E-4</v>
      </c>
      <c r="S135" s="17">
        <v>5.0719999999999997E-4</v>
      </c>
      <c r="T135" s="17">
        <v>8.2280000000000005E-4</v>
      </c>
      <c r="U135" s="2">
        <v>0.27405978784956608</v>
      </c>
      <c r="V135" s="12">
        <f t="shared" si="8"/>
        <v>0.10838958534233378</v>
      </c>
      <c r="W135" s="12">
        <f t="shared" si="9"/>
        <v>0.11330049261083733</v>
      </c>
    </row>
    <row r="136" spans="3:23" x14ac:dyDescent="0.3">
      <c r="C136" t="s">
        <v>264</v>
      </c>
      <c r="D136" s="4">
        <v>2.7780000000000002E-5</v>
      </c>
      <c r="E136" s="4">
        <v>5.395E-6</v>
      </c>
      <c r="F136" s="4">
        <v>2.751E-8</v>
      </c>
      <c r="G136" s="4">
        <v>1.8119999999999999E-5</v>
      </c>
      <c r="H136" s="4">
        <v>2.7480000000000001E-5</v>
      </c>
      <c r="I136" s="4">
        <v>3.9140000000000001E-5</v>
      </c>
      <c r="J136">
        <v>30001</v>
      </c>
      <c r="K136">
        <v>80000</v>
      </c>
      <c r="L136" s="5">
        <f t="shared" ref="L136" si="10">E136/D136</f>
        <v>0.19420446364290855</v>
      </c>
      <c r="N136" t="s">
        <v>268</v>
      </c>
      <c r="O136" t="s">
        <v>264</v>
      </c>
      <c r="P136" s="17">
        <v>3.2329999999999997E-5</v>
      </c>
      <c r="Q136" s="17">
        <v>5.8529999999999997E-6</v>
      </c>
      <c r="R136" s="17">
        <v>2.158E-5</v>
      </c>
      <c r="S136" s="17">
        <v>3.2100000000000001E-5</v>
      </c>
      <c r="T136" s="17">
        <v>4.4509999999999999E-5</v>
      </c>
      <c r="U136" s="2">
        <v>0.18103928240024744</v>
      </c>
      <c r="V136" s="12">
        <f t="shared" si="8"/>
        <v>-0.14073615836684181</v>
      </c>
      <c r="W136" s="12">
        <f t="shared" si="9"/>
        <v>-7.825046984452412E-2</v>
      </c>
    </row>
  </sheetData>
  <conditionalFormatting sqref="L7:L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9:L1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6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:U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U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P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V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:W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3:W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2:V1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2:W1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4271-E7F2-448C-9709-5D1AFBA3DFA8}">
  <dimension ref="B1:L266"/>
  <sheetViews>
    <sheetView topLeftCell="A251" zoomScale="55" zoomScaleNormal="55" workbookViewId="0">
      <selection activeCell="B8" sqref="B8:B266"/>
    </sheetView>
  </sheetViews>
  <sheetFormatPr defaultRowHeight="14.4" x14ac:dyDescent="0.3"/>
  <cols>
    <col min="2" max="2" width="18.6640625" customWidth="1"/>
    <col min="3" max="3" width="16.33203125" customWidth="1"/>
    <col min="4" max="4" width="10.88671875" customWidth="1"/>
    <col min="5" max="5" width="12.88671875" bestFit="1" customWidth="1"/>
    <col min="6" max="6" width="10.44140625" bestFit="1" customWidth="1"/>
    <col min="7" max="7" width="11.6640625" bestFit="1" customWidth="1"/>
    <col min="8" max="8" width="12.44140625" bestFit="1" customWidth="1"/>
    <col min="9" max="9" width="12.88671875" bestFit="1" customWidth="1"/>
  </cols>
  <sheetData>
    <row r="1" spans="2:12" x14ac:dyDescent="0.3">
      <c r="C1" s="22" t="s">
        <v>301</v>
      </c>
    </row>
    <row r="2" spans="2:12" x14ac:dyDescent="0.3">
      <c r="C2" s="22" t="s">
        <v>340</v>
      </c>
    </row>
    <row r="4" spans="2:12" x14ac:dyDescent="0.3">
      <c r="H4" s="22" t="s">
        <v>339</v>
      </c>
    </row>
    <row r="7" spans="2:12" x14ac:dyDescent="0.3">
      <c r="C7" t="s">
        <v>0</v>
      </c>
      <c r="D7" t="s">
        <v>1</v>
      </c>
      <c r="E7" t="s">
        <v>2</v>
      </c>
      <c r="F7" t="s">
        <v>3</v>
      </c>
      <c r="G7" s="1">
        <v>2.5000000000000001E-2</v>
      </c>
      <c r="H7" t="s">
        <v>4</v>
      </c>
      <c r="I7" s="1">
        <v>0.97499999999999998</v>
      </c>
      <c r="J7" t="s">
        <v>5</v>
      </c>
      <c r="K7" t="s">
        <v>6</v>
      </c>
      <c r="L7" t="s">
        <v>265</v>
      </c>
    </row>
    <row r="8" spans="2:12" x14ac:dyDescent="0.3">
      <c r="B8" t="s">
        <v>269</v>
      </c>
      <c r="C8" t="s">
        <v>7</v>
      </c>
      <c r="D8" s="6">
        <v>29220</v>
      </c>
      <c r="E8" s="6">
        <v>3766</v>
      </c>
      <c r="F8" s="6">
        <v>24.32</v>
      </c>
      <c r="G8" s="6">
        <v>22600</v>
      </c>
      <c r="H8" s="6">
        <v>28940</v>
      </c>
      <c r="I8" s="6">
        <v>37460</v>
      </c>
      <c r="J8">
        <v>30001</v>
      </c>
      <c r="K8">
        <v>80000</v>
      </c>
      <c r="L8" s="2">
        <f>E8/ABS(D8)</f>
        <v>0.12888432580424367</v>
      </c>
    </row>
    <row r="9" spans="2:12" x14ac:dyDescent="0.3">
      <c r="B9" t="s">
        <v>270</v>
      </c>
      <c r="C9" t="s">
        <v>8</v>
      </c>
      <c r="D9" s="6">
        <v>3998</v>
      </c>
      <c r="E9" s="6">
        <v>13120</v>
      </c>
      <c r="F9" s="6">
        <v>48.36</v>
      </c>
      <c r="G9" s="6">
        <v>1601</v>
      </c>
      <c r="H9" s="6">
        <v>2749</v>
      </c>
      <c r="I9" s="6">
        <v>11590</v>
      </c>
      <c r="J9">
        <v>30001</v>
      </c>
      <c r="K9">
        <v>80000</v>
      </c>
      <c r="L9" s="2">
        <f t="shared" ref="L9:L72" si="0">E9/ABS(D9)</f>
        <v>3.281640820410205</v>
      </c>
    </row>
    <row r="10" spans="2:12" x14ac:dyDescent="0.3">
      <c r="B10" s="9" t="s">
        <v>271</v>
      </c>
      <c r="C10" t="s">
        <v>9</v>
      </c>
      <c r="D10" s="6">
        <v>108600</v>
      </c>
      <c r="E10" s="6">
        <v>381500</v>
      </c>
      <c r="F10" s="6">
        <v>1364</v>
      </c>
      <c r="G10" s="6">
        <v>78290</v>
      </c>
      <c r="H10" s="6">
        <v>103100</v>
      </c>
      <c r="I10" s="6">
        <v>158300</v>
      </c>
      <c r="J10">
        <v>30001</v>
      </c>
      <c r="K10">
        <v>80000</v>
      </c>
      <c r="L10" s="2">
        <f t="shared" si="0"/>
        <v>3.5128913443830569</v>
      </c>
    </row>
    <row r="11" spans="2:12" x14ac:dyDescent="0.3">
      <c r="B11" s="9" t="s">
        <v>272</v>
      </c>
      <c r="C11" t="s">
        <v>10</v>
      </c>
      <c r="D11" s="6">
        <v>579900</v>
      </c>
      <c r="E11" s="6">
        <v>649800</v>
      </c>
      <c r="F11" s="6">
        <v>2924</v>
      </c>
      <c r="G11" s="6">
        <v>396600</v>
      </c>
      <c r="H11" s="6">
        <v>534500</v>
      </c>
      <c r="I11" s="6">
        <v>959000</v>
      </c>
      <c r="J11">
        <v>30001</v>
      </c>
      <c r="K11">
        <v>80000</v>
      </c>
      <c r="L11" s="2">
        <f t="shared" si="0"/>
        <v>1.1205380237972065</v>
      </c>
    </row>
    <row r="12" spans="2:12" x14ac:dyDescent="0.3">
      <c r="B12" s="9" t="s">
        <v>273</v>
      </c>
      <c r="C12" t="s">
        <v>11</v>
      </c>
      <c r="D12" s="6">
        <v>48400</v>
      </c>
      <c r="E12" s="6">
        <v>55920</v>
      </c>
      <c r="F12" s="6">
        <v>202.4</v>
      </c>
      <c r="G12" s="6">
        <v>35610</v>
      </c>
      <c r="H12" s="6">
        <v>46510</v>
      </c>
      <c r="I12" s="6">
        <v>70220</v>
      </c>
      <c r="J12">
        <v>30001</v>
      </c>
      <c r="K12">
        <v>80000</v>
      </c>
      <c r="L12" s="2">
        <f t="shared" si="0"/>
        <v>1.1553719008264463</v>
      </c>
    </row>
    <row r="13" spans="2:12" x14ac:dyDescent="0.3">
      <c r="B13" t="s">
        <v>274</v>
      </c>
      <c r="C13" t="s">
        <v>12</v>
      </c>
      <c r="D13" s="6">
        <v>36030</v>
      </c>
      <c r="E13" s="6">
        <v>11990</v>
      </c>
      <c r="F13" s="6">
        <v>52.82</v>
      </c>
      <c r="G13" s="6">
        <v>18820</v>
      </c>
      <c r="H13" s="6">
        <v>33990</v>
      </c>
      <c r="I13" s="6">
        <v>64810</v>
      </c>
      <c r="J13">
        <v>30001</v>
      </c>
      <c r="K13">
        <v>80000</v>
      </c>
      <c r="L13" s="2">
        <f t="shared" si="0"/>
        <v>0.33277824035525949</v>
      </c>
    </row>
    <row r="14" spans="2:12" x14ac:dyDescent="0.3">
      <c r="B14" s="10" t="s">
        <v>275</v>
      </c>
      <c r="C14" t="s">
        <v>13</v>
      </c>
      <c r="D14" s="6">
        <v>1653000</v>
      </c>
      <c r="E14" s="6">
        <v>6200000</v>
      </c>
      <c r="F14" s="6">
        <v>27770</v>
      </c>
      <c r="G14" s="6">
        <v>638800</v>
      </c>
      <c r="H14" s="6">
        <v>1006000</v>
      </c>
      <c r="I14" s="6">
        <v>5722000</v>
      </c>
      <c r="J14">
        <v>30001</v>
      </c>
      <c r="K14">
        <v>80000</v>
      </c>
      <c r="L14" s="2">
        <f t="shared" si="0"/>
        <v>3.7507562008469448</v>
      </c>
    </row>
    <row r="15" spans="2:12" x14ac:dyDescent="0.3">
      <c r="B15" t="s">
        <v>276</v>
      </c>
      <c r="C15" t="s">
        <v>14</v>
      </c>
      <c r="D15" s="6">
        <v>8511</v>
      </c>
      <c r="E15" s="6">
        <v>1878</v>
      </c>
      <c r="F15" s="6">
        <v>8.9130000000000003</v>
      </c>
      <c r="G15" s="6">
        <v>5018</v>
      </c>
      <c r="H15" s="6">
        <v>8418</v>
      </c>
      <c r="I15" s="6">
        <v>12550</v>
      </c>
      <c r="J15">
        <v>30001</v>
      </c>
      <c r="K15">
        <v>80000</v>
      </c>
      <c r="L15" s="2">
        <f t="shared" si="0"/>
        <v>0.22065562213605922</v>
      </c>
    </row>
    <row r="16" spans="2:12" x14ac:dyDescent="0.3">
      <c r="B16" t="s">
        <v>277</v>
      </c>
      <c r="C16" t="s">
        <v>15</v>
      </c>
      <c r="D16" s="6">
        <v>34810</v>
      </c>
      <c r="E16" s="6">
        <v>6674</v>
      </c>
      <c r="F16" s="6">
        <v>36.380000000000003</v>
      </c>
      <c r="G16" s="6">
        <v>24010</v>
      </c>
      <c r="H16" s="6">
        <v>34040</v>
      </c>
      <c r="I16" s="6">
        <v>49950</v>
      </c>
      <c r="J16">
        <v>30001</v>
      </c>
      <c r="K16">
        <v>80000</v>
      </c>
      <c r="L16" s="2">
        <f t="shared" si="0"/>
        <v>0.19172651536914681</v>
      </c>
    </row>
    <row r="17" spans="2:12" x14ac:dyDescent="0.3">
      <c r="B17" t="s">
        <v>278</v>
      </c>
      <c r="C17" t="s">
        <v>16</v>
      </c>
      <c r="D17" s="6">
        <v>37420</v>
      </c>
      <c r="E17" s="6">
        <v>14940</v>
      </c>
      <c r="F17" s="6">
        <v>69.98</v>
      </c>
      <c r="G17" s="6">
        <v>16000</v>
      </c>
      <c r="H17" s="6">
        <v>34890</v>
      </c>
      <c r="I17" s="6">
        <v>73800</v>
      </c>
      <c r="J17">
        <v>30001</v>
      </c>
      <c r="K17">
        <v>80000</v>
      </c>
      <c r="L17" s="2">
        <f t="shared" si="0"/>
        <v>0.39925173703901656</v>
      </c>
    </row>
    <row r="18" spans="2:12" x14ac:dyDescent="0.3">
      <c r="B18" t="s">
        <v>279</v>
      </c>
      <c r="C18" t="s">
        <v>17</v>
      </c>
      <c r="D18" s="6">
        <v>24040</v>
      </c>
      <c r="E18" s="6">
        <v>4168</v>
      </c>
      <c r="F18" s="6">
        <v>27.14</v>
      </c>
      <c r="G18" s="6">
        <v>16890</v>
      </c>
      <c r="H18" s="6">
        <v>23650</v>
      </c>
      <c r="I18" s="6">
        <v>33290</v>
      </c>
      <c r="J18">
        <v>30001</v>
      </c>
      <c r="K18">
        <v>80000</v>
      </c>
      <c r="L18" s="2">
        <f t="shared" si="0"/>
        <v>0.17337770382695508</v>
      </c>
    </row>
    <row r="19" spans="2:12" x14ac:dyDescent="0.3">
      <c r="B19" t="s">
        <v>267</v>
      </c>
      <c r="C19" t="s">
        <v>18</v>
      </c>
      <c r="D19" s="6">
        <v>6309</v>
      </c>
      <c r="E19" s="6">
        <v>673.2</v>
      </c>
      <c r="F19" s="6">
        <v>4.63</v>
      </c>
      <c r="G19" s="6">
        <v>5186</v>
      </c>
      <c r="H19" s="6">
        <v>6242</v>
      </c>
      <c r="I19" s="6">
        <v>7838</v>
      </c>
      <c r="J19">
        <v>30001</v>
      </c>
      <c r="K19">
        <v>80000</v>
      </c>
      <c r="L19" s="2">
        <f t="shared" si="0"/>
        <v>0.10670470756062768</v>
      </c>
    </row>
    <row r="20" spans="2:12" x14ac:dyDescent="0.3">
      <c r="B20" t="s">
        <v>280</v>
      </c>
      <c r="C20" t="s">
        <v>19</v>
      </c>
      <c r="D20" s="6">
        <v>25760</v>
      </c>
      <c r="E20" s="6">
        <v>4437</v>
      </c>
      <c r="F20" s="6">
        <v>23.97</v>
      </c>
      <c r="G20" s="6">
        <v>19230</v>
      </c>
      <c r="H20" s="6">
        <v>25120</v>
      </c>
      <c r="I20" s="6">
        <v>36050</v>
      </c>
      <c r="J20">
        <v>30001</v>
      </c>
      <c r="K20">
        <v>80000</v>
      </c>
      <c r="L20" s="2">
        <f t="shared" si="0"/>
        <v>0.17224378881987579</v>
      </c>
    </row>
    <row r="21" spans="2:12" x14ac:dyDescent="0.3">
      <c r="B21" t="s">
        <v>281</v>
      </c>
      <c r="C21" t="s">
        <v>20</v>
      </c>
      <c r="D21" s="6">
        <v>1359</v>
      </c>
      <c r="E21" s="6">
        <v>364.4</v>
      </c>
      <c r="F21" s="6">
        <v>1.7470000000000001</v>
      </c>
      <c r="G21" s="6">
        <v>858.7</v>
      </c>
      <c r="H21" s="6">
        <v>1288</v>
      </c>
      <c r="I21" s="6">
        <v>2271</v>
      </c>
      <c r="J21">
        <v>30001</v>
      </c>
      <c r="K21">
        <v>80000</v>
      </c>
      <c r="L21" s="2">
        <f t="shared" si="0"/>
        <v>0.26813833701250916</v>
      </c>
    </row>
    <row r="22" spans="2:12" x14ac:dyDescent="0.3">
      <c r="B22" s="10" t="s">
        <v>282</v>
      </c>
      <c r="C22" t="s">
        <v>21</v>
      </c>
      <c r="D22" s="6">
        <v>984800</v>
      </c>
      <c r="E22" s="6">
        <v>5272000</v>
      </c>
      <c r="F22" s="6">
        <v>20390</v>
      </c>
      <c r="G22" s="6">
        <v>271700</v>
      </c>
      <c r="H22" s="6">
        <v>459600</v>
      </c>
      <c r="I22" s="6">
        <v>4122000</v>
      </c>
      <c r="J22">
        <v>30001</v>
      </c>
      <c r="K22">
        <v>80000</v>
      </c>
      <c r="L22" s="2">
        <f t="shared" si="0"/>
        <v>5.3533712428919573</v>
      </c>
    </row>
    <row r="23" spans="2:12" x14ac:dyDescent="0.3">
      <c r="B23" t="s">
        <v>283</v>
      </c>
      <c r="C23" t="s">
        <v>22</v>
      </c>
      <c r="D23" s="6">
        <v>724.5</v>
      </c>
      <c r="E23" s="6">
        <v>106</v>
      </c>
      <c r="F23" s="6">
        <v>0.53059999999999996</v>
      </c>
      <c r="G23" s="6">
        <v>541.1</v>
      </c>
      <c r="H23" s="6">
        <v>715.1</v>
      </c>
      <c r="I23" s="6">
        <v>962.2</v>
      </c>
      <c r="J23">
        <v>30001</v>
      </c>
      <c r="K23">
        <v>80000</v>
      </c>
      <c r="L23" s="2">
        <f t="shared" si="0"/>
        <v>0.14630779848171152</v>
      </c>
    </row>
    <row r="24" spans="2:12" x14ac:dyDescent="0.3">
      <c r="B24" t="s">
        <v>284</v>
      </c>
      <c r="C24" t="s">
        <v>23</v>
      </c>
      <c r="D24" s="6">
        <v>3369</v>
      </c>
      <c r="E24" s="6">
        <v>863.8</v>
      </c>
      <c r="F24" s="6">
        <v>3.556</v>
      </c>
      <c r="G24" s="6">
        <v>2131</v>
      </c>
      <c r="H24" s="6">
        <v>3218</v>
      </c>
      <c r="I24" s="6">
        <v>5480</v>
      </c>
      <c r="J24">
        <v>30001</v>
      </c>
      <c r="K24">
        <v>80000</v>
      </c>
      <c r="L24" s="2">
        <f t="shared" si="0"/>
        <v>0.2563965568417928</v>
      </c>
    </row>
    <row r="25" spans="2:12" x14ac:dyDescent="0.3">
      <c r="B25" t="s">
        <v>268</v>
      </c>
      <c r="C25" t="s">
        <v>24</v>
      </c>
      <c r="D25" s="6">
        <v>36160</v>
      </c>
      <c r="E25" s="6">
        <v>5918</v>
      </c>
      <c r="F25" s="6">
        <v>36.39</v>
      </c>
      <c r="G25" s="6">
        <v>25890</v>
      </c>
      <c r="H25" s="6">
        <v>35700</v>
      </c>
      <c r="I25" s="6">
        <v>49160</v>
      </c>
      <c r="J25">
        <v>30001</v>
      </c>
      <c r="K25">
        <v>80000</v>
      </c>
      <c r="L25" s="2">
        <f t="shared" si="0"/>
        <v>0.16366150442477875</v>
      </c>
    </row>
    <row r="26" spans="2:12" x14ac:dyDescent="0.3">
      <c r="B26" t="s">
        <v>269</v>
      </c>
      <c r="C26" t="s">
        <v>25</v>
      </c>
      <c r="D26" s="6">
        <v>24640</v>
      </c>
      <c r="E26" s="6">
        <v>3342</v>
      </c>
      <c r="F26" s="6">
        <v>12.46</v>
      </c>
      <c r="G26" s="6">
        <v>18420</v>
      </c>
      <c r="H26" s="6">
        <v>24490</v>
      </c>
      <c r="I26" s="6">
        <v>31640</v>
      </c>
      <c r="J26">
        <v>30001</v>
      </c>
      <c r="K26">
        <v>80000</v>
      </c>
      <c r="L26" s="2">
        <f t="shared" si="0"/>
        <v>0.13563311688311688</v>
      </c>
    </row>
    <row r="27" spans="2:12" x14ac:dyDescent="0.3">
      <c r="B27" t="s">
        <v>270</v>
      </c>
      <c r="C27" t="s">
        <v>26</v>
      </c>
      <c r="D27" s="6">
        <v>3481</v>
      </c>
      <c r="E27" s="6">
        <v>11530</v>
      </c>
      <c r="F27" s="6">
        <v>42.15</v>
      </c>
      <c r="G27" s="6">
        <v>1370</v>
      </c>
      <c r="H27" s="6">
        <v>2449</v>
      </c>
      <c r="I27" s="6">
        <v>9781</v>
      </c>
      <c r="J27">
        <v>30001</v>
      </c>
      <c r="K27">
        <v>80000</v>
      </c>
      <c r="L27" s="2">
        <f t="shared" si="0"/>
        <v>3.3122665900603274</v>
      </c>
    </row>
    <row r="28" spans="2:12" x14ac:dyDescent="0.3">
      <c r="B28" s="9" t="s">
        <v>271</v>
      </c>
      <c r="C28" t="s">
        <v>27</v>
      </c>
      <c r="D28" s="6">
        <v>86520</v>
      </c>
      <c r="E28" s="6">
        <v>334700</v>
      </c>
      <c r="F28" s="6">
        <v>1193</v>
      </c>
      <c r="G28" s="6">
        <v>61120</v>
      </c>
      <c r="H28" s="6">
        <v>82500</v>
      </c>
      <c r="I28" s="6">
        <v>124200</v>
      </c>
      <c r="J28">
        <v>30001</v>
      </c>
      <c r="K28">
        <v>80000</v>
      </c>
      <c r="L28" s="2">
        <f t="shared" si="0"/>
        <v>3.8684697179842811</v>
      </c>
    </row>
    <row r="29" spans="2:12" x14ac:dyDescent="0.3">
      <c r="B29" s="9" t="s">
        <v>272</v>
      </c>
      <c r="C29" t="s">
        <v>28</v>
      </c>
      <c r="D29" s="6">
        <v>478900</v>
      </c>
      <c r="E29" s="6">
        <v>524400</v>
      </c>
      <c r="F29" s="6">
        <v>2330</v>
      </c>
      <c r="G29" s="6">
        <v>328100</v>
      </c>
      <c r="H29" s="6">
        <v>443500</v>
      </c>
      <c r="I29" s="6">
        <v>788700</v>
      </c>
      <c r="J29">
        <v>30001</v>
      </c>
      <c r="K29">
        <v>80000</v>
      </c>
      <c r="L29" s="2">
        <f t="shared" si="0"/>
        <v>1.0950093965337231</v>
      </c>
    </row>
    <row r="30" spans="2:12" x14ac:dyDescent="0.3">
      <c r="B30" s="9" t="s">
        <v>273</v>
      </c>
      <c r="C30" t="s">
        <v>29</v>
      </c>
      <c r="D30" s="6">
        <v>40370</v>
      </c>
      <c r="E30" s="6">
        <v>38180</v>
      </c>
      <c r="F30" s="6">
        <v>139.5</v>
      </c>
      <c r="G30" s="6">
        <v>29700</v>
      </c>
      <c r="H30" s="6">
        <v>39040</v>
      </c>
      <c r="I30" s="6">
        <v>57490</v>
      </c>
      <c r="J30">
        <v>30001</v>
      </c>
      <c r="K30">
        <v>80000</v>
      </c>
      <c r="L30" s="2">
        <f t="shared" si="0"/>
        <v>0.94575179588803571</v>
      </c>
    </row>
    <row r="31" spans="2:12" x14ac:dyDescent="0.3">
      <c r="B31" t="s">
        <v>274</v>
      </c>
      <c r="C31" t="s">
        <v>30</v>
      </c>
      <c r="D31" s="6">
        <v>29480</v>
      </c>
      <c r="E31" s="6">
        <v>9877</v>
      </c>
      <c r="F31" s="6">
        <v>36.950000000000003</v>
      </c>
      <c r="G31" s="6">
        <v>15370</v>
      </c>
      <c r="H31" s="6">
        <v>27770</v>
      </c>
      <c r="I31" s="6">
        <v>53280</v>
      </c>
      <c r="J31">
        <v>30001</v>
      </c>
      <c r="K31">
        <v>80000</v>
      </c>
      <c r="L31" s="2">
        <f t="shared" si="0"/>
        <v>0.33504070556309362</v>
      </c>
    </row>
    <row r="32" spans="2:12" x14ac:dyDescent="0.3">
      <c r="B32" s="10" t="s">
        <v>275</v>
      </c>
      <c r="C32" t="s">
        <v>31</v>
      </c>
      <c r="D32" s="6">
        <v>1409000</v>
      </c>
      <c r="E32" s="6">
        <v>5206000</v>
      </c>
      <c r="F32" s="6">
        <v>23070</v>
      </c>
      <c r="G32" s="6">
        <v>574800</v>
      </c>
      <c r="H32" s="6">
        <v>876700</v>
      </c>
      <c r="I32" s="6">
        <v>4727000</v>
      </c>
      <c r="J32">
        <v>30001</v>
      </c>
      <c r="K32">
        <v>80000</v>
      </c>
      <c r="L32" s="2">
        <f t="shared" si="0"/>
        <v>3.6948190205819729</v>
      </c>
    </row>
    <row r="33" spans="2:12" x14ac:dyDescent="0.3">
      <c r="B33" t="s">
        <v>276</v>
      </c>
      <c r="C33" t="s">
        <v>32</v>
      </c>
      <c r="D33" s="6">
        <v>7506</v>
      </c>
      <c r="E33" s="6">
        <v>1790</v>
      </c>
      <c r="F33" s="6">
        <v>7.0609999999999999</v>
      </c>
      <c r="G33" s="6">
        <v>4094</v>
      </c>
      <c r="H33" s="6">
        <v>7447</v>
      </c>
      <c r="I33" s="6">
        <v>11290</v>
      </c>
      <c r="J33">
        <v>30001</v>
      </c>
      <c r="K33">
        <v>80000</v>
      </c>
      <c r="L33" s="2">
        <f t="shared" si="0"/>
        <v>0.23847588595790034</v>
      </c>
    </row>
    <row r="34" spans="2:12" x14ac:dyDescent="0.3">
      <c r="B34" t="s">
        <v>277</v>
      </c>
      <c r="C34" t="s">
        <v>33</v>
      </c>
      <c r="D34" s="6">
        <v>28900</v>
      </c>
      <c r="E34" s="6">
        <v>5668</v>
      </c>
      <c r="F34" s="6">
        <v>21.33</v>
      </c>
      <c r="G34" s="6">
        <v>19430</v>
      </c>
      <c r="H34" s="6">
        <v>28310</v>
      </c>
      <c r="I34" s="6">
        <v>41670</v>
      </c>
      <c r="J34">
        <v>30001</v>
      </c>
      <c r="K34">
        <v>80000</v>
      </c>
      <c r="L34" s="2">
        <f t="shared" si="0"/>
        <v>0.19612456747404844</v>
      </c>
    </row>
    <row r="35" spans="2:12" x14ac:dyDescent="0.3">
      <c r="B35" t="s">
        <v>278</v>
      </c>
      <c r="C35" t="s">
        <v>34</v>
      </c>
      <c r="D35" s="6">
        <v>30470</v>
      </c>
      <c r="E35" s="6">
        <v>13140</v>
      </c>
      <c r="F35" s="6">
        <v>53.94</v>
      </c>
      <c r="G35" s="6">
        <v>11710</v>
      </c>
      <c r="H35" s="6">
        <v>28190</v>
      </c>
      <c r="I35" s="6">
        <v>62360</v>
      </c>
      <c r="J35">
        <v>30001</v>
      </c>
      <c r="K35">
        <v>80000</v>
      </c>
      <c r="L35" s="2">
        <f t="shared" si="0"/>
        <v>0.43124384640630126</v>
      </c>
    </row>
    <row r="36" spans="2:12" x14ac:dyDescent="0.3">
      <c r="B36" t="s">
        <v>279</v>
      </c>
      <c r="C36" t="s">
        <v>35</v>
      </c>
      <c r="D36" s="6">
        <v>19040</v>
      </c>
      <c r="E36" s="6">
        <v>3695</v>
      </c>
      <c r="F36" s="6">
        <v>14.37</v>
      </c>
      <c r="G36" s="6">
        <v>12290</v>
      </c>
      <c r="H36" s="6">
        <v>18860</v>
      </c>
      <c r="I36" s="6">
        <v>26880</v>
      </c>
      <c r="J36">
        <v>30001</v>
      </c>
      <c r="K36">
        <v>80000</v>
      </c>
      <c r="L36" s="2">
        <f t="shared" si="0"/>
        <v>0.19406512605042017</v>
      </c>
    </row>
    <row r="37" spans="2:12" x14ac:dyDescent="0.3">
      <c r="B37" t="s">
        <v>267</v>
      </c>
      <c r="C37" t="s">
        <v>36</v>
      </c>
      <c r="D37" s="6">
        <v>5479</v>
      </c>
      <c r="E37" s="6">
        <v>557.4</v>
      </c>
      <c r="F37" s="6">
        <v>2.254</v>
      </c>
      <c r="G37" s="6">
        <v>4493</v>
      </c>
      <c r="H37" s="6">
        <v>5440</v>
      </c>
      <c r="I37" s="6">
        <v>6704</v>
      </c>
      <c r="J37">
        <v>30001</v>
      </c>
      <c r="K37">
        <v>80000</v>
      </c>
      <c r="L37" s="2">
        <f t="shared" si="0"/>
        <v>0.1017338930461763</v>
      </c>
    </row>
    <row r="38" spans="2:12" x14ac:dyDescent="0.3">
      <c r="B38" t="s">
        <v>280</v>
      </c>
      <c r="C38" t="s">
        <v>37</v>
      </c>
      <c r="D38" s="6">
        <v>22360</v>
      </c>
      <c r="E38" s="6">
        <v>3789</v>
      </c>
      <c r="F38" s="6">
        <v>15.66</v>
      </c>
      <c r="G38" s="6">
        <v>16510</v>
      </c>
      <c r="H38" s="6">
        <v>21870</v>
      </c>
      <c r="I38" s="6">
        <v>31100</v>
      </c>
      <c r="J38">
        <v>30001</v>
      </c>
      <c r="K38">
        <v>80000</v>
      </c>
      <c r="L38" s="2">
        <f t="shared" si="0"/>
        <v>0.16945438282647585</v>
      </c>
    </row>
    <row r="39" spans="2:12" x14ac:dyDescent="0.3">
      <c r="B39" t="s">
        <v>281</v>
      </c>
      <c r="C39" t="s">
        <v>38</v>
      </c>
      <c r="D39" s="6">
        <v>1109</v>
      </c>
      <c r="E39" s="6">
        <v>304.7</v>
      </c>
      <c r="F39" s="6">
        <v>1.141</v>
      </c>
      <c r="G39" s="6">
        <v>673.5</v>
      </c>
      <c r="H39" s="6">
        <v>1055</v>
      </c>
      <c r="I39" s="6">
        <v>1863</v>
      </c>
      <c r="J39">
        <v>30001</v>
      </c>
      <c r="K39">
        <v>80000</v>
      </c>
      <c r="L39" s="2">
        <f t="shared" si="0"/>
        <v>0.27475202885482414</v>
      </c>
    </row>
    <row r="40" spans="2:12" x14ac:dyDescent="0.3">
      <c r="B40" s="10" t="s">
        <v>282</v>
      </c>
      <c r="C40" t="s">
        <v>39</v>
      </c>
      <c r="D40" s="6">
        <v>811000</v>
      </c>
      <c r="E40" s="6">
        <v>4164000</v>
      </c>
      <c r="F40" s="6">
        <v>16160</v>
      </c>
      <c r="G40" s="6">
        <v>235600</v>
      </c>
      <c r="H40" s="6">
        <v>388000</v>
      </c>
      <c r="I40" s="6">
        <v>3330000</v>
      </c>
      <c r="J40">
        <v>30001</v>
      </c>
      <c r="K40">
        <v>80000</v>
      </c>
      <c r="L40" s="2">
        <f t="shared" si="0"/>
        <v>5.1344019728729959</v>
      </c>
    </row>
    <row r="41" spans="2:12" x14ac:dyDescent="0.3">
      <c r="B41" t="s">
        <v>283</v>
      </c>
      <c r="C41" t="s">
        <v>40</v>
      </c>
      <c r="D41" s="6">
        <v>637.29999999999995</v>
      </c>
      <c r="E41" s="6">
        <v>92.02</v>
      </c>
      <c r="F41" s="6">
        <v>0.25940000000000002</v>
      </c>
      <c r="G41" s="6">
        <v>468.8</v>
      </c>
      <c r="H41" s="6">
        <v>632.1</v>
      </c>
      <c r="I41" s="6">
        <v>836.5</v>
      </c>
      <c r="J41">
        <v>30001</v>
      </c>
      <c r="K41">
        <v>80000</v>
      </c>
      <c r="L41" s="2">
        <f t="shared" si="0"/>
        <v>0.14439039698729014</v>
      </c>
    </row>
    <row r="42" spans="2:12" x14ac:dyDescent="0.3">
      <c r="B42" t="s">
        <v>284</v>
      </c>
      <c r="C42" t="s">
        <v>41</v>
      </c>
      <c r="D42" s="6">
        <v>2950</v>
      </c>
      <c r="E42" s="6">
        <v>758.5</v>
      </c>
      <c r="F42" s="6">
        <v>2.5350000000000001</v>
      </c>
      <c r="G42" s="6">
        <v>1842</v>
      </c>
      <c r="H42" s="6">
        <v>2820</v>
      </c>
      <c r="I42" s="6">
        <v>4806</v>
      </c>
      <c r="J42">
        <v>30001</v>
      </c>
      <c r="K42">
        <v>80000</v>
      </c>
      <c r="L42" s="2">
        <f t="shared" si="0"/>
        <v>0.25711864406779661</v>
      </c>
    </row>
    <row r="43" spans="2:12" x14ac:dyDescent="0.3">
      <c r="B43" t="s">
        <v>268</v>
      </c>
      <c r="C43" t="s">
        <v>42</v>
      </c>
      <c r="D43" s="6">
        <v>29780</v>
      </c>
      <c r="E43" s="6">
        <v>5355</v>
      </c>
      <c r="F43" s="6">
        <v>20.62</v>
      </c>
      <c r="G43" s="6">
        <v>20170</v>
      </c>
      <c r="H43" s="6">
        <v>29460</v>
      </c>
      <c r="I43" s="6">
        <v>41400</v>
      </c>
      <c r="J43">
        <v>30001</v>
      </c>
      <c r="K43">
        <v>80000</v>
      </c>
      <c r="L43" s="2">
        <f t="shared" si="0"/>
        <v>0.17981867024848891</v>
      </c>
    </row>
    <row r="44" spans="2:12" x14ac:dyDescent="0.3">
      <c r="B44" t="s">
        <v>269</v>
      </c>
      <c r="C44" t="s">
        <v>43</v>
      </c>
      <c r="D44" s="6">
        <v>22850</v>
      </c>
      <c r="E44" s="6">
        <v>3806</v>
      </c>
      <c r="F44" s="6">
        <v>23.92</v>
      </c>
      <c r="G44" s="6">
        <v>16880</v>
      </c>
      <c r="H44" s="6">
        <v>22340</v>
      </c>
      <c r="I44" s="6">
        <v>31750</v>
      </c>
      <c r="J44">
        <v>30001</v>
      </c>
      <c r="K44">
        <v>80000</v>
      </c>
      <c r="L44" s="2">
        <f t="shared" si="0"/>
        <v>0.16656455142231946</v>
      </c>
    </row>
    <row r="45" spans="2:12" x14ac:dyDescent="0.3">
      <c r="B45" t="s">
        <v>270</v>
      </c>
      <c r="C45" t="s">
        <v>44</v>
      </c>
      <c r="D45" s="6">
        <v>2587</v>
      </c>
      <c r="E45" s="6">
        <v>10410</v>
      </c>
      <c r="F45" s="6">
        <v>38.42</v>
      </c>
      <c r="G45" s="6">
        <v>876</v>
      </c>
      <c r="H45" s="6">
        <v>1520</v>
      </c>
      <c r="I45" s="6">
        <v>8786</v>
      </c>
      <c r="J45">
        <v>30001</v>
      </c>
      <c r="K45">
        <v>80000</v>
      </c>
      <c r="L45" s="2">
        <f t="shared" si="0"/>
        <v>4.0239659837649784</v>
      </c>
    </row>
    <row r="46" spans="2:12" x14ac:dyDescent="0.3">
      <c r="B46" s="9" t="s">
        <v>271</v>
      </c>
      <c r="C46" t="s">
        <v>45</v>
      </c>
      <c r="D46" s="6">
        <v>112800</v>
      </c>
      <c r="E46" s="6">
        <v>620600</v>
      </c>
      <c r="F46" s="6">
        <v>2238</v>
      </c>
      <c r="G46" s="6">
        <v>70930</v>
      </c>
      <c r="H46" s="6">
        <v>102800</v>
      </c>
      <c r="I46" s="6">
        <v>190800</v>
      </c>
      <c r="J46">
        <v>30001</v>
      </c>
      <c r="K46">
        <v>80000</v>
      </c>
      <c r="L46" s="2">
        <f t="shared" si="0"/>
        <v>5.50177304964539</v>
      </c>
    </row>
    <row r="47" spans="2:12" x14ac:dyDescent="0.3">
      <c r="B47" s="9" t="s">
        <v>272</v>
      </c>
      <c r="C47" t="s">
        <v>46</v>
      </c>
      <c r="D47" s="6">
        <v>517700</v>
      </c>
      <c r="E47" s="6">
        <v>802100</v>
      </c>
      <c r="F47" s="6">
        <v>3859</v>
      </c>
      <c r="G47" s="6">
        <v>296100</v>
      </c>
      <c r="H47" s="6">
        <v>455000</v>
      </c>
      <c r="I47" s="6">
        <v>1023000</v>
      </c>
      <c r="J47">
        <v>30001</v>
      </c>
      <c r="K47">
        <v>80000</v>
      </c>
      <c r="L47" s="2">
        <f t="shared" si="0"/>
        <v>1.5493529070890477</v>
      </c>
    </row>
    <row r="48" spans="2:12" x14ac:dyDescent="0.3">
      <c r="B48" s="9" t="s">
        <v>273</v>
      </c>
      <c r="C48" t="s">
        <v>47</v>
      </c>
      <c r="D48" s="6">
        <v>40020</v>
      </c>
      <c r="E48" s="6">
        <v>65360</v>
      </c>
      <c r="F48" s="6">
        <v>245.2</v>
      </c>
      <c r="G48" s="6">
        <v>26250</v>
      </c>
      <c r="H48" s="6">
        <v>37400</v>
      </c>
      <c r="I48" s="6">
        <v>67080</v>
      </c>
      <c r="J48">
        <v>30001</v>
      </c>
      <c r="K48">
        <v>80000</v>
      </c>
      <c r="L48" s="2">
        <f t="shared" si="0"/>
        <v>1.6331834082958521</v>
      </c>
    </row>
    <row r="49" spans="2:12" x14ac:dyDescent="0.3">
      <c r="B49" t="s">
        <v>274</v>
      </c>
      <c r="C49" t="s">
        <v>48</v>
      </c>
      <c r="D49" s="6">
        <v>32590</v>
      </c>
      <c r="E49" s="6">
        <v>11160</v>
      </c>
      <c r="F49" s="6">
        <v>50.92</v>
      </c>
      <c r="G49" s="6">
        <v>16040</v>
      </c>
      <c r="H49" s="6">
        <v>30870</v>
      </c>
      <c r="I49" s="6">
        <v>59160</v>
      </c>
      <c r="J49">
        <v>30001</v>
      </c>
      <c r="K49">
        <v>80000</v>
      </c>
      <c r="L49" s="2">
        <f t="shared" si="0"/>
        <v>0.34243633016262659</v>
      </c>
    </row>
    <row r="50" spans="2:12" x14ac:dyDescent="0.3">
      <c r="B50" s="10" t="s">
        <v>275</v>
      </c>
      <c r="C50" t="s">
        <v>49</v>
      </c>
      <c r="D50" s="6">
        <v>1218000</v>
      </c>
      <c r="E50" s="6">
        <v>5757000</v>
      </c>
      <c r="F50" s="6">
        <v>25600</v>
      </c>
      <c r="G50" s="6">
        <v>331200</v>
      </c>
      <c r="H50" s="6">
        <v>643600</v>
      </c>
      <c r="I50" s="6">
        <v>4782000</v>
      </c>
      <c r="J50">
        <v>30001</v>
      </c>
      <c r="K50">
        <v>80000</v>
      </c>
      <c r="L50" s="2">
        <f t="shared" si="0"/>
        <v>4.7266009852216753</v>
      </c>
    </row>
    <row r="51" spans="2:12" x14ac:dyDescent="0.3">
      <c r="B51" t="s">
        <v>276</v>
      </c>
      <c r="C51" t="s">
        <v>50</v>
      </c>
      <c r="D51" s="6">
        <v>5041</v>
      </c>
      <c r="E51" s="6">
        <v>1092</v>
      </c>
      <c r="F51" s="6">
        <v>5.4960000000000004</v>
      </c>
      <c r="G51" s="6">
        <v>3339</v>
      </c>
      <c r="H51" s="6">
        <v>4892</v>
      </c>
      <c r="I51" s="6">
        <v>7603</v>
      </c>
      <c r="J51">
        <v>30001</v>
      </c>
      <c r="K51">
        <v>80000</v>
      </c>
      <c r="L51" s="2">
        <f t="shared" si="0"/>
        <v>0.21662368577663163</v>
      </c>
    </row>
    <row r="52" spans="2:12" x14ac:dyDescent="0.3">
      <c r="B52" t="s">
        <v>277</v>
      </c>
      <c r="C52" t="s">
        <v>51</v>
      </c>
      <c r="D52" s="6">
        <v>29490</v>
      </c>
      <c r="E52" s="6">
        <v>6035</v>
      </c>
      <c r="F52" s="6">
        <v>27.74</v>
      </c>
      <c r="G52" s="6">
        <v>20090</v>
      </c>
      <c r="H52" s="6">
        <v>28670</v>
      </c>
      <c r="I52" s="6">
        <v>43490</v>
      </c>
      <c r="J52">
        <v>30001</v>
      </c>
      <c r="K52">
        <v>80000</v>
      </c>
      <c r="L52" s="2">
        <f t="shared" si="0"/>
        <v>0.20464564259070872</v>
      </c>
    </row>
    <row r="53" spans="2:12" x14ac:dyDescent="0.3">
      <c r="B53" t="s">
        <v>278</v>
      </c>
      <c r="C53" t="s">
        <v>52</v>
      </c>
      <c r="D53" s="6">
        <v>34740</v>
      </c>
      <c r="E53" s="6">
        <v>11180</v>
      </c>
      <c r="F53" s="6">
        <v>46.14</v>
      </c>
      <c r="G53" s="6">
        <v>17730</v>
      </c>
      <c r="H53" s="6">
        <v>33120</v>
      </c>
      <c r="I53" s="6">
        <v>60950</v>
      </c>
      <c r="J53">
        <v>30001</v>
      </c>
      <c r="K53">
        <v>80000</v>
      </c>
      <c r="L53" s="2">
        <f t="shared" si="0"/>
        <v>0.32181922855497985</v>
      </c>
    </row>
    <row r="54" spans="2:12" x14ac:dyDescent="0.3">
      <c r="B54" t="s">
        <v>279</v>
      </c>
      <c r="C54" t="s">
        <v>53</v>
      </c>
      <c r="D54" s="6">
        <v>24960</v>
      </c>
      <c r="E54" s="6">
        <v>4869</v>
      </c>
      <c r="F54" s="6">
        <v>26.27</v>
      </c>
      <c r="G54" s="6">
        <v>17620</v>
      </c>
      <c r="H54" s="6">
        <v>24230</v>
      </c>
      <c r="I54" s="6">
        <v>36400</v>
      </c>
      <c r="J54">
        <v>30001</v>
      </c>
      <c r="K54">
        <v>80000</v>
      </c>
      <c r="L54" s="2">
        <f t="shared" si="0"/>
        <v>0.19507211538461539</v>
      </c>
    </row>
    <row r="55" spans="2:12" x14ac:dyDescent="0.3">
      <c r="B55" t="s">
        <v>267</v>
      </c>
      <c r="C55" t="s">
        <v>54</v>
      </c>
      <c r="D55" s="6">
        <v>4147</v>
      </c>
      <c r="E55" s="6">
        <v>689.9</v>
      </c>
      <c r="F55" s="6">
        <v>5.6760000000000002</v>
      </c>
      <c r="G55" s="6">
        <v>3115</v>
      </c>
      <c r="H55" s="6">
        <v>4043</v>
      </c>
      <c r="I55" s="6">
        <v>5800</v>
      </c>
      <c r="J55">
        <v>30001</v>
      </c>
      <c r="K55">
        <v>80000</v>
      </c>
      <c r="L55" s="2">
        <f t="shared" si="0"/>
        <v>0.16636122498191463</v>
      </c>
    </row>
    <row r="56" spans="2:12" x14ac:dyDescent="0.3">
      <c r="B56" t="s">
        <v>280</v>
      </c>
      <c r="C56" t="s">
        <v>55</v>
      </c>
      <c r="D56" s="6">
        <v>17010</v>
      </c>
      <c r="E56" s="6">
        <v>4070</v>
      </c>
      <c r="F56" s="6">
        <v>25.21</v>
      </c>
      <c r="G56" s="6">
        <v>11840</v>
      </c>
      <c r="H56" s="6">
        <v>16220</v>
      </c>
      <c r="I56" s="6">
        <v>26750</v>
      </c>
      <c r="J56">
        <v>30001</v>
      </c>
      <c r="K56">
        <v>80000</v>
      </c>
      <c r="L56" s="2">
        <f t="shared" si="0"/>
        <v>0.23927101704879483</v>
      </c>
    </row>
    <row r="57" spans="2:12" x14ac:dyDescent="0.3">
      <c r="B57" t="s">
        <v>281</v>
      </c>
      <c r="C57" t="s">
        <v>56</v>
      </c>
      <c r="D57" s="6">
        <v>1246</v>
      </c>
      <c r="E57" s="6">
        <v>376.5</v>
      </c>
      <c r="F57" s="6">
        <v>2.0630000000000002</v>
      </c>
      <c r="G57" s="6">
        <v>733.7</v>
      </c>
      <c r="H57" s="6">
        <v>1173</v>
      </c>
      <c r="I57" s="6">
        <v>2174</v>
      </c>
      <c r="J57">
        <v>30001</v>
      </c>
      <c r="K57">
        <v>80000</v>
      </c>
      <c r="L57" s="2">
        <f t="shared" si="0"/>
        <v>0.3021669341894061</v>
      </c>
    </row>
    <row r="58" spans="2:12" x14ac:dyDescent="0.3">
      <c r="B58" s="10" t="s">
        <v>282</v>
      </c>
      <c r="C58" t="s">
        <v>57</v>
      </c>
      <c r="D58" s="6">
        <v>883500</v>
      </c>
      <c r="E58" s="6">
        <v>5262000</v>
      </c>
      <c r="F58" s="6">
        <v>20580</v>
      </c>
      <c r="G58" s="6">
        <v>170800</v>
      </c>
      <c r="H58" s="6">
        <v>353500</v>
      </c>
      <c r="I58" s="6">
        <v>4049000</v>
      </c>
      <c r="J58">
        <v>30001</v>
      </c>
      <c r="K58">
        <v>80000</v>
      </c>
      <c r="L58" s="2">
        <f t="shared" si="0"/>
        <v>5.9558573853989811</v>
      </c>
    </row>
    <row r="59" spans="2:12" x14ac:dyDescent="0.3">
      <c r="B59" t="s">
        <v>283</v>
      </c>
      <c r="C59" t="s">
        <v>58</v>
      </c>
      <c r="D59" s="6">
        <v>437.8</v>
      </c>
      <c r="E59" s="6">
        <v>89.71</v>
      </c>
      <c r="F59" s="6">
        <v>0.60870000000000002</v>
      </c>
      <c r="G59" s="6">
        <v>303.2</v>
      </c>
      <c r="H59" s="6">
        <v>423.9</v>
      </c>
      <c r="I59" s="6">
        <v>651.20000000000005</v>
      </c>
      <c r="J59">
        <v>30001</v>
      </c>
      <c r="K59">
        <v>80000</v>
      </c>
      <c r="L59" s="2">
        <f t="shared" si="0"/>
        <v>0.20491091822750113</v>
      </c>
    </row>
    <row r="60" spans="2:12" x14ac:dyDescent="0.3">
      <c r="B60" t="s">
        <v>284</v>
      </c>
      <c r="C60" t="s">
        <v>59</v>
      </c>
      <c r="D60" s="6">
        <v>2094</v>
      </c>
      <c r="E60" s="6">
        <v>627.29999999999995</v>
      </c>
      <c r="F60" s="6">
        <v>3.0129999999999999</v>
      </c>
      <c r="G60" s="6">
        <v>1216</v>
      </c>
      <c r="H60" s="6">
        <v>1980</v>
      </c>
      <c r="I60" s="6">
        <v>3630</v>
      </c>
      <c r="J60">
        <v>30001</v>
      </c>
      <c r="K60">
        <v>80000</v>
      </c>
      <c r="L60" s="2">
        <f t="shared" si="0"/>
        <v>0.29957020057306588</v>
      </c>
    </row>
    <row r="61" spans="2:12" x14ac:dyDescent="0.3">
      <c r="B61" t="s">
        <v>268</v>
      </c>
      <c r="C61" t="s">
        <v>60</v>
      </c>
      <c r="D61" s="6">
        <v>32050</v>
      </c>
      <c r="E61" s="6">
        <v>6119</v>
      </c>
      <c r="F61" s="6">
        <v>33.56</v>
      </c>
      <c r="G61" s="6">
        <v>22520</v>
      </c>
      <c r="H61" s="6">
        <v>31240</v>
      </c>
      <c r="I61" s="6">
        <v>46430</v>
      </c>
      <c r="J61">
        <v>30001</v>
      </c>
      <c r="K61">
        <v>80000</v>
      </c>
      <c r="L61" s="2">
        <f t="shared" si="0"/>
        <v>0.1909204368174727</v>
      </c>
    </row>
    <row r="62" spans="2:12" x14ac:dyDescent="0.3">
      <c r="B62" t="s">
        <v>269</v>
      </c>
      <c r="C62" t="s">
        <v>61</v>
      </c>
      <c r="D62" s="6">
        <v>11940</v>
      </c>
      <c r="E62" s="6">
        <v>1482</v>
      </c>
      <c r="F62" s="6">
        <v>8.7789999999999999</v>
      </c>
      <c r="G62" s="6">
        <v>9460</v>
      </c>
      <c r="H62" s="6">
        <v>11790</v>
      </c>
      <c r="I62" s="6">
        <v>15280</v>
      </c>
      <c r="J62">
        <v>30001</v>
      </c>
      <c r="K62">
        <v>80000</v>
      </c>
      <c r="L62" s="2">
        <f t="shared" si="0"/>
        <v>0.12412060301507538</v>
      </c>
    </row>
    <row r="63" spans="2:12" x14ac:dyDescent="0.3">
      <c r="B63" t="s">
        <v>270</v>
      </c>
      <c r="C63" t="s">
        <v>62</v>
      </c>
      <c r="D63" s="6">
        <v>1530</v>
      </c>
      <c r="E63" s="6">
        <v>5292</v>
      </c>
      <c r="F63" s="6">
        <v>19.55</v>
      </c>
      <c r="G63" s="6">
        <v>620.20000000000005</v>
      </c>
      <c r="H63" s="6">
        <v>1007</v>
      </c>
      <c r="I63" s="6">
        <v>4611</v>
      </c>
      <c r="J63">
        <v>30001</v>
      </c>
      <c r="K63">
        <v>80000</v>
      </c>
      <c r="L63" s="2">
        <f t="shared" si="0"/>
        <v>3.4588235294117649</v>
      </c>
    </row>
    <row r="64" spans="2:12" x14ac:dyDescent="0.3">
      <c r="B64" s="9" t="s">
        <v>271</v>
      </c>
      <c r="C64" t="s">
        <v>63</v>
      </c>
      <c r="D64" s="6">
        <v>46740</v>
      </c>
      <c r="E64" s="6">
        <v>174300</v>
      </c>
      <c r="F64" s="6">
        <v>623.70000000000005</v>
      </c>
      <c r="G64" s="6">
        <v>33740</v>
      </c>
      <c r="H64" s="6">
        <v>44150</v>
      </c>
      <c r="I64" s="6">
        <v>69310</v>
      </c>
      <c r="J64">
        <v>30001</v>
      </c>
      <c r="K64">
        <v>80000</v>
      </c>
      <c r="L64" s="2">
        <f t="shared" si="0"/>
        <v>3.729139922978177</v>
      </c>
    </row>
    <row r="65" spans="2:12" x14ac:dyDescent="0.3">
      <c r="B65" s="9" t="s">
        <v>272</v>
      </c>
      <c r="C65" t="s">
        <v>64</v>
      </c>
      <c r="D65" s="6">
        <v>243200</v>
      </c>
      <c r="E65" s="6">
        <v>286100</v>
      </c>
      <c r="F65" s="6">
        <v>1300</v>
      </c>
      <c r="G65" s="6">
        <v>163500</v>
      </c>
      <c r="H65" s="6">
        <v>222600</v>
      </c>
      <c r="I65" s="6">
        <v>414200</v>
      </c>
      <c r="J65">
        <v>30001</v>
      </c>
      <c r="K65">
        <v>80000</v>
      </c>
      <c r="L65" s="2">
        <f t="shared" si="0"/>
        <v>1.1763980263157894</v>
      </c>
    </row>
    <row r="66" spans="2:12" x14ac:dyDescent="0.3">
      <c r="B66" s="9" t="s">
        <v>273</v>
      </c>
      <c r="C66" t="s">
        <v>65</v>
      </c>
      <c r="D66" s="6">
        <v>20010</v>
      </c>
      <c r="E66" s="6">
        <v>24600</v>
      </c>
      <c r="F66" s="6">
        <v>89.58</v>
      </c>
      <c r="G66" s="6">
        <v>14680</v>
      </c>
      <c r="H66" s="6">
        <v>19140</v>
      </c>
      <c r="I66" s="6">
        <v>29590</v>
      </c>
      <c r="J66">
        <v>30001</v>
      </c>
      <c r="K66">
        <v>80000</v>
      </c>
      <c r="L66" s="2">
        <f t="shared" si="0"/>
        <v>1.2293853073463268</v>
      </c>
    </row>
    <row r="67" spans="2:12" x14ac:dyDescent="0.3">
      <c r="B67" t="s">
        <v>274</v>
      </c>
      <c r="C67" t="s">
        <v>66</v>
      </c>
      <c r="D67" s="6">
        <v>15160</v>
      </c>
      <c r="E67" s="6">
        <v>4989</v>
      </c>
      <c r="F67" s="6">
        <v>21.48</v>
      </c>
      <c r="G67" s="6">
        <v>7947</v>
      </c>
      <c r="H67" s="6">
        <v>14330</v>
      </c>
      <c r="I67" s="6">
        <v>27140</v>
      </c>
      <c r="J67">
        <v>30001</v>
      </c>
      <c r="K67">
        <v>80000</v>
      </c>
      <c r="L67" s="2">
        <f t="shared" si="0"/>
        <v>0.32908970976253299</v>
      </c>
    </row>
    <row r="68" spans="2:12" x14ac:dyDescent="0.3">
      <c r="B68" s="10" t="s">
        <v>275</v>
      </c>
      <c r="C68" t="s">
        <v>67</v>
      </c>
      <c r="D68" s="6">
        <v>664300</v>
      </c>
      <c r="E68" s="6">
        <v>2624000</v>
      </c>
      <c r="F68" s="6">
        <v>11770</v>
      </c>
      <c r="G68" s="6">
        <v>234200</v>
      </c>
      <c r="H68" s="6">
        <v>392200</v>
      </c>
      <c r="I68" s="6">
        <v>2372000</v>
      </c>
      <c r="J68">
        <v>30001</v>
      </c>
      <c r="K68">
        <v>80000</v>
      </c>
      <c r="L68" s="2">
        <f t="shared" si="0"/>
        <v>3.9500225801595663</v>
      </c>
    </row>
    <row r="69" spans="2:12" x14ac:dyDescent="0.3">
      <c r="B69" t="s">
        <v>276</v>
      </c>
      <c r="C69" t="s">
        <v>68</v>
      </c>
      <c r="D69" s="6">
        <v>3200</v>
      </c>
      <c r="E69" s="6">
        <v>631.20000000000005</v>
      </c>
      <c r="F69" s="6">
        <v>2.746</v>
      </c>
      <c r="G69" s="6">
        <v>2075</v>
      </c>
      <c r="H69" s="6">
        <v>3147</v>
      </c>
      <c r="I69" s="6">
        <v>4599</v>
      </c>
      <c r="J69">
        <v>30001</v>
      </c>
      <c r="K69">
        <v>80000</v>
      </c>
      <c r="L69" s="2">
        <f t="shared" si="0"/>
        <v>0.19725000000000001</v>
      </c>
    </row>
    <row r="70" spans="2:12" x14ac:dyDescent="0.3">
      <c r="B70" t="s">
        <v>277</v>
      </c>
      <c r="C70" t="s">
        <v>69</v>
      </c>
      <c r="D70" s="6">
        <v>14480</v>
      </c>
      <c r="E70" s="6">
        <v>2720</v>
      </c>
      <c r="F70" s="6">
        <v>13.61</v>
      </c>
      <c r="G70" s="6">
        <v>10140</v>
      </c>
      <c r="H70" s="6">
        <v>14150</v>
      </c>
      <c r="I70" s="6">
        <v>20720</v>
      </c>
      <c r="J70">
        <v>30001</v>
      </c>
      <c r="K70">
        <v>80000</v>
      </c>
      <c r="L70" s="2">
        <f t="shared" si="0"/>
        <v>0.18784530386740331</v>
      </c>
    </row>
    <row r="71" spans="2:12" x14ac:dyDescent="0.3">
      <c r="B71" t="s">
        <v>278</v>
      </c>
      <c r="C71" t="s">
        <v>70</v>
      </c>
      <c r="D71" s="6">
        <v>15730</v>
      </c>
      <c r="E71" s="6">
        <v>5879</v>
      </c>
      <c r="F71" s="6">
        <v>26.99</v>
      </c>
      <c r="G71" s="6">
        <v>7094</v>
      </c>
      <c r="H71" s="6">
        <v>14780</v>
      </c>
      <c r="I71" s="6">
        <v>29870</v>
      </c>
      <c r="J71">
        <v>30001</v>
      </c>
      <c r="K71">
        <v>80000</v>
      </c>
      <c r="L71" s="2">
        <f t="shared" si="0"/>
        <v>0.37374443738080104</v>
      </c>
    </row>
    <row r="72" spans="2:12" x14ac:dyDescent="0.3">
      <c r="B72" t="s">
        <v>279</v>
      </c>
      <c r="C72" t="s">
        <v>71</v>
      </c>
      <c r="D72" s="6">
        <v>10350</v>
      </c>
      <c r="E72" s="6">
        <v>1705</v>
      </c>
      <c r="F72" s="6">
        <v>10.44</v>
      </c>
      <c r="G72" s="6">
        <v>7504</v>
      </c>
      <c r="H72" s="6">
        <v>10170</v>
      </c>
      <c r="I72" s="6">
        <v>14210</v>
      </c>
      <c r="J72">
        <v>30001</v>
      </c>
      <c r="K72">
        <v>80000</v>
      </c>
      <c r="L72" s="2">
        <f t="shared" si="0"/>
        <v>0.16473429951690821</v>
      </c>
    </row>
    <row r="73" spans="2:12" x14ac:dyDescent="0.3">
      <c r="B73" t="s">
        <v>267</v>
      </c>
      <c r="C73" t="s">
        <v>72</v>
      </c>
      <c r="D73" s="6">
        <v>2472</v>
      </c>
      <c r="E73" s="6">
        <v>276</v>
      </c>
      <c r="F73" s="6">
        <v>1.8660000000000001</v>
      </c>
      <c r="G73" s="6">
        <v>2038</v>
      </c>
      <c r="H73" s="6">
        <v>2437</v>
      </c>
      <c r="I73" s="6">
        <v>3121</v>
      </c>
      <c r="J73">
        <v>30001</v>
      </c>
      <c r="K73">
        <v>80000</v>
      </c>
      <c r="L73" s="2">
        <f t="shared" ref="L73:L136" si="1">E73/ABS(D73)</f>
        <v>0.11165048543689321</v>
      </c>
    </row>
    <row r="74" spans="2:12" x14ac:dyDescent="0.3">
      <c r="B74" t="s">
        <v>280</v>
      </c>
      <c r="C74" t="s">
        <v>73</v>
      </c>
      <c r="D74" s="6">
        <v>10100</v>
      </c>
      <c r="E74" s="6">
        <v>1812</v>
      </c>
      <c r="F74" s="6">
        <v>9.8369999999999997</v>
      </c>
      <c r="G74" s="6">
        <v>7589</v>
      </c>
      <c r="H74" s="6">
        <v>9799</v>
      </c>
      <c r="I74" s="6">
        <v>14370</v>
      </c>
      <c r="J74">
        <v>30001</v>
      </c>
      <c r="K74">
        <v>80000</v>
      </c>
      <c r="L74" s="2">
        <f t="shared" si="1"/>
        <v>0.1794059405940594</v>
      </c>
    </row>
    <row r="75" spans="2:12" x14ac:dyDescent="0.3">
      <c r="B75" t="s">
        <v>281</v>
      </c>
      <c r="C75" t="s">
        <v>74</v>
      </c>
      <c r="D75" s="6">
        <v>572.1</v>
      </c>
      <c r="E75" s="6">
        <v>151.4</v>
      </c>
      <c r="F75" s="6">
        <v>0.71789999999999998</v>
      </c>
      <c r="G75" s="6">
        <v>368.6</v>
      </c>
      <c r="H75" s="6">
        <v>541.29999999999995</v>
      </c>
      <c r="I75" s="6">
        <v>953.4</v>
      </c>
      <c r="J75">
        <v>30001</v>
      </c>
      <c r="K75">
        <v>80000</v>
      </c>
      <c r="L75" s="2">
        <f t="shared" si="1"/>
        <v>0.2646390491172872</v>
      </c>
    </row>
    <row r="76" spans="2:12" x14ac:dyDescent="0.3">
      <c r="B76" s="10" t="s">
        <v>282</v>
      </c>
      <c r="C76" t="s">
        <v>75</v>
      </c>
      <c r="D76" s="6">
        <v>413200</v>
      </c>
      <c r="E76" s="6">
        <v>2261000</v>
      </c>
      <c r="F76" s="6">
        <v>8768</v>
      </c>
      <c r="G76" s="6">
        <v>106500</v>
      </c>
      <c r="H76" s="6">
        <v>187500</v>
      </c>
      <c r="I76" s="6">
        <v>1772000</v>
      </c>
      <c r="J76">
        <v>30001</v>
      </c>
      <c r="K76">
        <v>80000</v>
      </c>
      <c r="L76" s="2">
        <f t="shared" si="1"/>
        <v>5.4719264278799615</v>
      </c>
    </row>
    <row r="77" spans="2:12" x14ac:dyDescent="0.3">
      <c r="B77" t="s">
        <v>283</v>
      </c>
      <c r="C77" t="s">
        <v>76</v>
      </c>
      <c r="D77" s="6">
        <v>275.8</v>
      </c>
      <c r="E77" s="6">
        <v>40.35</v>
      </c>
      <c r="F77" s="6">
        <v>0.20899999999999999</v>
      </c>
      <c r="G77" s="6">
        <v>211.4</v>
      </c>
      <c r="H77" s="6">
        <v>270.8</v>
      </c>
      <c r="I77" s="6">
        <v>369.8</v>
      </c>
      <c r="J77">
        <v>30001</v>
      </c>
      <c r="K77">
        <v>80000</v>
      </c>
      <c r="L77" s="2">
        <f t="shared" si="1"/>
        <v>0.14630166787527193</v>
      </c>
    </row>
    <row r="78" spans="2:12" x14ac:dyDescent="0.3">
      <c r="B78" t="s">
        <v>284</v>
      </c>
      <c r="C78" t="s">
        <v>77</v>
      </c>
      <c r="D78" s="6">
        <v>1293</v>
      </c>
      <c r="E78" s="6">
        <v>333</v>
      </c>
      <c r="F78" s="6">
        <v>1.367</v>
      </c>
      <c r="G78" s="6">
        <v>826.1</v>
      </c>
      <c r="H78" s="6">
        <v>1232</v>
      </c>
      <c r="I78" s="6">
        <v>2109</v>
      </c>
      <c r="J78">
        <v>30001</v>
      </c>
      <c r="K78">
        <v>80000</v>
      </c>
      <c r="L78" s="2">
        <f t="shared" si="1"/>
        <v>0.25754060324825984</v>
      </c>
    </row>
    <row r="79" spans="2:12" x14ac:dyDescent="0.3">
      <c r="B79" t="s">
        <v>268</v>
      </c>
      <c r="C79" t="s">
        <v>78</v>
      </c>
      <c r="D79" s="6">
        <v>15140</v>
      </c>
      <c r="E79" s="6">
        <v>2349</v>
      </c>
      <c r="F79" s="6">
        <v>13.35</v>
      </c>
      <c r="G79" s="6">
        <v>11200</v>
      </c>
      <c r="H79" s="6">
        <v>14910</v>
      </c>
      <c r="I79" s="6">
        <v>20410</v>
      </c>
      <c r="J79">
        <v>30001</v>
      </c>
      <c r="K79">
        <v>80000</v>
      </c>
      <c r="L79" s="2">
        <f t="shared" si="1"/>
        <v>0.15515191545574636</v>
      </c>
    </row>
    <row r="80" spans="2:12" x14ac:dyDescent="0.3">
      <c r="B80" t="s">
        <v>269</v>
      </c>
      <c r="C80" t="s">
        <v>79</v>
      </c>
      <c r="D80" s="6">
        <v>10400</v>
      </c>
      <c r="E80" s="6">
        <v>1305</v>
      </c>
      <c r="F80" s="6">
        <v>4.8739999999999997</v>
      </c>
      <c r="G80" s="6">
        <v>8075</v>
      </c>
      <c r="H80" s="6">
        <v>10320</v>
      </c>
      <c r="I80" s="6">
        <v>13240</v>
      </c>
      <c r="J80">
        <v>30001</v>
      </c>
      <c r="K80">
        <v>80000</v>
      </c>
      <c r="L80" s="2">
        <f t="shared" si="1"/>
        <v>0.12548076923076923</v>
      </c>
    </row>
    <row r="81" spans="2:12" x14ac:dyDescent="0.3">
      <c r="B81" t="s">
        <v>270</v>
      </c>
      <c r="C81" t="s">
        <v>80</v>
      </c>
      <c r="D81" s="6">
        <v>1378</v>
      </c>
      <c r="E81" s="6">
        <v>4783</v>
      </c>
      <c r="F81" s="6">
        <v>17.53</v>
      </c>
      <c r="G81" s="6">
        <v>561.6</v>
      </c>
      <c r="H81" s="6">
        <v>929.4</v>
      </c>
      <c r="I81" s="6">
        <v>4044</v>
      </c>
      <c r="J81">
        <v>30001</v>
      </c>
      <c r="K81">
        <v>80000</v>
      </c>
      <c r="L81" s="2">
        <f t="shared" si="1"/>
        <v>3.4709724238026123</v>
      </c>
    </row>
    <row r="82" spans="2:12" x14ac:dyDescent="0.3">
      <c r="B82" s="9" t="s">
        <v>271</v>
      </c>
      <c r="C82" t="s">
        <v>81</v>
      </c>
      <c r="D82" s="6">
        <v>38410</v>
      </c>
      <c r="E82" s="6">
        <v>154700</v>
      </c>
      <c r="F82" s="6">
        <v>551.79999999999995</v>
      </c>
      <c r="G82" s="6">
        <v>27510</v>
      </c>
      <c r="H82" s="6">
        <v>36430</v>
      </c>
      <c r="I82" s="6">
        <v>55590</v>
      </c>
      <c r="J82">
        <v>30001</v>
      </c>
      <c r="K82">
        <v>80000</v>
      </c>
      <c r="L82" s="2">
        <f t="shared" si="1"/>
        <v>4.0275969799531373</v>
      </c>
    </row>
    <row r="83" spans="2:12" x14ac:dyDescent="0.3">
      <c r="B83" s="9" t="s">
        <v>272</v>
      </c>
      <c r="C83" t="s">
        <v>82</v>
      </c>
      <c r="D83" s="6">
        <v>207400</v>
      </c>
      <c r="E83" s="6">
        <v>236700</v>
      </c>
      <c r="F83" s="6">
        <v>1064</v>
      </c>
      <c r="G83" s="6">
        <v>141000</v>
      </c>
      <c r="H83" s="6">
        <v>190700</v>
      </c>
      <c r="I83" s="6">
        <v>348600</v>
      </c>
      <c r="J83">
        <v>30001</v>
      </c>
      <c r="K83">
        <v>80000</v>
      </c>
      <c r="L83" s="2">
        <f t="shared" si="1"/>
        <v>1.1412729026036643</v>
      </c>
    </row>
    <row r="84" spans="2:12" x14ac:dyDescent="0.3">
      <c r="B84" s="9" t="s">
        <v>273</v>
      </c>
      <c r="C84" t="s">
        <v>83</v>
      </c>
      <c r="D84" s="6">
        <v>17240</v>
      </c>
      <c r="E84" s="6">
        <v>17510</v>
      </c>
      <c r="F84" s="6">
        <v>64.400000000000006</v>
      </c>
      <c r="G84" s="6">
        <v>12800</v>
      </c>
      <c r="H84" s="6">
        <v>16590</v>
      </c>
      <c r="I84" s="6">
        <v>24950</v>
      </c>
      <c r="J84">
        <v>30001</v>
      </c>
      <c r="K84">
        <v>80000</v>
      </c>
      <c r="L84" s="2">
        <f t="shared" si="1"/>
        <v>1.015661252900232</v>
      </c>
    </row>
    <row r="85" spans="2:12" x14ac:dyDescent="0.3">
      <c r="B85" t="s">
        <v>274</v>
      </c>
      <c r="C85" t="s">
        <v>84</v>
      </c>
      <c r="D85" s="6">
        <v>12810</v>
      </c>
      <c r="E85" s="6">
        <v>4227</v>
      </c>
      <c r="F85" s="6">
        <v>16.239999999999998</v>
      </c>
      <c r="G85" s="6">
        <v>6738</v>
      </c>
      <c r="H85" s="6">
        <v>12080</v>
      </c>
      <c r="I85" s="6">
        <v>22940</v>
      </c>
      <c r="J85">
        <v>30001</v>
      </c>
      <c r="K85">
        <v>80000</v>
      </c>
      <c r="L85" s="2">
        <f t="shared" si="1"/>
        <v>0.32997658079625292</v>
      </c>
    </row>
    <row r="86" spans="2:12" x14ac:dyDescent="0.3">
      <c r="B86" s="10" t="s">
        <v>275</v>
      </c>
      <c r="C86" t="s">
        <v>85</v>
      </c>
      <c r="D86" s="6">
        <v>585200</v>
      </c>
      <c r="E86" s="6">
        <v>2266000</v>
      </c>
      <c r="F86" s="6">
        <v>10080</v>
      </c>
      <c r="G86" s="6">
        <v>219100</v>
      </c>
      <c r="H86" s="6">
        <v>353600</v>
      </c>
      <c r="I86" s="6">
        <v>2030000</v>
      </c>
      <c r="J86">
        <v>30001</v>
      </c>
      <c r="K86">
        <v>80000</v>
      </c>
      <c r="L86" s="2">
        <f t="shared" si="1"/>
        <v>3.8721804511278197</v>
      </c>
    </row>
    <row r="87" spans="2:12" x14ac:dyDescent="0.3">
      <c r="B87" t="s">
        <v>276</v>
      </c>
      <c r="C87" t="s">
        <v>86</v>
      </c>
      <c r="D87" s="6">
        <v>2921</v>
      </c>
      <c r="E87" s="6">
        <v>611.1</v>
      </c>
      <c r="F87" s="6">
        <v>2.3010000000000002</v>
      </c>
      <c r="G87" s="6">
        <v>1779</v>
      </c>
      <c r="H87" s="6">
        <v>2885</v>
      </c>
      <c r="I87" s="6">
        <v>4251</v>
      </c>
      <c r="J87">
        <v>30001</v>
      </c>
      <c r="K87">
        <v>80000</v>
      </c>
      <c r="L87" s="2">
        <f t="shared" si="1"/>
        <v>0.20920917494008903</v>
      </c>
    </row>
    <row r="88" spans="2:12" x14ac:dyDescent="0.3">
      <c r="B88" t="s">
        <v>277</v>
      </c>
      <c r="C88" t="s">
        <v>87</v>
      </c>
      <c r="D88" s="6">
        <v>12420</v>
      </c>
      <c r="E88" s="6">
        <v>2355</v>
      </c>
      <c r="F88" s="6">
        <v>8.91</v>
      </c>
      <c r="G88" s="6">
        <v>8550</v>
      </c>
      <c r="H88" s="6">
        <v>12160</v>
      </c>
      <c r="I88" s="6">
        <v>17800</v>
      </c>
      <c r="J88">
        <v>30001</v>
      </c>
      <c r="K88">
        <v>80000</v>
      </c>
      <c r="L88" s="2">
        <f t="shared" si="1"/>
        <v>0.18961352657004832</v>
      </c>
    </row>
    <row r="89" spans="2:12" x14ac:dyDescent="0.3">
      <c r="B89" t="s">
        <v>278</v>
      </c>
      <c r="C89" t="s">
        <v>88</v>
      </c>
      <c r="D89" s="6">
        <v>13210</v>
      </c>
      <c r="E89" s="6">
        <v>5338</v>
      </c>
      <c r="F89" s="6">
        <v>21.89</v>
      </c>
      <c r="G89" s="6">
        <v>5388</v>
      </c>
      <c r="H89" s="6">
        <v>12350</v>
      </c>
      <c r="I89" s="6">
        <v>26020</v>
      </c>
      <c r="J89">
        <v>30001</v>
      </c>
      <c r="K89">
        <v>80000</v>
      </c>
      <c r="L89" s="2">
        <f t="shared" si="1"/>
        <v>0.40408781226343676</v>
      </c>
    </row>
    <row r="90" spans="2:12" x14ac:dyDescent="0.3">
      <c r="B90" t="s">
        <v>279</v>
      </c>
      <c r="C90" t="s">
        <v>89</v>
      </c>
      <c r="D90" s="6">
        <v>8453</v>
      </c>
      <c r="E90" s="6">
        <v>1528</v>
      </c>
      <c r="F90" s="6">
        <v>5.7990000000000004</v>
      </c>
      <c r="G90" s="6">
        <v>5687</v>
      </c>
      <c r="H90" s="6">
        <v>8360</v>
      </c>
      <c r="I90" s="6">
        <v>11750</v>
      </c>
      <c r="J90">
        <v>30001</v>
      </c>
      <c r="K90">
        <v>80000</v>
      </c>
      <c r="L90" s="2">
        <f t="shared" si="1"/>
        <v>0.18076422571867976</v>
      </c>
    </row>
    <row r="91" spans="2:12" x14ac:dyDescent="0.3">
      <c r="B91" t="s">
        <v>267</v>
      </c>
      <c r="C91" t="s">
        <v>90</v>
      </c>
      <c r="D91" s="6">
        <v>2222</v>
      </c>
      <c r="E91" s="6">
        <v>227.9</v>
      </c>
      <c r="F91" s="6">
        <v>1.1990000000000001</v>
      </c>
      <c r="G91" s="6">
        <v>1849</v>
      </c>
      <c r="H91" s="6">
        <v>2197</v>
      </c>
      <c r="I91" s="6">
        <v>2746</v>
      </c>
      <c r="J91">
        <v>30001</v>
      </c>
      <c r="K91">
        <v>80000</v>
      </c>
      <c r="L91" s="2">
        <f t="shared" si="1"/>
        <v>0.10256525652565257</v>
      </c>
    </row>
    <row r="92" spans="2:12" x14ac:dyDescent="0.3">
      <c r="B92" t="s">
        <v>280</v>
      </c>
      <c r="C92" t="s">
        <v>91</v>
      </c>
      <c r="D92" s="6">
        <v>9071</v>
      </c>
      <c r="E92" s="6">
        <v>1562</v>
      </c>
      <c r="F92" s="6">
        <v>7.3289999999999997</v>
      </c>
      <c r="G92" s="6">
        <v>6832</v>
      </c>
      <c r="H92" s="6">
        <v>8828</v>
      </c>
      <c r="I92" s="6">
        <v>12730</v>
      </c>
      <c r="J92">
        <v>30001</v>
      </c>
      <c r="K92">
        <v>80000</v>
      </c>
      <c r="L92" s="2">
        <f t="shared" si="1"/>
        <v>0.1721971116745673</v>
      </c>
    </row>
    <row r="93" spans="2:12" x14ac:dyDescent="0.3">
      <c r="B93" t="s">
        <v>281</v>
      </c>
      <c r="C93" t="s">
        <v>92</v>
      </c>
      <c r="D93" s="6">
        <v>481.9</v>
      </c>
      <c r="E93" s="6">
        <v>128.80000000000001</v>
      </c>
      <c r="F93" s="6">
        <v>0.51049999999999995</v>
      </c>
      <c r="G93" s="6">
        <v>302.7</v>
      </c>
      <c r="H93" s="6">
        <v>457.4</v>
      </c>
      <c r="I93" s="6">
        <v>804.3</v>
      </c>
      <c r="J93">
        <v>30001</v>
      </c>
      <c r="K93">
        <v>80000</v>
      </c>
      <c r="L93" s="2">
        <f t="shared" si="1"/>
        <v>0.26727536833367921</v>
      </c>
    </row>
    <row r="94" spans="2:12" x14ac:dyDescent="0.3">
      <c r="B94" s="10" t="s">
        <v>282</v>
      </c>
      <c r="C94" t="s">
        <v>93</v>
      </c>
      <c r="D94" s="6">
        <v>351100</v>
      </c>
      <c r="E94" s="6">
        <v>1846000</v>
      </c>
      <c r="F94" s="6">
        <v>7174</v>
      </c>
      <c r="G94" s="6">
        <v>95850</v>
      </c>
      <c r="H94" s="6">
        <v>163600</v>
      </c>
      <c r="I94" s="6">
        <v>1470000</v>
      </c>
      <c r="J94">
        <v>30001</v>
      </c>
      <c r="K94">
        <v>80000</v>
      </c>
      <c r="L94" s="2">
        <f t="shared" si="1"/>
        <v>5.2577613215608086</v>
      </c>
    </row>
    <row r="95" spans="2:12" x14ac:dyDescent="0.3">
      <c r="B95" t="s">
        <v>283</v>
      </c>
      <c r="C95" t="s">
        <v>94</v>
      </c>
      <c r="D95" s="6">
        <v>251.4</v>
      </c>
      <c r="E95" s="6">
        <v>35.29</v>
      </c>
      <c r="F95" s="6">
        <v>0.13450000000000001</v>
      </c>
      <c r="G95" s="6">
        <v>192.7</v>
      </c>
      <c r="H95" s="6">
        <v>247.7</v>
      </c>
      <c r="I95" s="6">
        <v>331.6</v>
      </c>
      <c r="J95">
        <v>30001</v>
      </c>
      <c r="K95">
        <v>80000</v>
      </c>
      <c r="L95" s="2">
        <f t="shared" si="1"/>
        <v>0.14037390612569609</v>
      </c>
    </row>
    <row r="96" spans="2:12" x14ac:dyDescent="0.3">
      <c r="B96" t="s">
        <v>284</v>
      </c>
      <c r="C96" t="s">
        <v>95</v>
      </c>
      <c r="D96" s="6">
        <v>1173</v>
      </c>
      <c r="E96" s="6">
        <v>298.60000000000002</v>
      </c>
      <c r="F96" s="6">
        <v>1.095</v>
      </c>
      <c r="G96" s="6">
        <v>750.3</v>
      </c>
      <c r="H96" s="6">
        <v>1118</v>
      </c>
      <c r="I96" s="6">
        <v>1905</v>
      </c>
      <c r="J96">
        <v>30001</v>
      </c>
      <c r="K96">
        <v>80000</v>
      </c>
      <c r="L96" s="2">
        <f t="shared" si="1"/>
        <v>0.25456095481670932</v>
      </c>
    </row>
    <row r="97" spans="2:12" x14ac:dyDescent="0.3">
      <c r="B97" t="s">
        <v>268</v>
      </c>
      <c r="C97" t="s">
        <v>96</v>
      </c>
      <c r="D97" s="6">
        <v>12870</v>
      </c>
      <c r="E97" s="6">
        <v>2145</v>
      </c>
      <c r="F97" s="6">
        <v>8.2829999999999995</v>
      </c>
      <c r="G97" s="6">
        <v>9102</v>
      </c>
      <c r="H97" s="6">
        <v>12710</v>
      </c>
      <c r="I97" s="6">
        <v>17600</v>
      </c>
      <c r="J97">
        <v>30001</v>
      </c>
      <c r="K97">
        <v>80000</v>
      </c>
      <c r="L97" s="2">
        <f t="shared" si="1"/>
        <v>0.16666666666666666</v>
      </c>
    </row>
    <row r="98" spans="2:12" x14ac:dyDescent="0.3">
      <c r="C98" t="s">
        <v>97</v>
      </c>
      <c r="D98" s="6">
        <v>1490000</v>
      </c>
      <c r="E98" s="6">
        <v>3483000</v>
      </c>
      <c r="F98" s="6">
        <v>15000</v>
      </c>
      <c r="G98" s="6">
        <v>755900</v>
      </c>
      <c r="H98" s="6">
        <v>1043000</v>
      </c>
      <c r="I98" s="6">
        <v>4535000</v>
      </c>
      <c r="J98">
        <v>30001</v>
      </c>
      <c r="K98">
        <v>80000</v>
      </c>
      <c r="L98" s="25">
        <f t="shared" si="1"/>
        <v>2.3375838926174497</v>
      </c>
    </row>
    <row r="99" spans="2:12" x14ac:dyDescent="0.3">
      <c r="C99" t="s">
        <v>98</v>
      </c>
      <c r="D99" s="6">
        <v>1287000</v>
      </c>
      <c r="E99" s="6">
        <v>2940000</v>
      </c>
      <c r="F99" s="6">
        <v>12670</v>
      </c>
      <c r="G99" s="6">
        <v>666300</v>
      </c>
      <c r="H99" s="6">
        <v>911700</v>
      </c>
      <c r="I99" s="6">
        <v>3864000</v>
      </c>
      <c r="J99">
        <v>30001</v>
      </c>
      <c r="K99">
        <v>80000</v>
      </c>
      <c r="L99" s="25">
        <f t="shared" si="1"/>
        <v>2.2843822843822843</v>
      </c>
    </row>
    <row r="100" spans="2:12" x14ac:dyDescent="0.3">
      <c r="B100">
        <v>1960</v>
      </c>
      <c r="C100" t="s">
        <v>99</v>
      </c>
      <c r="D100">
        <v>0.21560000000000001</v>
      </c>
      <c r="E100">
        <v>0.20610000000000001</v>
      </c>
      <c r="F100">
        <v>1.335E-3</v>
      </c>
      <c r="G100">
        <v>-0.187</v>
      </c>
      <c r="H100">
        <v>0.21440000000000001</v>
      </c>
      <c r="I100">
        <v>0.62319999999999998</v>
      </c>
      <c r="J100">
        <v>30001</v>
      </c>
      <c r="K100">
        <v>80000</v>
      </c>
      <c r="L100" s="2">
        <f t="shared" si="1"/>
        <v>0.95593692022263443</v>
      </c>
    </row>
    <row r="101" spans="2:12" x14ac:dyDescent="0.3">
      <c r="B101">
        <v>1961</v>
      </c>
      <c r="C101" t="s">
        <v>100</v>
      </c>
      <c r="D101">
        <v>-4.4589999999999998E-2</v>
      </c>
      <c r="E101">
        <v>0.21060000000000001</v>
      </c>
      <c r="F101">
        <v>1.204E-3</v>
      </c>
      <c r="G101">
        <v>-0.4582</v>
      </c>
      <c r="H101">
        <v>-4.496E-2</v>
      </c>
      <c r="I101">
        <v>0.36549999999999999</v>
      </c>
      <c r="J101">
        <v>30001</v>
      </c>
      <c r="K101">
        <v>80000</v>
      </c>
      <c r="L101" s="2">
        <f t="shared" si="1"/>
        <v>4.7230320699708459</v>
      </c>
    </row>
    <row r="102" spans="2:12" x14ac:dyDescent="0.3">
      <c r="B102">
        <v>1962</v>
      </c>
      <c r="C102" t="s">
        <v>101</v>
      </c>
      <c r="D102">
        <v>0.21870000000000001</v>
      </c>
      <c r="E102">
        <v>0.21429999999999999</v>
      </c>
      <c r="F102">
        <v>1.3749999999999999E-3</v>
      </c>
      <c r="G102">
        <v>-0.20050000000000001</v>
      </c>
      <c r="H102">
        <v>0.21829999999999999</v>
      </c>
      <c r="I102">
        <v>0.63829999999999998</v>
      </c>
      <c r="J102">
        <v>30001</v>
      </c>
      <c r="K102">
        <v>80000</v>
      </c>
      <c r="L102" s="2">
        <f t="shared" si="1"/>
        <v>0.97988111568358471</v>
      </c>
    </row>
    <row r="103" spans="2:12" x14ac:dyDescent="0.3">
      <c r="B103">
        <v>1963</v>
      </c>
      <c r="C103" t="s">
        <v>102</v>
      </c>
      <c r="D103">
        <v>0.23649999999999999</v>
      </c>
      <c r="E103">
        <v>0.2127</v>
      </c>
      <c r="F103">
        <v>1.343E-3</v>
      </c>
      <c r="G103">
        <v>-0.18010000000000001</v>
      </c>
      <c r="H103">
        <v>0.2354</v>
      </c>
      <c r="I103">
        <v>0.65639999999999998</v>
      </c>
      <c r="J103">
        <v>30001</v>
      </c>
      <c r="K103">
        <v>80000</v>
      </c>
      <c r="L103" s="2">
        <f t="shared" si="1"/>
        <v>0.89936575052854129</v>
      </c>
    </row>
    <row r="104" spans="2:12" x14ac:dyDescent="0.3">
      <c r="B104">
        <v>1964</v>
      </c>
      <c r="C104" t="s">
        <v>103</v>
      </c>
      <c r="D104">
        <v>-0.32590000000000002</v>
      </c>
      <c r="E104">
        <v>0.21790000000000001</v>
      </c>
      <c r="F104">
        <v>1.286E-3</v>
      </c>
      <c r="G104">
        <v>-0.75539999999999996</v>
      </c>
      <c r="H104">
        <v>-0.32569999999999999</v>
      </c>
      <c r="I104">
        <v>9.9129999999999996E-2</v>
      </c>
      <c r="J104">
        <v>30001</v>
      </c>
      <c r="K104">
        <v>80000</v>
      </c>
      <c r="L104" s="2">
        <f t="shared" si="1"/>
        <v>0.66861000306842588</v>
      </c>
    </row>
    <row r="105" spans="2:12" x14ac:dyDescent="0.3">
      <c r="B105">
        <v>1965</v>
      </c>
      <c r="C105" t="s">
        <v>104</v>
      </c>
      <c r="D105">
        <v>-0.1512</v>
      </c>
      <c r="E105">
        <v>0.2172</v>
      </c>
      <c r="F105">
        <v>1.3290000000000001E-3</v>
      </c>
      <c r="G105">
        <v>-0.5776</v>
      </c>
      <c r="H105">
        <v>-0.1517</v>
      </c>
      <c r="I105">
        <v>0.27600000000000002</v>
      </c>
      <c r="J105">
        <v>30001</v>
      </c>
      <c r="K105">
        <v>80000</v>
      </c>
      <c r="L105" s="2">
        <f t="shared" si="1"/>
        <v>1.4365079365079365</v>
      </c>
    </row>
    <row r="106" spans="2:12" x14ac:dyDescent="0.3">
      <c r="B106">
        <v>1966</v>
      </c>
      <c r="C106" t="s">
        <v>105</v>
      </c>
      <c r="D106">
        <v>0.105</v>
      </c>
      <c r="E106">
        <v>0.21729999999999999</v>
      </c>
      <c r="F106">
        <v>1.351E-3</v>
      </c>
      <c r="G106">
        <v>-0.3201</v>
      </c>
      <c r="H106">
        <v>0.1043</v>
      </c>
      <c r="I106">
        <v>0.53359999999999996</v>
      </c>
      <c r="J106">
        <v>30001</v>
      </c>
      <c r="K106">
        <v>80000</v>
      </c>
      <c r="L106" s="2">
        <f t="shared" si="1"/>
        <v>2.0695238095238095</v>
      </c>
    </row>
    <row r="107" spans="2:12" x14ac:dyDescent="0.3">
      <c r="B107">
        <v>1967</v>
      </c>
      <c r="C107" t="s">
        <v>106</v>
      </c>
      <c r="D107">
        <v>0.2407</v>
      </c>
      <c r="E107">
        <v>0.20799999999999999</v>
      </c>
      <c r="F107">
        <v>1.369E-3</v>
      </c>
      <c r="G107">
        <v>-0.16489999999999999</v>
      </c>
      <c r="H107">
        <v>0.2404</v>
      </c>
      <c r="I107">
        <v>0.64990000000000003</v>
      </c>
      <c r="J107">
        <v>30001</v>
      </c>
      <c r="K107">
        <v>80000</v>
      </c>
      <c r="L107" s="2">
        <f t="shared" si="1"/>
        <v>0.8641462401329455</v>
      </c>
    </row>
    <row r="108" spans="2:12" x14ac:dyDescent="0.3">
      <c r="B108">
        <v>1968</v>
      </c>
      <c r="C108" t="s">
        <v>107</v>
      </c>
      <c r="D108">
        <v>0.1585</v>
      </c>
      <c r="E108">
        <v>0.21029999999999999</v>
      </c>
      <c r="F108">
        <v>1.372E-3</v>
      </c>
      <c r="G108">
        <v>-0.25130000000000002</v>
      </c>
      <c r="H108">
        <v>0.15720000000000001</v>
      </c>
      <c r="I108">
        <v>0.57179999999999997</v>
      </c>
      <c r="J108">
        <v>30001</v>
      </c>
      <c r="K108">
        <v>80000</v>
      </c>
      <c r="L108" s="2">
        <f t="shared" si="1"/>
        <v>1.3268138801261828</v>
      </c>
    </row>
    <row r="109" spans="2:12" x14ac:dyDescent="0.3">
      <c r="B109">
        <v>1969</v>
      </c>
      <c r="C109" t="s">
        <v>108</v>
      </c>
      <c r="D109">
        <v>0.31640000000000001</v>
      </c>
      <c r="E109">
        <v>0.21879999999999999</v>
      </c>
      <c r="F109">
        <v>1.5E-3</v>
      </c>
      <c r="G109">
        <v>-0.1115</v>
      </c>
      <c r="H109">
        <v>0.31669999999999998</v>
      </c>
      <c r="I109">
        <v>0.74450000000000005</v>
      </c>
      <c r="J109">
        <v>30001</v>
      </c>
      <c r="K109">
        <v>80000</v>
      </c>
      <c r="L109" s="2">
        <f t="shared" si="1"/>
        <v>0.69152970922882417</v>
      </c>
    </row>
    <row r="110" spans="2:12" x14ac:dyDescent="0.3">
      <c r="B110">
        <v>1970</v>
      </c>
      <c r="C110" t="s">
        <v>109</v>
      </c>
      <c r="D110">
        <v>-0.20749999999999999</v>
      </c>
      <c r="E110">
        <v>0.21729999999999999</v>
      </c>
      <c r="F110">
        <v>1.3860000000000001E-3</v>
      </c>
      <c r="G110">
        <v>-0.63149999999999995</v>
      </c>
      <c r="H110">
        <v>-0.2077</v>
      </c>
      <c r="I110">
        <v>0.2198</v>
      </c>
      <c r="J110">
        <v>30001</v>
      </c>
      <c r="K110">
        <v>80000</v>
      </c>
      <c r="L110" s="2">
        <f t="shared" si="1"/>
        <v>1.0472289156626506</v>
      </c>
    </row>
    <row r="111" spans="2:12" x14ac:dyDescent="0.3">
      <c r="B111">
        <v>1971</v>
      </c>
      <c r="C111" t="s">
        <v>110</v>
      </c>
      <c r="D111">
        <v>3.3930000000000002E-3</v>
      </c>
      <c r="E111">
        <v>0.22770000000000001</v>
      </c>
      <c r="F111">
        <v>1.3389999999999999E-3</v>
      </c>
      <c r="G111">
        <v>-0.44440000000000002</v>
      </c>
      <c r="H111">
        <v>3.0739999999999999E-3</v>
      </c>
      <c r="I111">
        <v>0.45079999999999998</v>
      </c>
      <c r="J111">
        <v>30001</v>
      </c>
      <c r="K111">
        <v>80000</v>
      </c>
      <c r="L111" s="2">
        <f t="shared" si="1"/>
        <v>67.108753315649864</v>
      </c>
    </row>
    <row r="112" spans="2:12" x14ac:dyDescent="0.3">
      <c r="B112">
        <v>1972</v>
      </c>
      <c r="C112" t="s">
        <v>111</v>
      </c>
      <c r="D112">
        <v>-0.1113</v>
      </c>
      <c r="E112">
        <v>0.22459999999999999</v>
      </c>
      <c r="F112">
        <v>1.2149999999999999E-3</v>
      </c>
      <c r="G112">
        <v>-0.55349999999999999</v>
      </c>
      <c r="H112">
        <v>-0.1115</v>
      </c>
      <c r="I112">
        <v>0.3276</v>
      </c>
      <c r="J112">
        <v>30001</v>
      </c>
      <c r="K112">
        <v>80000</v>
      </c>
      <c r="L112" s="2">
        <f t="shared" si="1"/>
        <v>2.017969451931716</v>
      </c>
    </row>
    <row r="113" spans="2:12" x14ac:dyDescent="0.3">
      <c r="B113">
        <v>1973</v>
      </c>
      <c r="C113" t="s">
        <v>112</v>
      </c>
      <c r="D113">
        <v>-0.37759999999999999</v>
      </c>
      <c r="E113">
        <v>0.2271</v>
      </c>
      <c r="F113">
        <v>1.245E-3</v>
      </c>
      <c r="G113">
        <v>-0.82110000000000005</v>
      </c>
      <c r="H113">
        <v>-0.37719999999999998</v>
      </c>
      <c r="I113">
        <v>6.719E-2</v>
      </c>
      <c r="J113">
        <v>30001</v>
      </c>
      <c r="K113">
        <v>80000</v>
      </c>
      <c r="L113" s="2">
        <f t="shared" si="1"/>
        <v>0.60143008474576276</v>
      </c>
    </row>
    <row r="114" spans="2:12" x14ac:dyDescent="0.3">
      <c r="B114">
        <v>1974</v>
      </c>
      <c r="C114" t="s">
        <v>113</v>
      </c>
      <c r="D114">
        <v>-0.62019999999999997</v>
      </c>
      <c r="E114">
        <v>0.21959999999999999</v>
      </c>
      <c r="F114">
        <v>1.2589999999999999E-3</v>
      </c>
      <c r="G114">
        <v>-1.054</v>
      </c>
      <c r="H114">
        <v>-0.61929999999999996</v>
      </c>
      <c r="I114">
        <v>-0.19089999999999999</v>
      </c>
      <c r="J114">
        <v>30001</v>
      </c>
      <c r="K114">
        <v>80000</v>
      </c>
      <c r="L114" s="2">
        <f t="shared" si="1"/>
        <v>0.35407932924862945</v>
      </c>
    </row>
    <row r="115" spans="2:12" x14ac:dyDescent="0.3">
      <c r="B115">
        <v>1975</v>
      </c>
      <c r="C115" t="s">
        <v>114</v>
      </c>
      <c r="D115">
        <v>0.45860000000000001</v>
      </c>
      <c r="E115">
        <v>0.21410000000000001</v>
      </c>
      <c r="F115">
        <v>1.2669999999999999E-3</v>
      </c>
      <c r="G115">
        <v>4.3310000000000001E-2</v>
      </c>
      <c r="H115">
        <v>0.45700000000000002</v>
      </c>
      <c r="I115">
        <v>0.87949999999999995</v>
      </c>
      <c r="J115">
        <v>30001</v>
      </c>
      <c r="K115">
        <v>80000</v>
      </c>
      <c r="L115" s="2">
        <f t="shared" si="1"/>
        <v>0.46685564762320109</v>
      </c>
    </row>
    <row r="116" spans="2:12" x14ac:dyDescent="0.3">
      <c r="B116">
        <v>1976</v>
      </c>
      <c r="C116" t="s">
        <v>115</v>
      </c>
      <c r="D116">
        <v>-5.5E-2</v>
      </c>
      <c r="E116">
        <v>0.22969999999999999</v>
      </c>
      <c r="F116">
        <v>1.289E-3</v>
      </c>
      <c r="G116">
        <v>-0.50049999999999994</v>
      </c>
      <c r="H116">
        <v>-5.5440000000000003E-2</v>
      </c>
      <c r="I116">
        <v>0.39610000000000001</v>
      </c>
      <c r="J116">
        <v>30001</v>
      </c>
      <c r="K116">
        <v>80000</v>
      </c>
      <c r="L116" s="2">
        <f t="shared" si="1"/>
        <v>4.1763636363636358</v>
      </c>
    </row>
    <row r="117" spans="2:12" x14ac:dyDescent="0.3">
      <c r="B117">
        <v>1977</v>
      </c>
      <c r="C117" t="s">
        <v>116</v>
      </c>
      <c r="D117">
        <v>0.379</v>
      </c>
      <c r="E117">
        <v>0.2273</v>
      </c>
      <c r="F117">
        <v>1.493E-3</v>
      </c>
      <c r="G117">
        <v>-6.5670000000000006E-2</v>
      </c>
      <c r="H117">
        <v>0.37890000000000001</v>
      </c>
      <c r="I117">
        <v>0.83020000000000005</v>
      </c>
      <c r="J117">
        <v>30001</v>
      </c>
      <c r="K117">
        <v>80000</v>
      </c>
      <c r="L117" s="2">
        <f t="shared" si="1"/>
        <v>0.59973614775725592</v>
      </c>
    </row>
    <row r="118" spans="2:12" x14ac:dyDescent="0.3">
      <c r="B118">
        <v>1978</v>
      </c>
      <c r="C118" t="s">
        <v>117</v>
      </c>
      <c r="D118">
        <v>0.25440000000000002</v>
      </c>
      <c r="E118">
        <v>0.22159999999999999</v>
      </c>
      <c r="F118">
        <v>1.3029999999999999E-3</v>
      </c>
      <c r="G118">
        <v>-0.1802</v>
      </c>
      <c r="H118">
        <v>0.25380000000000003</v>
      </c>
      <c r="I118">
        <v>0.68940000000000001</v>
      </c>
      <c r="J118">
        <v>30001</v>
      </c>
      <c r="K118">
        <v>80000</v>
      </c>
      <c r="L118" s="2">
        <f t="shared" si="1"/>
        <v>0.87106918238993702</v>
      </c>
    </row>
    <row r="119" spans="2:12" x14ac:dyDescent="0.3">
      <c r="B119">
        <v>1979</v>
      </c>
      <c r="C119" t="s">
        <v>118</v>
      </c>
      <c r="D119">
        <v>-0.3342</v>
      </c>
      <c r="E119">
        <v>0.2185</v>
      </c>
      <c r="F119">
        <v>1.191E-3</v>
      </c>
      <c r="G119">
        <v>-0.76339999999999997</v>
      </c>
      <c r="H119">
        <v>-0.33389999999999997</v>
      </c>
      <c r="I119">
        <v>9.2329999999999995E-2</v>
      </c>
      <c r="J119">
        <v>30001</v>
      </c>
      <c r="K119">
        <v>80000</v>
      </c>
      <c r="L119" s="2">
        <f t="shared" si="1"/>
        <v>0.65380011968880913</v>
      </c>
    </row>
    <row r="120" spans="2:12" x14ac:dyDescent="0.3">
      <c r="B120">
        <v>1980</v>
      </c>
      <c r="C120" t="s">
        <v>119</v>
      </c>
      <c r="D120">
        <v>0.70820000000000005</v>
      </c>
      <c r="E120">
        <v>0.22239999999999999</v>
      </c>
      <c r="F120">
        <v>1.441E-3</v>
      </c>
      <c r="G120">
        <v>0.27550000000000002</v>
      </c>
      <c r="H120">
        <v>0.70630000000000004</v>
      </c>
      <c r="I120">
        <v>1.1479999999999999</v>
      </c>
      <c r="J120">
        <v>30001</v>
      </c>
      <c r="K120">
        <v>80000</v>
      </c>
      <c r="L120" s="2">
        <f t="shared" si="1"/>
        <v>0.31403558316859642</v>
      </c>
    </row>
    <row r="121" spans="2:12" x14ac:dyDescent="0.3">
      <c r="B121">
        <v>1981</v>
      </c>
      <c r="C121" t="s">
        <v>120</v>
      </c>
      <c r="D121">
        <v>0.2873</v>
      </c>
      <c r="E121">
        <v>0.21129999999999999</v>
      </c>
      <c r="F121">
        <v>1.2329999999999999E-3</v>
      </c>
      <c r="G121">
        <v>-0.12570000000000001</v>
      </c>
      <c r="H121">
        <v>0.28610000000000002</v>
      </c>
      <c r="I121">
        <v>0.70179999999999998</v>
      </c>
      <c r="J121">
        <v>30001</v>
      </c>
      <c r="K121">
        <v>80000</v>
      </c>
      <c r="L121" s="2">
        <f t="shared" si="1"/>
        <v>0.73546815175774449</v>
      </c>
    </row>
    <row r="122" spans="2:12" x14ac:dyDescent="0.3">
      <c r="B122">
        <v>1982</v>
      </c>
      <c r="C122" t="s">
        <v>121</v>
      </c>
      <c r="D122">
        <v>-0.10580000000000001</v>
      </c>
      <c r="E122">
        <v>0.2122</v>
      </c>
      <c r="F122">
        <v>1.1900000000000001E-3</v>
      </c>
      <c r="G122">
        <v>-0.52249999999999996</v>
      </c>
      <c r="H122">
        <v>-0.1069</v>
      </c>
      <c r="I122">
        <v>0.3115</v>
      </c>
      <c r="J122">
        <v>30001</v>
      </c>
      <c r="K122">
        <v>80000</v>
      </c>
      <c r="L122" s="2">
        <f t="shared" si="1"/>
        <v>2.0056710775047257</v>
      </c>
    </row>
    <row r="123" spans="2:12" x14ac:dyDescent="0.3">
      <c r="B123">
        <v>1983</v>
      </c>
      <c r="C123" t="s">
        <v>122</v>
      </c>
      <c r="D123">
        <v>0.15290000000000001</v>
      </c>
      <c r="E123">
        <v>0.22090000000000001</v>
      </c>
      <c r="F123">
        <v>1.2669999999999999E-3</v>
      </c>
      <c r="G123">
        <v>-0.27900000000000003</v>
      </c>
      <c r="H123">
        <v>0.153</v>
      </c>
      <c r="I123">
        <v>0.58830000000000005</v>
      </c>
      <c r="J123">
        <v>30001</v>
      </c>
      <c r="K123">
        <v>80000</v>
      </c>
      <c r="L123" s="2">
        <f t="shared" si="1"/>
        <v>1.4447351209941137</v>
      </c>
    </row>
    <row r="124" spans="2:12" x14ac:dyDescent="0.3">
      <c r="B124">
        <v>1984</v>
      </c>
      <c r="C124" t="s">
        <v>123</v>
      </c>
      <c r="D124">
        <v>0.56779999999999997</v>
      </c>
      <c r="E124">
        <v>0.22559999999999999</v>
      </c>
      <c r="F124">
        <v>1.304E-3</v>
      </c>
      <c r="G124">
        <v>0.127</v>
      </c>
      <c r="H124">
        <v>0.56730000000000003</v>
      </c>
      <c r="I124">
        <v>1.0089999999999999</v>
      </c>
      <c r="J124">
        <v>30001</v>
      </c>
      <c r="K124">
        <v>80000</v>
      </c>
      <c r="L124" s="2">
        <f t="shared" si="1"/>
        <v>0.39732300105671015</v>
      </c>
    </row>
    <row r="125" spans="2:12" x14ac:dyDescent="0.3">
      <c r="B125">
        <v>1985</v>
      </c>
      <c r="C125" t="s">
        <v>124</v>
      </c>
      <c r="D125">
        <v>-6.3299999999999995E-2</v>
      </c>
      <c r="E125">
        <v>0.22409999999999999</v>
      </c>
      <c r="F125">
        <v>1.1620000000000001E-3</v>
      </c>
      <c r="G125">
        <v>-0.503</v>
      </c>
      <c r="H125">
        <v>-6.2960000000000002E-2</v>
      </c>
      <c r="I125">
        <v>0.37540000000000001</v>
      </c>
      <c r="J125">
        <v>30001</v>
      </c>
      <c r="K125">
        <v>80000</v>
      </c>
      <c r="L125" s="2">
        <f t="shared" si="1"/>
        <v>3.5402843601895735</v>
      </c>
    </row>
    <row r="126" spans="2:12" x14ac:dyDescent="0.3">
      <c r="B126">
        <v>1986</v>
      </c>
      <c r="C126" t="s">
        <v>125</v>
      </c>
      <c r="D126">
        <v>0.66520000000000001</v>
      </c>
      <c r="E126">
        <v>0.22550000000000001</v>
      </c>
      <c r="F126">
        <v>1.366E-3</v>
      </c>
      <c r="G126">
        <v>0.22359999999999999</v>
      </c>
      <c r="H126">
        <v>0.66459999999999997</v>
      </c>
      <c r="I126">
        <v>1.1080000000000001</v>
      </c>
      <c r="J126">
        <v>30001</v>
      </c>
      <c r="K126">
        <v>80000</v>
      </c>
      <c r="L126" s="2">
        <f t="shared" si="1"/>
        <v>0.33899579073962716</v>
      </c>
    </row>
    <row r="127" spans="2:12" x14ac:dyDescent="0.3">
      <c r="B127">
        <v>1987</v>
      </c>
      <c r="C127" t="s">
        <v>126</v>
      </c>
      <c r="D127">
        <v>0.35420000000000001</v>
      </c>
      <c r="E127">
        <v>0.2046</v>
      </c>
      <c r="F127">
        <v>1.2409999999999999E-3</v>
      </c>
      <c r="G127">
        <v>-4.369E-2</v>
      </c>
      <c r="H127">
        <v>0.3533</v>
      </c>
      <c r="I127">
        <v>0.76</v>
      </c>
      <c r="J127">
        <v>30001</v>
      </c>
      <c r="K127">
        <v>80000</v>
      </c>
      <c r="L127" s="2">
        <f t="shared" si="1"/>
        <v>0.57763975155279501</v>
      </c>
    </row>
    <row r="128" spans="2:12" x14ac:dyDescent="0.3">
      <c r="B128">
        <v>1988</v>
      </c>
      <c r="C128" t="s">
        <v>127</v>
      </c>
      <c r="D128">
        <v>0.71640000000000004</v>
      </c>
      <c r="E128">
        <v>0.2074</v>
      </c>
      <c r="F128">
        <v>1.1919999999999999E-3</v>
      </c>
      <c r="G128">
        <v>0.31219999999999998</v>
      </c>
      <c r="H128">
        <v>0.71650000000000003</v>
      </c>
      <c r="I128">
        <v>1.123</v>
      </c>
      <c r="J128">
        <v>30001</v>
      </c>
      <c r="K128">
        <v>80000</v>
      </c>
      <c r="L128" s="2">
        <f t="shared" si="1"/>
        <v>0.28950307091010608</v>
      </c>
    </row>
    <row r="129" spans="2:12" x14ac:dyDescent="0.3">
      <c r="B129">
        <v>1989</v>
      </c>
      <c r="C129" t="s">
        <v>128</v>
      </c>
      <c r="D129">
        <v>0.44969999999999999</v>
      </c>
      <c r="E129">
        <v>0.2359</v>
      </c>
      <c r="F129">
        <v>1.353E-3</v>
      </c>
      <c r="G129">
        <v>-1.0869999999999999E-2</v>
      </c>
      <c r="H129">
        <v>0.44840000000000002</v>
      </c>
      <c r="I129">
        <v>0.91239999999999999</v>
      </c>
      <c r="J129">
        <v>30001</v>
      </c>
      <c r="K129">
        <v>80000</v>
      </c>
      <c r="L129" s="2">
        <f t="shared" si="1"/>
        <v>0.52457193684678671</v>
      </c>
    </row>
    <row r="130" spans="2:12" x14ac:dyDescent="0.3">
      <c r="B130">
        <v>1990</v>
      </c>
      <c r="C130" t="s">
        <v>129</v>
      </c>
      <c r="D130">
        <v>0.38750000000000001</v>
      </c>
      <c r="E130">
        <v>0.23499999999999999</v>
      </c>
      <c r="F130">
        <v>1.217E-3</v>
      </c>
      <c r="G130">
        <v>-7.0650000000000004E-2</v>
      </c>
      <c r="H130">
        <v>0.38690000000000002</v>
      </c>
      <c r="I130">
        <v>0.84950000000000003</v>
      </c>
      <c r="J130">
        <v>30001</v>
      </c>
      <c r="K130">
        <v>80000</v>
      </c>
      <c r="L130" s="2">
        <f t="shared" si="1"/>
        <v>0.6064516129032258</v>
      </c>
    </row>
    <row r="131" spans="2:12" x14ac:dyDescent="0.3">
      <c r="B131">
        <v>1991</v>
      </c>
      <c r="C131" t="s">
        <v>130</v>
      </c>
      <c r="D131">
        <v>0.60899999999999999</v>
      </c>
      <c r="E131">
        <v>0.23910000000000001</v>
      </c>
      <c r="F131">
        <v>1.317E-3</v>
      </c>
      <c r="G131">
        <v>0.14499999999999999</v>
      </c>
      <c r="H131">
        <v>0.60809999999999997</v>
      </c>
      <c r="I131">
        <v>1.08</v>
      </c>
      <c r="J131">
        <v>30001</v>
      </c>
      <c r="K131">
        <v>80000</v>
      </c>
      <c r="L131" s="2">
        <f t="shared" si="1"/>
        <v>0.39261083743842368</v>
      </c>
    </row>
    <row r="132" spans="2:12" x14ac:dyDescent="0.3">
      <c r="B132">
        <v>1992</v>
      </c>
      <c r="C132" t="s">
        <v>131</v>
      </c>
      <c r="D132">
        <v>0.69940000000000002</v>
      </c>
      <c r="E132">
        <v>0.23400000000000001</v>
      </c>
      <c r="F132">
        <v>1.42E-3</v>
      </c>
      <c r="G132">
        <v>0.24460000000000001</v>
      </c>
      <c r="H132">
        <v>0.6986</v>
      </c>
      <c r="I132">
        <v>1.1619999999999999</v>
      </c>
      <c r="J132">
        <v>30001</v>
      </c>
      <c r="K132">
        <v>80000</v>
      </c>
      <c r="L132" s="2">
        <f t="shared" si="1"/>
        <v>0.33457249070631973</v>
      </c>
    </row>
    <row r="133" spans="2:12" x14ac:dyDescent="0.3">
      <c r="B133">
        <v>1993</v>
      </c>
      <c r="C133" t="s">
        <v>132</v>
      </c>
      <c r="D133">
        <v>2.4889999999999999E-2</v>
      </c>
      <c r="E133">
        <v>0.22059999999999999</v>
      </c>
      <c r="F133">
        <v>1.183E-3</v>
      </c>
      <c r="G133">
        <v>-0.4052</v>
      </c>
      <c r="H133">
        <v>2.537E-2</v>
      </c>
      <c r="I133">
        <v>0.46029999999999999</v>
      </c>
      <c r="J133">
        <v>30001</v>
      </c>
      <c r="K133">
        <v>80000</v>
      </c>
      <c r="L133" s="2">
        <f t="shared" si="1"/>
        <v>8.8629971876255524</v>
      </c>
    </row>
    <row r="134" spans="2:12" x14ac:dyDescent="0.3">
      <c r="B134">
        <v>1994</v>
      </c>
      <c r="C134" t="s">
        <v>133</v>
      </c>
      <c r="D134">
        <v>-1.367</v>
      </c>
      <c r="E134">
        <v>0.27450000000000002</v>
      </c>
      <c r="F134">
        <v>1.6050000000000001E-3</v>
      </c>
      <c r="G134">
        <v>-1.903</v>
      </c>
      <c r="H134">
        <v>-1.367</v>
      </c>
      <c r="I134">
        <v>-0.83209999999999995</v>
      </c>
      <c r="J134">
        <v>30001</v>
      </c>
      <c r="K134">
        <v>80000</v>
      </c>
      <c r="L134" s="2">
        <f t="shared" si="1"/>
        <v>0.20080468178493052</v>
      </c>
    </row>
    <row r="135" spans="2:12" x14ac:dyDescent="0.3">
      <c r="B135">
        <v>1995</v>
      </c>
      <c r="C135" t="s">
        <v>134</v>
      </c>
      <c r="D135">
        <v>-0.18609999999999999</v>
      </c>
      <c r="E135">
        <v>0.24229999999999999</v>
      </c>
      <c r="F135">
        <v>1.201E-3</v>
      </c>
      <c r="G135">
        <v>-0.65939999999999999</v>
      </c>
      <c r="H135">
        <v>-0.18720000000000001</v>
      </c>
      <c r="I135">
        <v>0.2913</v>
      </c>
      <c r="J135">
        <v>30001</v>
      </c>
      <c r="K135">
        <v>80000</v>
      </c>
      <c r="L135" s="2">
        <f t="shared" si="1"/>
        <v>1.3019881783987104</v>
      </c>
    </row>
    <row r="136" spans="2:12" x14ac:dyDescent="0.3">
      <c r="B136">
        <v>1996</v>
      </c>
      <c r="C136" t="s">
        <v>135</v>
      </c>
      <c r="D136">
        <v>1.022</v>
      </c>
      <c r="E136">
        <v>0.24790000000000001</v>
      </c>
      <c r="F136">
        <v>1.523E-3</v>
      </c>
      <c r="G136">
        <v>0.5353</v>
      </c>
      <c r="H136">
        <v>1.0229999999999999</v>
      </c>
      <c r="I136">
        <v>1.506</v>
      </c>
      <c r="J136">
        <v>30001</v>
      </c>
      <c r="K136">
        <v>80000</v>
      </c>
      <c r="L136" s="2">
        <f t="shared" si="1"/>
        <v>0.24256360078277886</v>
      </c>
    </row>
    <row r="137" spans="2:12" x14ac:dyDescent="0.3">
      <c r="B137">
        <v>1997</v>
      </c>
      <c r="C137" t="s">
        <v>136</v>
      </c>
      <c r="D137">
        <v>-0.14829999999999999</v>
      </c>
      <c r="E137">
        <v>0.2135</v>
      </c>
      <c r="F137">
        <v>1.232E-3</v>
      </c>
      <c r="G137">
        <v>-0.56479999999999997</v>
      </c>
      <c r="H137">
        <v>-0.1484</v>
      </c>
      <c r="I137">
        <v>0.26929999999999998</v>
      </c>
      <c r="J137">
        <v>30001</v>
      </c>
      <c r="K137">
        <v>80000</v>
      </c>
      <c r="L137" s="2">
        <f t="shared" ref="L137:L200" si="2">E137/ABS(D137)</f>
        <v>1.4396493594066082</v>
      </c>
    </row>
    <row r="138" spans="2:12" x14ac:dyDescent="0.3">
      <c r="B138">
        <v>1998</v>
      </c>
      <c r="C138" t="s">
        <v>137</v>
      </c>
      <c r="D138">
        <v>0.45240000000000002</v>
      </c>
      <c r="E138">
        <v>0.222</v>
      </c>
      <c r="F138">
        <v>1.271E-3</v>
      </c>
      <c r="G138">
        <v>1.7469999999999999E-2</v>
      </c>
      <c r="H138">
        <v>0.45240000000000002</v>
      </c>
      <c r="I138">
        <v>0.88819999999999999</v>
      </c>
      <c r="J138">
        <v>30001</v>
      </c>
      <c r="K138">
        <v>80000</v>
      </c>
      <c r="L138" s="2">
        <f t="shared" si="2"/>
        <v>0.49071618037135278</v>
      </c>
    </row>
    <row r="139" spans="2:12" x14ac:dyDescent="0.3">
      <c r="B139">
        <v>1999</v>
      </c>
      <c r="C139" t="s">
        <v>138</v>
      </c>
      <c r="D139">
        <v>-0.37440000000000001</v>
      </c>
      <c r="E139">
        <v>0.2233</v>
      </c>
      <c r="F139">
        <v>1.1620000000000001E-3</v>
      </c>
      <c r="G139">
        <v>-0.81159999999999999</v>
      </c>
      <c r="H139">
        <v>-0.374</v>
      </c>
      <c r="I139">
        <v>6.2839999999999993E-2</v>
      </c>
      <c r="J139">
        <v>30001</v>
      </c>
      <c r="K139">
        <v>80000</v>
      </c>
      <c r="L139" s="2">
        <f t="shared" si="2"/>
        <v>0.59642094017094016</v>
      </c>
    </row>
    <row r="140" spans="2:12" x14ac:dyDescent="0.3">
      <c r="B140">
        <v>2000</v>
      </c>
      <c r="C140" t="s">
        <v>139</v>
      </c>
      <c r="D140">
        <v>-9.7059999999999994E-2</v>
      </c>
      <c r="E140">
        <v>0.21079999999999999</v>
      </c>
      <c r="F140">
        <v>1.1280000000000001E-3</v>
      </c>
      <c r="G140">
        <v>-0.5081</v>
      </c>
      <c r="H140">
        <v>-9.8409999999999997E-2</v>
      </c>
      <c r="I140">
        <v>0.31809999999999999</v>
      </c>
      <c r="J140">
        <v>30001</v>
      </c>
      <c r="K140">
        <v>80000</v>
      </c>
      <c r="L140" s="2">
        <f t="shared" si="2"/>
        <v>2.1718524623943951</v>
      </c>
    </row>
    <row r="141" spans="2:12" x14ac:dyDescent="0.3">
      <c r="B141">
        <v>2001</v>
      </c>
      <c r="C141" t="s">
        <v>140</v>
      </c>
      <c r="D141">
        <v>-0.41270000000000001</v>
      </c>
      <c r="E141">
        <v>0.2079</v>
      </c>
      <c r="F141">
        <v>1.2520000000000001E-3</v>
      </c>
      <c r="G141">
        <v>-0.81740000000000002</v>
      </c>
      <c r="H141">
        <v>-0.41310000000000002</v>
      </c>
      <c r="I141">
        <v>-5.548E-3</v>
      </c>
      <c r="J141">
        <v>30001</v>
      </c>
      <c r="K141">
        <v>80000</v>
      </c>
      <c r="L141" s="2">
        <f t="shared" si="2"/>
        <v>0.50375575478555845</v>
      </c>
    </row>
    <row r="142" spans="2:12" x14ac:dyDescent="0.3">
      <c r="B142">
        <v>2002</v>
      </c>
      <c r="C142" t="s">
        <v>141</v>
      </c>
      <c r="D142">
        <v>0.33260000000000001</v>
      </c>
      <c r="E142">
        <v>0.20119999999999999</v>
      </c>
      <c r="F142">
        <v>1.292E-3</v>
      </c>
      <c r="G142">
        <v>-5.7599999999999998E-2</v>
      </c>
      <c r="H142">
        <v>0.33040000000000003</v>
      </c>
      <c r="I142">
        <v>0.73260000000000003</v>
      </c>
      <c r="J142">
        <v>30001</v>
      </c>
      <c r="K142">
        <v>80000</v>
      </c>
      <c r="L142" s="2">
        <f t="shared" si="2"/>
        <v>0.6049308478653036</v>
      </c>
    </row>
    <row r="143" spans="2:12" x14ac:dyDescent="0.3">
      <c r="B143">
        <v>2003</v>
      </c>
      <c r="C143" t="s">
        <v>142</v>
      </c>
      <c r="D143">
        <v>-0.74280000000000002</v>
      </c>
      <c r="E143">
        <v>0.20499999999999999</v>
      </c>
      <c r="F143">
        <v>1.2329999999999999E-3</v>
      </c>
      <c r="G143">
        <v>-1.1479999999999999</v>
      </c>
      <c r="H143">
        <v>-0.74229999999999996</v>
      </c>
      <c r="I143">
        <v>-0.34720000000000001</v>
      </c>
      <c r="J143">
        <v>30001</v>
      </c>
      <c r="K143">
        <v>80000</v>
      </c>
      <c r="L143" s="2">
        <f t="shared" si="2"/>
        <v>0.27598276790522347</v>
      </c>
    </row>
    <row r="144" spans="2:12" x14ac:dyDescent="0.3">
      <c r="B144">
        <v>2004</v>
      </c>
      <c r="C144" t="s">
        <v>143</v>
      </c>
      <c r="D144">
        <v>-0.31519999999999998</v>
      </c>
      <c r="E144">
        <v>0.19919999999999999</v>
      </c>
      <c r="F144">
        <v>1.2359999999999999E-3</v>
      </c>
      <c r="G144">
        <v>-0.70420000000000005</v>
      </c>
      <c r="H144">
        <v>-0.3165</v>
      </c>
      <c r="I144">
        <v>8.0070000000000002E-2</v>
      </c>
      <c r="J144">
        <v>30001</v>
      </c>
      <c r="K144">
        <v>80000</v>
      </c>
      <c r="L144" s="2">
        <f t="shared" si="2"/>
        <v>0.63197969543147203</v>
      </c>
    </row>
    <row r="145" spans="2:12" x14ac:dyDescent="0.3">
      <c r="B145">
        <v>2005</v>
      </c>
      <c r="C145" t="s">
        <v>144</v>
      </c>
      <c r="D145">
        <v>-0.52</v>
      </c>
      <c r="E145">
        <v>0.1953</v>
      </c>
      <c r="F145">
        <v>1.2080000000000001E-3</v>
      </c>
      <c r="G145">
        <v>-0.90549999999999997</v>
      </c>
      <c r="H145">
        <v>-0.51910000000000001</v>
      </c>
      <c r="I145">
        <v>-0.1381</v>
      </c>
      <c r="J145">
        <v>30001</v>
      </c>
      <c r="K145">
        <v>80000</v>
      </c>
      <c r="L145" s="2">
        <f t="shared" si="2"/>
        <v>0.37557692307692309</v>
      </c>
    </row>
    <row r="146" spans="2:12" x14ac:dyDescent="0.3">
      <c r="B146">
        <v>2006</v>
      </c>
      <c r="C146" t="s">
        <v>145</v>
      </c>
      <c r="D146">
        <v>0.1095</v>
      </c>
      <c r="E146">
        <v>0.19259999999999999</v>
      </c>
      <c r="F146">
        <v>1.1659999999999999E-3</v>
      </c>
      <c r="G146">
        <v>-0.2671</v>
      </c>
      <c r="H146">
        <v>0.1095</v>
      </c>
      <c r="I146">
        <v>0.48649999999999999</v>
      </c>
      <c r="J146">
        <v>30001</v>
      </c>
      <c r="K146">
        <v>80000</v>
      </c>
      <c r="L146" s="2">
        <f t="shared" si="2"/>
        <v>1.758904109589041</v>
      </c>
    </row>
    <row r="147" spans="2:12" x14ac:dyDescent="0.3">
      <c r="B147">
        <v>2007</v>
      </c>
      <c r="C147" t="s">
        <v>146</v>
      </c>
      <c r="D147">
        <v>0.37669999999999998</v>
      </c>
      <c r="E147">
        <v>0.2</v>
      </c>
      <c r="F147">
        <v>1.2539999999999999E-3</v>
      </c>
      <c r="G147">
        <v>-1.2760000000000001E-2</v>
      </c>
      <c r="H147">
        <v>0.37669999999999998</v>
      </c>
      <c r="I147">
        <v>0.77139999999999997</v>
      </c>
      <c r="J147">
        <v>30001</v>
      </c>
      <c r="K147">
        <v>80000</v>
      </c>
      <c r="L147" s="2">
        <f t="shared" si="2"/>
        <v>0.53092646668436427</v>
      </c>
    </row>
    <row r="148" spans="2:12" x14ac:dyDescent="0.3">
      <c r="B148">
        <v>2008</v>
      </c>
      <c r="C148" t="s">
        <v>147</v>
      </c>
      <c r="D148">
        <v>-0.18529999999999999</v>
      </c>
      <c r="E148">
        <v>0.22359999999999999</v>
      </c>
      <c r="F148">
        <v>1.4809999999999999E-3</v>
      </c>
      <c r="G148">
        <v>-0.62729999999999997</v>
      </c>
      <c r="H148">
        <v>-0.18490000000000001</v>
      </c>
      <c r="I148">
        <v>0.24740000000000001</v>
      </c>
      <c r="J148">
        <v>30001</v>
      </c>
      <c r="K148">
        <v>80000</v>
      </c>
      <c r="L148" s="2">
        <f t="shared" si="2"/>
        <v>1.2066918510523477</v>
      </c>
    </row>
    <row r="149" spans="2:12" x14ac:dyDescent="0.3">
      <c r="B149">
        <v>2009</v>
      </c>
      <c r="C149" t="s">
        <v>148</v>
      </c>
      <c r="D149">
        <v>-0.81469999999999998</v>
      </c>
      <c r="E149">
        <v>0.2084</v>
      </c>
      <c r="F149">
        <v>1.284E-3</v>
      </c>
      <c r="G149">
        <v>-1.224</v>
      </c>
      <c r="H149">
        <v>-0.8145</v>
      </c>
      <c r="I149">
        <v>-0.40639999999999998</v>
      </c>
      <c r="J149">
        <v>30001</v>
      </c>
      <c r="K149">
        <v>80000</v>
      </c>
      <c r="L149" s="2">
        <f t="shared" si="2"/>
        <v>0.25579968086412175</v>
      </c>
    </row>
    <row r="150" spans="2:12" x14ac:dyDescent="0.3">
      <c r="B150">
        <v>2010</v>
      </c>
      <c r="C150" t="s">
        <v>149</v>
      </c>
      <c r="D150">
        <v>0.46310000000000001</v>
      </c>
      <c r="E150">
        <v>0.2029</v>
      </c>
      <c r="F150">
        <v>1.2689999999999999E-3</v>
      </c>
      <c r="G150">
        <v>6.9680000000000006E-2</v>
      </c>
      <c r="H150">
        <v>0.46200000000000002</v>
      </c>
      <c r="I150">
        <v>0.86519999999999997</v>
      </c>
      <c r="J150">
        <v>30001</v>
      </c>
      <c r="K150">
        <v>80000</v>
      </c>
      <c r="L150" s="2">
        <f t="shared" si="2"/>
        <v>0.43813431224357591</v>
      </c>
    </row>
    <row r="151" spans="2:12" x14ac:dyDescent="0.3">
      <c r="B151">
        <v>2011</v>
      </c>
      <c r="C151" t="s">
        <v>150</v>
      </c>
      <c r="D151">
        <v>0.14899999999999999</v>
      </c>
      <c r="E151">
        <v>0.19259999999999999</v>
      </c>
      <c r="F151">
        <v>1.183E-3</v>
      </c>
      <c r="G151">
        <v>-0.22739999999999999</v>
      </c>
      <c r="H151">
        <v>0.14949999999999999</v>
      </c>
      <c r="I151">
        <v>0.52649999999999997</v>
      </c>
      <c r="J151">
        <v>30001</v>
      </c>
      <c r="K151">
        <v>80000</v>
      </c>
      <c r="L151" s="2">
        <f t="shared" si="2"/>
        <v>1.2926174496644296</v>
      </c>
    </row>
    <row r="152" spans="2:12" x14ac:dyDescent="0.3">
      <c r="B152">
        <v>2012</v>
      </c>
      <c r="C152" t="s">
        <v>151</v>
      </c>
      <c r="D152">
        <v>-0.28110000000000002</v>
      </c>
      <c r="E152">
        <v>0.1996</v>
      </c>
      <c r="F152">
        <v>1.1199999999999999E-3</v>
      </c>
      <c r="G152">
        <v>-0.67410000000000003</v>
      </c>
      <c r="H152">
        <v>-0.28160000000000002</v>
      </c>
      <c r="I152">
        <v>0.10920000000000001</v>
      </c>
      <c r="J152">
        <v>30001</v>
      </c>
      <c r="K152">
        <v>80000</v>
      </c>
      <c r="L152" s="2">
        <f t="shared" si="2"/>
        <v>0.71006759160441124</v>
      </c>
    </row>
    <row r="153" spans="2:12" x14ac:dyDescent="0.3">
      <c r="B153">
        <v>2013</v>
      </c>
      <c r="C153" t="s">
        <v>152</v>
      </c>
      <c r="D153">
        <v>-1.0620000000000001</v>
      </c>
      <c r="E153">
        <v>0.23069999999999999</v>
      </c>
      <c r="F153">
        <v>1.609E-3</v>
      </c>
      <c r="G153">
        <v>-1.5189999999999999</v>
      </c>
      <c r="H153">
        <v>-1.0609999999999999</v>
      </c>
      <c r="I153">
        <v>-0.61609999999999998</v>
      </c>
      <c r="J153">
        <v>30001</v>
      </c>
      <c r="K153">
        <v>80000</v>
      </c>
      <c r="L153" s="2">
        <f t="shared" si="2"/>
        <v>0.21723163841807908</v>
      </c>
    </row>
    <row r="154" spans="2:12" x14ac:dyDescent="0.3">
      <c r="B154">
        <v>2014</v>
      </c>
      <c r="C154" t="s">
        <v>153</v>
      </c>
      <c r="D154">
        <v>-0.2326</v>
      </c>
      <c r="E154">
        <v>0.21290000000000001</v>
      </c>
      <c r="F154">
        <v>1.242E-3</v>
      </c>
      <c r="G154">
        <v>-0.64980000000000004</v>
      </c>
      <c r="H154">
        <v>-0.23419999999999999</v>
      </c>
      <c r="I154">
        <v>0.18490000000000001</v>
      </c>
      <c r="J154">
        <v>30001</v>
      </c>
      <c r="K154">
        <v>80000</v>
      </c>
      <c r="L154" s="2">
        <f t="shared" si="2"/>
        <v>0.91530524505588995</v>
      </c>
    </row>
    <row r="155" spans="2:12" x14ac:dyDescent="0.3">
      <c r="C155" t="s">
        <v>154</v>
      </c>
      <c r="D155">
        <v>0.51980000000000004</v>
      </c>
      <c r="E155">
        <v>6.658E-2</v>
      </c>
      <c r="F155" s="11">
        <v>4.6559999999999999E-4</v>
      </c>
      <c r="G155">
        <v>0.40089999999999998</v>
      </c>
      <c r="H155">
        <v>0.51600000000000001</v>
      </c>
      <c r="I155">
        <v>0.66269999999999996</v>
      </c>
      <c r="J155">
        <v>30001</v>
      </c>
      <c r="K155">
        <v>80000</v>
      </c>
      <c r="L155" s="2">
        <f t="shared" si="2"/>
        <v>0.12808772604848018</v>
      </c>
    </row>
    <row r="156" spans="2:12" x14ac:dyDescent="0.3">
      <c r="B156" t="s">
        <v>269</v>
      </c>
      <c r="C156" t="s">
        <v>155</v>
      </c>
      <c r="D156">
        <v>0.53320000000000001</v>
      </c>
      <c r="E156">
        <v>5.892E-2</v>
      </c>
      <c r="F156" s="11">
        <v>4.8260000000000002E-4</v>
      </c>
      <c r="G156">
        <v>0.41199999999999998</v>
      </c>
      <c r="H156">
        <v>0.53549999999999998</v>
      </c>
      <c r="I156">
        <v>0.64249999999999996</v>
      </c>
      <c r="J156">
        <v>30001</v>
      </c>
      <c r="K156">
        <v>80000</v>
      </c>
      <c r="L156" s="2">
        <f t="shared" si="2"/>
        <v>0.1105026256564141</v>
      </c>
    </row>
    <row r="157" spans="2:12" x14ac:dyDescent="0.3">
      <c r="B157" t="s">
        <v>270</v>
      </c>
      <c r="C157" t="s">
        <v>156</v>
      </c>
      <c r="D157">
        <v>0.66</v>
      </c>
      <c r="E157">
        <v>0.10829999999999999</v>
      </c>
      <c r="F157" s="11">
        <v>7.1650000000000001E-4</v>
      </c>
      <c r="G157">
        <v>0.4194</v>
      </c>
      <c r="H157">
        <v>0.67279999999999995</v>
      </c>
      <c r="I157">
        <v>0.83540000000000003</v>
      </c>
      <c r="J157">
        <v>30001</v>
      </c>
      <c r="K157">
        <v>80000</v>
      </c>
      <c r="L157" s="2">
        <f t="shared" si="2"/>
        <v>0.16409090909090907</v>
      </c>
    </row>
    <row r="158" spans="2:12" x14ac:dyDescent="0.3">
      <c r="B158" s="9" t="s">
        <v>271</v>
      </c>
      <c r="C158" t="s">
        <v>157</v>
      </c>
      <c r="D158">
        <v>0.43380000000000002</v>
      </c>
      <c r="E158">
        <v>5.6680000000000001E-2</v>
      </c>
      <c r="F158" s="11">
        <v>5.7569999999999995E-4</v>
      </c>
      <c r="G158">
        <v>0.31859999999999999</v>
      </c>
      <c r="H158">
        <v>0.43530000000000002</v>
      </c>
      <c r="I158">
        <v>0.54010000000000002</v>
      </c>
      <c r="J158">
        <v>30001</v>
      </c>
      <c r="K158">
        <v>80000</v>
      </c>
      <c r="L158" s="2">
        <f t="shared" si="2"/>
        <v>0.13065928999538959</v>
      </c>
    </row>
    <row r="159" spans="2:12" x14ac:dyDescent="0.3">
      <c r="B159" s="9" t="s">
        <v>272</v>
      </c>
      <c r="C159" t="s">
        <v>158</v>
      </c>
      <c r="D159">
        <v>0.49309999999999998</v>
      </c>
      <c r="E159">
        <v>5.7660000000000003E-2</v>
      </c>
      <c r="F159" s="11">
        <v>6.1550000000000005E-4</v>
      </c>
      <c r="G159">
        <v>0.374</v>
      </c>
      <c r="H159">
        <v>0.49540000000000001</v>
      </c>
      <c r="I159">
        <v>0.60040000000000004</v>
      </c>
      <c r="J159">
        <v>30001</v>
      </c>
      <c r="K159">
        <v>80000</v>
      </c>
      <c r="L159" s="2">
        <f t="shared" si="2"/>
        <v>0.11693368485094302</v>
      </c>
    </row>
    <row r="160" spans="2:12" x14ac:dyDescent="0.3">
      <c r="B160" s="9" t="s">
        <v>273</v>
      </c>
      <c r="C160" t="s">
        <v>159</v>
      </c>
      <c r="D160">
        <v>0.51580000000000004</v>
      </c>
      <c r="E160">
        <v>5.62E-2</v>
      </c>
      <c r="F160" s="11">
        <v>5.2950000000000002E-4</v>
      </c>
      <c r="G160">
        <v>0.39860000000000001</v>
      </c>
      <c r="H160">
        <v>0.51819999999999999</v>
      </c>
      <c r="I160">
        <v>0.61960000000000004</v>
      </c>
      <c r="J160">
        <v>30001</v>
      </c>
      <c r="K160">
        <v>80000</v>
      </c>
      <c r="L160" s="2">
        <f t="shared" si="2"/>
        <v>0.10895696006203955</v>
      </c>
    </row>
    <row r="161" spans="2:12" x14ac:dyDescent="0.3">
      <c r="B161" t="s">
        <v>274</v>
      </c>
      <c r="C161" t="s">
        <v>160</v>
      </c>
      <c r="D161">
        <v>0.47589999999999999</v>
      </c>
      <c r="E161">
        <v>5.8729999999999997E-2</v>
      </c>
      <c r="F161" s="11">
        <v>4.5019999999999999E-4</v>
      </c>
      <c r="G161">
        <v>0.35510000000000003</v>
      </c>
      <c r="H161">
        <v>0.47760000000000002</v>
      </c>
      <c r="I161">
        <v>0.58650000000000002</v>
      </c>
      <c r="J161">
        <v>30001</v>
      </c>
      <c r="K161">
        <v>80000</v>
      </c>
      <c r="L161" s="2">
        <f t="shared" si="2"/>
        <v>0.12340827905022063</v>
      </c>
    </row>
    <row r="162" spans="2:12" x14ac:dyDescent="0.3">
      <c r="B162" s="10" t="s">
        <v>275</v>
      </c>
      <c r="C162" t="s">
        <v>161</v>
      </c>
      <c r="D162">
        <v>0.61119999999999997</v>
      </c>
      <c r="E162">
        <v>6.4619999999999997E-2</v>
      </c>
      <c r="F162" s="11">
        <v>8.409E-4</v>
      </c>
      <c r="G162">
        <v>0.4783</v>
      </c>
      <c r="H162">
        <v>0.6139</v>
      </c>
      <c r="I162">
        <v>0.72919999999999996</v>
      </c>
      <c r="J162">
        <v>30001</v>
      </c>
      <c r="K162">
        <v>80000</v>
      </c>
      <c r="L162" s="2">
        <f t="shared" si="2"/>
        <v>0.10572643979057592</v>
      </c>
    </row>
    <row r="163" spans="2:12" x14ac:dyDescent="0.3">
      <c r="B163" t="s">
        <v>276</v>
      </c>
      <c r="C163" t="s">
        <v>162</v>
      </c>
      <c r="D163">
        <v>0.64790000000000003</v>
      </c>
      <c r="E163">
        <v>9.7199999999999995E-2</v>
      </c>
      <c r="F163" s="11">
        <v>6.3259999999999998E-4</v>
      </c>
      <c r="G163">
        <v>0.435</v>
      </c>
      <c r="H163">
        <v>0.65590000000000004</v>
      </c>
      <c r="I163">
        <v>0.81579999999999997</v>
      </c>
      <c r="J163">
        <v>30001</v>
      </c>
      <c r="K163">
        <v>80000</v>
      </c>
      <c r="L163" s="2">
        <f t="shared" si="2"/>
        <v>0.15002315172094458</v>
      </c>
    </row>
    <row r="164" spans="2:12" x14ac:dyDescent="0.3">
      <c r="B164" t="s">
        <v>277</v>
      </c>
      <c r="C164" t="s">
        <v>163</v>
      </c>
      <c r="D164">
        <v>0.49959999999999999</v>
      </c>
      <c r="E164">
        <v>4.9619999999999997E-2</v>
      </c>
      <c r="F164" s="11">
        <v>4.1379999999999998E-4</v>
      </c>
      <c r="G164">
        <v>0.3982</v>
      </c>
      <c r="H164">
        <v>0.501</v>
      </c>
      <c r="I164">
        <v>0.59319999999999995</v>
      </c>
      <c r="J164">
        <v>30001</v>
      </c>
      <c r="K164">
        <v>80000</v>
      </c>
      <c r="L164" s="2">
        <f t="shared" si="2"/>
        <v>9.9319455564451556E-2</v>
      </c>
    </row>
    <row r="165" spans="2:12" x14ac:dyDescent="0.3">
      <c r="B165" t="s">
        <v>278</v>
      </c>
      <c r="C165" t="s">
        <v>164</v>
      </c>
      <c r="D165">
        <v>0.45839999999999997</v>
      </c>
      <c r="E165">
        <v>8.8510000000000005E-2</v>
      </c>
      <c r="F165" s="11">
        <v>4.507E-4</v>
      </c>
      <c r="G165">
        <v>0.28470000000000001</v>
      </c>
      <c r="H165">
        <v>0.4587</v>
      </c>
      <c r="I165">
        <v>0.63109999999999999</v>
      </c>
      <c r="J165">
        <v>30001</v>
      </c>
      <c r="K165">
        <v>80000</v>
      </c>
      <c r="L165" s="2">
        <f t="shared" si="2"/>
        <v>0.19308464223385691</v>
      </c>
    </row>
    <row r="166" spans="2:12" x14ac:dyDescent="0.3">
      <c r="B166" t="s">
        <v>279</v>
      </c>
      <c r="C166" t="s">
        <v>165</v>
      </c>
      <c r="D166">
        <v>0.42559999999999998</v>
      </c>
      <c r="E166">
        <v>6.2839999999999993E-2</v>
      </c>
      <c r="F166" s="11">
        <v>4.7429999999999998E-4</v>
      </c>
      <c r="G166">
        <v>0.29830000000000001</v>
      </c>
      <c r="H166">
        <v>0.42670000000000002</v>
      </c>
      <c r="I166">
        <v>0.54520000000000002</v>
      </c>
      <c r="J166">
        <v>30001</v>
      </c>
      <c r="K166">
        <v>80000</v>
      </c>
      <c r="L166" s="2">
        <f t="shared" si="2"/>
        <v>0.14765037593984962</v>
      </c>
    </row>
    <row r="167" spans="2:12" x14ac:dyDescent="0.3">
      <c r="B167" t="s">
        <v>267</v>
      </c>
      <c r="C167" t="s">
        <v>166</v>
      </c>
      <c r="D167">
        <v>0.60650000000000004</v>
      </c>
      <c r="E167">
        <v>5.3030000000000001E-2</v>
      </c>
      <c r="F167" s="11">
        <v>5.4009999999999996E-4</v>
      </c>
      <c r="G167">
        <v>0.4945</v>
      </c>
      <c r="H167">
        <v>0.60960000000000003</v>
      </c>
      <c r="I167">
        <v>0.70209999999999995</v>
      </c>
      <c r="J167">
        <v>30001</v>
      </c>
      <c r="K167">
        <v>80000</v>
      </c>
      <c r="L167" s="2">
        <f t="shared" si="2"/>
        <v>8.7436108821104697E-2</v>
      </c>
    </row>
    <row r="168" spans="2:12" x14ac:dyDescent="0.3">
      <c r="B168" t="s">
        <v>280</v>
      </c>
      <c r="C168" t="s">
        <v>167</v>
      </c>
      <c r="D168">
        <v>0.60580000000000001</v>
      </c>
      <c r="E168">
        <v>5.8380000000000001E-2</v>
      </c>
      <c r="F168" s="11">
        <v>4.6470000000000002E-4</v>
      </c>
      <c r="G168">
        <v>0.48230000000000001</v>
      </c>
      <c r="H168">
        <v>0.60950000000000004</v>
      </c>
      <c r="I168">
        <v>0.71020000000000005</v>
      </c>
      <c r="J168">
        <v>30001</v>
      </c>
      <c r="K168">
        <v>80000</v>
      </c>
      <c r="L168" s="2">
        <f t="shared" si="2"/>
        <v>9.6368438428524272E-2</v>
      </c>
    </row>
    <row r="169" spans="2:12" x14ac:dyDescent="0.3">
      <c r="B169" t="s">
        <v>281</v>
      </c>
      <c r="C169" t="s">
        <v>168</v>
      </c>
      <c r="D169">
        <v>0.47360000000000002</v>
      </c>
      <c r="E169">
        <v>7.0790000000000006E-2</v>
      </c>
      <c r="F169" s="11">
        <v>5.2249999999999996E-4</v>
      </c>
      <c r="G169">
        <v>0.32800000000000001</v>
      </c>
      <c r="H169">
        <v>0.47620000000000001</v>
      </c>
      <c r="I169">
        <v>0.60589999999999999</v>
      </c>
      <c r="J169">
        <v>30001</v>
      </c>
      <c r="K169">
        <v>80000</v>
      </c>
      <c r="L169" s="2">
        <f t="shared" si="2"/>
        <v>0.14947212837837839</v>
      </c>
    </row>
    <row r="170" spans="2:12" x14ac:dyDescent="0.3">
      <c r="B170" s="10" t="s">
        <v>282</v>
      </c>
      <c r="C170" t="s">
        <v>169</v>
      </c>
      <c r="D170">
        <v>0.53449999999999998</v>
      </c>
      <c r="E170">
        <v>6.4360000000000001E-2</v>
      </c>
      <c r="F170" s="11">
        <v>7.0500000000000001E-4</v>
      </c>
      <c r="G170">
        <v>0.40610000000000002</v>
      </c>
      <c r="H170">
        <v>0.53590000000000004</v>
      </c>
      <c r="I170">
        <v>0.65510000000000002</v>
      </c>
      <c r="J170">
        <v>30001</v>
      </c>
      <c r="K170">
        <v>80000</v>
      </c>
      <c r="L170" s="2">
        <f t="shared" si="2"/>
        <v>0.12041159962581853</v>
      </c>
    </row>
    <row r="171" spans="2:12" x14ac:dyDescent="0.3">
      <c r="B171" t="s">
        <v>283</v>
      </c>
      <c r="C171" t="s">
        <v>170</v>
      </c>
      <c r="D171">
        <v>0.64390000000000003</v>
      </c>
      <c r="E171">
        <v>7.3999999999999996E-2</v>
      </c>
      <c r="F171" s="11">
        <v>5.911E-4</v>
      </c>
      <c r="G171">
        <v>0.48520000000000002</v>
      </c>
      <c r="H171">
        <v>0.64890000000000003</v>
      </c>
      <c r="I171">
        <v>0.77410000000000001</v>
      </c>
      <c r="J171">
        <v>30001</v>
      </c>
      <c r="K171">
        <v>80000</v>
      </c>
      <c r="L171" s="2">
        <f t="shared" si="2"/>
        <v>0.11492467774499145</v>
      </c>
    </row>
    <row r="172" spans="2:12" x14ac:dyDescent="0.3">
      <c r="B172" t="s">
        <v>284</v>
      </c>
      <c r="C172" t="s">
        <v>171</v>
      </c>
      <c r="D172">
        <v>0.63260000000000005</v>
      </c>
      <c r="E172">
        <v>7.6079999999999995E-2</v>
      </c>
      <c r="F172" s="11">
        <v>5.0270000000000002E-4</v>
      </c>
      <c r="G172">
        <v>0.46920000000000001</v>
      </c>
      <c r="H172">
        <v>0.63770000000000004</v>
      </c>
      <c r="I172">
        <v>0.76570000000000005</v>
      </c>
      <c r="J172">
        <v>30001</v>
      </c>
      <c r="K172">
        <v>80000</v>
      </c>
      <c r="L172" s="2">
        <f t="shared" si="2"/>
        <v>0.12026557066076508</v>
      </c>
    </row>
    <row r="173" spans="2:12" x14ac:dyDescent="0.3">
      <c r="B173" t="s">
        <v>268</v>
      </c>
      <c r="C173" t="s">
        <v>172</v>
      </c>
      <c r="D173">
        <v>0.48409999999999997</v>
      </c>
      <c r="E173">
        <v>6.6960000000000006E-2</v>
      </c>
      <c r="F173" s="11">
        <v>5.1320000000000001E-4</v>
      </c>
      <c r="G173">
        <v>0.34870000000000001</v>
      </c>
      <c r="H173">
        <v>0.48530000000000001</v>
      </c>
      <c r="I173">
        <v>0.61150000000000004</v>
      </c>
      <c r="J173">
        <v>30001</v>
      </c>
      <c r="K173">
        <v>80000</v>
      </c>
      <c r="L173" s="2">
        <f t="shared" si="2"/>
        <v>0.13831852922949806</v>
      </c>
    </row>
    <row r="174" spans="2:12" x14ac:dyDescent="0.3">
      <c r="B174" t="s">
        <v>269</v>
      </c>
      <c r="C174" t="s">
        <v>173</v>
      </c>
      <c r="D174">
        <v>0.46689999999999998</v>
      </c>
      <c r="E174">
        <v>6.4879999999999993E-2</v>
      </c>
      <c r="F174" s="11">
        <v>4.2079999999999998E-4</v>
      </c>
      <c r="G174">
        <v>0.33289999999999997</v>
      </c>
      <c r="H174">
        <v>0.46920000000000001</v>
      </c>
      <c r="I174">
        <v>0.58789999999999998</v>
      </c>
      <c r="J174">
        <v>30001</v>
      </c>
      <c r="K174">
        <v>80000</v>
      </c>
      <c r="L174" s="2">
        <f t="shared" si="2"/>
        <v>0.13895909188263011</v>
      </c>
    </row>
    <row r="175" spans="2:12" x14ac:dyDescent="0.3">
      <c r="B175" t="s">
        <v>270</v>
      </c>
      <c r="C175" t="s">
        <v>174</v>
      </c>
      <c r="D175">
        <v>0.60809999999999997</v>
      </c>
      <c r="E175">
        <v>0.1181</v>
      </c>
      <c r="F175" s="11">
        <v>7.2889999999999999E-4</v>
      </c>
      <c r="G175">
        <v>0.3463</v>
      </c>
      <c r="H175">
        <v>0.62180000000000002</v>
      </c>
      <c r="I175">
        <v>0.8014</v>
      </c>
      <c r="J175">
        <v>30001</v>
      </c>
      <c r="K175">
        <v>80000</v>
      </c>
      <c r="L175" s="2">
        <f t="shared" si="2"/>
        <v>0.19421147837526723</v>
      </c>
    </row>
    <row r="176" spans="2:12" x14ac:dyDescent="0.3">
      <c r="B176" s="9" t="s">
        <v>271</v>
      </c>
      <c r="C176" t="s">
        <v>175</v>
      </c>
      <c r="D176">
        <v>0.35870000000000002</v>
      </c>
      <c r="E176">
        <v>5.9220000000000002E-2</v>
      </c>
      <c r="F176" s="11">
        <v>4.574E-4</v>
      </c>
      <c r="G176">
        <v>0.2407</v>
      </c>
      <c r="H176">
        <v>0.35920000000000002</v>
      </c>
      <c r="I176">
        <v>0.47249999999999998</v>
      </c>
      <c r="J176">
        <v>30001</v>
      </c>
      <c r="K176">
        <v>80000</v>
      </c>
      <c r="L176" s="2">
        <f t="shared" si="2"/>
        <v>0.16509618065235573</v>
      </c>
    </row>
    <row r="177" spans="2:12" x14ac:dyDescent="0.3">
      <c r="B177" s="9" t="s">
        <v>272</v>
      </c>
      <c r="C177" t="s">
        <v>176</v>
      </c>
      <c r="D177">
        <v>0.42330000000000001</v>
      </c>
      <c r="E177">
        <v>5.8709999999999998E-2</v>
      </c>
      <c r="F177" s="11">
        <v>5.0379999999999999E-4</v>
      </c>
      <c r="G177">
        <v>0.30359999999999998</v>
      </c>
      <c r="H177">
        <v>0.42499999999999999</v>
      </c>
      <c r="I177">
        <v>0.53390000000000004</v>
      </c>
      <c r="J177">
        <v>30001</v>
      </c>
      <c r="K177">
        <v>80000</v>
      </c>
      <c r="L177" s="2">
        <f t="shared" si="2"/>
        <v>0.13869596031183556</v>
      </c>
    </row>
    <row r="178" spans="2:12" x14ac:dyDescent="0.3">
      <c r="B178" s="9" t="s">
        <v>273</v>
      </c>
      <c r="C178" t="s">
        <v>177</v>
      </c>
      <c r="D178">
        <v>0.44790000000000002</v>
      </c>
      <c r="E178">
        <v>6.1120000000000001E-2</v>
      </c>
      <c r="F178" s="11">
        <v>4.6339999999999999E-4</v>
      </c>
      <c r="G178">
        <v>0.32119999999999999</v>
      </c>
      <c r="H178">
        <v>0.4501</v>
      </c>
      <c r="I178">
        <v>0.56110000000000004</v>
      </c>
      <c r="J178">
        <v>30001</v>
      </c>
      <c r="K178">
        <v>80000</v>
      </c>
      <c r="L178" s="2">
        <f t="shared" si="2"/>
        <v>0.13645903103371287</v>
      </c>
    </row>
    <row r="179" spans="2:12" x14ac:dyDescent="0.3">
      <c r="B179" t="s">
        <v>274</v>
      </c>
      <c r="C179" t="s">
        <v>178</v>
      </c>
      <c r="D179">
        <v>0.40439999999999998</v>
      </c>
      <c r="E179">
        <v>6.2609999999999999E-2</v>
      </c>
      <c r="F179" s="11">
        <v>3.078E-4</v>
      </c>
      <c r="G179">
        <v>0.27660000000000001</v>
      </c>
      <c r="H179">
        <v>0.40639999999999998</v>
      </c>
      <c r="I179">
        <v>0.52339999999999998</v>
      </c>
      <c r="J179">
        <v>30001</v>
      </c>
      <c r="K179">
        <v>80000</v>
      </c>
      <c r="L179" s="2">
        <f t="shared" si="2"/>
        <v>0.1548219584569733</v>
      </c>
    </row>
    <row r="180" spans="2:12" x14ac:dyDescent="0.3">
      <c r="B180" s="10" t="s">
        <v>275</v>
      </c>
      <c r="C180" t="s">
        <v>179</v>
      </c>
      <c r="D180">
        <v>0.55279999999999996</v>
      </c>
      <c r="E180">
        <v>7.1739999999999998E-2</v>
      </c>
      <c r="F180" s="11">
        <v>8.6059999999999999E-4</v>
      </c>
      <c r="G180">
        <v>0.40720000000000001</v>
      </c>
      <c r="H180">
        <v>0.55569999999999997</v>
      </c>
      <c r="I180">
        <v>0.68469999999999998</v>
      </c>
      <c r="J180">
        <v>30001</v>
      </c>
      <c r="K180">
        <v>80000</v>
      </c>
      <c r="L180" s="2">
        <f t="shared" si="2"/>
        <v>0.12977568740955139</v>
      </c>
    </row>
    <row r="181" spans="2:12" x14ac:dyDescent="0.3">
      <c r="B181" t="s">
        <v>276</v>
      </c>
      <c r="C181" t="s">
        <v>180</v>
      </c>
      <c r="D181">
        <v>0.59399999999999997</v>
      </c>
      <c r="E181">
        <v>0.1075</v>
      </c>
      <c r="F181" s="11">
        <v>6.1439999999999997E-4</v>
      </c>
      <c r="G181">
        <v>0.36180000000000001</v>
      </c>
      <c r="H181">
        <v>0.60229999999999995</v>
      </c>
      <c r="I181">
        <v>0.78280000000000005</v>
      </c>
      <c r="J181">
        <v>30001</v>
      </c>
      <c r="K181">
        <v>80000</v>
      </c>
      <c r="L181" s="2">
        <f t="shared" si="2"/>
        <v>0.18097643097643099</v>
      </c>
    </row>
    <row r="182" spans="2:12" x14ac:dyDescent="0.3">
      <c r="B182" t="s">
        <v>277</v>
      </c>
      <c r="C182" t="s">
        <v>181</v>
      </c>
      <c r="D182">
        <v>0.43009999999999998</v>
      </c>
      <c r="E182">
        <v>5.4769999999999999E-2</v>
      </c>
      <c r="F182" s="11">
        <v>2.9520000000000002E-4</v>
      </c>
      <c r="G182">
        <v>0.31940000000000002</v>
      </c>
      <c r="H182">
        <v>0.43140000000000001</v>
      </c>
      <c r="I182">
        <v>0.53420000000000001</v>
      </c>
      <c r="J182">
        <v>30001</v>
      </c>
      <c r="K182">
        <v>80000</v>
      </c>
      <c r="L182" s="2">
        <f t="shared" si="2"/>
        <v>0.12734247849337363</v>
      </c>
    </row>
    <row r="183" spans="2:12" x14ac:dyDescent="0.3">
      <c r="B183" t="s">
        <v>278</v>
      </c>
      <c r="C183" t="s">
        <v>182</v>
      </c>
      <c r="D183">
        <v>0.38569999999999999</v>
      </c>
      <c r="E183">
        <v>9.4530000000000003E-2</v>
      </c>
      <c r="F183" s="11">
        <v>3.5780000000000002E-4</v>
      </c>
      <c r="G183">
        <v>0.2</v>
      </c>
      <c r="H183">
        <v>0.38600000000000001</v>
      </c>
      <c r="I183">
        <v>0.57199999999999995</v>
      </c>
      <c r="J183">
        <v>30001</v>
      </c>
      <c r="K183">
        <v>80000</v>
      </c>
      <c r="L183" s="2">
        <f t="shared" si="2"/>
        <v>0.24508685506870626</v>
      </c>
    </row>
    <row r="184" spans="2:12" x14ac:dyDescent="0.3">
      <c r="B184" t="s">
        <v>279</v>
      </c>
      <c r="C184" t="s">
        <v>183</v>
      </c>
      <c r="D184">
        <v>0.34970000000000001</v>
      </c>
      <c r="E184">
        <v>6.7900000000000002E-2</v>
      </c>
      <c r="F184" s="11">
        <v>3.8049999999999998E-4</v>
      </c>
      <c r="G184">
        <v>0.21260000000000001</v>
      </c>
      <c r="H184">
        <v>0.35149999999999998</v>
      </c>
      <c r="I184">
        <v>0.4788</v>
      </c>
      <c r="J184">
        <v>30001</v>
      </c>
      <c r="K184">
        <v>80000</v>
      </c>
      <c r="L184" s="2">
        <f t="shared" si="2"/>
        <v>0.19416642836717185</v>
      </c>
    </row>
    <row r="185" spans="2:12" x14ac:dyDescent="0.3">
      <c r="B185" t="s">
        <v>267</v>
      </c>
      <c r="C185" t="s">
        <v>184</v>
      </c>
      <c r="D185">
        <v>0.54759999999999998</v>
      </c>
      <c r="E185">
        <v>5.7799999999999997E-2</v>
      </c>
      <c r="F185" s="11">
        <v>4.8529999999999998E-4</v>
      </c>
      <c r="G185">
        <v>0.42499999999999999</v>
      </c>
      <c r="H185">
        <v>0.55089999999999995</v>
      </c>
      <c r="I185">
        <v>0.65169999999999995</v>
      </c>
      <c r="J185">
        <v>30001</v>
      </c>
      <c r="K185">
        <v>80000</v>
      </c>
      <c r="L185" s="2">
        <f t="shared" si="2"/>
        <v>0.10555149744338933</v>
      </c>
    </row>
    <row r="186" spans="2:12" x14ac:dyDescent="0.3">
      <c r="B186" t="s">
        <v>280</v>
      </c>
      <c r="C186" t="s">
        <v>185</v>
      </c>
      <c r="D186">
        <v>0.54690000000000005</v>
      </c>
      <c r="E186">
        <v>6.4100000000000004E-2</v>
      </c>
      <c r="F186" s="11">
        <v>4.0939999999999998E-4</v>
      </c>
      <c r="G186">
        <v>0.4118</v>
      </c>
      <c r="H186">
        <v>0.55059999999999998</v>
      </c>
      <c r="I186">
        <v>0.66200000000000003</v>
      </c>
      <c r="J186">
        <v>30001</v>
      </c>
      <c r="K186">
        <v>80000</v>
      </c>
      <c r="L186" s="2">
        <f t="shared" si="2"/>
        <v>0.11720607057963064</v>
      </c>
    </row>
    <row r="187" spans="2:12" x14ac:dyDescent="0.3">
      <c r="B187" t="s">
        <v>281</v>
      </c>
      <c r="C187" t="s">
        <v>186</v>
      </c>
      <c r="D187">
        <v>0.40200000000000002</v>
      </c>
      <c r="E187">
        <v>7.6359999999999997E-2</v>
      </c>
      <c r="F187" s="11">
        <v>4.1740000000000001E-4</v>
      </c>
      <c r="G187">
        <v>0.24540000000000001</v>
      </c>
      <c r="H187">
        <v>0.40439999999999998</v>
      </c>
      <c r="I187">
        <v>0.54500000000000004</v>
      </c>
      <c r="J187">
        <v>30001</v>
      </c>
      <c r="K187">
        <v>80000</v>
      </c>
      <c r="L187" s="2">
        <f t="shared" si="2"/>
        <v>0.18995024875621888</v>
      </c>
    </row>
    <row r="188" spans="2:12" x14ac:dyDescent="0.3">
      <c r="B188" s="10" t="s">
        <v>282</v>
      </c>
      <c r="C188" t="s">
        <v>187</v>
      </c>
      <c r="D188">
        <v>0.46839999999999998</v>
      </c>
      <c r="E188">
        <v>6.9360000000000005E-2</v>
      </c>
      <c r="F188" s="11">
        <v>6.3759999999999999E-4</v>
      </c>
      <c r="G188">
        <v>0.33150000000000002</v>
      </c>
      <c r="H188">
        <v>0.46939999999999998</v>
      </c>
      <c r="I188">
        <v>0.60060000000000002</v>
      </c>
      <c r="J188">
        <v>30001</v>
      </c>
      <c r="K188">
        <v>80000</v>
      </c>
      <c r="L188" s="2">
        <f t="shared" si="2"/>
        <v>0.14807856532877883</v>
      </c>
    </row>
    <row r="189" spans="2:12" x14ac:dyDescent="0.3">
      <c r="B189" t="s">
        <v>283</v>
      </c>
      <c r="C189" t="s">
        <v>188</v>
      </c>
      <c r="D189">
        <v>0.5897</v>
      </c>
      <c r="E189">
        <v>7.8810000000000005E-2</v>
      </c>
      <c r="F189" s="11">
        <v>5.5979999999999995E-4</v>
      </c>
      <c r="G189">
        <v>0.41970000000000002</v>
      </c>
      <c r="H189">
        <v>0.59489999999999998</v>
      </c>
      <c r="I189">
        <v>0.72819999999999996</v>
      </c>
      <c r="J189">
        <v>30001</v>
      </c>
      <c r="K189">
        <v>80000</v>
      </c>
      <c r="L189" s="2">
        <f t="shared" si="2"/>
        <v>0.13364422587756486</v>
      </c>
    </row>
    <row r="190" spans="2:12" x14ac:dyDescent="0.3">
      <c r="B190" t="s">
        <v>284</v>
      </c>
      <c r="C190" t="s">
        <v>189</v>
      </c>
      <c r="D190">
        <v>0.57689999999999997</v>
      </c>
      <c r="E190">
        <v>8.2989999999999994E-2</v>
      </c>
      <c r="F190" s="11">
        <v>4.3649999999999998E-4</v>
      </c>
      <c r="G190">
        <v>0.4</v>
      </c>
      <c r="H190">
        <v>0.58240000000000003</v>
      </c>
      <c r="I190">
        <v>0.72319999999999995</v>
      </c>
      <c r="J190">
        <v>30001</v>
      </c>
      <c r="K190">
        <v>80000</v>
      </c>
      <c r="L190" s="2">
        <f t="shared" si="2"/>
        <v>0.14385508753683479</v>
      </c>
    </row>
    <row r="191" spans="2:12" x14ac:dyDescent="0.3">
      <c r="B191" t="s">
        <v>268</v>
      </c>
      <c r="C191" t="s">
        <v>190</v>
      </c>
      <c r="D191">
        <v>0.41349999999999998</v>
      </c>
      <c r="E191">
        <v>7.1179999999999993E-2</v>
      </c>
      <c r="F191" s="11">
        <v>3.9770000000000002E-4</v>
      </c>
      <c r="G191">
        <v>0.27089999999999997</v>
      </c>
      <c r="H191">
        <v>0.41439999999999999</v>
      </c>
      <c r="I191">
        <v>0.55030000000000001</v>
      </c>
      <c r="J191">
        <v>30001</v>
      </c>
      <c r="K191">
        <v>80000</v>
      </c>
      <c r="L191" s="2">
        <f t="shared" si="2"/>
        <v>0.17214026602176541</v>
      </c>
    </row>
    <row r="192" spans="2:12" x14ac:dyDescent="0.3">
      <c r="B192" t="s">
        <v>269</v>
      </c>
      <c r="C192" t="s">
        <v>191</v>
      </c>
      <c r="D192">
        <v>1.099</v>
      </c>
      <c r="E192">
        <v>0.187</v>
      </c>
      <c r="F192">
        <v>1.2149999999999999E-3</v>
      </c>
      <c r="G192">
        <v>0.73429999999999995</v>
      </c>
      <c r="H192">
        <v>1.0980000000000001</v>
      </c>
      <c r="I192">
        <v>1.47</v>
      </c>
      <c r="J192">
        <v>30001</v>
      </c>
      <c r="K192">
        <v>80000</v>
      </c>
      <c r="L192" s="2">
        <f t="shared" si="2"/>
        <v>0.17015468607825296</v>
      </c>
    </row>
    <row r="193" spans="2:12" x14ac:dyDescent="0.3">
      <c r="B193" t="s">
        <v>270</v>
      </c>
      <c r="C193" t="s">
        <v>192</v>
      </c>
      <c r="D193">
        <v>1.5880000000000001</v>
      </c>
      <c r="E193">
        <v>0.42549999999999999</v>
      </c>
      <c r="F193">
        <v>2.6440000000000001E-3</v>
      </c>
      <c r="G193">
        <v>0.76780000000000004</v>
      </c>
      <c r="H193">
        <v>1.591</v>
      </c>
      <c r="I193">
        <v>2.4159999999999999</v>
      </c>
      <c r="J193">
        <v>30001</v>
      </c>
      <c r="K193">
        <v>80000</v>
      </c>
      <c r="L193" s="2">
        <f t="shared" si="2"/>
        <v>0.26794710327455917</v>
      </c>
    </row>
    <row r="194" spans="2:12" x14ac:dyDescent="0.3">
      <c r="B194" s="9" t="s">
        <v>271</v>
      </c>
      <c r="C194" t="s">
        <v>193</v>
      </c>
      <c r="D194">
        <v>0.8034</v>
      </c>
      <c r="E194">
        <v>0.15160000000000001</v>
      </c>
      <c r="F194">
        <v>1.1720000000000001E-3</v>
      </c>
      <c r="G194">
        <v>0.51370000000000005</v>
      </c>
      <c r="H194">
        <v>0.80030000000000001</v>
      </c>
      <c r="I194">
        <v>1.1080000000000001</v>
      </c>
      <c r="J194">
        <v>30001</v>
      </c>
      <c r="K194">
        <v>80000</v>
      </c>
      <c r="L194" s="2">
        <f t="shared" si="2"/>
        <v>0.18869803335822755</v>
      </c>
    </row>
    <row r="195" spans="2:12" x14ac:dyDescent="0.3">
      <c r="B195" s="9" t="s">
        <v>272</v>
      </c>
      <c r="C195" t="s">
        <v>194</v>
      </c>
      <c r="D195">
        <v>0.97470000000000001</v>
      </c>
      <c r="E195">
        <v>0.16059999999999999</v>
      </c>
      <c r="F195">
        <v>1.377E-3</v>
      </c>
      <c r="G195">
        <v>0.66220000000000001</v>
      </c>
      <c r="H195">
        <v>0.9738</v>
      </c>
      <c r="I195">
        <v>1.2929999999999999</v>
      </c>
      <c r="J195">
        <v>30001</v>
      </c>
      <c r="K195">
        <v>80000</v>
      </c>
      <c r="L195" s="2">
        <f t="shared" si="2"/>
        <v>0.1647686467631066</v>
      </c>
    </row>
    <row r="196" spans="2:12" x14ac:dyDescent="0.3">
      <c r="B196" s="9" t="s">
        <v>273</v>
      </c>
      <c r="C196" t="s">
        <v>195</v>
      </c>
      <c r="D196">
        <v>1.044</v>
      </c>
      <c r="E196">
        <v>0.17180000000000001</v>
      </c>
      <c r="F196">
        <v>1.305E-3</v>
      </c>
      <c r="G196">
        <v>0.70509999999999995</v>
      </c>
      <c r="H196">
        <v>1.044</v>
      </c>
      <c r="I196">
        <v>1.38</v>
      </c>
      <c r="J196">
        <v>30001</v>
      </c>
      <c r="K196">
        <v>80000</v>
      </c>
      <c r="L196" s="2">
        <f t="shared" si="2"/>
        <v>0.16455938697318007</v>
      </c>
    </row>
    <row r="197" spans="2:12" x14ac:dyDescent="0.3">
      <c r="B197" t="s">
        <v>274</v>
      </c>
      <c r="C197" t="s">
        <v>196</v>
      </c>
      <c r="D197">
        <v>0.92410000000000003</v>
      </c>
      <c r="E197">
        <v>0.1678</v>
      </c>
      <c r="F197" s="11">
        <v>8.2759999999999995E-4</v>
      </c>
      <c r="G197">
        <v>0.59760000000000002</v>
      </c>
      <c r="H197">
        <v>0.92359999999999998</v>
      </c>
      <c r="I197">
        <v>1.26</v>
      </c>
      <c r="J197">
        <v>30001</v>
      </c>
      <c r="K197">
        <v>80000</v>
      </c>
      <c r="L197" s="2">
        <f t="shared" si="2"/>
        <v>0.18158207986148686</v>
      </c>
    </row>
    <row r="198" spans="2:12" x14ac:dyDescent="0.3">
      <c r="B198" s="10" t="s">
        <v>275</v>
      </c>
      <c r="C198" t="s">
        <v>197</v>
      </c>
      <c r="D198">
        <v>1.367</v>
      </c>
      <c r="E198">
        <v>0.23499999999999999</v>
      </c>
      <c r="F198">
        <v>2.8210000000000002E-3</v>
      </c>
      <c r="G198">
        <v>0.92589999999999995</v>
      </c>
      <c r="H198">
        <v>1.363</v>
      </c>
      <c r="I198">
        <v>1.8360000000000001</v>
      </c>
      <c r="J198">
        <v>30001</v>
      </c>
      <c r="K198">
        <v>80000</v>
      </c>
      <c r="L198" s="2">
        <f t="shared" si="2"/>
        <v>0.17190929041697145</v>
      </c>
    </row>
    <row r="199" spans="2:12" x14ac:dyDescent="0.3">
      <c r="B199" t="s">
        <v>276</v>
      </c>
      <c r="C199" t="s">
        <v>198</v>
      </c>
      <c r="D199">
        <v>1.528</v>
      </c>
      <c r="E199">
        <v>0.38090000000000002</v>
      </c>
      <c r="F199">
        <v>2.1800000000000001E-3</v>
      </c>
      <c r="G199">
        <v>0.80710000000000004</v>
      </c>
      <c r="H199">
        <v>1.5209999999999999</v>
      </c>
      <c r="I199">
        <v>2.3079999999999998</v>
      </c>
      <c r="J199">
        <v>30001</v>
      </c>
      <c r="K199">
        <v>80000</v>
      </c>
      <c r="L199" s="2">
        <f t="shared" si="2"/>
        <v>0.2492801047120419</v>
      </c>
    </row>
    <row r="200" spans="2:12" x14ac:dyDescent="0.3">
      <c r="B200" t="s">
        <v>277</v>
      </c>
      <c r="C200" t="s">
        <v>199</v>
      </c>
      <c r="D200">
        <v>0.99270000000000003</v>
      </c>
      <c r="E200">
        <v>0.151</v>
      </c>
      <c r="F200" s="11">
        <v>8.1360000000000004E-4</v>
      </c>
      <c r="G200">
        <v>0.70079999999999998</v>
      </c>
      <c r="H200">
        <v>0.99160000000000004</v>
      </c>
      <c r="I200">
        <v>1.294</v>
      </c>
      <c r="J200">
        <v>30001</v>
      </c>
      <c r="K200">
        <v>80000</v>
      </c>
      <c r="L200" s="2">
        <f t="shared" si="2"/>
        <v>0.15211040596353378</v>
      </c>
    </row>
    <row r="201" spans="2:12" x14ac:dyDescent="0.3">
      <c r="B201" t="s">
        <v>278</v>
      </c>
      <c r="C201" t="s">
        <v>200</v>
      </c>
      <c r="D201">
        <v>0.88149999999999995</v>
      </c>
      <c r="E201">
        <v>0.25240000000000001</v>
      </c>
      <c r="F201" s="11">
        <v>9.7249999999999995E-4</v>
      </c>
      <c r="G201">
        <v>0.42149999999999999</v>
      </c>
      <c r="H201">
        <v>0.86970000000000003</v>
      </c>
      <c r="I201">
        <v>1.4159999999999999</v>
      </c>
      <c r="J201">
        <v>30001</v>
      </c>
      <c r="K201">
        <v>80000</v>
      </c>
      <c r="L201" s="2">
        <f t="shared" ref="L201:L264" si="3">E201/ABS(D201)</f>
        <v>0.28633011911514467</v>
      </c>
    </row>
    <row r="202" spans="2:12" x14ac:dyDescent="0.3">
      <c r="B202" t="s">
        <v>279</v>
      </c>
      <c r="C202" t="s">
        <v>201</v>
      </c>
      <c r="D202">
        <v>0.78200000000000003</v>
      </c>
      <c r="E202">
        <v>0.17219999999999999</v>
      </c>
      <c r="F202" s="11">
        <v>9.6670000000000002E-4</v>
      </c>
      <c r="G202">
        <v>0.4496</v>
      </c>
      <c r="H202">
        <v>0.78090000000000004</v>
      </c>
      <c r="I202">
        <v>1.1259999999999999</v>
      </c>
      <c r="J202">
        <v>30001</v>
      </c>
      <c r="K202">
        <v>80000</v>
      </c>
      <c r="L202" s="2">
        <f t="shared" si="3"/>
        <v>0.22020460358056265</v>
      </c>
    </row>
    <row r="203" spans="2:12" x14ac:dyDescent="0.3">
      <c r="B203" t="s">
        <v>267</v>
      </c>
      <c r="C203" t="s">
        <v>202</v>
      </c>
      <c r="D203">
        <v>1.345</v>
      </c>
      <c r="E203">
        <v>0.18559999999999999</v>
      </c>
      <c r="F203">
        <v>1.5629999999999999E-3</v>
      </c>
      <c r="G203">
        <v>0.97389999999999999</v>
      </c>
      <c r="H203">
        <v>1.347</v>
      </c>
      <c r="I203">
        <v>1.7030000000000001</v>
      </c>
      <c r="J203">
        <v>30001</v>
      </c>
      <c r="K203">
        <v>80000</v>
      </c>
      <c r="L203" s="2">
        <f t="shared" si="3"/>
        <v>0.13799256505576207</v>
      </c>
    </row>
    <row r="204" spans="2:12" x14ac:dyDescent="0.3">
      <c r="B204" t="s">
        <v>280</v>
      </c>
      <c r="C204" t="s">
        <v>203</v>
      </c>
      <c r="D204">
        <v>1.3440000000000001</v>
      </c>
      <c r="E204">
        <v>0.20580000000000001</v>
      </c>
      <c r="F204">
        <v>1.3179999999999999E-3</v>
      </c>
      <c r="G204">
        <v>0.93820000000000003</v>
      </c>
      <c r="H204">
        <v>1.3460000000000001</v>
      </c>
      <c r="I204">
        <v>1.744</v>
      </c>
      <c r="J204">
        <v>30001</v>
      </c>
      <c r="K204">
        <v>80000</v>
      </c>
      <c r="L204" s="2">
        <f t="shared" si="3"/>
        <v>0.15312500000000001</v>
      </c>
    </row>
    <row r="205" spans="2:12" x14ac:dyDescent="0.3">
      <c r="B205" t="s">
        <v>281</v>
      </c>
      <c r="C205" t="s">
        <v>204</v>
      </c>
      <c r="D205">
        <v>0.92030000000000001</v>
      </c>
      <c r="E205">
        <v>0.20449999999999999</v>
      </c>
      <c r="F205">
        <v>1.1249999999999999E-3</v>
      </c>
      <c r="G205">
        <v>0.52449999999999997</v>
      </c>
      <c r="H205">
        <v>0.91839999999999999</v>
      </c>
      <c r="I205">
        <v>1.3280000000000001</v>
      </c>
      <c r="J205">
        <v>30001</v>
      </c>
      <c r="K205">
        <v>80000</v>
      </c>
      <c r="L205" s="2">
        <f t="shared" si="3"/>
        <v>0.22221014886450069</v>
      </c>
    </row>
    <row r="206" spans="2:12" x14ac:dyDescent="0.3">
      <c r="B206" s="10" t="s">
        <v>282</v>
      </c>
      <c r="C206" t="s">
        <v>205</v>
      </c>
      <c r="D206">
        <v>1.105</v>
      </c>
      <c r="E206">
        <v>0.20169999999999999</v>
      </c>
      <c r="F206">
        <v>1.864E-3</v>
      </c>
      <c r="G206">
        <v>0.73070000000000002</v>
      </c>
      <c r="H206">
        <v>1.099</v>
      </c>
      <c r="I206">
        <v>1.5149999999999999</v>
      </c>
      <c r="J206">
        <v>30001</v>
      </c>
      <c r="K206">
        <v>80000</v>
      </c>
      <c r="L206" s="2">
        <f t="shared" si="3"/>
        <v>0.18253393665158371</v>
      </c>
    </row>
    <row r="207" spans="2:12" x14ac:dyDescent="0.3">
      <c r="B207" t="s">
        <v>283</v>
      </c>
      <c r="C207" t="s">
        <v>206</v>
      </c>
      <c r="D207">
        <v>1.4950000000000001</v>
      </c>
      <c r="E207">
        <v>0.27279999999999999</v>
      </c>
      <c r="F207">
        <v>1.954E-3</v>
      </c>
      <c r="G207">
        <v>0.95960000000000001</v>
      </c>
      <c r="H207">
        <v>1.4950000000000001</v>
      </c>
      <c r="I207">
        <v>2.0289999999999999</v>
      </c>
      <c r="J207">
        <v>30001</v>
      </c>
      <c r="K207">
        <v>80000</v>
      </c>
      <c r="L207" s="2">
        <f t="shared" si="3"/>
        <v>0.18247491638795985</v>
      </c>
    </row>
    <row r="208" spans="2:12" x14ac:dyDescent="0.3">
      <c r="B208" t="s">
        <v>284</v>
      </c>
      <c r="C208" t="s">
        <v>207</v>
      </c>
      <c r="D208">
        <v>1.452</v>
      </c>
      <c r="E208">
        <v>0.28120000000000001</v>
      </c>
      <c r="F208">
        <v>1.4940000000000001E-3</v>
      </c>
      <c r="G208">
        <v>0.90659999999999996</v>
      </c>
      <c r="H208">
        <v>1.4510000000000001</v>
      </c>
      <c r="I208">
        <v>2.0059999999999998</v>
      </c>
      <c r="J208">
        <v>30001</v>
      </c>
      <c r="K208">
        <v>80000</v>
      </c>
      <c r="L208" s="2">
        <f t="shared" si="3"/>
        <v>0.19366391184573004</v>
      </c>
    </row>
    <row r="209" spans="2:12" x14ac:dyDescent="0.3">
      <c r="B209" t="s">
        <v>268</v>
      </c>
      <c r="C209" t="s">
        <v>208</v>
      </c>
      <c r="D209">
        <v>0.95040000000000002</v>
      </c>
      <c r="E209">
        <v>0.19359999999999999</v>
      </c>
      <c r="F209">
        <v>1.093E-3</v>
      </c>
      <c r="G209">
        <v>0.58399999999999996</v>
      </c>
      <c r="H209">
        <v>0.94510000000000005</v>
      </c>
      <c r="I209">
        <v>1.345</v>
      </c>
      <c r="J209">
        <v>30001</v>
      </c>
      <c r="K209">
        <v>80000</v>
      </c>
      <c r="L209" s="2">
        <f t="shared" si="3"/>
        <v>0.20370370370370369</v>
      </c>
    </row>
    <row r="210" spans="2:12" x14ac:dyDescent="0.3">
      <c r="B210" t="s">
        <v>269</v>
      </c>
      <c r="C210" t="s">
        <v>209</v>
      </c>
      <c r="D210">
        <v>1.2989999999999999</v>
      </c>
      <c r="E210">
        <v>0.186</v>
      </c>
      <c r="F210">
        <v>1.524E-3</v>
      </c>
      <c r="G210">
        <v>0.93869999999999998</v>
      </c>
      <c r="H210">
        <v>1.298</v>
      </c>
      <c r="I210">
        <v>1.6679999999999999</v>
      </c>
      <c r="J210">
        <v>30001</v>
      </c>
      <c r="K210">
        <v>80000</v>
      </c>
      <c r="L210" s="2">
        <f t="shared" si="3"/>
        <v>0.14318706697459585</v>
      </c>
    </row>
    <row r="211" spans="2:12" x14ac:dyDescent="0.3">
      <c r="B211" t="s">
        <v>270</v>
      </c>
      <c r="C211" t="s">
        <v>210</v>
      </c>
      <c r="D211">
        <v>1.7869999999999999</v>
      </c>
      <c r="E211">
        <v>0.43409999999999999</v>
      </c>
      <c r="F211">
        <v>2.8869999999999998E-3</v>
      </c>
      <c r="G211">
        <v>0.95879999999999999</v>
      </c>
      <c r="H211">
        <v>1.7869999999999999</v>
      </c>
      <c r="I211">
        <v>2.6360000000000001</v>
      </c>
      <c r="J211">
        <v>30001</v>
      </c>
      <c r="K211">
        <v>80000</v>
      </c>
      <c r="L211" s="2">
        <f t="shared" si="3"/>
        <v>0.24292109681029658</v>
      </c>
    </row>
    <row r="212" spans="2:12" x14ac:dyDescent="0.3">
      <c r="B212" s="9" t="s">
        <v>271</v>
      </c>
      <c r="C212" t="s">
        <v>211</v>
      </c>
      <c r="D212">
        <v>1.0029999999999999</v>
      </c>
      <c r="E212">
        <v>0.15679999999999999</v>
      </c>
      <c r="F212">
        <v>1.5900000000000001E-3</v>
      </c>
      <c r="G212">
        <v>0.69869999999999999</v>
      </c>
      <c r="H212">
        <v>1.002</v>
      </c>
      <c r="I212">
        <v>1.3120000000000001</v>
      </c>
      <c r="J212">
        <v>30001</v>
      </c>
      <c r="K212">
        <v>80000</v>
      </c>
      <c r="L212" s="2">
        <f t="shared" si="3"/>
        <v>0.15633100697906283</v>
      </c>
    </row>
    <row r="213" spans="2:12" x14ac:dyDescent="0.3">
      <c r="B213" s="9" t="s">
        <v>272</v>
      </c>
      <c r="C213" t="s">
        <v>212</v>
      </c>
      <c r="D213">
        <v>1.1739999999999999</v>
      </c>
      <c r="E213">
        <v>0.17180000000000001</v>
      </c>
      <c r="F213">
        <v>1.8320000000000001E-3</v>
      </c>
      <c r="G213">
        <v>0.83840000000000003</v>
      </c>
      <c r="H213">
        <v>1.175</v>
      </c>
      <c r="I213">
        <v>1.514</v>
      </c>
      <c r="J213">
        <v>30001</v>
      </c>
      <c r="K213">
        <v>80000</v>
      </c>
      <c r="L213" s="2">
        <f t="shared" si="3"/>
        <v>0.14633730834752984</v>
      </c>
    </row>
    <row r="214" spans="2:12" x14ac:dyDescent="0.3">
      <c r="B214" s="9" t="s">
        <v>273</v>
      </c>
      <c r="C214" t="s">
        <v>213</v>
      </c>
      <c r="D214">
        <v>1.2430000000000001</v>
      </c>
      <c r="E214">
        <v>0.17249999999999999</v>
      </c>
      <c r="F214">
        <v>1.6299999999999999E-3</v>
      </c>
      <c r="G214">
        <v>0.90280000000000005</v>
      </c>
      <c r="H214">
        <v>1.244</v>
      </c>
      <c r="I214">
        <v>1.5820000000000001</v>
      </c>
      <c r="J214">
        <v>30001</v>
      </c>
      <c r="K214">
        <v>80000</v>
      </c>
      <c r="L214" s="2">
        <f t="shared" si="3"/>
        <v>0.1387771520514883</v>
      </c>
    </row>
    <row r="215" spans="2:12" x14ac:dyDescent="0.3">
      <c r="B215" t="s">
        <v>274</v>
      </c>
      <c r="C215" t="s">
        <v>214</v>
      </c>
      <c r="D215">
        <v>1.1240000000000001</v>
      </c>
      <c r="E215">
        <v>0.1714</v>
      </c>
      <c r="F215">
        <v>1.3110000000000001E-3</v>
      </c>
      <c r="G215">
        <v>0.79010000000000002</v>
      </c>
      <c r="H215">
        <v>1.1220000000000001</v>
      </c>
      <c r="I215">
        <v>1.466</v>
      </c>
      <c r="J215">
        <v>30001</v>
      </c>
      <c r="K215">
        <v>80000</v>
      </c>
      <c r="L215" s="2">
        <f t="shared" si="3"/>
        <v>0.15249110320284695</v>
      </c>
    </row>
    <row r="216" spans="2:12" x14ac:dyDescent="0.3">
      <c r="B216" s="10" t="s">
        <v>275</v>
      </c>
      <c r="C216" t="s">
        <v>215</v>
      </c>
      <c r="D216">
        <v>1.5660000000000001</v>
      </c>
      <c r="E216">
        <v>0.23369999999999999</v>
      </c>
      <c r="F216">
        <v>3.0400000000000002E-3</v>
      </c>
      <c r="G216">
        <v>1.1240000000000001</v>
      </c>
      <c r="H216">
        <v>1.5620000000000001</v>
      </c>
      <c r="I216">
        <v>2.0339999999999998</v>
      </c>
      <c r="J216">
        <v>30001</v>
      </c>
      <c r="K216">
        <v>80000</v>
      </c>
      <c r="L216" s="2">
        <f t="shared" si="3"/>
        <v>0.14923371647509578</v>
      </c>
    </row>
    <row r="217" spans="2:12" x14ac:dyDescent="0.3">
      <c r="B217" t="s">
        <v>276</v>
      </c>
      <c r="C217" t="s">
        <v>216</v>
      </c>
      <c r="D217">
        <v>1.728</v>
      </c>
      <c r="E217">
        <v>0.38159999999999999</v>
      </c>
      <c r="F217">
        <v>2.4719999999999998E-3</v>
      </c>
      <c r="G217">
        <v>1.0009999999999999</v>
      </c>
      <c r="H217">
        <v>1.72</v>
      </c>
      <c r="I217">
        <v>2.5049999999999999</v>
      </c>
      <c r="J217">
        <v>30001</v>
      </c>
      <c r="K217">
        <v>80000</v>
      </c>
      <c r="L217" s="2">
        <f t="shared" si="3"/>
        <v>0.22083333333333333</v>
      </c>
    </row>
    <row r="218" spans="2:12" x14ac:dyDescent="0.3">
      <c r="B218" t="s">
        <v>277</v>
      </c>
      <c r="C218" t="s">
        <v>217</v>
      </c>
      <c r="D218">
        <v>1.1919999999999999</v>
      </c>
      <c r="E218">
        <v>0.1492</v>
      </c>
      <c r="F218">
        <v>1.242E-3</v>
      </c>
      <c r="G218">
        <v>0.90190000000000003</v>
      </c>
      <c r="H218">
        <v>1.1910000000000001</v>
      </c>
      <c r="I218">
        <v>1.4890000000000001</v>
      </c>
      <c r="J218">
        <v>30001</v>
      </c>
      <c r="K218">
        <v>80000</v>
      </c>
      <c r="L218" s="2">
        <f t="shared" si="3"/>
        <v>0.12516778523489933</v>
      </c>
    </row>
    <row r="219" spans="2:12" x14ac:dyDescent="0.3">
      <c r="B219" t="s">
        <v>278</v>
      </c>
      <c r="C219" t="s">
        <v>218</v>
      </c>
      <c r="D219">
        <v>1.081</v>
      </c>
      <c r="E219">
        <v>0.25729999999999997</v>
      </c>
      <c r="F219">
        <v>1.3110000000000001E-3</v>
      </c>
      <c r="G219">
        <v>0.61680000000000001</v>
      </c>
      <c r="H219">
        <v>1.0680000000000001</v>
      </c>
      <c r="I219">
        <v>1.625</v>
      </c>
      <c r="J219">
        <v>30001</v>
      </c>
      <c r="K219">
        <v>80000</v>
      </c>
      <c r="L219" s="2">
        <f t="shared" si="3"/>
        <v>0.23802035152636447</v>
      </c>
    </row>
    <row r="220" spans="2:12" x14ac:dyDescent="0.3">
      <c r="B220" t="s">
        <v>279</v>
      </c>
      <c r="C220" t="s">
        <v>219</v>
      </c>
      <c r="D220">
        <v>0.98180000000000001</v>
      </c>
      <c r="E220">
        <v>0.17280000000000001</v>
      </c>
      <c r="F220">
        <v>1.302E-3</v>
      </c>
      <c r="G220">
        <v>0.64949999999999997</v>
      </c>
      <c r="H220">
        <v>0.97850000000000004</v>
      </c>
      <c r="I220">
        <v>1.329</v>
      </c>
      <c r="J220">
        <v>30001</v>
      </c>
      <c r="K220">
        <v>80000</v>
      </c>
      <c r="L220" s="2">
        <f t="shared" si="3"/>
        <v>0.17600325931961705</v>
      </c>
    </row>
    <row r="221" spans="2:12" x14ac:dyDescent="0.3">
      <c r="B221" t="s">
        <v>267</v>
      </c>
      <c r="C221" t="s">
        <v>220</v>
      </c>
      <c r="D221">
        <v>1.5449999999999999</v>
      </c>
      <c r="E221">
        <v>0.18809999999999999</v>
      </c>
      <c r="F221">
        <v>1.921E-3</v>
      </c>
      <c r="G221">
        <v>1.1719999999999999</v>
      </c>
      <c r="H221">
        <v>1.546</v>
      </c>
      <c r="I221">
        <v>1.911</v>
      </c>
      <c r="J221">
        <v>30001</v>
      </c>
      <c r="K221">
        <v>80000</v>
      </c>
      <c r="L221" s="2">
        <f t="shared" si="3"/>
        <v>0.12174757281553399</v>
      </c>
    </row>
    <row r="222" spans="2:12" x14ac:dyDescent="0.3">
      <c r="B222" t="s">
        <v>280</v>
      </c>
      <c r="C222" t="s">
        <v>221</v>
      </c>
      <c r="D222">
        <v>1.544</v>
      </c>
      <c r="E222">
        <v>0.20699999999999999</v>
      </c>
      <c r="F222">
        <v>1.655E-3</v>
      </c>
      <c r="G222">
        <v>1.1359999999999999</v>
      </c>
      <c r="H222">
        <v>1.546</v>
      </c>
      <c r="I222">
        <v>1.946</v>
      </c>
      <c r="J222">
        <v>30001</v>
      </c>
      <c r="K222">
        <v>80000</v>
      </c>
      <c r="L222" s="2">
        <f t="shared" si="3"/>
        <v>0.13406735751295334</v>
      </c>
    </row>
    <row r="223" spans="2:12" x14ac:dyDescent="0.3">
      <c r="B223" t="s">
        <v>281</v>
      </c>
      <c r="C223" t="s">
        <v>222</v>
      </c>
      <c r="D223">
        <v>1.1200000000000001</v>
      </c>
      <c r="E223">
        <v>0.20619999999999999</v>
      </c>
      <c r="F223">
        <v>1.529E-3</v>
      </c>
      <c r="G223">
        <v>0.72189999999999999</v>
      </c>
      <c r="H223">
        <v>1.1180000000000001</v>
      </c>
      <c r="I223">
        <v>1.5329999999999999</v>
      </c>
      <c r="J223">
        <v>30001</v>
      </c>
      <c r="K223">
        <v>80000</v>
      </c>
      <c r="L223" s="2">
        <f t="shared" si="3"/>
        <v>0.18410714285714283</v>
      </c>
    </row>
    <row r="224" spans="2:12" x14ac:dyDescent="0.3">
      <c r="B224" s="10" t="s">
        <v>282</v>
      </c>
      <c r="C224" t="s">
        <v>223</v>
      </c>
      <c r="D224">
        <v>1.304</v>
      </c>
      <c r="E224">
        <v>0.20480000000000001</v>
      </c>
      <c r="F224">
        <v>2.248E-3</v>
      </c>
      <c r="G224">
        <v>0.92279999999999995</v>
      </c>
      <c r="H224">
        <v>1.2989999999999999</v>
      </c>
      <c r="I224">
        <v>1.7170000000000001</v>
      </c>
      <c r="J224">
        <v>30001</v>
      </c>
      <c r="K224">
        <v>80000</v>
      </c>
      <c r="L224" s="2">
        <f t="shared" si="3"/>
        <v>0.15705521472392639</v>
      </c>
    </row>
    <row r="225" spans="2:12" x14ac:dyDescent="0.3">
      <c r="B225" t="s">
        <v>283</v>
      </c>
      <c r="C225" t="s">
        <v>224</v>
      </c>
      <c r="D225">
        <v>1.6950000000000001</v>
      </c>
      <c r="E225">
        <v>0.2848</v>
      </c>
      <c r="F225">
        <v>2.2859999999999998E-3</v>
      </c>
      <c r="G225">
        <v>1.145</v>
      </c>
      <c r="H225">
        <v>1.6919999999999999</v>
      </c>
      <c r="I225">
        <v>2.2599999999999998</v>
      </c>
      <c r="J225">
        <v>30001</v>
      </c>
      <c r="K225">
        <v>80000</v>
      </c>
      <c r="L225" s="2">
        <f t="shared" si="3"/>
        <v>0.16802359882005899</v>
      </c>
    </row>
    <row r="226" spans="2:12" x14ac:dyDescent="0.3">
      <c r="B226" t="s">
        <v>284</v>
      </c>
      <c r="C226" t="s">
        <v>225</v>
      </c>
      <c r="D226">
        <v>1.6519999999999999</v>
      </c>
      <c r="E226">
        <v>0.28570000000000001</v>
      </c>
      <c r="F226">
        <v>1.9040000000000001E-3</v>
      </c>
      <c r="G226">
        <v>1.0980000000000001</v>
      </c>
      <c r="H226">
        <v>1.65</v>
      </c>
      <c r="I226">
        <v>2.2149999999999999</v>
      </c>
      <c r="J226">
        <v>30001</v>
      </c>
      <c r="K226">
        <v>80000</v>
      </c>
      <c r="L226" s="2">
        <f t="shared" si="3"/>
        <v>0.17294188861985474</v>
      </c>
    </row>
    <row r="227" spans="2:12" x14ac:dyDescent="0.3">
      <c r="B227" t="s">
        <v>268</v>
      </c>
      <c r="C227" t="s">
        <v>226</v>
      </c>
      <c r="D227">
        <v>1.1499999999999999</v>
      </c>
      <c r="E227">
        <v>0.19839999999999999</v>
      </c>
      <c r="F227">
        <v>1.529E-3</v>
      </c>
      <c r="G227">
        <v>0.77370000000000005</v>
      </c>
      <c r="H227">
        <v>1.145</v>
      </c>
      <c r="I227">
        <v>1.5529999999999999</v>
      </c>
      <c r="J227">
        <v>30001</v>
      </c>
      <c r="K227">
        <v>80000</v>
      </c>
      <c r="L227" s="2">
        <f t="shared" si="3"/>
        <v>0.17252173913043478</v>
      </c>
    </row>
    <row r="228" spans="2:12" x14ac:dyDescent="0.3">
      <c r="C228" t="s">
        <v>227</v>
      </c>
      <c r="D228">
        <v>1.3080000000000001</v>
      </c>
      <c r="E228">
        <v>0.1462</v>
      </c>
      <c r="F228">
        <v>1.4239999999999999E-3</v>
      </c>
      <c r="G228">
        <v>1.0349999999999999</v>
      </c>
      <c r="H228">
        <v>1.3029999999999999</v>
      </c>
      <c r="I228">
        <v>1.611</v>
      </c>
      <c r="J228">
        <v>30001</v>
      </c>
      <c r="K228">
        <v>80000</v>
      </c>
      <c r="L228" s="2">
        <f t="shared" si="3"/>
        <v>0.11177370030581039</v>
      </c>
    </row>
    <row r="229" spans="2:12" x14ac:dyDescent="0.3">
      <c r="C229" t="s">
        <v>228</v>
      </c>
      <c r="D229">
        <v>0.35639999999999999</v>
      </c>
      <c r="E229">
        <v>7.1410000000000001E-2</v>
      </c>
      <c r="F229" s="11">
        <v>3.6539999999999999E-4</v>
      </c>
      <c r="G229">
        <v>0.24590000000000001</v>
      </c>
      <c r="H229">
        <v>0.34670000000000001</v>
      </c>
      <c r="I229">
        <v>0.52259999999999995</v>
      </c>
      <c r="J229">
        <v>30001</v>
      </c>
      <c r="K229">
        <v>80000</v>
      </c>
      <c r="L229" s="2">
        <f t="shared" si="3"/>
        <v>0.20036475869809203</v>
      </c>
    </row>
    <row r="230" spans="2:12" x14ac:dyDescent="0.3">
      <c r="C230" t="s">
        <v>294</v>
      </c>
      <c r="D230">
        <v>0.27650000000000002</v>
      </c>
      <c r="E230">
        <v>6.7669999999999994E-2</v>
      </c>
      <c r="F230" s="11">
        <v>4.8549999999999998E-4</v>
      </c>
      <c r="G230">
        <v>0.17849999999999999</v>
      </c>
      <c r="H230">
        <v>0.26519999999999999</v>
      </c>
      <c r="I230">
        <v>0.44040000000000001</v>
      </c>
      <c r="J230">
        <v>30001</v>
      </c>
      <c r="K230">
        <v>80000</v>
      </c>
      <c r="L230" s="2">
        <f>E230/ABS(D230)</f>
        <v>0.24473779385171787</v>
      </c>
    </row>
    <row r="231" spans="2:12" x14ac:dyDescent="0.3">
      <c r="B231" t="s">
        <v>269</v>
      </c>
      <c r="C231" t="s">
        <v>229</v>
      </c>
      <c r="D231">
        <v>0.8952</v>
      </c>
      <c r="E231">
        <v>9.647E-2</v>
      </c>
      <c r="F231" s="11">
        <v>4.6700000000000002E-4</v>
      </c>
      <c r="G231">
        <v>0.72819999999999996</v>
      </c>
      <c r="H231">
        <v>0.88759999999999994</v>
      </c>
      <c r="I231">
        <v>1.105</v>
      </c>
      <c r="J231">
        <v>30001</v>
      </c>
      <c r="K231">
        <v>80000</v>
      </c>
      <c r="L231" s="2">
        <f t="shared" si="3"/>
        <v>0.10776362823949956</v>
      </c>
    </row>
    <row r="232" spans="2:12" x14ac:dyDescent="0.3">
      <c r="B232" t="s">
        <v>270</v>
      </c>
      <c r="C232" t="s">
        <v>230</v>
      </c>
      <c r="D232">
        <v>1.1859999999999999</v>
      </c>
      <c r="E232">
        <v>0.35870000000000002</v>
      </c>
      <c r="F232">
        <v>2.0769999999999999E-3</v>
      </c>
      <c r="G232">
        <v>0.68979999999999997</v>
      </c>
      <c r="H232">
        <v>1.119</v>
      </c>
      <c r="I232">
        <v>2.0640000000000001</v>
      </c>
      <c r="J232">
        <v>30001</v>
      </c>
      <c r="K232">
        <v>80000</v>
      </c>
      <c r="L232" s="2">
        <f t="shared" si="3"/>
        <v>0.30244519392917374</v>
      </c>
    </row>
    <row r="233" spans="2:12" x14ac:dyDescent="0.3">
      <c r="B233" s="9" t="s">
        <v>271</v>
      </c>
      <c r="C233" t="s">
        <v>231</v>
      </c>
      <c r="D233">
        <v>0.61580000000000001</v>
      </c>
      <c r="E233">
        <v>7.3719999999999994E-2</v>
      </c>
      <c r="F233" s="11">
        <v>4.2450000000000002E-4</v>
      </c>
      <c r="G233">
        <v>0.4864</v>
      </c>
      <c r="H233">
        <v>0.61040000000000005</v>
      </c>
      <c r="I233">
        <v>0.77329999999999999</v>
      </c>
      <c r="J233">
        <v>30001</v>
      </c>
      <c r="K233">
        <v>80000</v>
      </c>
      <c r="L233" s="2">
        <f t="shared" si="3"/>
        <v>0.11971419291977914</v>
      </c>
    </row>
    <row r="234" spans="2:12" x14ac:dyDescent="0.3">
      <c r="B234" s="9" t="s">
        <v>272</v>
      </c>
      <c r="C234" t="s">
        <v>232</v>
      </c>
      <c r="D234">
        <v>0.63400000000000001</v>
      </c>
      <c r="E234">
        <v>7.4120000000000005E-2</v>
      </c>
      <c r="F234" s="11">
        <v>4.2690000000000002E-4</v>
      </c>
      <c r="G234">
        <v>0.50419999999999998</v>
      </c>
      <c r="H234">
        <v>0.62860000000000005</v>
      </c>
      <c r="I234">
        <v>0.79320000000000002</v>
      </c>
      <c r="J234">
        <v>30001</v>
      </c>
      <c r="K234">
        <v>80000</v>
      </c>
      <c r="L234" s="2">
        <f t="shared" si="3"/>
        <v>0.11690851735015774</v>
      </c>
    </row>
    <row r="235" spans="2:12" x14ac:dyDescent="0.3">
      <c r="B235" s="9" t="s">
        <v>273</v>
      </c>
      <c r="C235" t="s">
        <v>233</v>
      </c>
      <c r="D235">
        <v>0.74650000000000005</v>
      </c>
      <c r="E235">
        <v>8.3290000000000003E-2</v>
      </c>
      <c r="F235" s="11">
        <v>4.4230000000000002E-4</v>
      </c>
      <c r="G235">
        <v>0.60289999999999999</v>
      </c>
      <c r="H235">
        <v>0.7399</v>
      </c>
      <c r="I235">
        <v>0.92820000000000003</v>
      </c>
      <c r="J235">
        <v>30001</v>
      </c>
      <c r="K235">
        <v>80000</v>
      </c>
      <c r="L235" s="2">
        <f t="shared" si="3"/>
        <v>0.11157401205626255</v>
      </c>
    </row>
    <row r="236" spans="2:12" x14ac:dyDescent="0.3">
      <c r="B236" t="s">
        <v>274</v>
      </c>
      <c r="C236" t="s">
        <v>234</v>
      </c>
      <c r="D236">
        <v>0.91879999999999995</v>
      </c>
      <c r="E236">
        <v>0.125</v>
      </c>
      <c r="F236" s="11">
        <v>5.8540000000000003E-4</v>
      </c>
      <c r="G236">
        <v>0.70740000000000003</v>
      </c>
      <c r="H236">
        <v>0.90749999999999997</v>
      </c>
      <c r="I236">
        <v>1.198</v>
      </c>
      <c r="J236">
        <v>30001</v>
      </c>
      <c r="K236">
        <v>80000</v>
      </c>
      <c r="L236" s="2">
        <f t="shared" si="3"/>
        <v>0.13604701784936876</v>
      </c>
    </row>
    <row r="237" spans="2:12" x14ac:dyDescent="0.3">
      <c r="B237" s="10" t="s">
        <v>275</v>
      </c>
      <c r="C237" t="s">
        <v>235</v>
      </c>
      <c r="D237">
        <v>0.65200000000000002</v>
      </c>
      <c r="E237">
        <v>7.707E-2</v>
      </c>
      <c r="F237" s="11">
        <v>4.3750000000000001E-4</v>
      </c>
      <c r="G237">
        <v>0.51670000000000005</v>
      </c>
      <c r="H237">
        <v>0.64670000000000005</v>
      </c>
      <c r="I237">
        <v>0.81769999999999998</v>
      </c>
      <c r="J237">
        <v>30001</v>
      </c>
      <c r="K237">
        <v>80000</v>
      </c>
      <c r="L237" s="2">
        <f t="shared" si="3"/>
        <v>0.11820552147239263</v>
      </c>
    </row>
    <row r="238" spans="2:12" x14ac:dyDescent="0.3">
      <c r="B238" t="s">
        <v>276</v>
      </c>
      <c r="C238" t="s">
        <v>236</v>
      </c>
      <c r="D238">
        <v>1.0169999999999999</v>
      </c>
      <c r="E238">
        <v>0.3458</v>
      </c>
      <c r="F238">
        <v>2.052E-3</v>
      </c>
      <c r="G238">
        <v>0.56740000000000002</v>
      </c>
      <c r="H238">
        <v>0.9476</v>
      </c>
      <c r="I238">
        <v>1.8779999999999999</v>
      </c>
      <c r="J238">
        <v>30001</v>
      </c>
      <c r="K238">
        <v>80000</v>
      </c>
      <c r="L238" s="2">
        <f t="shared" si="3"/>
        <v>0.34001966568338254</v>
      </c>
    </row>
    <row r="239" spans="2:12" x14ac:dyDescent="0.3">
      <c r="B239" t="s">
        <v>277</v>
      </c>
      <c r="C239" t="s">
        <v>237</v>
      </c>
      <c r="D239">
        <v>0.79969999999999997</v>
      </c>
      <c r="E239">
        <v>9.4219999999999998E-2</v>
      </c>
      <c r="F239" s="11">
        <v>4.0929999999999997E-4</v>
      </c>
      <c r="G239">
        <v>0.63770000000000004</v>
      </c>
      <c r="H239">
        <v>0.79210000000000003</v>
      </c>
      <c r="I239">
        <v>1.0069999999999999</v>
      </c>
      <c r="J239">
        <v>30001</v>
      </c>
      <c r="K239">
        <v>80000</v>
      </c>
      <c r="L239" s="2">
        <f t="shared" si="3"/>
        <v>0.11781918219332251</v>
      </c>
    </row>
    <row r="240" spans="2:12" x14ac:dyDescent="0.3">
      <c r="B240" t="s">
        <v>278</v>
      </c>
      <c r="C240" t="s">
        <v>238</v>
      </c>
      <c r="D240">
        <v>1.395</v>
      </c>
      <c r="E240">
        <v>0.27589999999999998</v>
      </c>
      <c r="F240">
        <v>1.225E-3</v>
      </c>
      <c r="G240">
        <v>0.97109999999999996</v>
      </c>
      <c r="H240">
        <v>1.355</v>
      </c>
      <c r="I240">
        <v>2.044</v>
      </c>
      <c r="J240">
        <v>30001</v>
      </c>
      <c r="K240">
        <v>80000</v>
      </c>
      <c r="L240" s="2">
        <f t="shared" si="3"/>
        <v>0.19777777777777775</v>
      </c>
    </row>
    <row r="241" spans="2:12" x14ac:dyDescent="0.3">
      <c r="B241" t="s">
        <v>279</v>
      </c>
      <c r="C241" t="s">
        <v>239</v>
      </c>
      <c r="D241">
        <v>0.92789999999999995</v>
      </c>
      <c r="E241">
        <v>0.1069</v>
      </c>
      <c r="F241" s="11">
        <v>5.5630000000000002E-4</v>
      </c>
      <c r="G241">
        <v>0.74439999999999995</v>
      </c>
      <c r="H241">
        <v>0.91869999999999996</v>
      </c>
      <c r="I241">
        <v>1.1619999999999999</v>
      </c>
      <c r="J241">
        <v>30001</v>
      </c>
      <c r="K241">
        <v>80000</v>
      </c>
      <c r="L241" s="2">
        <f t="shared" si="3"/>
        <v>0.1152063799978446</v>
      </c>
    </row>
    <row r="242" spans="2:12" x14ac:dyDescent="0.3">
      <c r="B242" t="s">
        <v>267</v>
      </c>
      <c r="C242" t="s">
        <v>240</v>
      </c>
      <c r="D242">
        <v>0.57489999999999997</v>
      </c>
      <c r="E242">
        <v>9.0690000000000007E-2</v>
      </c>
      <c r="F242" s="11">
        <v>5.9219999999999997E-4</v>
      </c>
      <c r="G242">
        <v>0.42149999999999999</v>
      </c>
      <c r="H242">
        <v>0.5665</v>
      </c>
      <c r="I242">
        <v>0.77610000000000001</v>
      </c>
      <c r="J242">
        <v>30001</v>
      </c>
      <c r="K242">
        <v>80000</v>
      </c>
      <c r="L242" s="2">
        <f t="shared" si="3"/>
        <v>0.15774917376935121</v>
      </c>
    </row>
    <row r="243" spans="2:12" x14ac:dyDescent="0.3">
      <c r="B243" t="s">
        <v>280</v>
      </c>
      <c r="C243" t="s">
        <v>241</v>
      </c>
      <c r="D243">
        <v>1.0029999999999999</v>
      </c>
      <c r="E243">
        <v>0.1128</v>
      </c>
      <c r="F243" s="11">
        <v>5.1820000000000002E-4</v>
      </c>
      <c r="G243">
        <v>0.81020000000000003</v>
      </c>
      <c r="H243">
        <v>0.99319999999999997</v>
      </c>
      <c r="I243">
        <v>1.252</v>
      </c>
      <c r="J243">
        <v>30001</v>
      </c>
      <c r="K243">
        <v>80000</v>
      </c>
      <c r="L243" s="2">
        <f t="shared" si="3"/>
        <v>0.11246261216350949</v>
      </c>
    </row>
    <row r="244" spans="2:12" x14ac:dyDescent="0.3">
      <c r="B244" t="s">
        <v>281</v>
      </c>
      <c r="C244" t="s">
        <v>242</v>
      </c>
      <c r="D244">
        <v>0.68420000000000003</v>
      </c>
      <c r="E244">
        <v>0.1641</v>
      </c>
      <c r="F244" s="11">
        <v>9.5810000000000003E-4</v>
      </c>
      <c r="G244">
        <v>0.43169999999999997</v>
      </c>
      <c r="H244">
        <v>0.6613</v>
      </c>
      <c r="I244">
        <v>1.0720000000000001</v>
      </c>
      <c r="J244">
        <v>30001</v>
      </c>
      <c r="K244">
        <v>80000</v>
      </c>
      <c r="L244" s="2">
        <f t="shared" si="3"/>
        <v>0.23984215141771409</v>
      </c>
    </row>
    <row r="245" spans="2:12" x14ac:dyDescent="0.3">
      <c r="B245" s="10" t="s">
        <v>282</v>
      </c>
      <c r="C245" t="s">
        <v>243</v>
      </c>
      <c r="D245">
        <v>0.72760000000000002</v>
      </c>
      <c r="E245">
        <v>8.2699999999999996E-2</v>
      </c>
      <c r="F245" s="11">
        <v>4.795E-4</v>
      </c>
      <c r="G245">
        <v>0.58330000000000004</v>
      </c>
      <c r="H245">
        <v>0.72140000000000004</v>
      </c>
      <c r="I245">
        <v>0.90720000000000001</v>
      </c>
      <c r="J245">
        <v>30001</v>
      </c>
      <c r="K245">
        <v>80000</v>
      </c>
      <c r="L245" s="2">
        <f t="shared" si="3"/>
        <v>0.11366135239142384</v>
      </c>
    </row>
    <row r="246" spans="2:12" x14ac:dyDescent="0.3">
      <c r="B246" t="s">
        <v>283</v>
      </c>
      <c r="C246" t="s">
        <v>244</v>
      </c>
      <c r="D246">
        <v>0.6704</v>
      </c>
      <c r="E246">
        <v>0.16969999999999999</v>
      </c>
      <c r="F246">
        <v>1.0380000000000001E-3</v>
      </c>
      <c r="G246">
        <v>0.41639999999999999</v>
      </c>
      <c r="H246">
        <v>0.64459999999999995</v>
      </c>
      <c r="I246">
        <v>1.0740000000000001</v>
      </c>
      <c r="J246">
        <v>30001</v>
      </c>
      <c r="K246">
        <v>80000</v>
      </c>
      <c r="L246" s="2">
        <f t="shared" si="3"/>
        <v>0.25313245823389019</v>
      </c>
    </row>
    <row r="247" spans="2:12" x14ac:dyDescent="0.3">
      <c r="B247" t="s">
        <v>284</v>
      </c>
      <c r="C247" t="s">
        <v>245</v>
      </c>
      <c r="D247">
        <v>1.206</v>
      </c>
      <c r="E247">
        <v>0.2001</v>
      </c>
      <c r="F247">
        <v>1.0020000000000001E-3</v>
      </c>
      <c r="G247">
        <v>0.88149999999999995</v>
      </c>
      <c r="H247">
        <v>1.1830000000000001</v>
      </c>
      <c r="I247">
        <v>1.663</v>
      </c>
      <c r="J247">
        <v>30001</v>
      </c>
      <c r="K247">
        <v>80000</v>
      </c>
      <c r="L247" s="2">
        <f t="shared" si="3"/>
        <v>0.16592039800995026</v>
      </c>
    </row>
    <row r="248" spans="2:12" x14ac:dyDescent="0.3">
      <c r="B248" t="s">
        <v>268</v>
      </c>
      <c r="C248" t="s">
        <v>246</v>
      </c>
      <c r="D248">
        <v>1.006</v>
      </c>
      <c r="E248">
        <v>0.1166</v>
      </c>
      <c r="F248" s="11">
        <v>4.9580000000000002E-4</v>
      </c>
      <c r="G248">
        <v>0.80859999999999999</v>
      </c>
      <c r="H248">
        <v>0.99570000000000003</v>
      </c>
      <c r="I248">
        <v>1.266</v>
      </c>
      <c r="J248">
        <v>30001</v>
      </c>
      <c r="K248">
        <v>80000</v>
      </c>
      <c r="L248" s="2">
        <f t="shared" si="3"/>
        <v>0.11590457256461233</v>
      </c>
    </row>
    <row r="249" spans="2:12" x14ac:dyDescent="0.3">
      <c r="B249" t="s">
        <v>269</v>
      </c>
      <c r="C249" t="s">
        <v>247</v>
      </c>
      <c r="D249" s="11">
        <v>4.4910000000000002E-5</v>
      </c>
      <c r="E249" s="11">
        <v>7.0690000000000004E-6</v>
      </c>
      <c r="F249" s="11">
        <v>4.4789999999999999E-8</v>
      </c>
      <c r="G249" s="11">
        <v>3.1489999999999998E-5</v>
      </c>
      <c r="H249" s="11">
        <v>4.477E-5</v>
      </c>
      <c r="I249" s="11">
        <v>5.9249999999999997E-5</v>
      </c>
      <c r="J249">
        <v>30001</v>
      </c>
      <c r="K249">
        <v>80000</v>
      </c>
      <c r="L249" s="2">
        <f t="shared" si="3"/>
        <v>0.15740369628145179</v>
      </c>
    </row>
    <row r="250" spans="2:12" x14ac:dyDescent="0.3">
      <c r="B250" t="s">
        <v>270</v>
      </c>
      <c r="C250" t="s">
        <v>248</v>
      </c>
      <c r="D250" s="11">
        <v>6.4729999999999996E-4</v>
      </c>
      <c r="E250" s="11">
        <v>2.5950000000000002E-4</v>
      </c>
      <c r="F250" s="11">
        <v>1.5460000000000001E-6</v>
      </c>
      <c r="G250" s="11">
        <v>1.1400000000000001E-4</v>
      </c>
      <c r="H250" s="11">
        <v>6.5769999999999999E-4</v>
      </c>
      <c r="I250">
        <v>1.142E-3</v>
      </c>
      <c r="J250">
        <v>30001</v>
      </c>
      <c r="K250">
        <v>80000</v>
      </c>
      <c r="L250" s="2">
        <f t="shared" si="3"/>
        <v>0.40089602966167159</v>
      </c>
    </row>
    <row r="251" spans="2:12" x14ac:dyDescent="0.3">
      <c r="B251" s="9" t="s">
        <v>271</v>
      </c>
      <c r="C251" t="s">
        <v>249</v>
      </c>
      <c r="D251" s="11">
        <v>9.7140000000000005E-6</v>
      </c>
      <c r="E251" s="11">
        <v>2.2579999999999998E-6</v>
      </c>
      <c r="F251" s="11">
        <v>1.8329999999999999E-8</v>
      </c>
      <c r="G251" s="11">
        <v>5.242E-6</v>
      </c>
      <c r="H251" s="11">
        <v>9.7280000000000007E-6</v>
      </c>
      <c r="I251" s="11">
        <v>1.4100000000000001E-5</v>
      </c>
      <c r="J251">
        <v>30001</v>
      </c>
      <c r="K251">
        <v>80000</v>
      </c>
      <c r="L251" s="2">
        <f t="shared" si="3"/>
        <v>0.23244801317685812</v>
      </c>
    </row>
    <row r="252" spans="2:12" x14ac:dyDescent="0.3">
      <c r="B252" s="9" t="s">
        <v>272</v>
      </c>
      <c r="C252" t="s">
        <v>250</v>
      </c>
      <c r="D252" s="11">
        <v>2.1909999999999999E-6</v>
      </c>
      <c r="E252" s="11">
        <v>6.0750000000000001E-7</v>
      </c>
      <c r="F252" s="11">
        <v>5.3670000000000002E-9</v>
      </c>
      <c r="G252" s="11">
        <v>9.7779999999999998E-7</v>
      </c>
      <c r="H252" s="11">
        <v>2.198E-6</v>
      </c>
      <c r="I252" s="11">
        <v>3.377E-6</v>
      </c>
      <c r="J252">
        <v>30001</v>
      </c>
      <c r="K252">
        <v>80000</v>
      </c>
      <c r="L252" s="2">
        <f t="shared" si="3"/>
        <v>0.27727065267001372</v>
      </c>
    </row>
    <row r="253" spans="2:12" x14ac:dyDescent="0.3">
      <c r="B253" s="9" t="s">
        <v>273</v>
      </c>
      <c r="C253" t="s">
        <v>251</v>
      </c>
      <c r="D253" s="11">
        <v>2.669E-5</v>
      </c>
      <c r="E253" s="11">
        <v>5.8810000000000001E-6</v>
      </c>
      <c r="F253" s="11">
        <v>4.3009999999999999E-8</v>
      </c>
      <c r="G253" s="11">
        <v>1.491E-5</v>
      </c>
      <c r="H253" s="11">
        <v>2.6740000000000001E-5</v>
      </c>
      <c r="I253" s="11">
        <v>3.8099999999999998E-5</v>
      </c>
      <c r="J253">
        <v>30001</v>
      </c>
      <c r="K253">
        <v>80000</v>
      </c>
      <c r="L253" s="2">
        <f t="shared" si="3"/>
        <v>0.22034469838890972</v>
      </c>
    </row>
    <row r="254" spans="2:12" x14ac:dyDescent="0.3">
      <c r="B254" t="s">
        <v>274</v>
      </c>
      <c r="C254" t="s">
        <v>252</v>
      </c>
      <c r="D254" s="11">
        <v>3.43E-5</v>
      </c>
      <c r="E254" s="11">
        <v>1.1749999999999999E-5</v>
      </c>
      <c r="F254" s="11">
        <v>6.0349999999999994E-8</v>
      </c>
      <c r="G254" s="11">
        <v>1.6900000000000001E-5</v>
      </c>
      <c r="H254" s="11">
        <v>3.2400000000000001E-5</v>
      </c>
      <c r="I254" s="11">
        <v>6.2360000000000006E-5</v>
      </c>
      <c r="J254">
        <v>30001</v>
      </c>
      <c r="K254">
        <v>80000</v>
      </c>
      <c r="L254" s="2">
        <f t="shared" si="3"/>
        <v>0.34256559766763844</v>
      </c>
    </row>
    <row r="255" spans="2:12" x14ac:dyDescent="0.3">
      <c r="B255" s="10" t="s">
        <v>275</v>
      </c>
      <c r="C255" t="s">
        <v>253</v>
      </c>
      <c r="D255" s="11">
        <v>1.562E-6</v>
      </c>
      <c r="E255" s="11">
        <v>7.2849999999999999E-7</v>
      </c>
      <c r="F255" s="11">
        <v>8.8319999999999993E-9</v>
      </c>
      <c r="G255" s="11">
        <v>2.0919999999999999E-7</v>
      </c>
      <c r="H255" s="11">
        <v>1.5540000000000001E-6</v>
      </c>
      <c r="I255" s="11">
        <v>3.0199999999999999E-6</v>
      </c>
      <c r="J255">
        <v>30001</v>
      </c>
      <c r="K255">
        <v>80000</v>
      </c>
      <c r="L255" s="2">
        <f t="shared" si="3"/>
        <v>0.46638924455825864</v>
      </c>
    </row>
    <row r="256" spans="2:12" x14ac:dyDescent="0.3">
      <c r="B256" t="s">
        <v>276</v>
      </c>
      <c r="C256" t="s">
        <v>254</v>
      </c>
      <c r="D256" s="11">
        <v>2.073E-4</v>
      </c>
      <c r="E256" s="11">
        <v>4.2969999999999997E-5</v>
      </c>
      <c r="F256" s="11">
        <v>2.2380000000000001E-7</v>
      </c>
      <c r="G256" s="11">
        <v>1.315E-4</v>
      </c>
      <c r="H256" s="11">
        <v>2.0440000000000001E-4</v>
      </c>
      <c r="I256" s="11">
        <v>2.9950000000000002E-4</v>
      </c>
      <c r="J256">
        <v>30001</v>
      </c>
      <c r="K256">
        <v>80000</v>
      </c>
      <c r="L256" s="2">
        <f t="shared" si="3"/>
        <v>0.20728412928123491</v>
      </c>
    </row>
    <row r="257" spans="2:12" x14ac:dyDescent="0.3">
      <c r="B257" t="s">
        <v>277</v>
      </c>
      <c r="C257" t="s">
        <v>255</v>
      </c>
      <c r="D257" s="11">
        <v>3.5259999999999998E-5</v>
      </c>
      <c r="E257" s="11">
        <v>6.8730000000000001E-6</v>
      </c>
      <c r="F257" s="11">
        <v>3.2310000000000003E-8</v>
      </c>
      <c r="G257" s="11">
        <v>2.2989999999999998E-5</v>
      </c>
      <c r="H257" s="11">
        <v>3.4879999999999998E-5</v>
      </c>
      <c r="I257" s="11">
        <v>4.977E-5</v>
      </c>
      <c r="J257">
        <v>30001</v>
      </c>
      <c r="K257">
        <v>80000</v>
      </c>
      <c r="L257" s="2">
        <f t="shared" si="3"/>
        <v>0.19492342597844584</v>
      </c>
    </row>
    <row r="258" spans="2:12" x14ac:dyDescent="0.3">
      <c r="B258" t="s">
        <v>278</v>
      </c>
      <c r="C258" t="s">
        <v>256</v>
      </c>
      <c r="D258" s="11">
        <v>3.1789999999999999E-5</v>
      </c>
      <c r="E258" s="11">
        <v>1.0319999999999999E-5</v>
      </c>
      <c r="F258" s="11">
        <v>4.7169999999999998E-8</v>
      </c>
      <c r="G258" s="11">
        <v>1.641E-5</v>
      </c>
      <c r="H258" s="11">
        <v>3.0199999999999999E-5</v>
      </c>
      <c r="I258" s="11">
        <v>5.6390000000000001E-5</v>
      </c>
      <c r="J258">
        <v>30001</v>
      </c>
      <c r="K258">
        <v>80000</v>
      </c>
      <c r="L258" s="2">
        <f t="shared" si="3"/>
        <v>0.32463038691412394</v>
      </c>
    </row>
    <row r="259" spans="2:12" x14ac:dyDescent="0.3">
      <c r="B259" t="s">
        <v>279</v>
      </c>
      <c r="C259" t="s">
        <v>257</v>
      </c>
      <c r="D259" s="11">
        <v>4.1480000000000003E-5</v>
      </c>
      <c r="E259" s="11">
        <v>7.5070000000000003E-6</v>
      </c>
      <c r="F259" s="11">
        <v>4.1180000000000002E-8</v>
      </c>
      <c r="G259" s="11">
        <v>2.747E-5</v>
      </c>
      <c r="H259" s="11">
        <v>4.1279999999999998E-5</v>
      </c>
      <c r="I259" s="11">
        <v>5.6740000000000002E-5</v>
      </c>
      <c r="J259">
        <v>30001</v>
      </c>
      <c r="K259">
        <v>80000</v>
      </c>
      <c r="L259" s="2">
        <f t="shared" si="3"/>
        <v>0.18097878495660558</v>
      </c>
    </row>
    <row r="260" spans="2:12" x14ac:dyDescent="0.3">
      <c r="B260" t="s">
        <v>267</v>
      </c>
      <c r="C260" t="s">
        <v>258</v>
      </c>
      <c r="D260" s="11">
        <v>2.4729999999999999E-4</v>
      </c>
      <c r="E260" s="11">
        <v>3.7870000000000002E-5</v>
      </c>
      <c r="F260" s="11">
        <v>3.1950000000000002E-7</v>
      </c>
      <c r="G260" s="11">
        <v>1.7239999999999999E-4</v>
      </c>
      <c r="H260" s="11">
        <v>2.4729999999999999E-4</v>
      </c>
      <c r="I260" s="11">
        <v>3.21E-4</v>
      </c>
      <c r="J260">
        <v>30001</v>
      </c>
      <c r="K260">
        <v>80000</v>
      </c>
      <c r="L260" s="2">
        <f t="shared" si="3"/>
        <v>0.15313384553174283</v>
      </c>
    </row>
    <row r="261" spans="2:12" x14ac:dyDescent="0.3">
      <c r="B261" t="s">
        <v>280</v>
      </c>
      <c r="C261" t="s">
        <v>259</v>
      </c>
      <c r="D261" s="11">
        <v>6.1420000000000005E-5</v>
      </c>
      <c r="E261" s="11">
        <v>1.1950000000000001E-5</v>
      </c>
      <c r="F261" s="11">
        <v>7.6790000000000001E-8</v>
      </c>
      <c r="G261" s="11">
        <v>3.7389999999999999E-5</v>
      </c>
      <c r="H261" s="11">
        <v>6.1649999999999994E-5</v>
      </c>
      <c r="I261" s="11">
        <v>8.4460000000000001E-5</v>
      </c>
      <c r="J261">
        <v>30001</v>
      </c>
      <c r="K261">
        <v>80000</v>
      </c>
      <c r="L261" s="2">
        <f t="shared" si="3"/>
        <v>0.19456203191142951</v>
      </c>
    </row>
    <row r="262" spans="2:12" x14ac:dyDescent="0.3">
      <c r="B262" t="s">
        <v>281</v>
      </c>
      <c r="C262" t="s">
        <v>260</v>
      </c>
      <c r="D262" s="11">
        <v>8.6790000000000001E-4</v>
      </c>
      <c r="E262" s="11">
        <v>2.34E-4</v>
      </c>
      <c r="F262" s="11">
        <v>1.3969999999999999E-6</v>
      </c>
      <c r="G262" s="11">
        <v>4.6000000000000001E-4</v>
      </c>
      <c r="H262" s="11">
        <v>8.5269999999999996E-4</v>
      </c>
      <c r="I262">
        <v>1.3630000000000001E-3</v>
      </c>
      <c r="J262">
        <v>30001</v>
      </c>
      <c r="K262">
        <v>80000</v>
      </c>
      <c r="L262" s="2">
        <f t="shared" si="3"/>
        <v>0.26961631524369167</v>
      </c>
    </row>
    <row r="263" spans="2:12" x14ac:dyDescent="0.3">
      <c r="B263" s="10" t="s">
        <v>282</v>
      </c>
      <c r="C263" t="s">
        <v>261</v>
      </c>
      <c r="D263" s="11">
        <v>2.8660000000000002E-6</v>
      </c>
      <c r="E263" s="11">
        <v>1.474E-6</v>
      </c>
      <c r="F263" s="11">
        <v>1.404E-8</v>
      </c>
      <c r="G263" s="11">
        <v>2.473E-7</v>
      </c>
      <c r="H263" s="11">
        <v>2.8289999999999999E-6</v>
      </c>
      <c r="I263" s="11">
        <v>5.8549999999999998E-6</v>
      </c>
      <c r="J263">
        <v>30001</v>
      </c>
      <c r="K263">
        <v>80000</v>
      </c>
      <c r="L263" s="2">
        <f t="shared" si="3"/>
        <v>0.5143056524773203</v>
      </c>
    </row>
    <row r="264" spans="2:12" x14ac:dyDescent="0.3">
      <c r="B264" t="s">
        <v>283</v>
      </c>
      <c r="C264" t="s">
        <v>262</v>
      </c>
      <c r="D264">
        <v>2.3730000000000001E-3</v>
      </c>
      <c r="E264" s="11">
        <v>4.528E-4</v>
      </c>
      <c r="F264" s="11">
        <v>3.1980000000000001E-6</v>
      </c>
      <c r="G264">
        <v>1.536E-3</v>
      </c>
      <c r="H264">
        <v>2.359E-3</v>
      </c>
      <c r="I264">
        <v>3.2989999999999998E-3</v>
      </c>
      <c r="J264">
        <v>30001</v>
      </c>
      <c r="K264">
        <v>80000</v>
      </c>
      <c r="L264" s="2">
        <f t="shared" si="3"/>
        <v>0.19081331647703328</v>
      </c>
    </row>
    <row r="265" spans="2:12" x14ac:dyDescent="0.3">
      <c r="B265" t="s">
        <v>284</v>
      </c>
      <c r="C265" t="s">
        <v>263</v>
      </c>
      <c r="D265" s="11">
        <v>5.1699999999999999E-4</v>
      </c>
      <c r="E265" s="11">
        <v>1.417E-4</v>
      </c>
      <c r="F265" s="11">
        <v>7.2529999999999996E-7</v>
      </c>
      <c r="G265" s="11">
        <v>2.7549999999999997E-4</v>
      </c>
      <c r="H265" s="11">
        <v>5.0509999999999997E-4</v>
      </c>
      <c r="I265" s="11">
        <v>8.2260000000000005E-4</v>
      </c>
      <c r="J265">
        <v>30001</v>
      </c>
      <c r="K265">
        <v>80000</v>
      </c>
      <c r="L265" s="2">
        <f t="shared" ref="L265:L266" si="4">E265/ABS(D265)</f>
        <v>0.27408123791102518</v>
      </c>
    </row>
    <row r="266" spans="2:12" x14ac:dyDescent="0.3">
      <c r="B266" t="s">
        <v>268</v>
      </c>
      <c r="C266" t="s">
        <v>264</v>
      </c>
      <c r="D266" s="11">
        <v>3.2270000000000001E-5</v>
      </c>
      <c r="E266" s="11">
        <v>5.8309999999999997E-6</v>
      </c>
      <c r="F266" s="11">
        <v>3.358E-8</v>
      </c>
      <c r="G266" s="11">
        <v>2.154E-5</v>
      </c>
      <c r="H266" s="11">
        <v>3.201E-5</v>
      </c>
      <c r="I266" s="11">
        <v>4.4409999999999997E-5</v>
      </c>
      <c r="J266">
        <v>30001</v>
      </c>
      <c r="K266">
        <v>80000</v>
      </c>
      <c r="L266" s="2">
        <f t="shared" si="4"/>
        <v>0.1806941431670282</v>
      </c>
    </row>
  </sheetData>
  <conditionalFormatting sqref="L8:L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9:L26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0:L2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5528-5561-4346-9683-F8D9A240B2D3}">
  <dimension ref="B1:AD268"/>
  <sheetViews>
    <sheetView zoomScale="55" zoomScaleNormal="55" workbookViewId="0">
      <selection activeCell="B9" sqref="B9:B267"/>
    </sheetView>
  </sheetViews>
  <sheetFormatPr defaultRowHeight="14.4" x14ac:dyDescent="0.3"/>
  <cols>
    <col min="2" max="2" width="20.77734375" customWidth="1"/>
    <col min="3" max="3" width="13.21875" customWidth="1"/>
    <col min="4" max="4" width="10.5546875" bestFit="1" customWidth="1"/>
    <col min="5" max="5" width="9.5546875" bestFit="1" customWidth="1"/>
    <col min="6" max="6" width="9" bestFit="1" customWidth="1"/>
    <col min="7" max="7" width="9.5546875" bestFit="1" customWidth="1"/>
    <col min="8" max="9" width="10.5546875" bestFit="1" customWidth="1"/>
    <col min="13" max="13" width="25.6640625" customWidth="1"/>
    <col min="14" max="14" width="12.33203125" customWidth="1"/>
    <col min="15" max="15" width="10.5546875" customWidth="1"/>
    <col min="18" max="18" width="9.6640625" customWidth="1"/>
    <col min="20" max="20" width="9.6640625" customWidth="1"/>
  </cols>
  <sheetData>
    <row r="1" spans="2:30" x14ac:dyDescent="0.3">
      <c r="B1" s="22" t="s">
        <v>295</v>
      </c>
      <c r="N1" s="22" t="s">
        <v>296</v>
      </c>
    </row>
    <row r="2" spans="2:30" x14ac:dyDescent="0.3">
      <c r="N2" s="22" t="s">
        <v>297</v>
      </c>
      <c r="AD2" s="22" t="s">
        <v>344</v>
      </c>
    </row>
    <row r="4" spans="2:30" x14ac:dyDescent="0.3">
      <c r="M4" s="22" t="s">
        <v>345</v>
      </c>
    </row>
    <row r="5" spans="2:30" x14ac:dyDescent="0.3">
      <c r="C5" s="22" t="s">
        <v>348</v>
      </c>
      <c r="Q5" t="s">
        <v>347</v>
      </c>
    </row>
    <row r="6" spans="2:30" x14ac:dyDescent="0.3">
      <c r="M6" s="22" t="s">
        <v>349</v>
      </c>
      <c r="V6" s="22" t="s">
        <v>346</v>
      </c>
    </row>
    <row r="8" spans="2:30" x14ac:dyDescent="0.3">
      <c r="C8" t="s">
        <v>0</v>
      </c>
      <c r="D8" s="3" t="s">
        <v>1</v>
      </c>
      <c r="E8" s="3" t="s">
        <v>2</v>
      </c>
      <c r="F8" s="3" t="s">
        <v>3</v>
      </c>
      <c r="G8" s="7">
        <v>2.5000000000000001E-2</v>
      </c>
      <c r="H8" s="3" t="s">
        <v>4</v>
      </c>
      <c r="I8" s="7">
        <v>0.97499999999999998</v>
      </c>
      <c r="J8" t="s">
        <v>5</v>
      </c>
      <c r="K8" t="s">
        <v>6</v>
      </c>
      <c r="L8" t="s">
        <v>265</v>
      </c>
      <c r="N8" t="s">
        <v>0</v>
      </c>
      <c r="O8" t="s">
        <v>1</v>
      </c>
      <c r="P8" t="s">
        <v>2</v>
      </c>
      <c r="Q8" t="s">
        <v>3</v>
      </c>
      <c r="R8" s="1">
        <v>2.5000000000000001E-2</v>
      </c>
      <c r="S8" t="s">
        <v>4</v>
      </c>
      <c r="T8" s="1">
        <v>0.97499999999999998</v>
      </c>
      <c r="U8" s="3" t="s">
        <v>1</v>
      </c>
      <c r="V8" s="3" t="s">
        <v>2</v>
      </c>
      <c r="W8" s="3" t="s">
        <v>3</v>
      </c>
      <c r="X8" s="7">
        <v>2.5000000000000001E-2</v>
      </c>
      <c r="Y8" s="3" t="s">
        <v>4</v>
      </c>
      <c r="Z8" s="7">
        <v>0.97499999999999998</v>
      </c>
    </row>
    <row r="9" spans="2:30" x14ac:dyDescent="0.3">
      <c r="B9" t="s">
        <v>269</v>
      </c>
      <c r="C9" t="s">
        <v>7</v>
      </c>
      <c r="D9" s="6">
        <v>29330</v>
      </c>
      <c r="E9" s="6">
        <v>3891</v>
      </c>
      <c r="F9" s="6">
        <v>26.03</v>
      </c>
      <c r="G9" s="6">
        <v>22550</v>
      </c>
      <c r="H9" s="6">
        <v>29020</v>
      </c>
      <c r="I9" s="6">
        <v>37860</v>
      </c>
      <c r="J9">
        <v>30001</v>
      </c>
      <c r="K9">
        <v>80000</v>
      </c>
      <c r="L9" s="5">
        <f>E9/D9</f>
        <v>0.13266280259120355</v>
      </c>
      <c r="M9" t="s">
        <v>269</v>
      </c>
      <c r="N9" t="s">
        <v>7</v>
      </c>
      <c r="O9" s="26">
        <v>29240</v>
      </c>
      <c r="P9" s="26">
        <v>3752</v>
      </c>
      <c r="Q9" s="26">
        <v>26.1</v>
      </c>
      <c r="R9" s="27">
        <v>22690</v>
      </c>
      <c r="S9" s="26">
        <v>28950</v>
      </c>
      <c r="T9" s="27">
        <v>37440</v>
      </c>
      <c r="U9" s="12">
        <f>(D9-'model m23 r3 New Base Case'!D7)/'model m23 r3 New Base Case'!D7</f>
        <v>3.0779753761969904E-3</v>
      </c>
      <c r="V9" s="12">
        <f>(E9-'model m23 r3 New Base Case'!E7)/'model m23 r3 New Base Case'!E7</f>
        <v>3.7046908315565029E-2</v>
      </c>
      <c r="W9" s="12">
        <f>(F9-'model m23 r3 New Base Case'!F7)/'model m23 r3 New Base Case'!F7</f>
        <v>-2.6819923371647616E-3</v>
      </c>
      <c r="X9" s="12">
        <f>(G9-'model m23 r3 New Base Case'!G7)/'model m23 r3 New Base Case'!G7</f>
        <v>-6.1701189951520498E-3</v>
      </c>
      <c r="Y9" s="12">
        <f>(H9-'model m23 r3 New Base Case'!H7)/'model m23 r3 New Base Case'!H7</f>
        <v>2.4179620034542313E-3</v>
      </c>
      <c r="Z9" s="12">
        <f>(I9-'model m23 r3 New Base Case'!I7)/'model m23 r3 New Base Case'!I7</f>
        <v>1.1217948717948718E-2</v>
      </c>
    </row>
    <row r="10" spans="2:30" x14ac:dyDescent="0.3">
      <c r="B10" t="s">
        <v>270</v>
      </c>
      <c r="C10" t="s">
        <v>8</v>
      </c>
      <c r="D10" s="6">
        <v>2914</v>
      </c>
      <c r="E10" s="6">
        <v>1030</v>
      </c>
      <c r="F10" s="6">
        <v>4.0220000000000002</v>
      </c>
      <c r="G10" s="6">
        <v>1499</v>
      </c>
      <c r="H10" s="6">
        <v>2692</v>
      </c>
      <c r="I10" s="6">
        <v>5589</v>
      </c>
      <c r="J10">
        <v>30001</v>
      </c>
      <c r="K10">
        <v>80000</v>
      </c>
      <c r="L10" s="5">
        <f t="shared" ref="L10:L73" si="0">E10/D10</f>
        <v>0.35346602608098832</v>
      </c>
      <c r="M10" t="s">
        <v>270</v>
      </c>
      <c r="N10" t="s">
        <v>8</v>
      </c>
      <c r="O10" s="27">
        <v>2867</v>
      </c>
      <c r="P10" s="27">
        <v>923.4</v>
      </c>
      <c r="Q10" s="27">
        <v>3.7389999999999999</v>
      </c>
      <c r="R10" s="27">
        <v>1585</v>
      </c>
      <c r="S10" s="27">
        <v>2681</v>
      </c>
      <c r="T10" s="27">
        <v>5311</v>
      </c>
      <c r="U10" s="12">
        <f>(D10-'model m23 r3 New Base Case'!D8)/'model m23 r3 New Base Case'!D8</f>
        <v>1.6393442622950821E-2</v>
      </c>
      <c r="V10" s="12">
        <f>(E10-'model m23 r3 New Base Case'!E8)/'model m23 r3 New Base Case'!E8</f>
        <v>0.11544292830842541</v>
      </c>
      <c r="W10" s="12">
        <f>(F10-'model m23 r3 New Base Case'!F8)/'model m23 r3 New Base Case'!F8</f>
        <v>7.5688686814656431E-2</v>
      </c>
      <c r="X10" s="12">
        <f>(G10-'model m23 r3 New Base Case'!G8)/'model m23 r3 New Base Case'!G8</f>
        <v>-5.4258675078864352E-2</v>
      </c>
      <c r="Y10" s="12">
        <f>(H10-'model m23 r3 New Base Case'!H8)/'model m23 r3 New Base Case'!H8</f>
        <v>4.1029466616933977E-3</v>
      </c>
      <c r="Z10" s="12">
        <f>(I10-'model m23 r3 New Base Case'!I8)/'model m23 r3 New Base Case'!I8</f>
        <v>5.2344191301073241E-2</v>
      </c>
    </row>
    <row r="11" spans="2:30" x14ac:dyDescent="0.3">
      <c r="B11" s="9" t="s">
        <v>271</v>
      </c>
      <c r="C11" t="s">
        <v>9</v>
      </c>
      <c r="D11" s="6">
        <v>106700</v>
      </c>
      <c r="E11" s="6">
        <v>23410</v>
      </c>
      <c r="F11" s="6">
        <v>158.6</v>
      </c>
      <c r="G11" s="6">
        <v>77700</v>
      </c>
      <c r="H11" s="6">
        <v>102900</v>
      </c>
      <c r="I11" s="6">
        <v>157500</v>
      </c>
      <c r="J11">
        <v>30001</v>
      </c>
      <c r="K11">
        <v>80000</v>
      </c>
      <c r="L11" s="5">
        <f t="shared" si="0"/>
        <v>0.21940018744142456</v>
      </c>
      <c r="M11" t="s">
        <v>271</v>
      </c>
      <c r="N11" t="s">
        <v>9</v>
      </c>
      <c r="O11" s="27">
        <v>107100</v>
      </c>
      <c r="P11" s="27">
        <v>23900</v>
      </c>
      <c r="Q11" s="27">
        <v>171.1</v>
      </c>
      <c r="R11" s="27">
        <v>78230</v>
      </c>
      <c r="S11" s="27">
        <v>103100</v>
      </c>
      <c r="T11" s="27">
        <v>158000</v>
      </c>
      <c r="U11" s="12">
        <f>(D11-'model m23 r3 New Base Case'!D9)/'model m23 r3 New Base Case'!D9</f>
        <v>-3.7348272642390291E-3</v>
      </c>
      <c r="V11" s="12">
        <f>(E11-'model m23 r3 New Base Case'!E9)/'model m23 r3 New Base Case'!E9</f>
        <v>-2.0502092050209204E-2</v>
      </c>
      <c r="W11" s="12">
        <f>(F11-'model m23 r3 New Base Case'!F9)/'model m23 r3 New Base Case'!F9</f>
        <v>-7.3056691992986561E-2</v>
      </c>
      <c r="X11" s="12">
        <f>(G11-'model m23 r3 New Base Case'!G9)/'model m23 r3 New Base Case'!G9</f>
        <v>-6.7748945417359071E-3</v>
      </c>
      <c r="Y11" s="12">
        <f>(H11-'model m23 r3 New Base Case'!H9)/'model m23 r3 New Base Case'!H9</f>
        <v>-1.9398642095053346E-3</v>
      </c>
      <c r="Z11" s="12">
        <f>(I11-'model m23 r3 New Base Case'!I9)/'model m23 r3 New Base Case'!I9</f>
        <v>-3.1645569620253164E-3</v>
      </c>
    </row>
    <row r="12" spans="2:30" x14ac:dyDescent="0.3">
      <c r="B12" s="9" t="s">
        <v>272</v>
      </c>
      <c r="C12" t="s">
        <v>10</v>
      </c>
      <c r="D12" s="6">
        <v>566700</v>
      </c>
      <c r="E12" s="6">
        <v>142900</v>
      </c>
      <c r="F12" s="6">
        <v>1005</v>
      </c>
      <c r="G12" s="6">
        <v>393800</v>
      </c>
      <c r="H12" s="6">
        <v>534700</v>
      </c>
      <c r="I12" s="6">
        <v>943800</v>
      </c>
      <c r="J12">
        <v>30001</v>
      </c>
      <c r="K12">
        <v>80000</v>
      </c>
      <c r="L12" s="5">
        <f t="shared" si="0"/>
        <v>0.25216163755073229</v>
      </c>
      <c r="M12" s="9" t="s">
        <v>272</v>
      </c>
      <c r="N12" t="s">
        <v>10</v>
      </c>
      <c r="O12" s="27">
        <v>564800</v>
      </c>
      <c r="P12" s="27">
        <v>138700</v>
      </c>
      <c r="Q12" s="27">
        <v>989.3</v>
      </c>
      <c r="R12" s="27">
        <v>397100</v>
      </c>
      <c r="S12" s="27">
        <v>534600</v>
      </c>
      <c r="T12" s="27">
        <v>931500</v>
      </c>
      <c r="U12" s="12">
        <f>(D12-'model m23 r3 New Base Case'!D10)/'model m23 r3 New Base Case'!D10</f>
        <v>3.3640226628895184E-3</v>
      </c>
      <c r="V12" s="12">
        <f>(E12-'model m23 r3 New Base Case'!E10)/'model m23 r3 New Base Case'!E10</f>
        <v>3.028118240807498E-2</v>
      </c>
      <c r="W12" s="12">
        <f>(F12-'model m23 r3 New Base Case'!F10)/'model m23 r3 New Base Case'!F10</f>
        <v>1.5869806934195943E-2</v>
      </c>
      <c r="X12" s="12">
        <f>(G12-'model m23 r3 New Base Case'!G10)/'model m23 r3 New Base Case'!G10</f>
        <v>-8.3102493074792248E-3</v>
      </c>
      <c r="Y12" s="12">
        <f>(H12-'model m23 r3 New Base Case'!H10)/'model m23 r3 New Base Case'!H10</f>
        <v>1.8705574261129816E-4</v>
      </c>
      <c r="Z12" s="12">
        <f>(I12-'model m23 r3 New Base Case'!I10)/'model m23 r3 New Base Case'!I10</f>
        <v>1.320450885668277E-2</v>
      </c>
    </row>
    <row r="13" spans="2:30" x14ac:dyDescent="0.3">
      <c r="B13" s="9" t="s">
        <v>273</v>
      </c>
      <c r="C13" t="s">
        <v>11</v>
      </c>
      <c r="D13" s="6">
        <v>48440</v>
      </c>
      <c r="E13" s="6">
        <v>12960</v>
      </c>
      <c r="F13" s="6">
        <v>74.14</v>
      </c>
      <c r="G13" s="6">
        <v>35460</v>
      </c>
      <c r="H13" s="6">
        <v>46600</v>
      </c>
      <c r="I13" s="6">
        <v>71580</v>
      </c>
      <c r="J13">
        <v>30001</v>
      </c>
      <c r="K13">
        <v>80000</v>
      </c>
      <c r="L13" s="5">
        <f t="shared" si="0"/>
        <v>0.26754748142031382</v>
      </c>
      <c r="M13" s="9" t="s">
        <v>273</v>
      </c>
      <c r="N13" t="s">
        <v>11</v>
      </c>
      <c r="O13" s="27">
        <v>48270</v>
      </c>
      <c r="P13" s="27">
        <v>12600</v>
      </c>
      <c r="Q13" s="27">
        <v>76.09</v>
      </c>
      <c r="R13" s="27">
        <v>35660</v>
      </c>
      <c r="S13" s="27">
        <v>46480</v>
      </c>
      <c r="T13" s="27">
        <v>70260</v>
      </c>
      <c r="U13" s="12">
        <f>(D13-'model m23 r3 New Base Case'!D11)/'model m23 r3 New Base Case'!D11</f>
        <v>3.5218562253987984E-3</v>
      </c>
      <c r="V13" s="12">
        <f>(E13-'model m23 r3 New Base Case'!E11)/'model m23 r3 New Base Case'!E11</f>
        <v>2.8571428571428571E-2</v>
      </c>
      <c r="W13" s="12">
        <f>(F13-'model m23 r3 New Base Case'!F11)/'model m23 r3 New Base Case'!F11</f>
        <v>-2.5627546326718396E-2</v>
      </c>
      <c r="X13" s="12">
        <f>(G13-'model m23 r3 New Base Case'!G11)/'model m23 r3 New Base Case'!G11</f>
        <v>-5.6085249579360631E-3</v>
      </c>
      <c r="Y13" s="12">
        <f>(H13-'model m23 r3 New Base Case'!H11)/'model m23 r3 New Base Case'!H11</f>
        <v>2.5817555938037868E-3</v>
      </c>
      <c r="Z13" s="12">
        <f>(I13-'model m23 r3 New Base Case'!I11)/'model m23 r3 New Base Case'!I11</f>
        <v>1.8787361229718188E-2</v>
      </c>
    </row>
    <row r="14" spans="2:30" x14ac:dyDescent="0.3">
      <c r="B14" t="s">
        <v>274</v>
      </c>
      <c r="C14" t="s">
        <v>12</v>
      </c>
      <c r="D14" s="6">
        <v>37200</v>
      </c>
      <c r="E14" s="6">
        <v>12430</v>
      </c>
      <c r="F14" s="6">
        <v>58.37</v>
      </c>
      <c r="G14" s="6">
        <v>19320</v>
      </c>
      <c r="H14" s="6">
        <v>35120</v>
      </c>
      <c r="I14" s="6">
        <v>67250</v>
      </c>
      <c r="J14">
        <v>30001</v>
      </c>
      <c r="K14">
        <v>80000</v>
      </c>
      <c r="L14" s="5">
        <f t="shared" si="0"/>
        <v>0.33413978494623658</v>
      </c>
      <c r="M14" s="9" t="s">
        <v>274</v>
      </c>
      <c r="N14" t="s">
        <v>12</v>
      </c>
      <c r="O14" s="27">
        <v>36050</v>
      </c>
      <c r="P14" s="27">
        <v>12020</v>
      </c>
      <c r="Q14" s="27">
        <v>55.67</v>
      </c>
      <c r="R14" s="27">
        <v>18860</v>
      </c>
      <c r="S14" s="27">
        <v>34000</v>
      </c>
      <c r="T14" s="27">
        <v>64940</v>
      </c>
      <c r="U14" s="12">
        <f>(D14-'model m23 r3 New Base Case'!D12)/'model m23 r3 New Base Case'!D12</f>
        <v>3.1900138696255201E-2</v>
      </c>
      <c r="V14" s="12">
        <f>(E14-'model m23 r3 New Base Case'!E12)/'model m23 r3 New Base Case'!E12</f>
        <v>3.4109816971713808E-2</v>
      </c>
      <c r="W14" s="12">
        <f>(F14-'model m23 r3 New Base Case'!F12)/'model m23 r3 New Base Case'!F12</f>
        <v>4.8500089814981058E-2</v>
      </c>
      <c r="X14" s="12">
        <f>(G14-'model m23 r3 New Base Case'!G12)/'model m23 r3 New Base Case'!G12</f>
        <v>2.4390243902439025E-2</v>
      </c>
      <c r="Y14" s="12">
        <f>(H14-'model m23 r3 New Base Case'!H12)/'model m23 r3 New Base Case'!H12</f>
        <v>3.2941176470588238E-2</v>
      </c>
      <c r="Z14" s="12">
        <f>(I14-'model m23 r3 New Base Case'!I12)/'model m23 r3 New Base Case'!I12</f>
        <v>3.5571296581459806E-2</v>
      </c>
    </row>
    <row r="15" spans="2:30" x14ac:dyDescent="0.3">
      <c r="B15" s="10" t="s">
        <v>275</v>
      </c>
      <c r="C15" t="s">
        <v>13</v>
      </c>
      <c r="D15" s="6">
        <v>1072000</v>
      </c>
      <c r="E15" s="6">
        <v>370600</v>
      </c>
      <c r="F15" s="6">
        <v>3675</v>
      </c>
      <c r="G15" s="6">
        <v>630000</v>
      </c>
      <c r="H15" s="6">
        <v>968700</v>
      </c>
      <c r="I15" s="6">
        <v>2071000</v>
      </c>
      <c r="J15">
        <v>30001</v>
      </c>
      <c r="K15">
        <v>80000</v>
      </c>
      <c r="L15" s="5">
        <f t="shared" si="0"/>
        <v>0.34570895522388062</v>
      </c>
      <c r="M15" t="s">
        <v>275</v>
      </c>
      <c r="N15" t="s">
        <v>13</v>
      </c>
      <c r="O15" s="27">
        <v>1064000</v>
      </c>
      <c r="P15" s="27">
        <v>364100</v>
      </c>
      <c r="Q15" s="27">
        <v>3371</v>
      </c>
      <c r="R15" s="27">
        <v>634300</v>
      </c>
      <c r="S15" s="27">
        <v>961000</v>
      </c>
      <c r="T15" s="27">
        <v>2056000</v>
      </c>
      <c r="U15" s="12">
        <f>(D15-'model m23 r3 New Base Case'!D13)/'model m23 r3 New Base Case'!D13</f>
        <v>7.5187969924812026E-3</v>
      </c>
      <c r="V15" s="12">
        <f>(E15-'model m23 r3 New Base Case'!E13)/'model m23 r3 New Base Case'!E13</f>
        <v>1.7852238396045043E-2</v>
      </c>
      <c r="W15" s="12">
        <f>(F15-'model m23 r3 New Base Case'!F13)/'model m23 r3 New Base Case'!F13</f>
        <v>9.0180955206170282E-2</v>
      </c>
      <c r="X15" s="12">
        <f>(G15-'model m23 r3 New Base Case'!G13)/'model m23 r3 New Base Case'!G13</f>
        <v>-6.7791265962478323E-3</v>
      </c>
      <c r="Y15" s="12">
        <f>(H15-'model m23 r3 New Base Case'!H13)/'model m23 r3 New Base Case'!H13</f>
        <v>8.0124869927159208E-3</v>
      </c>
      <c r="Z15" s="12">
        <f>(I15-'model m23 r3 New Base Case'!I13)/'model m23 r3 New Base Case'!I13</f>
        <v>7.2957198443579768E-3</v>
      </c>
    </row>
    <row r="16" spans="2:30" x14ac:dyDescent="0.3">
      <c r="B16" t="s">
        <v>276</v>
      </c>
      <c r="C16" t="s">
        <v>14</v>
      </c>
      <c r="D16" s="6">
        <v>8248</v>
      </c>
      <c r="E16" s="6">
        <v>2068</v>
      </c>
      <c r="F16" s="6">
        <v>9.5730000000000004</v>
      </c>
      <c r="G16" s="6">
        <v>4612</v>
      </c>
      <c r="H16" s="6">
        <v>8105</v>
      </c>
      <c r="I16" s="6">
        <v>12770</v>
      </c>
      <c r="J16">
        <v>30001</v>
      </c>
      <c r="K16">
        <v>80000</v>
      </c>
      <c r="L16" s="5">
        <f t="shared" si="0"/>
        <v>0.25072744907856448</v>
      </c>
      <c r="M16" s="10" t="s">
        <v>276</v>
      </c>
      <c r="N16" t="s">
        <v>14</v>
      </c>
      <c r="O16" s="27">
        <v>8530</v>
      </c>
      <c r="P16" s="27">
        <v>1885</v>
      </c>
      <c r="Q16" s="27">
        <v>8.3859999999999992</v>
      </c>
      <c r="R16" s="27">
        <v>5052</v>
      </c>
      <c r="S16" s="27">
        <v>8436</v>
      </c>
      <c r="T16" s="27">
        <v>12550</v>
      </c>
      <c r="U16" s="12">
        <f>(D16-'model m23 r3 New Base Case'!D14)/'model m23 r3 New Base Case'!D14</f>
        <v>-3.3059788980070337E-2</v>
      </c>
      <c r="V16" s="12">
        <f>(E16-'model m23 r3 New Base Case'!E14)/'model m23 r3 New Base Case'!E14</f>
        <v>9.708222811671087E-2</v>
      </c>
      <c r="W16" s="12">
        <f>(F16-'model m23 r3 New Base Case'!F14)/'model m23 r3 New Base Case'!F14</f>
        <v>0.1415454328642978</v>
      </c>
      <c r="X16" s="12">
        <f>(G16-'model m23 r3 New Base Case'!G14)/'model m23 r3 New Base Case'!G14</f>
        <v>-8.7094220110847193E-2</v>
      </c>
      <c r="Y16" s="12">
        <f>(H16-'model m23 r3 New Base Case'!H14)/'model m23 r3 New Base Case'!H14</f>
        <v>-3.9236605026078709E-2</v>
      </c>
      <c r="Z16" s="12">
        <f>(I16-'model m23 r3 New Base Case'!I14)/'model m23 r3 New Base Case'!I14</f>
        <v>1.752988047808765E-2</v>
      </c>
    </row>
    <row r="17" spans="2:26" x14ac:dyDescent="0.3">
      <c r="B17" t="s">
        <v>277</v>
      </c>
      <c r="C17" t="s">
        <v>15</v>
      </c>
      <c r="D17" s="6">
        <v>34490</v>
      </c>
      <c r="E17" s="6">
        <v>6803</v>
      </c>
      <c r="F17" s="6">
        <v>37.11</v>
      </c>
      <c r="G17" s="6">
        <v>23580</v>
      </c>
      <c r="H17" s="6">
        <v>33650</v>
      </c>
      <c r="I17" s="6">
        <v>50290</v>
      </c>
      <c r="J17">
        <v>30001</v>
      </c>
      <c r="K17">
        <v>80000</v>
      </c>
      <c r="L17" s="5">
        <f t="shared" si="0"/>
        <v>0.19724557842853002</v>
      </c>
      <c r="M17" t="s">
        <v>277</v>
      </c>
      <c r="N17" t="s">
        <v>15</v>
      </c>
      <c r="O17" s="27">
        <v>34820</v>
      </c>
      <c r="P17" s="27">
        <v>6672</v>
      </c>
      <c r="Q17" s="27">
        <v>37.19</v>
      </c>
      <c r="R17" s="27">
        <v>24060</v>
      </c>
      <c r="S17" s="27">
        <v>34030</v>
      </c>
      <c r="T17" s="27">
        <v>50210</v>
      </c>
      <c r="U17" s="12">
        <f>(D17-'model m23 r3 New Base Case'!D15)/'model m23 r3 New Base Case'!D15</f>
        <v>-9.4773118897185527E-3</v>
      </c>
      <c r="V17" s="12">
        <f>(E17-'model m23 r3 New Base Case'!E15)/'model m23 r3 New Base Case'!E15</f>
        <v>1.9634292565947242E-2</v>
      </c>
      <c r="W17" s="12">
        <f>(F17-'model m23 r3 New Base Case'!F15)/'model m23 r3 New Base Case'!F15</f>
        <v>-2.1511158913686016E-3</v>
      </c>
      <c r="X17" s="12">
        <f>(G17-'model m23 r3 New Base Case'!G15)/'model m23 r3 New Base Case'!G15</f>
        <v>-1.9950124688279301E-2</v>
      </c>
      <c r="Y17" s="12">
        <f>(H17-'model m23 r3 New Base Case'!H15)/'model m23 r3 New Base Case'!H15</f>
        <v>-1.1166617690273288E-2</v>
      </c>
      <c r="Z17" s="12">
        <f>(I17-'model m23 r3 New Base Case'!I15)/'model m23 r3 New Base Case'!I15</f>
        <v>1.593308105954989E-3</v>
      </c>
    </row>
    <row r="18" spans="2:26" x14ac:dyDescent="0.3">
      <c r="B18" t="s">
        <v>278</v>
      </c>
      <c r="C18" t="s">
        <v>16</v>
      </c>
      <c r="D18" s="6">
        <v>37710</v>
      </c>
      <c r="E18" s="6">
        <v>14940</v>
      </c>
      <c r="F18" s="6">
        <v>65.599999999999994</v>
      </c>
      <c r="G18" s="6">
        <v>16080</v>
      </c>
      <c r="H18" s="6">
        <v>35140</v>
      </c>
      <c r="I18" s="6">
        <v>73650</v>
      </c>
      <c r="J18">
        <v>30001</v>
      </c>
      <c r="K18">
        <v>80000</v>
      </c>
      <c r="L18" s="5">
        <f t="shared" si="0"/>
        <v>0.39618138424821003</v>
      </c>
      <c r="M18" t="s">
        <v>278</v>
      </c>
      <c r="N18" t="s">
        <v>16</v>
      </c>
      <c r="O18" s="27">
        <v>37550</v>
      </c>
      <c r="P18" s="27">
        <v>15060</v>
      </c>
      <c r="Q18" s="27">
        <v>65.8</v>
      </c>
      <c r="R18" s="27">
        <v>16100</v>
      </c>
      <c r="S18" s="27">
        <v>34880</v>
      </c>
      <c r="T18" s="27">
        <v>74290</v>
      </c>
      <c r="U18" s="12">
        <f>(D18-'model m23 r3 New Base Case'!D16)/'model m23 r3 New Base Case'!D16</f>
        <v>4.2609853528628493E-3</v>
      </c>
      <c r="V18" s="12">
        <f>(E18-'model m23 r3 New Base Case'!E16)/'model m23 r3 New Base Case'!E16</f>
        <v>-7.9681274900398405E-3</v>
      </c>
      <c r="W18" s="12">
        <f>(F18-'model m23 r3 New Base Case'!F16)/'model m23 r3 New Base Case'!F16</f>
        <v>-3.0395136778115935E-3</v>
      </c>
      <c r="X18" s="12">
        <f>(G18-'model m23 r3 New Base Case'!G16)/'model m23 r3 New Base Case'!G16</f>
        <v>-1.2422360248447205E-3</v>
      </c>
      <c r="Y18" s="12">
        <f>(H18-'model m23 r3 New Base Case'!H16)/'model m23 r3 New Base Case'!H16</f>
        <v>7.4541284403669729E-3</v>
      </c>
      <c r="Z18" s="12">
        <f>(I18-'model m23 r3 New Base Case'!I16)/'model m23 r3 New Base Case'!I16</f>
        <v>-8.6148876026383089E-3</v>
      </c>
    </row>
    <row r="19" spans="2:26" x14ac:dyDescent="0.3">
      <c r="B19" t="s">
        <v>279</v>
      </c>
      <c r="C19" t="s">
        <v>17</v>
      </c>
      <c r="D19" s="6">
        <v>24260</v>
      </c>
      <c r="E19" s="6">
        <v>4372</v>
      </c>
      <c r="F19" s="6">
        <v>29.69</v>
      </c>
      <c r="G19" s="6">
        <v>16930</v>
      </c>
      <c r="H19" s="6">
        <v>23830</v>
      </c>
      <c r="I19" s="6">
        <v>34110</v>
      </c>
      <c r="J19">
        <v>30001</v>
      </c>
      <c r="K19">
        <v>80000</v>
      </c>
      <c r="L19" s="5">
        <f t="shared" si="0"/>
        <v>0.18021434460016489</v>
      </c>
      <c r="M19" t="s">
        <v>279</v>
      </c>
      <c r="N19" t="s">
        <v>17</v>
      </c>
      <c r="O19" s="27">
        <v>24030</v>
      </c>
      <c r="P19" s="27">
        <v>4184</v>
      </c>
      <c r="Q19" s="27">
        <v>30.15</v>
      </c>
      <c r="R19" s="27">
        <v>16950</v>
      </c>
      <c r="S19" s="27">
        <v>23650</v>
      </c>
      <c r="T19" s="27">
        <v>33460</v>
      </c>
      <c r="U19" s="12">
        <f>(D19-'model m23 r3 New Base Case'!D17)/'model m23 r3 New Base Case'!D17</f>
        <v>9.5713691219309199E-3</v>
      </c>
      <c r="V19" s="12">
        <f>(E19-'model m23 r3 New Base Case'!E17)/'model m23 r3 New Base Case'!E17</f>
        <v>4.4933078393881457E-2</v>
      </c>
      <c r="W19" s="12">
        <f>(F19-'model m23 r3 New Base Case'!F17)/'model m23 r3 New Base Case'!F17</f>
        <v>-1.5257048092868899E-2</v>
      </c>
      <c r="X19" s="12">
        <f>(G19-'model m23 r3 New Base Case'!G17)/'model m23 r3 New Base Case'!G17</f>
        <v>-1.1799410029498525E-3</v>
      </c>
      <c r="Y19" s="12">
        <f>(H19-'model m23 r3 New Base Case'!H17)/'model m23 r3 New Base Case'!H17</f>
        <v>7.6109936575052854E-3</v>
      </c>
      <c r="Z19" s="12">
        <f>(I19-'model m23 r3 New Base Case'!I17)/'model m23 r3 New Base Case'!I17</f>
        <v>1.9426180514046622E-2</v>
      </c>
    </row>
    <row r="20" spans="2:26" x14ac:dyDescent="0.3">
      <c r="B20" t="s">
        <v>267</v>
      </c>
      <c r="C20" t="s">
        <v>18</v>
      </c>
      <c r="D20" s="6">
        <v>6378</v>
      </c>
      <c r="E20" s="6">
        <v>750.8</v>
      </c>
      <c r="F20" s="6">
        <v>5.2469999999999999</v>
      </c>
      <c r="G20" s="6">
        <v>5145</v>
      </c>
      <c r="H20" s="6">
        <v>6296</v>
      </c>
      <c r="I20" s="6">
        <v>8099</v>
      </c>
      <c r="J20">
        <v>30001</v>
      </c>
      <c r="K20">
        <v>80000</v>
      </c>
      <c r="L20" s="5">
        <f t="shared" si="0"/>
        <v>0.11771715271244904</v>
      </c>
      <c r="M20" t="s">
        <v>267</v>
      </c>
      <c r="N20" t="s">
        <v>18</v>
      </c>
      <c r="O20" s="27">
        <v>6310</v>
      </c>
      <c r="P20" s="27">
        <v>675.5</v>
      </c>
      <c r="Q20" s="27">
        <v>4.9009999999999998</v>
      </c>
      <c r="R20" s="27">
        <v>5186</v>
      </c>
      <c r="S20" s="27">
        <v>6241</v>
      </c>
      <c r="T20" s="27">
        <v>7840</v>
      </c>
      <c r="U20" s="12">
        <f>(D20-'model m23 r3 New Base Case'!D18)/'model m23 r3 New Base Case'!D18</f>
        <v>1.0776545166402536E-2</v>
      </c>
      <c r="V20" s="12">
        <f>(E20-'model m23 r3 New Base Case'!E18)/'model m23 r3 New Base Case'!E18</f>
        <v>0.11147298297557358</v>
      </c>
      <c r="W20" s="12">
        <f>(F20-'model m23 r3 New Base Case'!F18)/'model m23 r3 New Base Case'!F18</f>
        <v>7.0597837176086531E-2</v>
      </c>
      <c r="X20" s="12">
        <f>(G20-'model m23 r3 New Base Case'!G18)/'model m23 r3 New Base Case'!G18</f>
        <v>-7.9059005013497885E-3</v>
      </c>
      <c r="Y20" s="12">
        <f>(H20-'model m23 r3 New Base Case'!H18)/'model m23 r3 New Base Case'!H18</f>
        <v>8.8126902739945525E-3</v>
      </c>
      <c r="Z20" s="12">
        <f>(I20-'model m23 r3 New Base Case'!I18)/'model m23 r3 New Base Case'!I18</f>
        <v>3.3035714285714286E-2</v>
      </c>
    </row>
    <row r="21" spans="2:26" x14ac:dyDescent="0.3">
      <c r="B21" t="s">
        <v>280</v>
      </c>
      <c r="C21" t="s">
        <v>19</v>
      </c>
      <c r="D21" s="6">
        <v>26010</v>
      </c>
      <c r="E21" s="6">
        <v>5185</v>
      </c>
      <c r="F21" s="6">
        <v>26.16</v>
      </c>
      <c r="G21" s="6">
        <v>19140</v>
      </c>
      <c r="H21" s="6">
        <v>25260</v>
      </c>
      <c r="I21" s="6">
        <v>37090</v>
      </c>
      <c r="J21">
        <v>30001</v>
      </c>
      <c r="K21">
        <v>80000</v>
      </c>
      <c r="L21" s="5">
        <f t="shared" si="0"/>
        <v>0.19934640522875818</v>
      </c>
      <c r="M21" t="s">
        <v>280</v>
      </c>
      <c r="N21" t="s">
        <v>19</v>
      </c>
      <c r="O21" s="27">
        <v>25750</v>
      </c>
      <c r="P21" s="27">
        <v>4677</v>
      </c>
      <c r="Q21" s="27">
        <v>25.2</v>
      </c>
      <c r="R21" s="27">
        <v>19240</v>
      </c>
      <c r="S21" s="27">
        <v>25110</v>
      </c>
      <c r="T21" s="27">
        <v>35950</v>
      </c>
      <c r="U21" s="12">
        <f>(D21-'model m23 r3 New Base Case'!D19)/'model m23 r3 New Base Case'!D19</f>
        <v>1.0097087378640776E-2</v>
      </c>
      <c r="V21" s="12">
        <f>(E21-'model m23 r3 New Base Case'!E19)/'model m23 r3 New Base Case'!E19</f>
        <v>0.10861663459482575</v>
      </c>
      <c r="W21" s="12">
        <f>(F21-'model m23 r3 New Base Case'!F19)/'model m23 r3 New Base Case'!F19</f>
        <v>3.8095238095238133E-2</v>
      </c>
      <c r="X21" s="12">
        <f>(G21-'model m23 r3 New Base Case'!G19)/'model m23 r3 New Base Case'!G19</f>
        <v>-5.1975051975051978E-3</v>
      </c>
      <c r="Y21" s="12">
        <f>(H21-'model m23 r3 New Base Case'!H19)/'model m23 r3 New Base Case'!H19</f>
        <v>5.9737156511350063E-3</v>
      </c>
      <c r="Z21" s="12">
        <f>(I21-'model m23 r3 New Base Case'!I19)/'model m23 r3 New Base Case'!I19</f>
        <v>3.1710709318497912E-2</v>
      </c>
    </row>
    <row r="22" spans="2:26" x14ac:dyDescent="0.3">
      <c r="B22" t="s">
        <v>281</v>
      </c>
      <c r="C22" t="s">
        <v>20</v>
      </c>
      <c r="D22" s="6">
        <v>1462</v>
      </c>
      <c r="E22" s="6">
        <v>436.4</v>
      </c>
      <c r="F22" s="6">
        <v>2.298</v>
      </c>
      <c r="G22" s="6">
        <v>855.7</v>
      </c>
      <c r="H22" s="6">
        <v>1378</v>
      </c>
      <c r="I22" s="6">
        <v>2554</v>
      </c>
      <c r="J22">
        <v>30001</v>
      </c>
      <c r="K22">
        <v>80000</v>
      </c>
      <c r="L22" s="5">
        <f t="shared" si="0"/>
        <v>0.2984952120383037</v>
      </c>
      <c r="M22" t="s">
        <v>281</v>
      </c>
      <c r="N22" t="s">
        <v>20</v>
      </c>
      <c r="O22" s="27">
        <v>1360</v>
      </c>
      <c r="P22" s="27">
        <v>368.1</v>
      </c>
      <c r="Q22" s="27">
        <v>1.907</v>
      </c>
      <c r="R22" s="27">
        <v>856</v>
      </c>
      <c r="S22" s="27">
        <v>1286</v>
      </c>
      <c r="T22" s="27">
        <v>2279</v>
      </c>
      <c r="U22" s="12">
        <f>(D22-'model m23 r3 New Base Case'!D20)/'model m23 r3 New Base Case'!D20</f>
        <v>7.4999999999999997E-2</v>
      </c>
      <c r="V22" s="12">
        <f>(E22-'model m23 r3 New Base Case'!E20)/'model m23 r3 New Base Case'!E20</f>
        <v>0.18554740559630523</v>
      </c>
      <c r="W22" s="12">
        <f>(F22-'model m23 r3 New Base Case'!F20)/'model m23 r3 New Base Case'!F20</f>
        <v>0.20503408495018355</v>
      </c>
      <c r="X22" s="12">
        <f>(G22-'model m23 r3 New Base Case'!G20)/'model m23 r3 New Base Case'!G20</f>
        <v>-3.5046728971957307E-4</v>
      </c>
      <c r="Y22" s="12">
        <f>(H22-'model m23 r3 New Base Case'!H20)/'model m23 r3 New Base Case'!H20</f>
        <v>7.1539657853810265E-2</v>
      </c>
      <c r="Z22" s="12">
        <f>(I22-'model m23 r3 New Base Case'!I20)/'model m23 r3 New Base Case'!I20</f>
        <v>0.12066695919262835</v>
      </c>
    </row>
    <row r="23" spans="2:26" x14ac:dyDescent="0.3">
      <c r="B23" s="10" t="s">
        <v>282</v>
      </c>
      <c r="C23" t="s">
        <v>21</v>
      </c>
      <c r="D23" s="6">
        <v>549100</v>
      </c>
      <c r="E23" s="6">
        <v>296100</v>
      </c>
      <c r="F23" s="6">
        <v>2094</v>
      </c>
      <c r="G23" s="6">
        <v>270900</v>
      </c>
      <c r="H23" s="6">
        <v>450400</v>
      </c>
      <c r="I23" s="6">
        <v>1448000</v>
      </c>
      <c r="J23">
        <v>30001</v>
      </c>
      <c r="K23">
        <v>80000</v>
      </c>
      <c r="L23" s="5">
        <f t="shared" si="0"/>
        <v>0.53924603897286472</v>
      </c>
      <c r="M23" t="s">
        <v>282</v>
      </c>
      <c r="N23" t="s">
        <v>21</v>
      </c>
      <c r="O23" s="27">
        <v>538900</v>
      </c>
      <c r="P23" s="27">
        <v>289000</v>
      </c>
      <c r="Q23" s="27">
        <v>2171</v>
      </c>
      <c r="R23" s="27">
        <v>269700</v>
      </c>
      <c r="S23" s="27">
        <v>443600</v>
      </c>
      <c r="T23" s="27">
        <v>1424000</v>
      </c>
      <c r="U23" s="12">
        <f>(D23-'model m23 r3 New Base Case'!D21)/'model m23 r3 New Base Case'!D21</f>
        <v>1.8927444794952682E-2</v>
      </c>
      <c r="V23" s="12">
        <f>(E23-'model m23 r3 New Base Case'!E21)/'model m23 r3 New Base Case'!E21</f>
        <v>2.4567474048442908E-2</v>
      </c>
      <c r="W23" s="12">
        <f>(F23-'model m23 r3 New Base Case'!F21)/'model m23 r3 New Base Case'!F21</f>
        <v>-3.5467526485490557E-2</v>
      </c>
      <c r="X23" s="12">
        <f>(G23-'model m23 r3 New Base Case'!G21)/'model m23 r3 New Base Case'!G21</f>
        <v>4.4493882091212458E-3</v>
      </c>
      <c r="Y23" s="12">
        <f>(H23-'model m23 r3 New Base Case'!H21)/'model m23 r3 New Base Case'!H21</f>
        <v>1.5329125338142471E-2</v>
      </c>
      <c r="Z23" s="12">
        <f>(I23-'model m23 r3 New Base Case'!I21)/'model m23 r3 New Base Case'!I21</f>
        <v>1.6853932584269662E-2</v>
      </c>
    </row>
    <row r="24" spans="2:26" x14ac:dyDescent="0.3">
      <c r="B24" t="s">
        <v>283</v>
      </c>
      <c r="C24" t="s">
        <v>22</v>
      </c>
      <c r="D24" s="6">
        <v>720.5</v>
      </c>
      <c r="E24" s="6">
        <v>124.5</v>
      </c>
      <c r="F24" s="6">
        <v>0.57950000000000002</v>
      </c>
      <c r="G24" s="6">
        <v>502.1</v>
      </c>
      <c r="H24" s="6">
        <v>709.7</v>
      </c>
      <c r="I24" s="6">
        <v>998.6</v>
      </c>
      <c r="J24">
        <v>30001</v>
      </c>
      <c r="K24">
        <v>80000</v>
      </c>
      <c r="L24" s="5">
        <f t="shared" si="0"/>
        <v>0.17279666897987508</v>
      </c>
      <c r="M24" s="10" t="s">
        <v>283</v>
      </c>
      <c r="N24" t="s">
        <v>22</v>
      </c>
      <c r="O24" s="27">
        <v>724.1</v>
      </c>
      <c r="P24" s="27">
        <v>106.6</v>
      </c>
      <c r="Q24" s="27">
        <v>0.57540000000000002</v>
      </c>
      <c r="R24" s="27">
        <v>539.4</v>
      </c>
      <c r="S24" s="27">
        <v>714.8</v>
      </c>
      <c r="T24" s="27">
        <v>964.1</v>
      </c>
      <c r="U24" s="12">
        <f>(D24-'model m23 r3 New Base Case'!D22)/'model m23 r3 New Base Case'!D22</f>
        <v>-4.9716889932330099E-3</v>
      </c>
      <c r="V24" s="12">
        <f>(E24-'model m23 r3 New Base Case'!E22)/'model m23 r3 New Base Case'!E22</f>
        <v>0.16791744840525336</v>
      </c>
      <c r="W24" s="12">
        <f>(F24-'model m23 r3 New Base Case'!F22)/'model m23 r3 New Base Case'!F22</f>
        <v>7.1254779283976234E-3</v>
      </c>
      <c r="X24" s="12">
        <f>(G24-'model m23 r3 New Base Case'!G22)/'model m23 r3 New Base Case'!G22</f>
        <v>-6.9150908416759277E-2</v>
      </c>
      <c r="Y24" s="12">
        <f>(H24-'model m23 r3 New Base Case'!H22)/'model m23 r3 New Base Case'!H22</f>
        <v>-7.1348628987128E-3</v>
      </c>
      <c r="Z24" s="12">
        <f>(I24-'model m23 r3 New Base Case'!I22)/'model m23 r3 New Base Case'!I22</f>
        <v>3.5784669640078828E-2</v>
      </c>
    </row>
    <row r="25" spans="2:26" x14ac:dyDescent="0.3">
      <c r="B25" t="s">
        <v>284</v>
      </c>
      <c r="C25" t="s">
        <v>23</v>
      </c>
      <c r="D25" s="6">
        <v>3448</v>
      </c>
      <c r="E25" s="6">
        <v>926</v>
      </c>
      <c r="F25" s="6">
        <v>4.0540000000000003</v>
      </c>
      <c r="G25" s="6">
        <v>2110</v>
      </c>
      <c r="H25" s="6">
        <v>3287</v>
      </c>
      <c r="I25" s="6">
        <v>5702</v>
      </c>
      <c r="J25">
        <v>30001</v>
      </c>
      <c r="K25">
        <v>80000</v>
      </c>
      <c r="L25" s="5">
        <f t="shared" si="0"/>
        <v>0.2685614849187935</v>
      </c>
      <c r="M25" t="s">
        <v>284</v>
      </c>
      <c r="N25" t="s">
        <v>23</v>
      </c>
      <c r="O25" s="27">
        <v>3366</v>
      </c>
      <c r="P25" s="27">
        <v>866.9</v>
      </c>
      <c r="Q25" s="27">
        <v>3.8730000000000002</v>
      </c>
      <c r="R25" s="27">
        <v>2127</v>
      </c>
      <c r="S25" s="27">
        <v>3213</v>
      </c>
      <c r="T25" s="27">
        <v>5475</v>
      </c>
      <c r="U25" s="12">
        <f>(D25-'model m23 r3 New Base Case'!D23)/'model m23 r3 New Base Case'!D23</f>
        <v>2.4361259655377301E-2</v>
      </c>
      <c r="V25" s="12">
        <f>(E25-'model m23 r3 New Base Case'!E23)/'model m23 r3 New Base Case'!E23</f>
        <v>6.817395316645522E-2</v>
      </c>
      <c r="W25" s="12">
        <f>(F25-'model m23 r3 New Base Case'!F23)/'model m23 r3 New Base Case'!F23</f>
        <v>4.6733798089336441E-2</v>
      </c>
      <c r="X25" s="12">
        <f>(G25-'model m23 r3 New Base Case'!G23)/'model m23 r3 New Base Case'!G23</f>
        <v>-7.9924776680771036E-3</v>
      </c>
      <c r="Y25" s="12">
        <f>(H25-'model m23 r3 New Base Case'!H23)/'model m23 r3 New Base Case'!H23</f>
        <v>2.3031434796140678E-2</v>
      </c>
      <c r="Z25" s="12">
        <f>(I25-'model m23 r3 New Base Case'!I23)/'model m23 r3 New Base Case'!I23</f>
        <v>4.1461187214611873E-2</v>
      </c>
    </row>
    <row r="26" spans="2:26" x14ac:dyDescent="0.3">
      <c r="B26" t="s">
        <v>268</v>
      </c>
      <c r="C26" t="s">
        <v>24</v>
      </c>
      <c r="D26" s="6">
        <v>36210</v>
      </c>
      <c r="E26" s="6">
        <v>6104</v>
      </c>
      <c r="F26" s="6">
        <v>38.619999999999997</v>
      </c>
      <c r="G26" s="6">
        <v>25650</v>
      </c>
      <c r="H26" s="6">
        <v>35720</v>
      </c>
      <c r="I26" s="6">
        <v>49750</v>
      </c>
      <c r="J26">
        <v>30001</v>
      </c>
      <c r="K26">
        <v>80000</v>
      </c>
      <c r="L26" s="5">
        <f t="shared" si="0"/>
        <v>0.16857221761944213</v>
      </c>
      <c r="M26" t="s">
        <v>268</v>
      </c>
      <c r="N26" t="s">
        <v>24</v>
      </c>
      <c r="O26" s="27">
        <v>36140</v>
      </c>
      <c r="P26" s="27">
        <v>5928</v>
      </c>
      <c r="Q26" s="27">
        <v>37.9</v>
      </c>
      <c r="R26" s="27">
        <v>25900</v>
      </c>
      <c r="S26" s="27">
        <v>35660</v>
      </c>
      <c r="T26" s="27">
        <v>49230</v>
      </c>
      <c r="U26" s="12">
        <f>(D26-'model m23 r3 New Base Case'!D24)/'model m23 r3 New Base Case'!D24</f>
        <v>1.936912008854455E-3</v>
      </c>
      <c r="V26" s="12">
        <f>(E26-'model m23 r3 New Base Case'!E24)/'model m23 r3 New Base Case'!E24</f>
        <v>2.9689608636977057E-2</v>
      </c>
      <c r="W26" s="12">
        <f>(F26-'model m23 r3 New Base Case'!F24)/'model m23 r3 New Base Case'!F24</f>
        <v>1.8997361477572531E-2</v>
      </c>
      <c r="X26" s="12">
        <f>(G26-'model m23 r3 New Base Case'!G24)/'model m23 r3 New Base Case'!G24</f>
        <v>-9.6525096525096523E-3</v>
      </c>
      <c r="Y26" s="12">
        <f>(H26-'model m23 r3 New Base Case'!H24)/'model m23 r3 New Base Case'!H24</f>
        <v>1.6825574873808188E-3</v>
      </c>
      <c r="Z26" s="12">
        <f>(I26-'model m23 r3 New Base Case'!I24)/'model m23 r3 New Base Case'!I24</f>
        <v>1.0562665041641276E-2</v>
      </c>
    </row>
    <row r="27" spans="2:26" x14ac:dyDescent="0.3">
      <c r="B27" t="s">
        <v>269</v>
      </c>
      <c r="C27" t="s">
        <v>25</v>
      </c>
      <c r="D27" s="6">
        <v>24490</v>
      </c>
      <c r="E27" s="6">
        <v>3444</v>
      </c>
      <c r="F27" s="6">
        <v>13.09</v>
      </c>
      <c r="G27" s="6">
        <v>18140</v>
      </c>
      <c r="H27" s="6">
        <v>24360</v>
      </c>
      <c r="I27" s="6">
        <v>31720</v>
      </c>
      <c r="J27">
        <v>30001</v>
      </c>
      <c r="K27">
        <v>80000</v>
      </c>
      <c r="L27" s="5">
        <f t="shared" si="0"/>
        <v>0.14062882809309923</v>
      </c>
      <c r="M27" t="s">
        <v>269</v>
      </c>
      <c r="N27" t="s">
        <v>25</v>
      </c>
      <c r="O27" s="27">
        <v>24680</v>
      </c>
      <c r="P27" s="27">
        <v>3327</v>
      </c>
      <c r="Q27" s="27">
        <v>11.61</v>
      </c>
      <c r="R27" s="27">
        <v>18550</v>
      </c>
      <c r="S27" s="27">
        <v>24540</v>
      </c>
      <c r="T27" s="27">
        <v>31690</v>
      </c>
      <c r="U27" s="12">
        <f>(D27-'model m23 r3 New Base Case'!D25)/'model m23 r3 New Base Case'!D25</f>
        <v>-7.6985413290113448E-3</v>
      </c>
      <c r="V27" s="12">
        <f>(E27-'model m23 r3 New Base Case'!E25)/'model m23 r3 New Base Case'!E25</f>
        <v>3.5166816952209197E-2</v>
      </c>
      <c r="W27" s="12">
        <f>(F27-'model m23 r3 New Base Case'!F25)/'model m23 r3 New Base Case'!F25</f>
        <v>0.12747631352282521</v>
      </c>
      <c r="X27" s="12">
        <f>(G27-'model m23 r3 New Base Case'!G25)/'model m23 r3 New Base Case'!G25</f>
        <v>-2.2102425876010783E-2</v>
      </c>
      <c r="Y27" s="12">
        <f>(H27-'model m23 r3 New Base Case'!H25)/'model m23 r3 New Base Case'!H25</f>
        <v>-7.3349633251833741E-3</v>
      </c>
      <c r="Z27" s="12">
        <f>(I27-'model m23 r3 New Base Case'!I25)/'model m23 r3 New Base Case'!I25</f>
        <v>9.4667087409277379E-4</v>
      </c>
    </row>
    <row r="28" spans="2:26" x14ac:dyDescent="0.3">
      <c r="B28" t="s">
        <v>270</v>
      </c>
      <c r="C28" t="s">
        <v>26</v>
      </c>
      <c r="D28" s="6">
        <v>2549</v>
      </c>
      <c r="E28" s="6">
        <v>905.6</v>
      </c>
      <c r="F28" s="6">
        <v>3.04</v>
      </c>
      <c r="G28" s="6">
        <v>1264</v>
      </c>
      <c r="H28" s="6">
        <v>2367</v>
      </c>
      <c r="I28" s="6">
        <v>4881</v>
      </c>
      <c r="J28">
        <v>30001</v>
      </c>
      <c r="K28">
        <v>80000</v>
      </c>
      <c r="L28" s="5">
        <f t="shared" si="0"/>
        <v>0.35527657905060811</v>
      </c>
      <c r="M28" t="s">
        <v>270</v>
      </c>
      <c r="N28" t="s">
        <v>26</v>
      </c>
      <c r="O28" s="27">
        <v>2539</v>
      </c>
      <c r="P28" s="27">
        <v>812.9</v>
      </c>
      <c r="Q28" s="27">
        <v>2.718</v>
      </c>
      <c r="R28" s="27">
        <v>1361</v>
      </c>
      <c r="S28" s="27">
        <v>2392</v>
      </c>
      <c r="T28" s="27">
        <v>4643</v>
      </c>
      <c r="U28" s="12">
        <f>(D28-'model m23 r3 New Base Case'!D26)/'model m23 r3 New Base Case'!D26</f>
        <v>3.9385584875935411E-3</v>
      </c>
      <c r="V28" s="12">
        <f>(E28-'model m23 r3 New Base Case'!E26)/'model m23 r3 New Base Case'!E26</f>
        <v>0.11403616681018582</v>
      </c>
      <c r="W28" s="12">
        <f>(F28-'model m23 r3 New Base Case'!F26)/'model m23 r3 New Base Case'!F26</f>
        <v>0.11846946284032379</v>
      </c>
      <c r="X28" s="12">
        <f>(G28-'model m23 r3 New Base Case'!G26)/'model m23 r3 New Base Case'!G26</f>
        <v>-7.1271124173401909E-2</v>
      </c>
      <c r="Y28" s="12">
        <f>(H28-'model m23 r3 New Base Case'!H26)/'model m23 r3 New Base Case'!H26</f>
        <v>-1.0451505016722408E-2</v>
      </c>
      <c r="Z28" s="12">
        <f>(I28-'model m23 r3 New Base Case'!I26)/'model m23 r3 New Base Case'!I26</f>
        <v>5.1259961231962095E-2</v>
      </c>
    </row>
    <row r="29" spans="2:26" x14ac:dyDescent="0.3">
      <c r="B29" s="9" t="s">
        <v>271</v>
      </c>
      <c r="C29" t="s">
        <v>27</v>
      </c>
      <c r="D29" s="6">
        <v>84010</v>
      </c>
      <c r="E29" s="6">
        <v>17790</v>
      </c>
      <c r="F29" s="6">
        <v>94.09</v>
      </c>
      <c r="G29" s="6">
        <v>59730</v>
      </c>
      <c r="H29" s="6">
        <v>81420</v>
      </c>
      <c r="I29" s="6">
        <v>122900</v>
      </c>
      <c r="J29">
        <v>30001</v>
      </c>
      <c r="K29">
        <v>80000</v>
      </c>
      <c r="L29" s="5">
        <f t="shared" si="0"/>
        <v>0.2117605047018212</v>
      </c>
      <c r="M29" t="s">
        <v>271</v>
      </c>
      <c r="N29" t="s">
        <v>27</v>
      </c>
      <c r="O29" s="27">
        <v>85280</v>
      </c>
      <c r="P29" s="27">
        <v>18380</v>
      </c>
      <c r="Q29" s="27">
        <v>102.6</v>
      </c>
      <c r="R29" s="27">
        <v>61200</v>
      </c>
      <c r="S29" s="27">
        <v>82620</v>
      </c>
      <c r="T29" s="27">
        <v>124700</v>
      </c>
      <c r="U29" s="12">
        <f>(D29-'model m23 r3 New Base Case'!D27)/'model m23 r3 New Base Case'!D27</f>
        <v>-1.4892120075046904E-2</v>
      </c>
      <c r="V29" s="12">
        <f>(E29-'model m23 r3 New Base Case'!E27)/'model m23 r3 New Base Case'!E27</f>
        <v>-3.2100108813928184E-2</v>
      </c>
      <c r="W29" s="12">
        <f>(F29-'model m23 r3 New Base Case'!F27)/'model m23 r3 New Base Case'!F27</f>
        <v>-8.2943469785574958E-2</v>
      </c>
      <c r="X29" s="12">
        <f>(G29-'model m23 r3 New Base Case'!G27)/'model m23 r3 New Base Case'!G27</f>
        <v>-2.4019607843137256E-2</v>
      </c>
      <c r="Y29" s="12">
        <f>(H29-'model m23 r3 New Base Case'!H27)/'model m23 r3 New Base Case'!H27</f>
        <v>-1.4524328249818447E-2</v>
      </c>
      <c r="Z29" s="12">
        <f>(I29-'model m23 r3 New Base Case'!I27)/'model m23 r3 New Base Case'!I27</f>
        <v>-1.4434643143544507E-2</v>
      </c>
    </row>
    <row r="30" spans="2:26" x14ac:dyDescent="0.3">
      <c r="B30" s="9" t="s">
        <v>272</v>
      </c>
      <c r="C30" t="s">
        <v>28</v>
      </c>
      <c r="D30" s="6">
        <v>463800</v>
      </c>
      <c r="E30" s="6">
        <v>115200</v>
      </c>
      <c r="F30" s="6">
        <v>761.4</v>
      </c>
      <c r="G30" s="6">
        <v>322400</v>
      </c>
      <c r="H30" s="6">
        <v>439200</v>
      </c>
      <c r="I30" s="6">
        <v>760200</v>
      </c>
      <c r="J30">
        <v>30001</v>
      </c>
      <c r="K30">
        <v>80000</v>
      </c>
      <c r="L30" s="5">
        <f t="shared" si="0"/>
        <v>0.24838292367399742</v>
      </c>
      <c r="M30" t="s">
        <v>272</v>
      </c>
      <c r="N30" t="s">
        <v>28</v>
      </c>
      <c r="O30" s="27">
        <v>467700</v>
      </c>
      <c r="P30" s="27">
        <v>113300</v>
      </c>
      <c r="Q30" s="27">
        <v>768.5</v>
      </c>
      <c r="R30" s="27">
        <v>329100</v>
      </c>
      <c r="S30" s="27">
        <v>443600</v>
      </c>
      <c r="T30" s="27">
        <v>764000</v>
      </c>
      <c r="U30" s="12">
        <f>(D30-'model m23 r3 New Base Case'!D28)/'model m23 r3 New Base Case'!D28</f>
        <v>-8.3386786401539442E-3</v>
      </c>
      <c r="V30" s="12">
        <f>(E30-'model m23 r3 New Base Case'!E28)/'model m23 r3 New Base Case'!E28</f>
        <v>1.6769638128861428E-2</v>
      </c>
      <c r="W30" s="12">
        <f>(F30-'model m23 r3 New Base Case'!F28)/'model m23 r3 New Base Case'!F28</f>
        <v>-9.2387768379961262E-3</v>
      </c>
      <c r="X30" s="12">
        <f>(G30-'model m23 r3 New Base Case'!G28)/'model m23 r3 New Base Case'!G28</f>
        <v>-2.0358553631115162E-2</v>
      </c>
      <c r="Y30" s="12">
        <f>(H30-'model m23 r3 New Base Case'!H28)/'model m23 r3 New Base Case'!H28</f>
        <v>-9.9188458070333628E-3</v>
      </c>
      <c r="Z30" s="12">
        <f>(I30-'model m23 r3 New Base Case'!I28)/'model m23 r3 New Base Case'!I28</f>
        <v>-4.9738219895287955E-3</v>
      </c>
    </row>
    <row r="31" spans="2:26" x14ac:dyDescent="0.3">
      <c r="B31" s="9" t="s">
        <v>273</v>
      </c>
      <c r="C31" t="s">
        <v>29</v>
      </c>
      <c r="D31" s="6">
        <v>40030</v>
      </c>
      <c r="E31" s="6">
        <v>9966</v>
      </c>
      <c r="F31" s="6">
        <v>49.32</v>
      </c>
      <c r="G31" s="6">
        <v>29250</v>
      </c>
      <c r="H31" s="6">
        <v>38740</v>
      </c>
      <c r="I31" s="6">
        <v>57950</v>
      </c>
      <c r="J31">
        <v>30001</v>
      </c>
      <c r="K31">
        <v>80000</v>
      </c>
      <c r="L31" s="5">
        <f t="shared" si="0"/>
        <v>0.24896327754184361</v>
      </c>
      <c r="M31" t="s">
        <v>273</v>
      </c>
      <c r="N31" t="s">
        <v>29</v>
      </c>
      <c r="O31" s="27">
        <v>40320</v>
      </c>
      <c r="P31" s="27">
        <v>9508</v>
      </c>
      <c r="Q31" s="27">
        <v>49.21</v>
      </c>
      <c r="R31" s="27">
        <v>29800</v>
      </c>
      <c r="S31" s="27">
        <v>39050</v>
      </c>
      <c r="T31" s="27">
        <v>57630</v>
      </c>
      <c r="U31" s="12">
        <f>(D31-'model m23 r3 New Base Case'!D29)/'model m23 r3 New Base Case'!D29</f>
        <v>-7.1924603174603171E-3</v>
      </c>
      <c r="V31" s="12">
        <f>(E31-'model m23 r3 New Base Case'!E29)/'model m23 r3 New Base Case'!E29</f>
        <v>4.8169962137147665E-2</v>
      </c>
      <c r="W31" s="12">
        <f>(F31-'model m23 r3 New Base Case'!F29)/'model m23 r3 New Base Case'!F29</f>
        <v>2.2353180247916974E-3</v>
      </c>
      <c r="X31" s="12">
        <f>(G31-'model m23 r3 New Base Case'!G29)/'model m23 r3 New Base Case'!G29</f>
        <v>-1.8456375838926176E-2</v>
      </c>
      <c r="Y31" s="12">
        <f>(H31-'model m23 r3 New Base Case'!H29)/'model m23 r3 New Base Case'!H29</f>
        <v>-7.9385403329065296E-3</v>
      </c>
      <c r="Z31" s="12">
        <f>(I31-'model m23 r3 New Base Case'!I29)/'model m23 r3 New Base Case'!I29</f>
        <v>5.5526635432934235E-3</v>
      </c>
    </row>
    <row r="32" spans="2:26" x14ac:dyDescent="0.3">
      <c r="B32" t="s">
        <v>274</v>
      </c>
      <c r="C32" t="s">
        <v>30</v>
      </c>
      <c r="D32" s="6">
        <v>30100</v>
      </c>
      <c r="E32" s="6">
        <v>10220</v>
      </c>
      <c r="F32" s="6">
        <v>37.74</v>
      </c>
      <c r="G32" s="6">
        <v>15430</v>
      </c>
      <c r="H32" s="6">
        <v>28390</v>
      </c>
      <c r="I32" s="6">
        <v>54900</v>
      </c>
      <c r="J32">
        <v>30001</v>
      </c>
      <c r="K32">
        <v>80000</v>
      </c>
      <c r="L32" s="5">
        <f t="shared" si="0"/>
        <v>0.33953488372093021</v>
      </c>
      <c r="M32" t="s">
        <v>274</v>
      </c>
      <c r="N32" t="s">
        <v>30</v>
      </c>
      <c r="O32" s="27">
        <v>29520</v>
      </c>
      <c r="P32" s="27">
        <v>9890</v>
      </c>
      <c r="Q32" s="27">
        <v>37.65</v>
      </c>
      <c r="R32" s="27">
        <v>15440</v>
      </c>
      <c r="S32" s="27">
        <v>27830</v>
      </c>
      <c r="T32" s="27">
        <v>53480</v>
      </c>
      <c r="U32" s="12">
        <f>(D32-'model m23 r3 New Base Case'!D30)/'model m23 r3 New Base Case'!D30</f>
        <v>1.9647696476964769E-2</v>
      </c>
      <c r="V32" s="12">
        <f>(E32-'model m23 r3 New Base Case'!E30)/'model m23 r3 New Base Case'!E30</f>
        <v>3.3367037411526794E-2</v>
      </c>
      <c r="W32" s="12">
        <f>(F32-'model m23 r3 New Base Case'!F30)/'model m23 r3 New Base Case'!F30</f>
        <v>2.3904382470120427E-3</v>
      </c>
      <c r="X32" s="12">
        <f>(G32-'model m23 r3 New Base Case'!G30)/'model m23 r3 New Base Case'!G30</f>
        <v>-6.4766839378238344E-4</v>
      </c>
      <c r="Y32" s="12">
        <f>(H32-'model m23 r3 New Base Case'!H30)/'model m23 r3 New Base Case'!H30</f>
        <v>2.0122170319798779E-2</v>
      </c>
      <c r="Z32" s="12">
        <f>(I32-'model m23 r3 New Base Case'!I30)/'model m23 r3 New Base Case'!I30</f>
        <v>2.6551982049364247E-2</v>
      </c>
    </row>
    <row r="33" spans="2:26" x14ac:dyDescent="0.3">
      <c r="B33" s="10" t="s">
        <v>275</v>
      </c>
      <c r="C33" t="s">
        <v>31</v>
      </c>
      <c r="D33" s="6">
        <v>924100</v>
      </c>
      <c r="E33" s="6">
        <v>302600</v>
      </c>
      <c r="F33" s="6">
        <v>3012</v>
      </c>
      <c r="G33" s="6">
        <v>564200</v>
      </c>
      <c r="H33" s="6">
        <v>839600</v>
      </c>
      <c r="I33" s="6">
        <v>1737000</v>
      </c>
      <c r="J33">
        <v>30001</v>
      </c>
      <c r="K33">
        <v>80000</v>
      </c>
      <c r="L33" s="5">
        <f t="shared" si="0"/>
        <v>0.3274537387728601</v>
      </c>
      <c r="M33" t="s">
        <v>275</v>
      </c>
      <c r="N33" t="s">
        <v>31</v>
      </c>
      <c r="O33" s="27">
        <v>924900</v>
      </c>
      <c r="P33" s="27">
        <v>300200</v>
      </c>
      <c r="Q33" s="27">
        <v>2709</v>
      </c>
      <c r="R33" s="27">
        <v>570700</v>
      </c>
      <c r="S33" s="27">
        <v>840200</v>
      </c>
      <c r="T33" s="27">
        <v>1743000</v>
      </c>
      <c r="U33" s="12">
        <f>(D33-'model m23 r3 New Base Case'!D31)/'model m23 r3 New Base Case'!D31</f>
        <v>-8.6495837387825711E-4</v>
      </c>
      <c r="V33" s="12">
        <f>(E33-'model m23 r3 New Base Case'!E31)/'model m23 r3 New Base Case'!E31</f>
        <v>7.9946702198534312E-3</v>
      </c>
      <c r="W33" s="12">
        <f>(F33-'model m23 r3 New Base Case'!F31)/'model m23 r3 New Base Case'!F31</f>
        <v>0.11184939091915837</v>
      </c>
      <c r="X33" s="12">
        <f>(G33-'model m23 r3 New Base Case'!G31)/'model m23 r3 New Base Case'!G31</f>
        <v>-1.1389521640091117E-2</v>
      </c>
      <c r="Y33" s="12">
        <f>(H33-'model m23 r3 New Base Case'!H31)/'model m23 r3 New Base Case'!H31</f>
        <v>-7.1411568674125206E-4</v>
      </c>
      <c r="Z33" s="12">
        <f>(I33-'model m23 r3 New Base Case'!I31)/'model m23 r3 New Base Case'!I31</f>
        <v>-3.4423407917383822E-3</v>
      </c>
    </row>
    <row r="34" spans="2:26" x14ac:dyDescent="0.3">
      <c r="B34" t="s">
        <v>276</v>
      </c>
      <c r="C34" t="s">
        <v>32</v>
      </c>
      <c r="D34" s="6">
        <v>7194</v>
      </c>
      <c r="E34" s="6">
        <v>1968</v>
      </c>
      <c r="F34" s="6">
        <v>7.6719999999999997</v>
      </c>
      <c r="G34" s="6">
        <v>3645</v>
      </c>
      <c r="H34" s="6">
        <v>7088</v>
      </c>
      <c r="I34" s="6">
        <v>11430</v>
      </c>
      <c r="J34">
        <v>30001</v>
      </c>
      <c r="K34">
        <v>80000</v>
      </c>
      <c r="L34" s="5">
        <f t="shared" si="0"/>
        <v>0.27356130108423687</v>
      </c>
      <c r="M34" t="s">
        <v>276</v>
      </c>
      <c r="N34" t="s">
        <v>32</v>
      </c>
      <c r="O34" s="27">
        <v>7531</v>
      </c>
      <c r="P34" s="27">
        <v>1793</v>
      </c>
      <c r="Q34" s="27">
        <v>6.7030000000000003</v>
      </c>
      <c r="R34" s="27">
        <v>4160</v>
      </c>
      <c r="S34" s="27">
        <v>7465</v>
      </c>
      <c r="T34" s="27">
        <v>11330</v>
      </c>
      <c r="U34" s="12">
        <f>(D34-'model m23 r3 New Base Case'!D32)/'model m23 r3 New Base Case'!D32</f>
        <v>-4.474837338998805E-2</v>
      </c>
      <c r="V34" s="12">
        <f>(E34-'model m23 r3 New Base Case'!E32)/'model m23 r3 New Base Case'!E32</f>
        <v>9.7601784718349141E-2</v>
      </c>
      <c r="W34" s="12">
        <f>(F34-'model m23 r3 New Base Case'!F32)/'model m23 r3 New Base Case'!F32</f>
        <v>0.14456213635685505</v>
      </c>
      <c r="X34" s="12">
        <f>(G34-'model m23 r3 New Base Case'!G32)/'model m23 r3 New Base Case'!G32</f>
        <v>-0.12379807692307693</v>
      </c>
      <c r="Y34" s="12">
        <f>(H34-'model m23 r3 New Base Case'!H32)/'model m23 r3 New Base Case'!H32</f>
        <v>-5.0502344273275282E-2</v>
      </c>
      <c r="Z34" s="12">
        <f>(I34-'model m23 r3 New Base Case'!I32)/'model m23 r3 New Base Case'!I32</f>
        <v>8.8261253309796991E-3</v>
      </c>
    </row>
    <row r="35" spans="2:26" x14ac:dyDescent="0.3">
      <c r="B35" t="s">
        <v>277</v>
      </c>
      <c r="C35" t="s">
        <v>33</v>
      </c>
      <c r="D35" s="6">
        <v>28350</v>
      </c>
      <c r="E35" s="6">
        <v>5745</v>
      </c>
      <c r="F35" s="6">
        <v>21.55</v>
      </c>
      <c r="G35" s="6">
        <v>18870</v>
      </c>
      <c r="H35" s="6">
        <v>27730</v>
      </c>
      <c r="I35" s="6">
        <v>41400</v>
      </c>
      <c r="J35">
        <v>30001</v>
      </c>
      <c r="K35">
        <v>80000</v>
      </c>
      <c r="L35" s="5">
        <f t="shared" si="0"/>
        <v>0.20264550264550266</v>
      </c>
      <c r="M35" t="s">
        <v>277</v>
      </c>
      <c r="N35" t="s">
        <v>33</v>
      </c>
      <c r="O35" s="27">
        <v>28930</v>
      </c>
      <c r="P35" s="27">
        <v>5674</v>
      </c>
      <c r="Q35" s="27">
        <v>22.5</v>
      </c>
      <c r="R35" s="27">
        <v>19520</v>
      </c>
      <c r="S35" s="27">
        <v>28360</v>
      </c>
      <c r="T35" s="27">
        <v>41870</v>
      </c>
      <c r="U35" s="12">
        <f>(D35-'model m23 r3 New Base Case'!D33)/'model m23 r3 New Base Case'!D33</f>
        <v>-2.0048392671966817E-2</v>
      </c>
      <c r="V35" s="12">
        <f>(E35-'model m23 r3 New Base Case'!E33)/'model m23 r3 New Base Case'!E33</f>
        <v>1.2513218188227E-2</v>
      </c>
      <c r="W35" s="12">
        <f>(F35-'model m23 r3 New Base Case'!F33)/'model m23 r3 New Base Case'!F33</f>
        <v>-4.2222222222222189E-2</v>
      </c>
      <c r="X35" s="12">
        <f>(G35-'model m23 r3 New Base Case'!G33)/'model m23 r3 New Base Case'!G33</f>
        <v>-3.3299180327868855E-2</v>
      </c>
      <c r="Y35" s="12">
        <f>(H35-'model m23 r3 New Base Case'!H33)/'model m23 r3 New Base Case'!H33</f>
        <v>-2.2214386459802539E-2</v>
      </c>
      <c r="Z35" s="12">
        <f>(I35-'model m23 r3 New Base Case'!I33)/'model m23 r3 New Base Case'!I33</f>
        <v>-1.1225220921901122E-2</v>
      </c>
    </row>
    <row r="36" spans="2:26" x14ac:dyDescent="0.3">
      <c r="B36" t="s">
        <v>278</v>
      </c>
      <c r="C36" t="s">
        <v>34</v>
      </c>
      <c r="D36" s="6">
        <v>30360</v>
      </c>
      <c r="E36" s="6">
        <v>13100</v>
      </c>
      <c r="F36" s="6">
        <v>47.9</v>
      </c>
      <c r="G36" s="6">
        <v>11360</v>
      </c>
      <c r="H36" s="6">
        <v>28150</v>
      </c>
      <c r="I36" s="6">
        <v>61960</v>
      </c>
      <c r="J36">
        <v>30001</v>
      </c>
      <c r="K36">
        <v>80000</v>
      </c>
      <c r="L36" s="5">
        <f t="shared" si="0"/>
        <v>0.43148880105401843</v>
      </c>
      <c r="M36" t="s">
        <v>278</v>
      </c>
      <c r="N36" t="s">
        <v>34</v>
      </c>
      <c r="O36" s="27">
        <v>30610</v>
      </c>
      <c r="P36" s="27">
        <v>13250</v>
      </c>
      <c r="Q36" s="27">
        <v>50.38</v>
      </c>
      <c r="R36" s="27">
        <v>11770</v>
      </c>
      <c r="S36" s="27">
        <v>28280</v>
      </c>
      <c r="T36" s="27">
        <v>63090</v>
      </c>
      <c r="U36" s="12">
        <f>(D36-'model m23 r3 New Base Case'!D34)/'model m23 r3 New Base Case'!D34</f>
        <v>-8.1672655994772941E-3</v>
      </c>
      <c r="V36" s="12">
        <f>(E36-'model m23 r3 New Base Case'!E34)/'model m23 r3 New Base Case'!E34</f>
        <v>-1.1320754716981131E-2</v>
      </c>
      <c r="W36" s="12">
        <f>(F36-'model m23 r3 New Base Case'!F34)/'model m23 r3 New Base Case'!F34</f>
        <v>-4.9225883287018733E-2</v>
      </c>
      <c r="X36" s="12">
        <f>(G36-'model m23 r3 New Base Case'!G34)/'model m23 r3 New Base Case'!G34</f>
        <v>-3.4834324553950725E-2</v>
      </c>
      <c r="Y36" s="12">
        <f>(H36-'model m23 r3 New Base Case'!H34)/'model m23 r3 New Base Case'!H34</f>
        <v>-4.5968882602545969E-3</v>
      </c>
      <c r="Z36" s="12">
        <f>(I36-'model m23 r3 New Base Case'!I34)/'model m23 r3 New Base Case'!I34</f>
        <v>-1.7910920906641307E-2</v>
      </c>
    </row>
    <row r="37" spans="2:26" x14ac:dyDescent="0.3">
      <c r="B37" t="s">
        <v>279</v>
      </c>
      <c r="C37" t="s">
        <v>35</v>
      </c>
      <c r="D37" s="6">
        <v>18940</v>
      </c>
      <c r="E37" s="6">
        <v>3857</v>
      </c>
      <c r="F37" s="6">
        <v>14.44</v>
      </c>
      <c r="G37" s="6">
        <v>11870</v>
      </c>
      <c r="H37" s="6">
        <v>18730</v>
      </c>
      <c r="I37" s="6">
        <v>27240</v>
      </c>
      <c r="J37">
        <v>30001</v>
      </c>
      <c r="K37">
        <v>80000</v>
      </c>
      <c r="L37" s="5">
        <f t="shared" si="0"/>
        <v>0.20364308342133053</v>
      </c>
      <c r="M37" t="s">
        <v>279</v>
      </c>
      <c r="N37" t="s">
        <v>35</v>
      </c>
      <c r="O37" s="27">
        <v>19070</v>
      </c>
      <c r="P37" s="27">
        <v>3697</v>
      </c>
      <c r="Q37" s="27">
        <v>14.18</v>
      </c>
      <c r="R37" s="27">
        <v>12340</v>
      </c>
      <c r="S37" s="27">
        <v>18890</v>
      </c>
      <c r="T37" s="27">
        <v>26970</v>
      </c>
      <c r="U37" s="12">
        <f>(D37-'model m23 r3 New Base Case'!D35)/'model m23 r3 New Base Case'!D35</f>
        <v>-6.8169900367068695E-3</v>
      </c>
      <c r="V37" s="12">
        <f>(E37-'model m23 r3 New Base Case'!E35)/'model m23 r3 New Base Case'!E35</f>
        <v>4.327833378414931E-2</v>
      </c>
      <c r="W37" s="12">
        <f>(F37-'model m23 r3 New Base Case'!F35)/'model m23 r3 New Base Case'!F35</f>
        <v>1.8335684062059224E-2</v>
      </c>
      <c r="X37" s="12">
        <f>(G37-'model m23 r3 New Base Case'!G35)/'model m23 r3 New Base Case'!G35</f>
        <v>-3.8087520259319288E-2</v>
      </c>
      <c r="Y37" s="12">
        <f>(H37-'model m23 r3 New Base Case'!H35)/'model m23 r3 New Base Case'!H35</f>
        <v>-8.4700899947061942E-3</v>
      </c>
      <c r="Z37" s="12">
        <f>(I37-'model m23 r3 New Base Case'!I35)/'model m23 r3 New Base Case'!I35</f>
        <v>1.0011123470522803E-2</v>
      </c>
    </row>
    <row r="38" spans="2:26" x14ac:dyDescent="0.3">
      <c r="B38" t="s">
        <v>267</v>
      </c>
      <c r="C38" t="s">
        <v>36</v>
      </c>
      <c r="D38" s="6">
        <v>5484</v>
      </c>
      <c r="E38" s="6">
        <v>621.79999999999995</v>
      </c>
      <c r="F38" s="6">
        <v>2.508</v>
      </c>
      <c r="G38" s="6">
        <v>4399</v>
      </c>
      <c r="H38" s="6">
        <v>5433</v>
      </c>
      <c r="I38" s="6">
        <v>6848</v>
      </c>
      <c r="J38">
        <v>30001</v>
      </c>
      <c r="K38">
        <v>80000</v>
      </c>
      <c r="L38" s="5">
        <f t="shared" si="0"/>
        <v>0.11338439095550693</v>
      </c>
      <c r="M38" t="s">
        <v>267</v>
      </c>
      <c r="N38" t="s">
        <v>36</v>
      </c>
      <c r="O38" s="27">
        <v>5484</v>
      </c>
      <c r="P38" s="27">
        <v>560.4</v>
      </c>
      <c r="Q38" s="27">
        <v>2.1230000000000002</v>
      </c>
      <c r="R38" s="27">
        <v>4494</v>
      </c>
      <c r="S38" s="27">
        <v>5446</v>
      </c>
      <c r="T38" s="27">
        <v>6704</v>
      </c>
      <c r="U38" s="12">
        <f>(D38-'model m23 r3 New Base Case'!D36)/'model m23 r3 New Base Case'!D36</f>
        <v>0</v>
      </c>
      <c r="V38" s="12">
        <f>(E38-'model m23 r3 New Base Case'!E36)/'model m23 r3 New Base Case'!E36</f>
        <v>0.10956459671663094</v>
      </c>
      <c r="W38" s="12">
        <f>(F38-'model m23 r3 New Base Case'!F36)/'model m23 r3 New Base Case'!F36</f>
        <v>0.18134715025906722</v>
      </c>
      <c r="X38" s="12">
        <f>(G38-'model m23 r3 New Base Case'!G36)/'model m23 r3 New Base Case'!G36</f>
        <v>-2.1139296840231421E-2</v>
      </c>
      <c r="Y38" s="12">
        <f>(H38-'model m23 r3 New Base Case'!H36)/'model m23 r3 New Base Case'!H36</f>
        <v>-2.3870730811604846E-3</v>
      </c>
      <c r="Z38" s="12">
        <f>(I38-'model m23 r3 New Base Case'!I36)/'model m23 r3 New Base Case'!I36</f>
        <v>2.1479713603818614E-2</v>
      </c>
    </row>
    <row r="39" spans="2:26" x14ac:dyDescent="0.3">
      <c r="B39" t="s">
        <v>280</v>
      </c>
      <c r="C39" t="s">
        <v>37</v>
      </c>
      <c r="D39" s="6">
        <v>22370</v>
      </c>
      <c r="E39" s="6">
        <v>4302</v>
      </c>
      <c r="F39" s="6">
        <v>17.79</v>
      </c>
      <c r="G39" s="6">
        <v>16260</v>
      </c>
      <c r="H39" s="6">
        <v>21830</v>
      </c>
      <c r="I39" s="6">
        <v>31530</v>
      </c>
      <c r="J39">
        <v>30001</v>
      </c>
      <c r="K39">
        <v>80000</v>
      </c>
      <c r="L39" s="5">
        <f t="shared" si="0"/>
        <v>0.19231113097898972</v>
      </c>
      <c r="M39" t="s">
        <v>280</v>
      </c>
      <c r="N39" t="s">
        <v>37</v>
      </c>
      <c r="O39" s="27">
        <v>22370</v>
      </c>
      <c r="P39" s="27">
        <v>3949</v>
      </c>
      <c r="Q39" s="27">
        <v>16</v>
      </c>
      <c r="R39" s="27">
        <v>16550</v>
      </c>
      <c r="S39" s="27">
        <v>21890</v>
      </c>
      <c r="T39" s="27">
        <v>30940</v>
      </c>
      <c r="U39" s="12">
        <f>(D39-'model m23 r3 New Base Case'!D37)/'model m23 r3 New Base Case'!D37</f>
        <v>0</v>
      </c>
      <c r="V39" s="12">
        <f>(E39-'model m23 r3 New Base Case'!E37)/'model m23 r3 New Base Case'!E37</f>
        <v>8.9389718916181318E-2</v>
      </c>
      <c r="W39" s="12">
        <f>(F39-'model m23 r3 New Base Case'!F37)/'model m23 r3 New Base Case'!F37</f>
        <v>0.11187499999999995</v>
      </c>
      <c r="X39" s="12">
        <f>(G39-'model m23 r3 New Base Case'!G37)/'model m23 r3 New Base Case'!G37</f>
        <v>-1.7522658610271902E-2</v>
      </c>
      <c r="Y39" s="12">
        <f>(H39-'model m23 r3 New Base Case'!H37)/'model m23 r3 New Base Case'!H37</f>
        <v>-2.7409776153494748E-3</v>
      </c>
      <c r="Z39" s="12">
        <f>(I39-'model m23 r3 New Base Case'!I37)/'model m23 r3 New Base Case'!I37</f>
        <v>1.9069166127989659E-2</v>
      </c>
    </row>
    <row r="40" spans="2:26" x14ac:dyDescent="0.3">
      <c r="B40" t="s">
        <v>281</v>
      </c>
      <c r="C40" t="s">
        <v>38</v>
      </c>
      <c r="D40" s="6">
        <v>1174</v>
      </c>
      <c r="E40" s="6">
        <v>369.3</v>
      </c>
      <c r="F40" s="6">
        <v>1.454</v>
      </c>
      <c r="G40" s="6">
        <v>637.70000000000005</v>
      </c>
      <c r="H40" s="6">
        <v>1110</v>
      </c>
      <c r="I40" s="6">
        <v>2092</v>
      </c>
      <c r="J40">
        <v>30001</v>
      </c>
      <c r="K40">
        <v>80000</v>
      </c>
      <c r="L40" s="5">
        <f t="shared" si="0"/>
        <v>0.31456558773424192</v>
      </c>
      <c r="M40" t="s">
        <v>281</v>
      </c>
      <c r="N40" t="s">
        <v>38</v>
      </c>
      <c r="O40" s="27">
        <v>1111</v>
      </c>
      <c r="P40" s="27">
        <v>308.3</v>
      </c>
      <c r="Q40" s="27">
        <v>1.1539999999999999</v>
      </c>
      <c r="R40" s="27">
        <v>668.4</v>
      </c>
      <c r="S40" s="27">
        <v>1055</v>
      </c>
      <c r="T40" s="27">
        <v>1874</v>
      </c>
      <c r="U40" s="12">
        <f>(D40-'model m23 r3 New Base Case'!D38)/'model m23 r3 New Base Case'!D38</f>
        <v>5.6705670567056707E-2</v>
      </c>
      <c r="V40" s="12">
        <f>(E40-'model m23 r3 New Base Case'!E38)/'model m23 r3 New Base Case'!E38</f>
        <v>0.19785922802465131</v>
      </c>
      <c r="W40" s="12">
        <f>(F40-'model m23 r3 New Base Case'!F38)/'model m23 r3 New Base Case'!F38</f>
        <v>0.25996533795493942</v>
      </c>
      <c r="X40" s="12">
        <f>(G40-'model m23 r3 New Base Case'!G38)/'model m23 r3 New Base Case'!G38</f>
        <v>-4.5930580490724016E-2</v>
      </c>
      <c r="Y40" s="12">
        <f>(H40-'model m23 r3 New Base Case'!H38)/'model m23 r3 New Base Case'!H38</f>
        <v>5.2132701421800945E-2</v>
      </c>
      <c r="Z40" s="12">
        <f>(I40-'model m23 r3 New Base Case'!I38)/'model m23 r3 New Base Case'!I38</f>
        <v>0.11632870864461047</v>
      </c>
    </row>
    <row r="41" spans="2:26" x14ac:dyDescent="0.3">
      <c r="B41" s="10" t="s">
        <v>282</v>
      </c>
      <c r="C41" t="s">
        <v>39</v>
      </c>
      <c r="D41" s="6">
        <v>456600</v>
      </c>
      <c r="E41" s="6">
        <v>238100</v>
      </c>
      <c r="F41" s="6">
        <v>1694</v>
      </c>
      <c r="G41" s="6">
        <v>232900</v>
      </c>
      <c r="H41" s="6">
        <v>377600</v>
      </c>
      <c r="I41" s="6">
        <v>1175000</v>
      </c>
      <c r="J41">
        <v>30001</v>
      </c>
      <c r="K41">
        <v>80000</v>
      </c>
      <c r="L41" s="5">
        <f t="shared" si="0"/>
        <v>0.52146298729741569</v>
      </c>
      <c r="M41" t="s">
        <v>282</v>
      </c>
      <c r="N41" t="s">
        <v>39</v>
      </c>
      <c r="O41" s="27">
        <v>452900</v>
      </c>
      <c r="P41" s="27">
        <v>235000</v>
      </c>
      <c r="Q41" s="27">
        <v>1777</v>
      </c>
      <c r="R41" s="27">
        <v>235000</v>
      </c>
      <c r="S41" s="27">
        <v>375900</v>
      </c>
      <c r="T41" s="27">
        <v>1172000</v>
      </c>
      <c r="U41" s="12">
        <f>(D41-'model m23 r3 New Base Case'!D39)/'model m23 r3 New Base Case'!D39</f>
        <v>8.1695738573636569E-3</v>
      </c>
      <c r="V41" s="12">
        <f>(E41-'model m23 r3 New Base Case'!E39)/'model m23 r3 New Base Case'!E39</f>
        <v>1.3191489361702127E-2</v>
      </c>
      <c r="W41" s="12">
        <f>(F41-'model m23 r3 New Base Case'!F39)/'model m23 r3 New Base Case'!F39</f>
        <v>-4.6707934721440629E-2</v>
      </c>
      <c r="X41" s="12">
        <f>(G41-'model m23 r3 New Base Case'!G39)/'model m23 r3 New Base Case'!G39</f>
        <v>-8.9361702127659579E-3</v>
      </c>
      <c r="Y41" s="12">
        <f>(H41-'model m23 r3 New Base Case'!H39)/'model m23 r3 New Base Case'!H39</f>
        <v>4.522479382814578E-3</v>
      </c>
      <c r="Z41" s="12">
        <f>(I41-'model m23 r3 New Base Case'!I39)/'model m23 r3 New Base Case'!I39</f>
        <v>2.5597269624573378E-3</v>
      </c>
    </row>
    <row r="42" spans="2:26" x14ac:dyDescent="0.3">
      <c r="B42" t="s">
        <v>283</v>
      </c>
      <c r="C42" t="s">
        <v>40</v>
      </c>
      <c r="D42" s="6">
        <v>626.5</v>
      </c>
      <c r="E42" s="6">
        <v>110.2</v>
      </c>
      <c r="F42" s="6">
        <v>0.34539999999999998</v>
      </c>
      <c r="G42" s="6">
        <v>420.9</v>
      </c>
      <c r="H42" s="6">
        <v>620.5</v>
      </c>
      <c r="I42" s="6">
        <v>865.3</v>
      </c>
      <c r="J42">
        <v>30001</v>
      </c>
      <c r="K42">
        <v>80000</v>
      </c>
      <c r="L42" s="5">
        <f t="shared" si="0"/>
        <v>0.17589784517158819</v>
      </c>
      <c r="M42" s="10" t="s">
        <v>283</v>
      </c>
      <c r="N42" t="s">
        <v>40</v>
      </c>
      <c r="O42" s="27">
        <v>637.29999999999995</v>
      </c>
      <c r="P42" s="27">
        <v>92.68</v>
      </c>
      <c r="Q42" s="27">
        <v>0.29139999999999999</v>
      </c>
      <c r="R42" s="27">
        <v>466.4</v>
      </c>
      <c r="S42" s="27">
        <v>632</v>
      </c>
      <c r="T42" s="27">
        <v>839.7</v>
      </c>
      <c r="U42" s="12">
        <f>(D42-'model m23 r3 New Base Case'!D40)/'model m23 r3 New Base Case'!D40</f>
        <v>-1.6946493017417158E-2</v>
      </c>
      <c r="V42" s="12">
        <f>(E42-'model m23 r3 New Base Case'!E40)/'model m23 r3 New Base Case'!E40</f>
        <v>0.18903754855416482</v>
      </c>
      <c r="W42" s="12">
        <f>(F42-'model m23 r3 New Base Case'!F40)/'model m23 r3 New Base Case'!F40</f>
        <v>0.18531228551818804</v>
      </c>
      <c r="X42" s="12">
        <f>(G42-'model m23 r3 New Base Case'!G40)/'model m23 r3 New Base Case'!G40</f>
        <v>-9.7555746140651808E-2</v>
      </c>
      <c r="Y42" s="12">
        <f>(H42-'model m23 r3 New Base Case'!H40)/'model m23 r3 New Base Case'!H40</f>
        <v>-1.8196202531645569E-2</v>
      </c>
      <c r="Z42" s="12">
        <f>(I42-'model m23 r3 New Base Case'!I40)/'model m23 r3 New Base Case'!I40</f>
        <v>3.0487078718589862E-2</v>
      </c>
    </row>
    <row r="43" spans="2:26" x14ac:dyDescent="0.3">
      <c r="B43" t="s">
        <v>284</v>
      </c>
      <c r="C43" t="s">
        <v>41</v>
      </c>
      <c r="D43" s="6">
        <v>2989</v>
      </c>
      <c r="E43" s="6">
        <v>812.2</v>
      </c>
      <c r="F43" s="6">
        <v>2.9289999999999998</v>
      </c>
      <c r="G43" s="6">
        <v>1793</v>
      </c>
      <c r="H43" s="6">
        <v>2855</v>
      </c>
      <c r="I43" s="6">
        <v>4969</v>
      </c>
      <c r="J43">
        <v>30001</v>
      </c>
      <c r="K43">
        <v>80000</v>
      </c>
      <c r="L43" s="5">
        <f t="shared" si="0"/>
        <v>0.27172967547674809</v>
      </c>
      <c r="M43" t="s">
        <v>284</v>
      </c>
      <c r="N43" t="s">
        <v>41</v>
      </c>
      <c r="O43" s="27">
        <v>2951</v>
      </c>
      <c r="P43" s="27">
        <v>760.9</v>
      </c>
      <c r="Q43" s="27">
        <v>2.677</v>
      </c>
      <c r="R43" s="27">
        <v>1838</v>
      </c>
      <c r="S43" s="27">
        <v>2820</v>
      </c>
      <c r="T43" s="27">
        <v>4793</v>
      </c>
      <c r="U43" s="12">
        <f>(D43-'model m23 r3 New Base Case'!D41)/'model m23 r3 New Base Case'!D41</f>
        <v>1.2876990850559133E-2</v>
      </c>
      <c r="V43" s="12">
        <f>(E43-'model m23 r3 New Base Case'!E41)/'model m23 r3 New Base Case'!E41</f>
        <v>6.7420160336443782E-2</v>
      </c>
      <c r="W43" s="12">
        <f>(F43-'model m23 r3 New Base Case'!F41)/'model m23 r3 New Base Case'!F41</f>
        <v>9.4135225999252808E-2</v>
      </c>
      <c r="X43" s="12">
        <f>(G43-'model m23 r3 New Base Case'!G41)/'model m23 r3 New Base Case'!G41</f>
        <v>-2.4483133841131665E-2</v>
      </c>
      <c r="Y43" s="12">
        <f>(H43-'model m23 r3 New Base Case'!H41)/'model m23 r3 New Base Case'!H41</f>
        <v>1.2411347517730497E-2</v>
      </c>
      <c r="Z43" s="12">
        <f>(I43-'model m23 r3 New Base Case'!I41)/'model m23 r3 New Base Case'!I41</f>
        <v>3.6720216983100358E-2</v>
      </c>
    </row>
    <row r="44" spans="2:26" x14ac:dyDescent="0.3">
      <c r="B44" t="s">
        <v>268</v>
      </c>
      <c r="C44" t="s">
        <v>42</v>
      </c>
      <c r="D44" s="6">
        <v>29510</v>
      </c>
      <c r="E44" s="6">
        <v>5526</v>
      </c>
      <c r="F44" s="6">
        <v>20.77</v>
      </c>
      <c r="G44" s="6">
        <v>19570</v>
      </c>
      <c r="H44" s="6">
        <v>29170</v>
      </c>
      <c r="I44" s="6">
        <v>41420</v>
      </c>
      <c r="J44">
        <v>30001</v>
      </c>
      <c r="K44">
        <v>80000</v>
      </c>
      <c r="L44" s="5">
        <f t="shared" si="0"/>
        <v>0.18725855642155201</v>
      </c>
      <c r="M44" t="s">
        <v>268</v>
      </c>
      <c r="N44" t="s">
        <v>42</v>
      </c>
      <c r="O44" s="27">
        <v>29790</v>
      </c>
      <c r="P44" s="27">
        <v>5390</v>
      </c>
      <c r="Q44" s="27">
        <v>20.309999999999999</v>
      </c>
      <c r="R44" s="27">
        <v>20110</v>
      </c>
      <c r="S44" s="27">
        <v>29470</v>
      </c>
      <c r="T44" s="27">
        <v>41450</v>
      </c>
      <c r="U44" s="12">
        <f>(D44-'model m23 r3 New Base Case'!D42)/'model m23 r3 New Base Case'!D42</f>
        <v>-9.3991272239006378E-3</v>
      </c>
      <c r="V44" s="12">
        <f>(E44-'model m23 r3 New Base Case'!E42)/'model m23 r3 New Base Case'!E42</f>
        <v>2.5231910946196659E-2</v>
      </c>
      <c r="W44" s="12">
        <f>(F44-'model m23 r3 New Base Case'!F42)/'model m23 r3 New Base Case'!F42</f>
        <v>2.2648941408173359E-2</v>
      </c>
      <c r="X44" s="12">
        <f>(G44-'model m23 r3 New Base Case'!G42)/'model m23 r3 New Base Case'!G42</f>
        <v>-2.6852312282446545E-2</v>
      </c>
      <c r="Y44" s="12">
        <f>(H44-'model m23 r3 New Base Case'!H42)/'model m23 r3 New Base Case'!H42</f>
        <v>-1.0179843909060061E-2</v>
      </c>
      <c r="Z44" s="12">
        <f>(I44-'model m23 r3 New Base Case'!I42)/'model m23 r3 New Base Case'!I42</f>
        <v>-7.2376357056694817E-4</v>
      </c>
    </row>
    <row r="45" spans="2:26" x14ac:dyDescent="0.3">
      <c r="B45" t="s">
        <v>269</v>
      </c>
      <c r="C45" t="s">
        <v>43</v>
      </c>
      <c r="D45" s="6">
        <v>22960</v>
      </c>
      <c r="E45" s="6">
        <v>3883</v>
      </c>
      <c r="F45" s="6">
        <v>23.61</v>
      </c>
      <c r="G45" s="6">
        <v>16890</v>
      </c>
      <c r="H45" s="6">
        <v>22440</v>
      </c>
      <c r="I45" s="6">
        <v>32070</v>
      </c>
      <c r="J45">
        <v>30001</v>
      </c>
      <c r="K45">
        <v>80000</v>
      </c>
      <c r="L45" s="5">
        <f t="shared" si="0"/>
        <v>0.16912020905923345</v>
      </c>
      <c r="M45" t="s">
        <v>269</v>
      </c>
      <c r="N45" t="s">
        <v>43</v>
      </c>
      <c r="O45" s="27">
        <v>22820</v>
      </c>
      <c r="P45" s="27">
        <v>3794</v>
      </c>
      <c r="Q45" s="27">
        <v>24.52</v>
      </c>
      <c r="R45" s="27">
        <v>16850</v>
      </c>
      <c r="S45" s="27">
        <v>22340</v>
      </c>
      <c r="T45" s="27">
        <v>31620</v>
      </c>
      <c r="U45" s="12">
        <f>(D45-'model m23 r3 New Base Case'!D43)/'model m23 r3 New Base Case'!D43</f>
        <v>6.1349693251533744E-3</v>
      </c>
      <c r="V45" s="12">
        <f>(E45-'model m23 r3 New Base Case'!E43)/'model m23 r3 New Base Case'!E43</f>
        <v>2.3458091723774381E-2</v>
      </c>
      <c r="W45" s="12">
        <f>(F45-'model m23 r3 New Base Case'!F43)/'model m23 r3 New Base Case'!F43</f>
        <v>-3.7112561174551396E-2</v>
      </c>
      <c r="X45" s="12">
        <f>(G45-'model m23 r3 New Base Case'!G43)/'model m23 r3 New Base Case'!G43</f>
        <v>2.373887240356083E-3</v>
      </c>
      <c r="Y45" s="12">
        <f>(H45-'model m23 r3 New Base Case'!H43)/'model m23 r3 New Base Case'!H43</f>
        <v>4.4762757385854966E-3</v>
      </c>
      <c r="Z45" s="12">
        <f>(I45-'model m23 r3 New Base Case'!I43)/'model m23 r3 New Base Case'!I43</f>
        <v>1.4231499051233396E-2</v>
      </c>
    </row>
    <row r="46" spans="2:26" x14ac:dyDescent="0.3">
      <c r="B46" t="s">
        <v>270</v>
      </c>
      <c r="C46" t="s">
        <v>44</v>
      </c>
      <c r="D46" s="6">
        <v>1736</v>
      </c>
      <c r="E46" s="6">
        <v>708.5</v>
      </c>
      <c r="F46" s="6">
        <v>3.6640000000000001</v>
      </c>
      <c r="G46" s="6">
        <v>859.8</v>
      </c>
      <c r="H46" s="6">
        <v>1539</v>
      </c>
      <c r="I46" s="6">
        <v>3612</v>
      </c>
      <c r="J46">
        <v>30001</v>
      </c>
      <c r="K46">
        <v>80000</v>
      </c>
      <c r="L46" s="5">
        <f t="shared" si="0"/>
        <v>0.40812211981566821</v>
      </c>
      <c r="M46" t="s">
        <v>270</v>
      </c>
      <c r="N46" t="s">
        <v>44</v>
      </c>
      <c r="O46" s="27">
        <v>1647</v>
      </c>
      <c r="P46" s="27">
        <v>648.5</v>
      </c>
      <c r="Q46" s="27">
        <v>3.452</v>
      </c>
      <c r="R46" s="27">
        <v>870</v>
      </c>
      <c r="S46" s="27">
        <v>1465</v>
      </c>
      <c r="T46" s="27">
        <v>3463</v>
      </c>
      <c r="U46" s="12">
        <f>(D46-'model m23 r3 New Base Case'!D44)/'model m23 r3 New Base Case'!D44</f>
        <v>5.4037644201578625E-2</v>
      </c>
      <c r="V46" s="12">
        <f>(E46-'model m23 r3 New Base Case'!E44)/'model m23 r3 New Base Case'!E44</f>
        <v>9.252120277563608E-2</v>
      </c>
      <c r="W46" s="12">
        <f>(F46-'model m23 r3 New Base Case'!F44)/'model m23 r3 New Base Case'!F44</f>
        <v>6.1413673232908514E-2</v>
      </c>
      <c r="X46" s="12">
        <f>(G46-'model m23 r3 New Base Case'!G44)/'model m23 r3 New Base Case'!G44</f>
        <v>-1.1724137931034535E-2</v>
      </c>
      <c r="Y46" s="12">
        <f>(H46-'model m23 r3 New Base Case'!H44)/'model m23 r3 New Base Case'!H44</f>
        <v>5.0511945392491465E-2</v>
      </c>
      <c r="Z46" s="12">
        <f>(I46-'model m23 r3 New Base Case'!I44)/'model m23 r3 New Base Case'!I44</f>
        <v>4.3026277793820386E-2</v>
      </c>
    </row>
    <row r="47" spans="2:26" x14ac:dyDescent="0.3">
      <c r="B47" s="9" t="s">
        <v>271</v>
      </c>
      <c r="C47" t="s">
        <v>45</v>
      </c>
      <c r="D47" s="6">
        <v>109100</v>
      </c>
      <c r="E47" s="6">
        <v>37270</v>
      </c>
      <c r="F47" s="6">
        <v>272.39999999999998</v>
      </c>
      <c r="G47" s="6">
        <v>69800</v>
      </c>
      <c r="H47" s="6">
        <v>101700</v>
      </c>
      <c r="I47" s="6">
        <v>190400</v>
      </c>
      <c r="J47">
        <v>30001</v>
      </c>
      <c r="K47">
        <v>80000</v>
      </c>
      <c r="L47" s="5">
        <f t="shared" si="0"/>
        <v>0.34161319890009167</v>
      </c>
      <c r="M47" t="s">
        <v>271</v>
      </c>
      <c r="N47" t="s">
        <v>45</v>
      </c>
      <c r="O47" s="27">
        <v>110200</v>
      </c>
      <c r="P47" s="27">
        <v>37280</v>
      </c>
      <c r="Q47" s="27">
        <v>286.8</v>
      </c>
      <c r="R47" s="27">
        <v>70700</v>
      </c>
      <c r="S47" s="27">
        <v>102900</v>
      </c>
      <c r="T47" s="27">
        <v>192000</v>
      </c>
      <c r="U47" s="12">
        <f>(D47-'model m23 r3 New Base Case'!D45)/'model m23 r3 New Base Case'!D45</f>
        <v>-9.9818511796733213E-3</v>
      </c>
      <c r="V47" s="12">
        <f>(E47-'model m23 r3 New Base Case'!E45)/'model m23 r3 New Base Case'!E45</f>
        <v>-2.6824034334763948E-4</v>
      </c>
      <c r="W47" s="12">
        <f>(F47-'model m23 r3 New Base Case'!F45)/'model m23 r3 New Base Case'!F45</f>
        <v>-5.0209205020920619E-2</v>
      </c>
      <c r="X47" s="12">
        <f>(G47-'model m23 r3 New Base Case'!G45)/'model m23 r3 New Base Case'!G45</f>
        <v>-1.272984441301273E-2</v>
      </c>
      <c r="Y47" s="12">
        <f>(H47-'model m23 r3 New Base Case'!H45)/'model m23 r3 New Base Case'!H45</f>
        <v>-1.1661807580174927E-2</v>
      </c>
      <c r="Z47" s="12">
        <f>(I47-'model m23 r3 New Base Case'!I45)/'model m23 r3 New Base Case'!I45</f>
        <v>-8.3333333333333332E-3</v>
      </c>
    </row>
    <row r="48" spans="2:26" x14ac:dyDescent="0.3">
      <c r="B48" s="9" t="s">
        <v>272</v>
      </c>
      <c r="C48" t="s">
        <v>46</v>
      </c>
      <c r="D48" s="6">
        <v>498700</v>
      </c>
      <c r="E48" s="6">
        <v>183100</v>
      </c>
      <c r="F48" s="6">
        <v>1458</v>
      </c>
      <c r="G48" s="6">
        <v>293700</v>
      </c>
      <c r="H48" s="6">
        <v>454000</v>
      </c>
      <c r="I48" s="6">
        <v>991500</v>
      </c>
      <c r="J48">
        <v>30001</v>
      </c>
      <c r="K48">
        <v>80000</v>
      </c>
      <c r="L48" s="5">
        <f t="shared" si="0"/>
        <v>0.3671546019651093</v>
      </c>
      <c r="M48" t="s">
        <v>272</v>
      </c>
      <c r="N48" t="s">
        <v>46</v>
      </c>
      <c r="O48" s="27">
        <v>497500</v>
      </c>
      <c r="P48" s="27">
        <v>178800</v>
      </c>
      <c r="Q48" s="27">
        <v>1458</v>
      </c>
      <c r="R48" s="27">
        <v>294900</v>
      </c>
      <c r="S48" s="27">
        <v>453700</v>
      </c>
      <c r="T48" s="27">
        <v>982600</v>
      </c>
      <c r="U48" s="12">
        <f>(D48-'model m23 r3 New Base Case'!D46)/'model m23 r3 New Base Case'!D46</f>
        <v>2.4120603015075378E-3</v>
      </c>
      <c r="V48" s="12">
        <f>(E48-'model m23 r3 New Base Case'!E46)/'model m23 r3 New Base Case'!E46</f>
        <v>2.4049217002237135E-2</v>
      </c>
      <c r="W48" s="12">
        <f>(F48-'model m23 r3 New Base Case'!F46)/'model m23 r3 New Base Case'!F46</f>
        <v>0</v>
      </c>
      <c r="X48" s="12">
        <f>(G48-'model m23 r3 New Base Case'!G46)/'model m23 r3 New Base Case'!G46</f>
        <v>-4.0691759918616479E-3</v>
      </c>
      <c r="Y48" s="12">
        <f>(H48-'model m23 r3 New Base Case'!H46)/'model m23 r3 New Base Case'!H46</f>
        <v>6.6122988759091911E-4</v>
      </c>
      <c r="Z48" s="12">
        <f>(I48-'model m23 r3 New Base Case'!I46)/'model m23 r3 New Base Case'!I46</f>
        <v>9.0576022796661909E-3</v>
      </c>
    </row>
    <row r="49" spans="2:26" x14ac:dyDescent="0.3">
      <c r="B49" s="9" t="s">
        <v>273</v>
      </c>
      <c r="C49" t="s">
        <v>47</v>
      </c>
      <c r="D49" s="6">
        <v>40030</v>
      </c>
      <c r="E49" s="6">
        <v>16610</v>
      </c>
      <c r="F49" s="6">
        <v>105.9</v>
      </c>
      <c r="G49" s="6">
        <v>26080</v>
      </c>
      <c r="H49" s="6">
        <v>37390</v>
      </c>
      <c r="I49" s="6">
        <v>68500</v>
      </c>
      <c r="J49">
        <v>30001</v>
      </c>
      <c r="K49">
        <v>80000</v>
      </c>
      <c r="L49" s="5">
        <f t="shared" si="0"/>
        <v>0.4149387959030727</v>
      </c>
      <c r="M49" t="s">
        <v>273</v>
      </c>
      <c r="N49" t="s">
        <v>47</v>
      </c>
      <c r="O49" s="27">
        <v>39850</v>
      </c>
      <c r="P49" s="27">
        <v>16160</v>
      </c>
      <c r="Q49" s="27">
        <v>102.8</v>
      </c>
      <c r="R49" s="27">
        <v>26270</v>
      </c>
      <c r="S49" s="27">
        <v>37310</v>
      </c>
      <c r="T49" s="27">
        <v>67220</v>
      </c>
      <c r="U49" s="12">
        <f>(D49-'model m23 r3 New Base Case'!D47)/'model m23 r3 New Base Case'!D47</f>
        <v>4.5169385194479298E-3</v>
      </c>
      <c r="V49" s="12">
        <f>(E49-'model m23 r3 New Base Case'!E47)/'model m23 r3 New Base Case'!E47</f>
        <v>2.7846534653465347E-2</v>
      </c>
      <c r="W49" s="12">
        <f>(F49-'model m23 r3 New Base Case'!F47)/'model m23 r3 New Base Case'!F47</f>
        <v>3.0155642023346387E-2</v>
      </c>
      <c r="X49" s="12">
        <f>(G49-'model m23 r3 New Base Case'!G47)/'model m23 r3 New Base Case'!G47</f>
        <v>-7.2325846973734301E-3</v>
      </c>
      <c r="Y49" s="12">
        <f>(H49-'model m23 r3 New Base Case'!H47)/'model m23 r3 New Base Case'!H47</f>
        <v>2.1441972661484857E-3</v>
      </c>
      <c r="Z49" s="12">
        <f>(I49-'model m23 r3 New Base Case'!I47)/'model m23 r3 New Base Case'!I47</f>
        <v>1.9041951800059506E-2</v>
      </c>
    </row>
    <row r="50" spans="2:26" x14ac:dyDescent="0.3">
      <c r="B50" t="s">
        <v>274</v>
      </c>
      <c r="C50" t="s">
        <v>48</v>
      </c>
      <c r="D50" s="6">
        <v>33640</v>
      </c>
      <c r="E50" s="6">
        <v>11310</v>
      </c>
      <c r="F50" s="6">
        <v>48.88</v>
      </c>
      <c r="G50" s="6">
        <v>16800</v>
      </c>
      <c r="H50" s="6">
        <v>31950</v>
      </c>
      <c r="I50" s="6">
        <v>60450</v>
      </c>
      <c r="J50">
        <v>30001</v>
      </c>
      <c r="K50">
        <v>80000</v>
      </c>
      <c r="L50" s="5">
        <f t="shared" si="0"/>
        <v>0.33620689655172414</v>
      </c>
      <c r="M50" t="s">
        <v>274</v>
      </c>
      <c r="N50" t="s">
        <v>48</v>
      </c>
      <c r="O50" s="27">
        <v>32590</v>
      </c>
      <c r="P50" s="27">
        <v>11170</v>
      </c>
      <c r="Q50" s="27">
        <v>51.09</v>
      </c>
      <c r="R50" s="27">
        <v>16100</v>
      </c>
      <c r="S50" s="27">
        <v>30870</v>
      </c>
      <c r="T50" s="27">
        <v>59250</v>
      </c>
      <c r="U50" s="12">
        <f>(D50-'model m23 r3 New Base Case'!D48)/'model m23 r3 New Base Case'!D48</f>
        <v>3.2218471923903036E-2</v>
      </c>
      <c r="V50" s="12">
        <f>(E50-'model m23 r3 New Base Case'!E48)/'model m23 r3 New Base Case'!E48</f>
        <v>1.2533572068039392E-2</v>
      </c>
      <c r="W50" s="12">
        <f>(F50-'model m23 r3 New Base Case'!F48)/'model m23 r3 New Base Case'!F48</f>
        <v>-4.325699745547075E-2</v>
      </c>
      <c r="X50" s="12">
        <f>(G50-'model m23 r3 New Base Case'!G48)/'model m23 r3 New Base Case'!G48</f>
        <v>4.3478260869565216E-2</v>
      </c>
      <c r="Y50" s="12">
        <f>(H50-'model m23 r3 New Base Case'!H48)/'model m23 r3 New Base Case'!H48</f>
        <v>3.4985422740524783E-2</v>
      </c>
      <c r="Z50" s="12">
        <f>(I50-'model m23 r3 New Base Case'!I48)/'model m23 r3 New Base Case'!I48</f>
        <v>2.0253164556962026E-2</v>
      </c>
    </row>
    <row r="51" spans="2:26" x14ac:dyDescent="0.3">
      <c r="B51" s="10" t="s">
        <v>275</v>
      </c>
      <c r="C51" t="s">
        <v>49</v>
      </c>
      <c r="D51" s="6">
        <v>701200</v>
      </c>
      <c r="E51" s="6">
        <v>317900</v>
      </c>
      <c r="F51" s="6">
        <v>3428</v>
      </c>
      <c r="G51" s="6">
        <v>322300</v>
      </c>
      <c r="H51" s="6">
        <v>611200</v>
      </c>
      <c r="I51" s="6">
        <v>1570000</v>
      </c>
      <c r="J51">
        <v>30001</v>
      </c>
      <c r="K51">
        <v>80000</v>
      </c>
      <c r="L51" s="5">
        <f t="shared" si="0"/>
        <v>0.45336565887050773</v>
      </c>
      <c r="M51" t="s">
        <v>275</v>
      </c>
      <c r="N51" t="s">
        <v>49</v>
      </c>
      <c r="O51" s="27">
        <v>694200</v>
      </c>
      <c r="P51" s="27">
        <v>311900</v>
      </c>
      <c r="Q51" s="27">
        <v>3060</v>
      </c>
      <c r="R51" s="27">
        <v>326900</v>
      </c>
      <c r="S51" s="27">
        <v>604700</v>
      </c>
      <c r="T51" s="27">
        <v>1555000</v>
      </c>
      <c r="U51" s="12">
        <f>(D51-'model m23 r3 New Base Case'!D49)/'model m23 r3 New Base Case'!D49</f>
        <v>1.0083549409392106E-2</v>
      </c>
      <c r="V51" s="12">
        <f>(E51-'model m23 r3 New Base Case'!E49)/'model m23 r3 New Base Case'!E49</f>
        <v>1.923693491503687E-2</v>
      </c>
      <c r="W51" s="12">
        <f>(F51-'model m23 r3 New Base Case'!F49)/'model m23 r3 New Base Case'!F49</f>
        <v>0.12026143790849673</v>
      </c>
      <c r="X51" s="12">
        <f>(G51-'model m23 r3 New Base Case'!G49)/'model m23 r3 New Base Case'!G49</f>
        <v>-1.4071581523401652E-2</v>
      </c>
      <c r="Y51" s="12">
        <f>(H51-'model m23 r3 New Base Case'!H49)/'model m23 r3 New Base Case'!H49</f>
        <v>1.0749131800893005E-2</v>
      </c>
      <c r="Z51" s="12">
        <f>(I51-'model m23 r3 New Base Case'!I49)/'model m23 r3 New Base Case'!I49</f>
        <v>9.6463022508038593E-3</v>
      </c>
    </row>
    <row r="52" spans="2:26" x14ac:dyDescent="0.3">
      <c r="B52" t="s">
        <v>276</v>
      </c>
      <c r="C52" t="s">
        <v>50</v>
      </c>
      <c r="D52" s="6">
        <v>5029</v>
      </c>
      <c r="E52" s="6">
        <v>1146</v>
      </c>
      <c r="F52" s="6">
        <v>5.367</v>
      </c>
      <c r="G52" s="6">
        <v>3264</v>
      </c>
      <c r="H52" s="6">
        <v>4869</v>
      </c>
      <c r="I52" s="6">
        <v>7734</v>
      </c>
      <c r="J52">
        <v>30001</v>
      </c>
      <c r="K52">
        <v>80000</v>
      </c>
      <c r="L52" s="5">
        <f t="shared" si="0"/>
        <v>0.22787830582620799</v>
      </c>
      <c r="M52" s="10" t="s">
        <v>276</v>
      </c>
      <c r="N52" t="s">
        <v>50</v>
      </c>
      <c r="O52" s="27">
        <v>5026</v>
      </c>
      <c r="P52" s="27">
        <v>1088</v>
      </c>
      <c r="Q52" s="27">
        <v>5.28</v>
      </c>
      <c r="R52" s="27">
        <v>3339</v>
      </c>
      <c r="S52" s="27">
        <v>4877</v>
      </c>
      <c r="T52" s="27">
        <v>7582</v>
      </c>
      <c r="U52" s="12">
        <f>(D52-'model m23 r3 New Base Case'!D50)/'model m23 r3 New Base Case'!D50</f>
        <v>5.9689614007162755E-4</v>
      </c>
      <c r="V52" s="12">
        <f>(E52-'model m23 r3 New Base Case'!E50)/'model m23 r3 New Base Case'!E50</f>
        <v>5.3308823529411763E-2</v>
      </c>
      <c r="W52" s="12">
        <f>(F52-'model m23 r3 New Base Case'!F50)/'model m23 r3 New Base Case'!F50</f>
        <v>1.6477272727272677E-2</v>
      </c>
      <c r="X52" s="12">
        <f>(G52-'model m23 r3 New Base Case'!G50)/'model m23 r3 New Base Case'!G50</f>
        <v>-2.2461814914645103E-2</v>
      </c>
      <c r="Y52" s="12">
        <f>(H52-'model m23 r3 New Base Case'!H50)/'model m23 r3 New Base Case'!H50</f>
        <v>-1.6403526758253025E-3</v>
      </c>
      <c r="Z52" s="12">
        <f>(I52-'model m23 r3 New Base Case'!I50)/'model m23 r3 New Base Case'!I50</f>
        <v>2.0047480875758375E-2</v>
      </c>
    </row>
    <row r="53" spans="2:26" x14ac:dyDescent="0.3">
      <c r="B53" t="s">
        <v>277</v>
      </c>
      <c r="C53" t="s">
        <v>51</v>
      </c>
      <c r="D53" s="6">
        <v>29110</v>
      </c>
      <c r="E53" s="6">
        <v>6077</v>
      </c>
      <c r="F53" s="6">
        <v>27.2</v>
      </c>
      <c r="G53" s="6">
        <v>19620</v>
      </c>
      <c r="H53" s="6">
        <v>28310</v>
      </c>
      <c r="I53" s="6">
        <v>43270</v>
      </c>
      <c r="J53">
        <v>30001</v>
      </c>
      <c r="K53">
        <v>80000</v>
      </c>
      <c r="L53" s="5">
        <f t="shared" si="0"/>
        <v>0.20875987633115767</v>
      </c>
      <c r="M53" t="s">
        <v>277</v>
      </c>
      <c r="N53" t="s">
        <v>51</v>
      </c>
      <c r="O53" s="27">
        <v>29450</v>
      </c>
      <c r="P53" s="27">
        <v>6007</v>
      </c>
      <c r="Q53" s="27">
        <v>26.6</v>
      </c>
      <c r="R53" s="27">
        <v>20030</v>
      </c>
      <c r="S53" s="27">
        <v>28640</v>
      </c>
      <c r="T53" s="27">
        <v>43390</v>
      </c>
      <c r="U53" s="12">
        <f>(D53-'model m23 r3 New Base Case'!D51)/'model m23 r3 New Base Case'!D51</f>
        <v>-1.1544991511035654E-2</v>
      </c>
      <c r="V53" s="12">
        <f>(E53-'model m23 r3 New Base Case'!E51)/'model m23 r3 New Base Case'!E51</f>
        <v>1.165307141668054E-2</v>
      </c>
      <c r="W53" s="12">
        <f>(F53-'model m23 r3 New Base Case'!F51)/'model m23 r3 New Base Case'!F51</f>
        <v>2.2556390977443528E-2</v>
      </c>
      <c r="X53" s="12">
        <f>(G53-'model m23 r3 New Base Case'!G51)/'model m23 r3 New Base Case'!G51</f>
        <v>-2.0469296055916127E-2</v>
      </c>
      <c r="Y53" s="12">
        <f>(H53-'model m23 r3 New Base Case'!H51)/'model m23 r3 New Base Case'!H51</f>
        <v>-1.1522346368715084E-2</v>
      </c>
      <c r="Z53" s="12">
        <f>(I53-'model m23 r3 New Base Case'!I51)/'model m23 r3 New Base Case'!I51</f>
        <v>-2.7656141968195437E-3</v>
      </c>
    </row>
    <row r="54" spans="2:26" x14ac:dyDescent="0.3">
      <c r="B54" t="s">
        <v>278</v>
      </c>
      <c r="C54" t="s">
        <v>52</v>
      </c>
      <c r="D54" s="6">
        <v>34990</v>
      </c>
      <c r="E54" s="6">
        <v>11130</v>
      </c>
      <c r="F54" s="6">
        <v>40.380000000000003</v>
      </c>
      <c r="G54" s="6">
        <v>17990</v>
      </c>
      <c r="H54" s="6">
        <v>33400</v>
      </c>
      <c r="I54" s="6">
        <v>61140</v>
      </c>
      <c r="J54">
        <v>30001</v>
      </c>
      <c r="K54">
        <v>80000</v>
      </c>
      <c r="L54" s="5">
        <f t="shared" si="0"/>
        <v>0.31809088310945982</v>
      </c>
      <c r="M54" t="s">
        <v>278</v>
      </c>
      <c r="N54" t="s">
        <v>52</v>
      </c>
      <c r="O54" s="27">
        <v>34840</v>
      </c>
      <c r="P54" s="27">
        <v>11240</v>
      </c>
      <c r="Q54" s="27">
        <v>42.16</v>
      </c>
      <c r="R54" s="27">
        <v>17860</v>
      </c>
      <c r="S54" s="27">
        <v>33140</v>
      </c>
      <c r="T54" s="27">
        <v>61410</v>
      </c>
      <c r="U54" s="12">
        <f>(D54-'model m23 r3 New Base Case'!D52)/'model m23 r3 New Base Case'!D52</f>
        <v>4.3053960964408722E-3</v>
      </c>
      <c r="V54" s="12">
        <f>(E54-'model m23 r3 New Base Case'!E52)/'model m23 r3 New Base Case'!E52</f>
        <v>-9.7864768683274019E-3</v>
      </c>
      <c r="W54" s="12">
        <f>(F54-'model m23 r3 New Base Case'!F52)/'model m23 r3 New Base Case'!F52</f>
        <v>-4.2220113851992272E-2</v>
      </c>
      <c r="X54" s="12">
        <f>(G54-'model m23 r3 New Base Case'!G52)/'model m23 r3 New Base Case'!G52</f>
        <v>7.2788353863381863E-3</v>
      </c>
      <c r="Y54" s="12">
        <f>(H54-'model m23 r3 New Base Case'!H52)/'model m23 r3 New Base Case'!H52</f>
        <v>7.8455039227519618E-3</v>
      </c>
      <c r="Z54" s="12">
        <f>(I54-'model m23 r3 New Base Case'!I52)/'model m23 r3 New Base Case'!I52</f>
        <v>-4.3966780654616511E-3</v>
      </c>
    </row>
    <row r="55" spans="2:26" x14ac:dyDescent="0.3">
      <c r="B55" t="s">
        <v>279</v>
      </c>
      <c r="C55" t="s">
        <v>53</v>
      </c>
      <c r="D55" s="6">
        <v>25240</v>
      </c>
      <c r="E55" s="6">
        <v>5133</v>
      </c>
      <c r="F55" s="6">
        <v>27.81</v>
      </c>
      <c r="G55" s="6">
        <v>17680</v>
      </c>
      <c r="H55" s="6">
        <v>24430</v>
      </c>
      <c r="I55" s="6">
        <v>37370</v>
      </c>
      <c r="J55">
        <v>30001</v>
      </c>
      <c r="K55">
        <v>80000</v>
      </c>
      <c r="L55" s="5">
        <f t="shared" si="0"/>
        <v>0.20336767036450079</v>
      </c>
      <c r="M55" t="s">
        <v>279</v>
      </c>
      <c r="N55" t="s">
        <v>53</v>
      </c>
      <c r="O55" s="27">
        <v>24870</v>
      </c>
      <c r="P55" s="27">
        <v>4867</v>
      </c>
      <c r="Q55" s="27">
        <v>28.35</v>
      </c>
      <c r="R55" s="27">
        <v>17590</v>
      </c>
      <c r="S55" s="27">
        <v>24100</v>
      </c>
      <c r="T55" s="27">
        <v>36530</v>
      </c>
      <c r="U55" s="12">
        <f>(D55-'model m23 r3 New Base Case'!D53)/'model m23 r3 New Base Case'!D53</f>
        <v>1.4877362283876157E-2</v>
      </c>
      <c r="V55" s="12">
        <f>(E55-'model m23 r3 New Base Case'!E53)/'model m23 r3 New Base Case'!E53</f>
        <v>5.4653790836244096E-2</v>
      </c>
      <c r="W55" s="12">
        <f>(F55-'model m23 r3 New Base Case'!F53)/'model m23 r3 New Base Case'!F53</f>
        <v>-1.9047619047619143E-2</v>
      </c>
      <c r="X55" s="12">
        <f>(G55-'model m23 r3 New Base Case'!G53)/'model m23 r3 New Base Case'!G53</f>
        <v>5.1165434906196702E-3</v>
      </c>
      <c r="Y55" s="12">
        <f>(H55-'model m23 r3 New Base Case'!H53)/'model m23 r3 New Base Case'!H53</f>
        <v>1.3692946058091286E-2</v>
      </c>
      <c r="Z55" s="12">
        <f>(I55-'model m23 r3 New Base Case'!I53)/'model m23 r3 New Base Case'!I53</f>
        <v>2.299479879551054E-2</v>
      </c>
    </row>
    <row r="56" spans="2:26" x14ac:dyDescent="0.3">
      <c r="B56" t="s">
        <v>267</v>
      </c>
      <c r="C56" t="s">
        <v>54</v>
      </c>
      <c r="D56" s="6">
        <v>4249</v>
      </c>
      <c r="E56" s="6">
        <v>769.7</v>
      </c>
      <c r="F56" s="6">
        <v>6.1790000000000003</v>
      </c>
      <c r="G56" s="6">
        <v>3126</v>
      </c>
      <c r="H56" s="6">
        <v>4128</v>
      </c>
      <c r="I56" s="6">
        <v>6083</v>
      </c>
      <c r="J56">
        <v>30001</v>
      </c>
      <c r="K56">
        <v>80000</v>
      </c>
      <c r="L56" s="5">
        <f t="shared" si="0"/>
        <v>0.18114850553071313</v>
      </c>
      <c r="M56" t="s">
        <v>267</v>
      </c>
      <c r="N56" t="s">
        <v>54</v>
      </c>
      <c r="O56" s="27">
        <v>4138</v>
      </c>
      <c r="P56" s="27">
        <v>690.9</v>
      </c>
      <c r="Q56" s="27">
        <v>5.875</v>
      </c>
      <c r="R56" s="27">
        <v>3118</v>
      </c>
      <c r="S56" s="27">
        <v>4029</v>
      </c>
      <c r="T56" s="27">
        <v>5782</v>
      </c>
      <c r="U56" s="12">
        <f>(D56-'model m23 r3 New Base Case'!D54)/'model m23 r3 New Base Case'!D54</f>
        <v>2.6824552924117933E-2</v>
      </c>
      <c r="V56" s="12">
        <f>(E56-'model m23 r3 New Base Case'!E54)/'model m23 r3 New Base Case'!E54</f>
        <v>0.11405413229121446</v>
      </c>
      <c r="W56" s="12">
        <f>(F56-'model m23 r3 New Base Case'!F54)/'model m23 r3 New Base Case'!F54</f>
        <v>5.1744680851063873E-2</v>
      </c>
      <c r="X56" s="12">
        <f>(G56-'model m23 r3 New Base Case'!G54)/'model m23 r3 New Base Case'!G54</f>
        <v>2.5657472738935213E-3</v>
      </c>
      <c r="Y56" s="12">
        <f>(H56-'model m23 r3 New Base Case'!H54)/'model m23 r3 New Base Case'!H54</f>
        <v>2.4571854058078928E-2</v>
      </c>
      <c r="Z56" s="12">
        <f>(I56-'model m23 r3 New Base Case'!I54)/'model m23 r3 New Base Case'!I54</f>
        <v>5.2058111380145281E-2</v>
      </c>
    </row>
    <row r="57" spans="2:26" x14ac:dyDescent="0.3">
      <c r="B57" t="s">
        <v>280</v>
      </c>
      <c r="C57" t="s">
        <v>55</v>
      </c>
      <c r="D57" s="6">
        <v>17290</v>
      </c>
      <c r="E57" s="6">
        <v>4827</v>
      </c>
      <c r="F57" s="6">
        <v>29.13</v>
      </c>
      <c r="G57" s="6">
        <v>11820</v>
      </c>
      <c r="H57" s="6">
        <v>16400</v>
      </c>
      <c r="I57" s="6">
        <v>27820</v>
      </c>
      <c r="J57">
        <v>30001</v>
      </c>
      <c r="K57">
        <v>80000</v>
      </c>
      <c r="L57" s="5">
        <f t="shared" si="0"/>
        <v>0.27917871602082128</v>
      </c>
      <c r="M57" t="s">
        <v>280</v>
      </c>
      <c r="N57" t="s">
        <v>55</v>
      </c>
      <c r="O57" s="27">
        <v>16950</v>
      </c>
      <c r="P57" s="27">
        <v>4304</v>
      </c>
      <c r="Q57" s="27">
        <v>25.46</v>
      </c>
      <c r="R57" s="27">
        <v>11830</v>
      </c>
      <c r="S57" s="27">
        <v>16180</v>
      </c>
      <c r="T57" s="27">
        <v>26510</v>
      </c>
      <c r="U57" s="12">
        <f>(D57-'model m23 r3 New Base Case'!D55)/'model m23 r3 New Base Case'!D55</f>
        <v>2.0058997050147492E-2</v>
      </c>
      <c r="V57" s="12">
        <f>(E57-'model m23 r3 New Base Case'!E55)/'model m23 r3 New Base Case'!E55</f>
        <v>0.12151486988847583</v>
      </c>
      <c r="W57" s="12">
        <f>(F57-'model m23 r3 New Base Case'!F55)/'model m23 r3 New Base Case'!F55</f>
        <v>0.14414768263943434</v>
      </c>
      <c r="X57" s="12">
        <f>(G57-'model m23 r3 New Base Case'!G55)/'model m23 r3 New Base Case'!G55</f>
        <v>-8.4530853761622987E-4</v>
      </c>
      <c r="Y57" s="12">
        <f>(H57-'model m23 r3 New Base Case'!H55)/'model m23 r3 New Base Case'!H55</f>
        <v>1.3597033374536464E-2</v>
      </c>
      <c r="Z57" s="12">
        <f>(I57-'model m23 r3 New Base Case'!I55)/'model m23 r3 New Base Case'!I55</f>
        <v>4.9415314975480948E-2</v>
      </c>
    </row>
    <row r="58" spans="2:26" x14ac:dyDescent="0.3">
      <c r="B58" t="s">
        <v>281</v>
      </c>
      <c r="C58" t="s">
        <v>56</v>
      </c>
      <c r="D58" s="6">
        <v>1365</v>
      </c>
      <c r="E58" s="6">
        <v>421.6</v>
      </c>
      <c r="F58" s="6">
        <v>2.1030000000000002</v>
      </c>
      <c r="G58" s="6">
        <v>774.6</v>
      </c>
      <c r="H58" s="6">
        <v>1288</v>
      </c>
      <c r="I58" s="6">
        <v>2399</v>
      </c>
      <c r="J58">
        <v>30001</v>
      </c>
      <c r="K58">
        <v>80000</v>
      </c>
      <c r="L58" s="5">
        <f t="shared" si="0"/>
        <v>0.30886446886446889</v>
      </c>
      <c r="M58" t="s">
        <v>281</v>
      </c>
      <c r="N58" t="s">
        <v>56</v>
      </c>
      <c r="O58" s="27">
        <v>1247</v>
      </c>
      <c r="P58" s="27">
        <v>379</v>
      </c>
      <c r="Q58" s="27">
        <v>2.0979999999999999</v>
      </c>
      <c r="R58" s="27">
        <v>730.4</v>
      </c>
      <c r="S58" s="27">
        <v>1173</v>
      </c>
      <c r="T58" s="27">
        <v>2181</v>
      </c>
      <c r="U58" s="12">
        <f>(D58-'model m23 r3 New Base Case'!D56)/'model m23 r3 New Base Case'!D56</f>
        <v>9.4627105052125099E-2</v>
      </c>
      <c r="V58" s="12">
        <f>(E58-'model m23 r3 New Base Case'!E56)/'model m23 r3 New Base Case'!E56</f>
        <v>0.11240105540897104</v>
      </c>
      <c r="W58" s="12">
        <f>(F58-'model m23 r3 New Base Case'!F56)/'model m23 r3 New Base Case'!F56</f>
        <v>2.3832221163014003E-3</v>
      </c>
      <c r="X58" s="12">
        <f>(G58-'model m23 r3 New Base Case'!G56)/'model m23 r3 New Base Case'!G56</f>
        <v>6.051478641840094E-2</v>
      </c>
      <c r="Y58" s="12">
        <f>(H58-'model m23 r3 New Base Case'!H56)/'model m23 r3 New Base Case'!H56</f>
        <v>9.8039215686274508E-2</v>
      </c>
      <c r="Z58" s="12">
        <f>(I58-'model m23 r3 New Base Case'!I56)/'model m23 r3 New Base Case'!I56</f>
        <v>9.9954149472718939E-2</v>
      </c>
    </row>
    <row r="59" spans="2:26" x14ac:dyDescent="0.3">
      <c r="B59" s="10" t="s">
        <v>282</v>
      </c>
      <c r="C59" t="s">
        <v>57</v>
      </c>
      <c r="D59" s="6">
        <v>443900</v>
      </c>
      <c r="E59" s="6">
        <v>293200</v>
      </c>
      <c r="F59" s="6">
        <v>2237</v>
      </c>
      <c r="G59" s="6">
        <v>171000</v>
      </c>
      <c r="H59" s="6">
        <v>344300</v>
      </c>
      <c r="I59" s="6">
        <v>1355000</v>
      </c>
      <c r="J59">
        <v>30001</v>
      </c>
      <c r="K59">
        <v>80000</v>
      </c>
      <c r="L59" s="5">
        <f t="shared" si="0"/>
        <v>0.66050912367650372</v>
      </c>
      <c r="M59" t="s">
        <v>282</v>
      </c>
      <c r="N59" t="s">
        <v>57</v>
      </c>
      <c r="O59" s="27">
        <v>433800</v>
      </c>
      <c r="P59" s="27">
        <v>286100</v>
      </c>
      <c r="Q59" s="27">
        <v>2335</v>
      </c>
      <c r="R59" s="27">
        <v>170300</v>
      </c>
      <c r="S59" s="27">
        <v>338400</v>
      </c>
      <c r="T59" s="27">
        <v>1329000</v>
      </c>
      <c r="U59" s="12">
        <f>(D59-'model m23 r3 New Base Case'!D57)/'model m23 r3 New Base Case'!D57</f>
        <v>2.3282618718303366E-2</v>
      </c>
      <c r="V59" s="12">
        <f>(E59-'model m23 r3 New Base Case'!E57)/'model m23 r3 New Base Case'!E57</f>
        <v>2.481649772806711E-2</v>
      </c>
      <c r="W59" s="12">
        <f>(F59-'model m23 r3 New Base Case'!F57)/'model m23 r3 New Base Case'!F57</f>
        <v>-4.1970021413276229E-2</v>
      </c>
      <c r="X59" s="12">
        <f>(G59-'model m23 r3 New Base Case'!G57)/'model m23 r3 New Base Case'!G57</f>
        <v>4.1103934233705222E-3</v>
      </c>
      <c r="Y59" s="12">
        <f>(H59-'model m23 r3 New Base Case'!H57)/'model m23 r3 New Base Case'!H57</f>
        <v>1.7434988179669032E-2</v>
      </c>
      <c r="Z59" s="12">
        <f>(I59-'model m23 r3 New Base Case'!I57)/'model m23 r3 New Base Case'!I57</f>
        <v>1.9563581640331076E-2</v>
      </c>
    </row>
    <row r="60" spans="2:26" x14ac:dyDescent="0.3">
      <c r="B60" t="s">
        <v>283</v>
      </c>
      <c r="C60" t="s">
        <v>58</v>
      </c>
      <c r="D60" s="6">
        <v>448.6</v>
      </c>
      <c r="E60" s="6">
        <v>99.1</v>
      </c>
      <c r="F60" s="6">
        <v>0.62949999999999995</v>
      </c>
      <c r="G60" s="6">
        <v>298.60000000000002</v>
      </c>
      <c r="H60" s="6">
        <v>433.5</v>
      </c>
      <c r="I60" s="6">
        <v>685</v>
      </c>
      <c r="J60">
        <v>30001</v>
      </c>
      <c r="K60">
        <v>80000</v>
      </c>
      <c r="L60" s="5">
        <f t="shared" si="0"/>
        <v>0.22090949621043243</v>
      </c>
      <c r="M60" s="10" t="s">
        <v>283</v>
      </c>
      <c r="N60" t="s">
        <v>58</v>
      </c>
      <c r="O60" s="27">
        <v>437.2</v>
      </c>
      <c r="P60" s="27">
        <v>89.83</v>
      </c>
      <c r="Q60" s="27">
        <v>0.63360000000000005</v>
      </c>
      <c r="R60" s="27">
        <v>301.3</v>
      </c>
      <c r="S60" s="27">
        <v>423.6</v>
      </c>
      <c r="T60" s="27">
        <v>650.1</v>
      </c>
      <c r="U60" s="12">
        <f>(D60-'model m23 r3 New Base Case'!D58)/'model m23 r3 New Base Case'!D58</f>
        <v>2.6075022872827161E-2</v>
      </c>
      <c r="V60" s="12">
        <f>(E60-'model m23 r3 New Base Case'!E58)/'model m23 r3 New Base Case'!E58</f>
        <v>0.10319492374485134</v>
      </c>
      <c r="W60" s="12">
        <f>(F60-'model m23 r3 New Base Case'!F58)/'model m23 r3 New Base Case'!F58</f>
        <v>-6.4709595959597591E-3</v>
      </c>
      <c r="X60" s="12">
        <f>(G60-'model m23 r3 New Base Case'!G58)/'model m23 r3 New Base Case'!G58</f>
        <v>-8.9611682708263807E-3</v>
      </c>
      <c r="Y60" s="12">
        <f>(H60-'model m23 r3 New Base Case'!H58)/'model m23 r3 New Base Case'!H58</f>
        <v>2.3371104815863967E-2</v>
      </c>
      <c r="Z60" s="12">
        <f>(I60-'model m23 r3 New Base Case'!I58)/'model m23 r3 New Base Case'!I58</f>
        <v>5.3684048607906439E-2</v>
      </c>
    </row>
    <row r="61" spans="2:26" x14ac:dyDescent="0.3">
      <c r="B61" t="s">
        <v>284</v>
      </c>
      <c r="C61" t="s">
        <v>59</v>
      </c>
      <c r="D61" s="6">
        <v>2184</v>
      </c>
      <c r="E61" s="6">
        <v>659.1</v>
      </c>
      <c r="F61" s="6">
        <v>3.3410000000000002</v>
      </c>
      <c r="G61" s="6">
        <v>1241</v>
      </c>
      <c r="H61" s="6">
        <v>2070</v>
      </c>
      <c r="I61" s="6">
        <v>3779</v>
      </c>
      <c r="J61">
        <v>30001</v>
      </c>
      <c r="K61">
        <v>80000</v>
      </c>
      <c r="L61" s="5">
        <f t="shared" si="0"/>
        <v>0.30178571428571432</v>
      </c>
      <c r="M61" t="s">
        <v>284</v>
      </c>
      <c r="N61" t="s">
        <v>59</v>
      </c>
      <c r="O61" s="27">
        <v>2088</v>
      </c>
      <c r="P61" s="27">
        <v>629.29999999999995</v>
      </c>
      <c r="Q61" s="27">
        <v>3.258</v>
      </c>
      <c r="R61" s="27">
        <v>1215</v>
      </c>
      <c r="S61" s="27">
        <v>1972</v>
      </c>
      <c r="T61" s="27">
        <v>3628</v>
      </c>
      <c r="U61" s="12">
        <f>(D61-'model m23 r3 New Base Case'!D59)/'model m23 r3 New Base Case'!D59</f>
        <v>4.5977011494252873E-2</v>
      </c>
      <c r="V61" s="12">
        <f>(E61-'model m23 r3 New Base Case'!E59)/'model m23 r3 New Base Case'!E59</f>
        <v>4.7354203082790515E-2</v>
      </c>
      <c r="W61" s="12">
        <f>(F61-'model m23 r3 New Base Case'!F59)/'model m23 r3 New Base Case'!F59</f>
        <v>2.5475751995089068E-2</v>
      </c>
      <c r="X61" s="12">
        <f>(G61-'model m23 r3 New Base Case'!G59)/'model m23 r3 New Base Case'!G59</f>
        <v>2.1399176954732511E-2</v>
      </c>
      <c r="Y61" s="12">
        <f>(H61-'model m23 r3 New Base Case'!H59)/'model m23 r3 New Base Case'!H59</f>
        <v>4.9695740365111561E-2</v>
      </c>
      <c r="Z61" s="12">
        <f>(I61-'model m23 r3 New Base Case'!I59)/'model m23 r3 New Base Case'!I59</f>
        <v>4.1620727673649396E-2</v>
      </c>
    </row>
    <row r="62" spans="2:26" x14ac:dyDescent="0.3">
      <c r="B62" t="s">
        <v>268</v>
      </c>
      <c r="C62" t="s">
        <v>60</v>
      </c>
      <c r="D62" s="6">
        <v>31990</v>
      </c>
      <c r="E62" s="6">
        <v>6205</v>
      </c>
      <c r="F62" s="6">
        <v>35.159999999999997</v>
      </c>
      <c r="G62" s="6">
        <v>22360</v>
      </c>
      <c r="H62" s="6">
        <v>31160</v>
      </c>
      <c r="I62" s="6">
        <v>46520</v>
      </c>
      <c r="J62">
        <v>30001</v>
      </c>
      <c r="K62">
        <v>80000</v>
      </c>
      <c r="L62" s="5">
        <f t="shared" si="0"/>
        <v>0.19396686464520163</v>
      </c>
      <c r="M62" t="s">
        <v>268</v>
      </c>
      <c r="N62" t="s">
        <v>60</v>
      </c>
      <c r="O62" s="27">
        <v>32000</v>
      </c>
      <c r="P62" s="27">
        <v>6125</v>
      </c>
      <c r="Q62" s="27">
        <v>33.020000000000003</v>
      </c>
      <c r="R62" s="27">
        <v>22470</v>
      </c>
      <c r="S62" s="27">
        <v>31160</v>
      </c>
      <c r="T62" s="27">
        <v>46350</v>
      </c>
      <c r="U62" s="12">
        <f>(D62-'model m23 r3 New Base Case'!D60)/'model m23 r3 New Base Case'!D60</f>
        <v>-3.1250000000000001E-4</v>
      </c>
      <c r="V62" s="12">
        <f>(E62-'model m23 r3 New Base Case'!E60)/'model m23 r3 New Base Case'!E60</f>
        <v>1.3061224489795919E-2</v>
      </c>
      <c r="W62" s="12">
        <f>(F62-'model m23 r3 New Base Case'!F60)/'model m23 r3 New Base Case'!F60</f>
        <v>6.4809206541489806E-2</v>
      </c>
      <c r="X62" s="12">
        <f>(G62-'model m23 r3 New Base Case'!G60)/'model m23 r3 New Base Case'!G60</f>
        <v>-4.8954161103693817E-3</v>
      </c>
      <c r="Y62" s="12">
        <f>(H62-'model m23 r3 New Base Case'!H60)/'model m23 r3 New Base Case'!H60</f>
        <v>0</v>
      </c>
      <c r="Z62" s="12">
        <f>(I62-'model m23 r3 New Base Case'!I60)/'model m23 r3 New Base Case'!I60</f>
        <v>3.6677454153182308E-3</v>
      </c>
    </row>
    <row r="63" spans="2:26" x14ac:dyDescent="0.3">
      <c r="B63" t="s">
        <v>269</v>
      </c>
      <c r="C63" t="s">
        <v>61</v>
      </c>
      <c r="D63" s="6">
        <v>11990</v>
      </c>
      <c r="E63" s="6">
        <v>1530</v>
      </c>
      <c r="F63" s="6">
        <v>9.0259999999999998</v>
      </c>
      <c r="G63" s="6">
        <v>9439</v>
      </c>
      <c r="H63" s="6">
        <v>11830</v>
      </c>
      <c r="I63" s="6">
        <v>15440</v>
      </c>
      <c r="J63">
        <v>30001</v>
      </c>
      <c r="K63">
        <v>80000</v>
      </c>
      <c r="L63" s="5">
        <f t="shared" si="0"/>
        <v>0.12760633861551293</v>
      </c>
      <c r="M63" t="s">
        <v>269</v>
      </c>
      <c r="N63" t="s">
        <v>61</v>
      </c>
      <c r="O63" s="27">
        <v>11940</v>
      </c>
      <c r="P63" s="27">
        <v>1478</v>
      </c>
      <c r="Q63" s="27">
        <v>9.2690000000000001</v>
      </c>
      <c r="R63" s="27">
        <v>9480</v>
      </c>
      <c r="S63" s="27">
        <v>11790</v>
      </c>
      <c r="T63" s="27">
        <v>15260</v>
      </c>
      <c r="U63" s="12">
        <f>(D63-'model m23 r3 New Base Case'!D61)/'model m23 r3 New Base Case'!D61</f>
        <v>4.1876046901172526E-3</v>
      </c>
      <c r="V63" s="12">
        <f>(E63-'model m23 r3 New Base Case'!E61)/'model m23 r3 New Base Case'!E61</f>
        <v>3.5182679296346414E-2</v>
      </c>
      <c r="W63" s="12">
        <f>(F63-'model m23 r3 New Base Case'!F61)/'model m23 r3 New Base Case'!F61</f>
        <v>-2.6216420325817277E-2</v>
      </c>
      <c r="X63" s="12">
        <f>(G63-'model m23 r3 New Base Case'!G61)/'model m23 r3 New Base Case'!G61</f>
        <v>-4.3248945147679324E-3</v>
      </c>
      <c r="Y63" s="12">
        <f>(H63-'model m23 r3 New Base Case'!H61)/'model m23 r3 New Base Case'!H61</f>
        <v>3.3927056827820186E-3</v>
      </c>
      <c r="Z63" s="12">
        <f>(I63-'model m23 r3 New Base Case'!I61)/'model m23 r3 New Base Case'!I61</f>
        <v>1.1795543905635648E-2</v>
      </c>
    </row>
    <row r="64" spans="2:26" x14ac:dyDescent="0.3">
      <c r="B64" t="s">
        <v>270</v>
      </c>
      <c r="C64" t="s">
        <v>62</v>
      </c>
      <c r="D64" s="6">
        <v>1093</v>
      </c>
      <c r="E64" s="6">
        <v>388.5</v>
      </c>
      <c r="F64" s="6">
        <v>1.615</v>
      </c>
      <c r="G64" s="6">
        <v>594.20000000000005</v>
      </c>
      <c r="H64" s="6">
        <v>995.7</v>
      </c>
      <c r="I64" s="6">
        <v>2116</v>
      </c>
      <c r="J64">
        <v>30001</v>
      </c>
      <c r="K64">
        <v>80000</v>
      </c>
      <c r="L64" s="5">
        <f t="shared" si="0"/>
        <v>0.35544373284537967</v>
      </c>
      <c r="M64" t="s">
        <v>270</v>
      </c>
      <c r="N64" t="s">
        <v>62</v>
      </c>
      <c r="O64" s="27">
        <v>1065</v>
      </c>
      <c r="P64" s="27">
        <v>351.1</v>
      </c>
      <c r="Q64" s="27">
        <v>1.5269999999999999</v>
      </c>
      <c r="R64" s="27">
        <v>616.79999999999995</v>
      </c>
      <c r="S64" s="27">
        <v>979.5</v>
      </c>
      <c r="T64" s="27">
        <v>2019</v>
      </c>
      <c r="U64" s="12">
        <f>(D64-'model m23 r3 New Base Case'!D62)/'model m23 r3 New Base Case'!D62</f>
        <v>2.6291079812206571E-2</v>
      </c>
      <c r="V64" s="12">
        <f>(E64-'model m23 r3 New Base Case'!E62)/'model m23 r3 New Base Case'!E62</f>
        <v>0.10652235830247786</v>
      </c>
      <c r="W64" s="12">
        <f>(F64-'model m23 r3 New Base Case'!F62)/'model m23 r3 New Base Case'!F62</f>
        <v>5.7629338572364165E-2</v>
      </c>
      <c r="X64" s="12">
        <f>(G64-'model m23 r3 New Base Case'!G62)/'model m23 r3 New Base Case'!G62</f>
        <v>-3.6640726329442139E-2</v>
      </c>
      <c r="Y64" s="12">
        <f>(H64-'model m23 r3 New Base Case'!H62)/'model m23 r3 New Base Case'!H62</f>
        <v>1.6539050535987795E-2</v>
      </c>
      <c r="Z64" s="12">
        <f>(I64-'model m23 r3 New Base Case'!I62)/'model m23 r3 New Base Case'!I62</f>
        <v>4.8043585933630513E-2</v>
      </c>
    </row>
    <row r="65" spans="2:26" x14ac:dyDescent="0.3">
      <c r="B65" s="9" t="s">
        <v>271</v>
      </c>
      <c r="C65" t="s">
        <v>63</v>
      </c>
      <c r="D65" s="6">
        <v>45850</v>
      </c>
      <c r="E65" s="6">
        <v>10520</v>
      </c>
      <c r="F65" s="6">
        <v>69.56</v>
      </c>
      <c r="G65" s="6">
        <v>33440</v>
      </c>
      <c r="H65" s="6">
        <v>43970</v>
      </c>
      <c r="I65" s="6">
        <v>68900</v>
      </c>
      <c r="J65">
        <v>30001</v>
      </c>
      <c r="K65">
        <v>80000</v>
      </c>
      <c r="L65" s="5">
        <f t="shared" si="0"/>
        <v>0.22944383860414394</v>
      </c>
      <c r="M65" t="s">
        <v>271</v>
      </c>
      <c r="N65" t="s">
        <v>63</v>
      </c>
      <c r="O65" s="27">
        <v>46050</v>
      </c>
      <c r="P65" s="27">
        <v>10730</v>
      </c>
      <c r="Q65" s="27">
        <v>75.83</v>
      </c>
      <c r="R65" s="27">
        <v>33720</v>
      </c>
      <c r="S65" s="27">
        <v>44160</v>
      </c>
      <c r="T65" s="27">
        <v>69220</v>
      </c>
      <c r="U65" s="12">
        <f>(D65-'model m23 r3 New Base Case'!D63)/'model m23 r3 New Base Case'!D63</f>
        <v>-4.3431053203040176E-3</v>
      </c>
      <c r="V65" s="12">
        <f>(E65-'model m23 r3 New Base Case'!E63)/'model m23 r3 New Base Case'!E63</f>
        <v>-1.9571295433364399E-2</v>
      </c>
      <c r="W65" s="12">
        <f>(F65-'model m23 r3 New Base Case'!F63)/'model m23 r3 New Base Case'!F63</f>
        <v>-8.2684953184755328E-2</v>
      </c>
      <c r="X65" s="12">
        <f>(G65-'model m23 r3 New Base Case'!G63)/'model m23 r3 New Base Case'!G63</f>
        <v>-8.3036773428232496E-3</v>
      </c>
      <c r="Y65" s="12">
        <f>(H65-'model m23 r3 New Base Case'!H63)/'model m23 r3 New Base Case'!H63</f>
        <v>-4.302536231884058E-3</v>
      </c>
      <c r="Z65" s="12">
        <f>(I65-'model m23 r3 New Base Case'!I63)/'model m23 r3 New Base Case'!I63</f>
        <v>-4.6229413464316674E-3</v>
      </c>
    </row>
    <row r="66" spans="2:26" x14ac:dyDescent="0.3">
      <c r="B66" s="9" t="s">
        <v>272</v>
      </c>
      <c r="C66" t="s">
        <v>64</v>
      </c>
      <c r="D66" s="6">
        <v>237200</v>
      </c>
      <c r="E66" s="6">
        <v>63560</v>
      </c>
      <c r="F66" s="6">
        <v>455.2</v>
      </c>
      <c r="G66" s="6">
        <v>162200</v>
      </c>
      <c r="H66" s="6">
        <v>222400</v>
      </c>
      <c r="I66" s="6">
        <v>406600</v>
      </c>
      <c r="J66">
        <v>30001</v>
      </c>
      <c r="K66">
        <v>80000</v>
      </c>
      <c r="L66" s="5">
        <f t="shared" si="0"/>
        <v>0.26795952782462057</v>
      </c>
      <c r="M66" t="s">
        <v>272</v>
      </c>
      <c r="N66" t="s">
        <v>64</v>
      </c>
      <c r="O66" s="27">
        <v>236400</v>
      </c>
      <c r="P66" s="27">
        <v>61760</v>
      </c>
      <c r="Q66" s="27">
        <v>449.5</v>
      </c>
      <c r="R66" s="27">
        <v>163300</v>
      </c>
      <c r="S66" s="27">
        <v>222300</v>
      </c>
      <c r="T66" s="27">
        <v>401200</v>
      </c>
      <c r="U66" s="12">
        <f>(D66-'model m23 r3 New Base Case'!D64)/'model m23 r3 New Base Case'!D64</f>
        <v>3.3840947546531302E-3</v>
      </c>
      <c r="V66" s="12">
        <f>(E66-'model m23 r3 New Base Case'!E64)/'model m23 r3 New Base Case'!E64</f>
        <v>2.9145077720207253E-2</v>
      </c>
      <c r="W66" s="12">
        <f>(F66-'model m23 r3 New Base Case'!F64)/'model m23 r3 New Base Case'!F64</f>
        <v>1.2680756395995526E-2</v>
      </c>
      <c r="X66" s="12">
        <f>(G66-'model m23 r3 New Base Case'!G64)/'model m23 r3 New Base Case'!G64</f>
        <v>-6.7360685854255973E-3</v>
      </c>
      <c r="Y66" s="12">
        <f>(H66-'model m23 r3 New Base Case'!H64)/'model m23 r3 New Base Case'!H64</f>
        <v>4.4984255510571302E-4</v>
      </c>
      <c r="Z66" s="12">
        <f>(I66-'model m23 r3 New Base Case'!I64)/'model m23 r3 New Base Case'!I64</f>
        <v>1.3459621136590228E-2</v>
      </c>
    </row>
    <row r="67" spans="2:26" x14ac:dyDescent="0.3">
      <c r="B67" s="9" t="s">
        <v>273</v>
      </c>
      <c r="C67" t="s">
        <v>65</v>
      </c>
      <c r="D67" s="6">
        <v>20020</v>
      </c>
      <c r="E67" s="6">
        <v>5714</v>
      </c>
      <c r="F67" s="6">
        <v>32.880000000000003</v>
      </c>
      <c r="G67" s="6">
        <v>14610</v>
      </c>
      <c r="H67" s="6">
        <v>19160</v>
      </c>
      <c r="I67" s="6">
        <v>30220</v>
      </c>
      <c r="J67">
        <v>30001</v>
      </c>
      <c r="K67">
        <v>80000</v>
      </c>
      <c r="L67" s="5">
        <f t="shared" si="0"/>
        <v>0.28541458541458542</v>
      </c>
      <c r="M67" t="s">
        <v>273</v>
      </c>
      <c r="N67" t="s">
        <v>65</v>
      </c>
      <c r="O67" s="27">
        <v>19950</v>
      </c>
      <c r="P67" s="27">
        <v>5560</v>
      </c>
      <c r="Q67" s="27">
        <v>33.21</v>
      </c>
      <c r="R67" s="27">
        <v>14710</v>
      </c>
      <c r="S67" s="27">
        <v>19120</v>
      </c>
      <c r="T67" s="27">
        <v>29650</v>
      </c>
      <c r="U67" s="12">
        <f>(D67-'model m23 r3 New Base Case'!D65)/'model m23 r3 New Base Case'!D65</f>
        <v>3.5087719298245615E-3</v>
      </c>
      <c r="V67" s="12">
        <f>(E67-'model m23 r3 New Base Case'!E65)/'model m23 r3 New Base Case'!E65</f>
        <v>2.7697841726618704E-2</v>
      </c>
      <c r="W67" s="12">
        <f>(F67-'model m23 r3 New Base Case'!F65)/'model m23 r3 New Base Case'!F65</f>
        <v>-9.9367660343269576E-3</v>
      </c>
      <c r="X67" s="12">
        <f>(G67-'model m23 r3 New Base Case'!G65)/'model m23 r3 New Base Case'!G65</f>
        <v>-6.7980965329707682E-3</v>
      </c>
      <c r="Y67" s="12">
        <f>(H67-'model m23 r3 New Base Case'!H65)/'model m23 r3 New Base Case'!H65</f>
        <v>2.0920502092050207E-3</v>
      </c>
      <c r="Z67" s="12">
        <f>(I67-'model m23 r3 New Base Case'!I65)/'model m23 r3 New Base Case'!I65</f>
        <v>1.9224283305227657E-2</v>
      </c>
    </row>
    <row r="68" spans="2:26" x14ac:dyDescent="0.3">
      <c r="B68" t="s">
        <v>274</v>
      </c>
      <c r="C68" t="s">
        <v>66</v>
      </c>
      <c r="D68" s="6">
        <v>15650</v>
      </c>
      <c r="E68" s="6">
        <v>5147</v>
      </c>
      <c r="F68" s="6">
        <v>23.2</v>
      </c>
      <c r="G68" s="6">
        <v>8179</v>
      </c>
      <c r="H68" s="6">
        <v>14820</v>
      </c>
      <c r="I68" s="6">
        <v>27980</v>
      </c>
      <c r="J68">
        <v>30001</v>
      </c>
      <c r="K68">
        <v>80000</v>
      </c>
      <c r="L68" s="5">
        <f t="shared" si="0"/>
        <v>0.3288817891373802</v>
      </c>
      <c r="M68" t="s">
        <v>274</v>
      </c>
      <c r="N68" t="s">
        <v>66</v>
      </c>
      <c r="O68" s="27">
        <v>15170</v>
      </c>
      <c r="P68" s="27">
        <v>4999</v>
      </c>
      <c r="Q68" s="27">
        <v>22.35</v>
      </c>
      <c r="R68" s="27">
        <v>7953</v>
      </c>
      <c r="S68" s="27">
        <v>14340</v>
      </c>
      <c r="T68" s="27">
        <v>27170</v>
      </c>
      <c r="U68" s="12">
        <f>(D68-'model m23 r3 New Base Case'!D66)/'model m23 r3 New Base Case'!D66</f>
        <v>3.1641397495056033E-2</v>
      </c>
      <c r="V68" s="12">
        <f>(E68-'model m23 r3 New Base Case'!E66)/'model m23 r3 New Base Case'!E66</f>
        <v>2.9605921184236848E-2</v>
      </c>
      <c r="W68" s="12">
        <f>(F68-'model m23 r3 New Base Case'!F66)/'model m23 r3 New Base Case'!F66</f>
        <v>3.8031319910514443E-2</v>
      </c>
      <c r="X68" s="12">
        <f>(G68-'model m23 r3 New Base Case'!G66)/'model m23 r3 New Base Case'!G66</f>
        <v>2.8416949578775306E-2</v>
      </c>
      <c r="Y68" s="12">
        <f>(H68-'model m23 r3 New Base Case'!H66)/'model m23 r3 New Base Case'!H66</f>
        <v>3.3472803347280332E-2</v>
      </c>
      <c r="Z68" s="12">
        <f>(I68-'model m23 r3 New Base Case'!I66)/'model m23 r3 New Base Case'!I66</f>
        <v>2.9812292970187709E-2</v>
      </c>
    </row>
    <row r="69" spans="2:26" x14ac:dyDescent="0.3">
      <c r="B69" s="10" t="s">
        <v>275</v>
      </c>
      <c r="C69" t="s">
        <v>67</v>
      </c>
      <c r="D69" s="6">
        <v>419300</v>
      </c>
      <c r="E69" s="6">
        <v>156500</v>
      </c>
      <c r="F69" s="6">
        <v>1605</v>
      </c>
      <c r="G69" s="6">
        <v>230000</v>
      </c>
      <c r="H69" s="6">
        <v>376000</v>
      </c>
      <c r="I69" s="6">
        <v>840000</v>
      </c>
      <c r="J69">
        <v>30001</v>
      </c>
      <c r="K69">
        <v>80000</v>
      </c>
      <c r="L69" s="5">
        <f t="shared" si="0"/>
        <v>0.37324111614595756</v>
      </c>
      <c r="M69" t="s">
        <v>275</v>
      </c>
      <c r="N69" t="s">
        <v>67</v>
      </c>
      <c r="O69" s="27">
        <v>415900</v>
      </c>
      <c r="P69" s="27">
        <v>153700</v>
      </c>
      <c r="Q69" s="27">
        <v>1458</v>
      </c>
      <c r="R69" s="27">
        <v>232100</v>
      </c>
      <c r="S69" s="27">
        <v>372600</v>
      </c>
      <c r="T69" s="27">
        <v>834000</v>
      </c>
      <c r="U69" s="12">
        <f>(D69-'model m23 r3 New Base Case'!D67)/'model m23 r3 New Base Case'!D67</f>
        <v>8.1750420774224578E-3</v>
      </c>
      <c r="V69" s="12">
        <f>(E69-'model m23 r3 New Base Case'!E67)/'model m23 r3 New Base Case'!E67</f>
        <v>1.8217306441119064E-2</v>
      </c>
      <c r="W69" s="12">
        <f>(F69-'model m23 r3 New Base Case'!F67)/'model m23 r3 New Base Case'!F67</f>
        <v>0.10082304526748971</v>
      </c>
      <c r="X69" s="12">
        <f>(G69-'model m23 r3 New Base Case'!G67)/'model m23 r3 New Base Case'!G67</f>
        <v>-9.0478242137009904E-3</v>
      </c>
      <c r="Y69" s="12">
        <f>(H69-'model m23 r3 New Base Case'!H67)/'model m23 r3 New Base Case'!H67</f>
        <v>9.1250670960815895E-3</v>
      </c>
      <c r="Z69" s="12">
        <f>(I69-'model m23 r3 New Base Case'!I67)/'model m23 r3 New Base Case'!I67</f>
        <v>7.1942446043165471E-3</v>
      </c>
    </row>
    <row r="70" spans="2:26" x14ac:dyDescent="0.3">
      <c r="B70" t="s">
        <v>276</v>
      </c>
      <c r="C70" t="s">
        <v>68</v>
      </c>
      <c r="D70" s="6">
        <v>3121</v>
      </c>
      <c r="E70" s="6">
        <v>687.1</v>
      </c>
      <c r="F70" s="6">
        <v>2.883</v>
      </c>
      <c r="G70" s="6">
        <v>1935</v>
      </c>
      <c r="H70" s="6">
        <v>3060</v>
      </c>
      <c r="I70" s="6">
        <v>4669</v>
      </c>
      <c r="J70">
        <v>30001</v>
      </c>
      <c r="K70">
        <v>80000</v>
      </c>
      <c r="L70" s="5">
        <f t="shared" si="0"/>
        <v>0.22015379685998079</v>
      </c>
      <c r="M70" s="10" t="s">
        <v>276</v>
      </c>
      <c r="N70" t="s">
        <v>68</v>
      </c>
      <c r="O70" s="27">
        <v>3202</v>
      </c>
      <c r="P70" s="27">
        <v>632</v>
      </c>
      <c r="Q70" s="27">
        <v>2.5619999999999998</v>
      </c>
      <c r="R70" s="27">
        <v>2086</v>
      </c>
      <c r="S70" s="27">
        <v>3149</v>
      </c>
      <c r="T70" s="27">
        <v>4606</v>
      </c>
      <c r="U70" s="12">
        <f>(D70-'model m23 r3 New Base Case'!D68)/'model m23 r3 New Base Case'!D68</f>
        <v>-2.5296689569019364E-2</v>
      </c>
      <c r="V70" s="12">
        <f>(E70-'model m23 r3 New Base Case'!E68)/'model m23 r3 New Base Case'!E68</f>
        <v>8.7183544303797503E-2</v>
      </c>
      <c r="W70" s="12">
        <f>(F70-'model m23 r3 New Base Case'!F68)/'model m23 r3 New Base Case'!F68</f>
        <v>0.12529274004683849</v>
      </c>
      <c r="X70" s="12">
        <f>(G70-'model m23 r3 New Base Case'!G68)/'model m23 r3 New Base Case'!G68</f>
        <v>-7.2387344199424733E-2</v>
      </c>
      <c r="Y70" s="12">
        <f>(H70-'model m23 r3 New Base Case'!H68)/'model m23 r3 New Base Case'!H68</f>
        <v>-2.8262940616068592E-2</v>
      </c>
      <c r="Z70" s="12">
        <f>(I70-'model m23 r3 New Base Case'!I68)/'model m23 r3 New Base Case'!I68</f>
        <v>1.3677811550151976E-2</v>
      </c>
    </row>
    <row r="71" spans="2:26" x14ac:dyDescent="0.3">
      <c r="B71" t="s">
        <v>277</v>
      </c>
      <c r="C71" t="s">
        <v>69</v>
      </c>
      <c r="D71" s="6">
        <v>14340</v>
      </c>
      <c r="E71" s="6">
        <v>2768</v>
      </c>
      <c r="F71" s="6">
        <v>13.73</v>
      </c>
      <c r="G71" s="6">
        <v>9959</v>
      </c>
      <c r="H71" s="6">
        <v>13990</v>
      </c>
      <c r="I71" s="6">
        <v>20810</v>
      </c>
      <c r="J71">
        <v>30001</v>
      </c>
      <c r="K71">
        <v>80000</v>
      </c>
      <c r="L71" s="5">
        <f t="shared" si="0"/>
        <v>0.19302649930264992</v>
      </c>
      <c r="M71" t="s">
        <v>277</v>
      </c>
      <c r="N71" t="s">
        <v>69</v>
      </c>
      <c r="O71" s="27">
        <v>14480</v>
      </c>
      <c r="P71" s="27">
        <v>2719</v>
      </c>
      <c r="Q71" s="27">
        <v>13.7</v>
      </c>
      <c r="R71" s="27">
        <v>10140</v>
      </c>
      <c r="S71" s="27">
        <v>14140</v>
      </c>
      <c r="T71" s="27">
        <v>20780</v>
      </c>
      <c r="U71" s="12">
        <f>(D71-'model m23 r3 New Base Case'!D69)/'model m23 r3 New Base Case'!D69</f>
        <v>-9.6685082872928173E-3</v>
      </c>
      <c r="V71" s="12">
        <f>(E71-'model m23 r3 New Base Case'!E69)/'model m23 r3 New Base Case'!E69</f>
        <v>1.8021331371827879E-2</v>
      </c>
      <c r="W71" s="12">
        <f>(F71-'model m23 r3 New Base Case'!F69)/'model m23 r3 New Base Case'!F69</f>
        <v>2.1897810218978932E-3</v>
      </c>
      <c r="X71" s="12">
        <f>(G71-'model m23 r3 New Base Case'!G69)/'model m23 r3 New Base Case'!G69</f>
        <v>-1.7850098619329388E-2</v>
      </c>
      <c r="Y71" s="12">
        <f>(H71-'model m23 r3 New Base Case'!H69)/'model m23 r3 New Base Case'!H69</f>
        <v>-1.0608203677510608E-2</v>
      </c>
      <c r="Z71" s="12">
        <f>(I71-'model m23 r3 New Base Case'!I69)/'model m23 r3 New Base Case'!I69</f>
        <v>1.4436958614051972E-3</v>
      </c>
    </row>
    <row r="72" spans="2:26" x14ac:dyDescent="0.3">
      <c r="B72" t="s">
        <v>278</v>
      </c>
      <c r="C72" t="s">
        <v>70</v>
      </c>
      <c r="D72" s="6">
        <v>15840</v>
      </c>
      <c r="E72" s="6">
        <v>5874</v>
      </c>
      <c r="F72" s="6">
        <v>24.74</v>
      </c>
      <c r="G72" s="6">
        <v>7156</v>
      </c>
      <c r="H72" s="6">
        <v>14900</v>
      </c>
      <c r="I72" s="6">
        <v>29880</v>
      </c>
      <c r="J72">
        <v>30001</v>
      </c>
      <c r="K72">
        <v>80000</v>
      </c>
      <c r="L72" s="5">
        <f t="shared" si="0"/>
        <v>0.37083333333333335</v>
      </c>
      <c r="M72" t="s">
        <v>278</v>
      </c>
      <c r="N72" t="s">
        <v>70</v>
      </c>
      <c r="O72" s="27">
        <v>15780</v>
      </c>
      <c r="P72" s="27">
        <v>5923</v>
      </c>
      <c r="Q72" s="27">
        <v>24.67</v>
      </c>
      <c r="R72" s="27">
        <v>7144</v>
      </c>
      <c r="S72" s="27">
        <v>14790</v>
      </c>
      <c r="T72" s="27">
        <v>30040</v>
      </c>
      <c r="U72" s="12">
        <f>(D72-'model m23 r3 New Base Case'!D70)/'model m23 r3 New Base Case'!D70</f>
        <v>3.8022813688212928E-3</v>
      </c>
      <c r="V72" s="12">
        <f>(E72-'model m23 r3 New Base Case'!E70)/'model m23 r3 New Base Case'!E70</f>
        <v>-8.2728347121391183E-3</v>
      </c>
      <c r="W72" s="12">
        <f>(F72-'model m23 r3 New Base Case'!F70)/'model m23 r3 New Base Case'!F70</f>
        <v>2.8374543980541843E-3</v>
      </c>
      <c r="X72" s="12">
        <f>(G72-'model m23 r3 New Base Case'!G70)/'model m23 r3 New Base Case'!G70</f>
        <v>1.6797312430011197E-3</v>
      </c>
      <c r="Y72" s="12">
        <f>(H72-'model m23 r3 New Base Case'!H70)/'model m23 r3 New Base Case'!H70</f>
        <v>7.4374577417173765E-3</v>
      </c>
      <c r="Z72" s="12">
        <f>(I72-'model m23 r3 New Base Case'!I70)/'model m23 r3 New Base Case'!I70</f>
        <v>-5.3262316910785623E-3</v>
      </c>
    </row>
    <row r="73" spans="2:26" x14ac:dyDescent="0.3">
      <c r="B73" t="s">
        <v>279</v>
      </c>
      <c r="C73" t="s">
        <v>71</v>
      </c>
      <c r="D73" s="6">
        <v>10440</v>
      </c>
      <c r="E73" s="6">
        <v>1792</v>
      </c>
      <c r="F73" s="6">
        <v>11.43</v>
      </c>
      <c r="G73" s="6">
        <v>7527</v>
      </c>
      <c r="H73" s="6">
        <v>10230</v>
      </c>
      <c r="I73" s="6">
        <v>14550</v>
      </c>
      <c r="J73">
        <v>30001</v>
      </c>
      <c r="K73">
        <v>80000</v>
      </c>
      <c r="L73" s="5">
        <f t="shared" si="0"/>
        <v>0.17164750957854405</v>
      </c>
      <c r="M73" t="s">
        <v>279</v>
      </c>
      <c r="N73" t="s">
        <v>71</v>
      </c>
      <c r="O73" s="27">
        <v>10340</v>
      </c>
      <c r="P73" s="27">
        <v>1711</v>
      </c>
      <c r="Q73" s="27">
        <v>11.5</v>
      </c>
      <c r="R73" s="27">
        <v>7540</v>
      </c>
      <c r="S73" s="27">
        <v>10150</v>
      </c>
      <c r="T73" s="27">
        <v>14290</v>
      </c>
      <c r="U73" s="12">
        <f>(D73-'model m23 r3 New Base Case'!D71)/'model m23 r3 New Base Case'!D71</f>
        <v>9.6711798839458421E-3</v>
      </c>
      <c r="V73" s="12">
        <f>(E73-'model m23 r3 New Base Case'!E71)/'model m23 r3 New Base Case'!E71</f>
        <v>4.7340736411455288E-2</v>
      </c>
      <c r="W73" s="12">
        <f>(F73-'model m23 r3 New Base Case'!F71)/'model m23 r3 New Base Case'!F71</f>
        <v>-6.0869565217391555E-3</v>
      </c>
      <c r="X73" s="12">
        <f>(G73-'model m23 r3 New Base Case'!G71)/'model m23 r3 New Base Case'!G71</f>
        <v>-1.7241379310344827E-3</v>
      </c>
      <c r="Y73" s="12">
        <f>(H73-'model m23 r3 New Base Case'!H71)/'model m23 r3 New Base Case'!H71</f>
        <v>7.8817733990147777E-3</v>
      </c>
      <c r="Z73" s="12">
        <f>(I73-'model m23 r3 New Base Case'!I71)/'model m23 r3 New Base Case'!I71</f>
        <v>1.8194541637508749E-2</v>
      </c>
    </row>
    <row r="74" spans="2:26" x14ac:dyDescent="0.3">
      <c r="B74" t="s">
        <v>267</v>
      </c>
      <c r="C74" t="s">
        <v>72</v>
      </c>
      <c r="D74" s="6">
        <v>2507</v>
      </c>
      <c r="E74" s="6">
        <v>308.2</v>
      </c>
      <c r="F74" s="6">
        <v>2.0739999999999998</v>
      </c>
      <c r="G74" s="6">
        <v>2032</v>
      </c>
      <c r="H74" s="6">
        <v>2464</v>
      </c>
      <c r="I74" s="6">
        <v>3237</v>
      </c>
      <c r="J74">
        <v>30001</v>
      </c>
      <c r="K74">
        <v>80000</v>
      </c>
      <c r="L74" s="5">
        <f t="shared" ref="L74:L137" si="1">E74/D74</f>
        <v>0.12293577981651375</v>
      </c>
      <c r="M74" t="s">
        <v>267</v>
      </c>
      <c r="N74" t="s">
        <v>72</v>
      </c>
      <c r="O74" s="27">
        <v>2471</v>
      </c>
      <c r="P74" s="27">
        <v>276.7</v>
      </c>
      <c r="Q74" s="27">
        <v>1.9259999999999999</v>
      </c>
      <c r="R74" s="27">
        <v>2038</v>
      </c>
      <c r="S74" s="27">
        <v>2434</v>
      </c>
      <c r="T74" s="27">
        <v>3114</v>
      </c>
      <c r="U74" s="12">
        <f>(D74-'model m23 r3 New Base Case'!D72)/'model m23 r3 New Base Case'!D72</f>
        <v>1.4569000404694455E-2</v>
      </c>
      <c r="V74" s="12">
        <f>(E74-'model m23 r3 New Base Case'!E72)/'model m23 r3 New Base Case'!E72</f>
        <v>0.11384170581857608</v>
      </c>
      <c r="W74" s="12">
        <f>(F74-'model m23 r3 New Base Case'!F72)/'model m23 r3 New Base Case'!F72</f>
        <v>7.6843198338525404E-2</v>
      </c>
      <c r="X74" s="12">
        <f>(G74-'model m23 r3 New Base Case'!G72)/'model m23 r3 New Base Case'!G72</f>
        <v>-2.944062806673209E-3</v>
      </c>
      <c r="Y74" s="12">
        <f>(H74-'model m23 r3 New Base Case'!H72)/'model m23 r3 New Base Case'!H72</f>
        <v>1.2325390304026294E-2</v>
      </c>
      <c r="Z74" s="12">
        <f>(I74-'model m23 r3 New Base Case'!I72)/'model m23 r3 New Base Case'!I72</f>
        <v>3.9499036608863197E-2</v>
      </c>
    </row>
    <row r="75" spans="2:26" x14ac:dyDescent="0.3">
      <c r="B75" t="s">
        <v>280</v>
      </c>
      <c r="C75" t="s">
        <v>73</v>
      </c>
      <c r="D75" s="6">
        <v>10210</v>
      </c>
      <c r="E75" s="6">
        <v>2142</v>
      </c>
      <c r="F75" s="6">
        <v>10.86</v>
      </c>
      <c r="G75" s="6">
        <v>7569</v>
      </c>
      <c r="H75" s="6">
        <v>9856</v>
      </c>
      <c r="I75" s="6">
        <v>14850</v>
      </c>
      <c r="J75">
        <v>30001</v>
      </c>
      <c r="K75">
        <v>80000</v>
      </c>
      <c r="L75" s="5">
        <f t="shared" si="1"/>
        <v>0.20979431929480902</v>
      </c>
      <c r="M75" t="s">
        <v>280</v>
      </c>
      <c r="N75" t="s">
        <v>73</v>
      </c>
      <c r="O75" s="27">
        <v>10080</v>
      </c>
      <c r="P75" s="27">
        <v>1918</v>
      </c>
      <c r="Q75" s="27">
        <v>10.050000000000001</v>
      </c>
      <c r="R75" s="27">
        <v>7604</v>
      </c>
      <c r="S75" s="27">
        <v>9776</v>
      </c>
      <c r="T75" s="27">
        <v>14320</v>
      </c>
      <c r="U75" s="12">
        <f>(D75-'model m23 r3 New Base Case'!D73)/'model m23 r3 New Base Case'!D73</f>
        <v>1.2896825396825396E-2</v>
      </c>
      <c r="V75" s="12">
        <f>(E75-'model m23 r3 New Base Case'!E73)/'model m23 r3 New Base Case'!E73</f>
        <v>0.11678832116788321</v>
      </c>
      <c r="W75" s="12">
        <f>(F75-'model m23 r3 New Base Case'!F73)/'model m23 r3 New Base Case'!F73</f>
        <v>8.0597014925372995E-2</v>
      </c>
      <c r="X75" s="12">
        <f>(G75-'model m23 r3 New Base Case'!G73)/'model m23 r3 New Base Case'!G73</f>
        <v>-4.602840610205155E-3</v>
      </c>
      <c r="Y75" s="12">
        <f>(H75-'model m23 r3 New Base Case'!H73)/'model m23 r3 New Base Case'!H73</f>
        <v>8.1833060556464818E-3</v>
      </c>
      <c r="Z75" s="12">
        <f>(I75-'model m23 r3 New Base Case'!I73)/'model m23 r3 New Base Case'!I73</f>
        <v>3.7011173184357544E-2</v>
      </c>
    </row>
    <row r="76" spans="2:26" x14ac:dyDescent="0.3">
      <c r="B76" t="s">
        <v>281</v>
      </c>
      <c r="C76" t="s">
        <v>74</v>
      </c>
      <c r="D76" s="6">
        <v>616.70000000000005</v>
      </c>
      <c r="E76" s="6">
        <v>178.8</v>
      </c>
      <c r="F76" s="6">
        <v>0.90739999999999998</v>
      </c>
      <c r="G76" s="6">
        <v>370.8</v>
      </c>
      <c r="H76" s="6">
        <v>582.20000000000005</v>
      </c>
      <c r="I76" s="6">
        <v>1063</v>
      </c>
      <c r="J76">
        <v>30001</v>
      </c>
      <c r="K76">
        <v>80000</v>
      </c>
      <c r="L76" s="5">
        <f t="shared" si="1"/>
        <v>0.2899302740392411</v>
      </c>
      <c r="M76" t="s">
        <v>281</v>
      </c>
      <c r="N76" t="s">
        <v>74</v>
      </c>
      <c r="O76" s="27">
        <v>572.4</v>
      </c>
      <c r="P76" s="27">
        <v>152.9</v>
      </c>
      <c r="Q76" s="27">
        <v>0.78080000000000005</v>
      </c>
      <c r="R76" s="27">
        <v>367.6</v>
      </c>
      <c r="S76" s="27">
        <v>541.29999999999995</v>
      </c>
      <c r="T76" s="27">
        <v>954</v>
      </c>
      <c r="U76" s="12">
        <f>(D76-'model m23 r3 New Base Case'!D74)/'model m23 r3 New Base Case'!D74</f>
        <v>7.7393431167016191E-2</v>
      </c>
      <c r="V76" s="12">
        <f>(E76-'model m23 r3 New Base Case'!E74)/'model m23 r3 New Base Case'!E74</f>
        <v>0.1693917593198169</v>
      </c>
      <c r="W76" s="12">
        <f>(F76-'model m23 r3 New Base Case'!F74)/'model m23 r3 New Base Case'!F74</f>
        <v>0.16214139344262285</v>
      </c>
      <c r="X76" s="12">
        <f>(G76-'model m23 r3 New Base Case'!G74)/'model m23 r3 New Base Case'!G74</f>
        <v>8.7051142546245609E-3</v>
      </c>
      <c r="Y76" s="12">
        <f>(H76-'model m23 r3 New Base Case'!H74)/'model m23 r3 New Base Case'!H74</f>
        <v>7.5558839830038971E-2</v>
      </c>
      <c r="Z76" s="12">
        <f>(I76-'model m23 r3 New Base Case'!I74)/'model m23 r3 New Base Case'!I74</f>
        <v>0.11425576519916142</v>
      </c>
    </row>
    <row r="77" spans="2:26" x14ac:dyDescent="0.3">
      <c r="B77" s="10" t="s">
        <v>282</v>
      </c>
      <c r="C77" t="s">
        <v>75</v>
      </c>
      <c r="D77" s="6">
        <v>225900</v>
      </c>
      <c r="E77" s="6">
        <v>127100</v>
      </c>
      <c r="F77" s="6">
        <v>917.1</v>
      </c>
      <c r="G77" s="6">
        <v>105900</v>
      </c>
      <c r="H77" s="6">
        <v>183400</v>
      </c>
      <c r="I77" s="6">
        <v>614100</v>
      </c>
      <c r="J77">
        <v>30001</v>
      </c>
      <c r="K77">
        <v>80000</v>
      </c>
      <c r="L77" s="5">
        <f t="shared" si="1"/>
        <v>0.56263833554670206</v>
      </c>
      <c r="M77" t="s">
        <v>282</v>
      </c>
      <c r="N77" t="s">
        <v>75</v>
      </c>
      <c r="O77" s="27">
        <v>221500</v>
      </c>
      <c r="P77" s="27">
        <v>124100</v>
      </c>
      <c r="Q77" s="27">
        <v>952.3</v>
      </c>
      <c r="R77" s="27">
        <v>105800</v>
      </c>
      <c r="S77" s="27">
        <v>180500</v>
      </c>
      <c r="T77" s="27">
        <v>603700</v>
      </c>
      <c r="U77" s="12">
        <f>(D77-'model m23 r3 New Base Case'!D75)/'model m23 r3 New Base Case'!D75</f>
        <v>1.9864559819413093E-2</v>
      </c>
      <c r="V77" s="12">
        <f>(E77-'model m23 r3 New Base Case'!E75)/'model m23 r3 New Base Case'!E75</f>
        <v>2.4174053182917002E-2</v>
      </c>
      <c r="W77" s="12">
        <f>(F77-'model m23 r3 New Base Case'!F75)/'model m23 r3 New Base Case'!F75</f>
        <v>-3.6963141867058631E-2</v>
      </c>
      <c r="X77" s="12">
        <f>(G77-'model m23 r3 New Base Case'!G75)/'model m23 r3 New Base Case'!G75</f>
        <v>9.4517958412098301E-4</v>
      </c>
      <c r="Y77" s="12">
        <f>(H77-'model m23 r3 New Base Case'!H75)/'model m23 r3 New Base Case'!H75</f>
        <v>1.6066481994459834E-2</v>
      </c>
      <c r="Z77" s="12">
        <f>(I77-'model m23 r3 New Base Case'!I75)/'model m23 r3 New Base Case'!I75</f>
        <v>1.7227099552757991E-2</v>
      </c>
    </row>
    <row r="78" spans="2:26" x14ac:dyDescent="0.3">
      <c r="B78" t="s">
        <v>283</v>
      </c>
      <c r="C78" t="s">
        <v>76</v>
      </c>
      <c r="D78" s="6">
        <v>276.2</v>
      </c>
      <c r="E78" s="6">
        <v>46.27</v>
      </c>
      <c r="F78" s="6">
        <v>0.2157</v>
      </c>
      <c r="G78" s="6">
        <v>201.5</v>
      </c>
      <c r="H78" s="6">
        <v>270.5</v>
      </c>
      <c r="I78" s="6">
        <v>383.6</v>
      </c>
      <c r="J78">
        <v>30001</v>
      </c>
      <c r="K78">
        <v>80000</v>
      </c>
      <c r="L78" s="5">
        <f t="shared" si="1"/>
        <v>0.16752353367125272</v>
      </c>
      <c r="M78" s="10" t="s">
        <v>283</v>
      </c>
      <c r="N78" t="s">
        <v>76</v>
      </c>
      <c r="O78" s="27">
        <v>275.60000000000002</v>
      </c>
      <c r="P78" s="27">
        <v>40.619999999999997</v>
      </c>
      <c r="Q78" s="27">
        <v>0.22739999999999999</v>
      </c>
      <c r="R78" s="27">
        <v>211.1</v>
      </c>
      <c r="S78" s="27">
        <v>270.60000000000002</v>
      </c>
      <c r="T78" s="27">
        <v>370.3</v>
      </c>
      <c r="U78" s="12">
        <f>(D78-'model m23 r3 New Base Case'!D76)/'model m23 r3 New Base Case'!D76</f>
        <v>2.1770682148039401E-3</v>
      </c>
      <c r="V78" s="12">
        <f>(E78-'model m23 r3 New Base Case'!E76)/'model m23 r3 New Base Case'!E76</f>
        <v>0.13909404234367323</v>
      </c>
      <c r="W78" s="12">
        <f>(F78-'model m23 r3 New Base Case'!F76)/'model m23 r3 New Base Case'!F76</f>
        <v>-5.1451187335092297E-2</v>
      </c>
      <c r="X78" s="12">
        <f>(G78-'model m23 r3 New Base Case'!G76)/'model m23 r3 New Base Case'!G76</f>
        <v>-4.5476077688299359E-2</v>
      </c>
      <c r="Y78" s="12">
        <f>(H78-'model m23 r3 New Base Case'!H76)/'model m23 r3 New Base Case'!H76</f>
        <v>-3.6954915003703889E-4</v>
      </c>
      <c r="Z78" s="12">
        <f>(I78-'model m23 r3 New Base Case'!I76)/'model m23 r3 New Base Case'!I76</f>
        <v>3.5916824196597384E-2</v>
      </c>
    </row>
    <row r="79" spans="2:26" x14ac:dyDescent="0.3">
      <c r="B79" t="s">
        <v>284</v>
      </c>
      <c r="C79" t="s">
        <v>77</v>
      </c>
      <c r="D79" s="6">
        <v>1330</v>
      </c>
      <c r="E79" s="6">
        <v>354.2</v>
      </c>
      <c r="F79" s="6">
        <v>1.5620000000000001</v>
      </c>
      <c r="G79" s="6">
        <v>827.1</v>
      </c>
      <c r="H79" s="6">
        <v>1266</v>
      </c>
      <c r="I79" s="6">
        <v>2192</v>
      </c>
      <c r="J79">
        <v>30001</v>
      </c>
      <c r="K79">
        <v>80000</v>
      </c>
      <c r="L79" s="5">
        <f t="shared" si="1"/>
        <v>0.26631578947368423</v>
      </c>
      <c r="M79" t="s">
        <v>284</v>
      </c>
      <c r="N79" t="s">
        <v>77</v>
      </c>
      <c r="O79" s="27">
        <v>1292</v>
      </c>
      <c r="P79" s="27">
        <v>334.5</v>
      </c>
      <c r="Q79" s="27">
        <v>1.498</v>
      </c>
      <c r="R79" s="27">
        <v>824.7</v>
      </c>
      <c r="S79" s="27">
        <v>1230</v>
      </c>
      <c r="T79" s="27">
        <v>2114</v>
      </c>
      <c r="U79" s="12">
        <f>(D79-'model m23 r3 New Base Case'!D77)/'model m23 r3 New Base Case'!D77</f>
        <v>2.9411764705882353E-2</v>
      </c>
      <c r="V79" s="12">
        <f>(E79-'model m23 r3 New Base Case'!E77)/'model m23 r3 New Base Case'!E77</f>
        <v>5.8893871449925229E-2</v>
      </c>
      <c r="W79" s="12">
        <f>(F79-'model m23 r3 New Base Case'!F77)/'model m23 r3 New Base Case'!F77</f>
        <v>4.2723631508678278E-2</v>
      </c>
      <c r="X79" s="12">
        <f>(G79-'model m23 r3 New Base Case'!G77)/'model m23 r3 New Base Case'!G77</f>
        <v>2.9101491451436609E-3</v>
      </c>
      <c r="Y79" s="12">
        <f>(H79-'model m23 r3 New Base Case'!H77)/'model m23 r3 New Base Case'!H77</f>
        <v>2.9268292682926831E-2</v>
      </c>
      <c r="Z79" s="12">
        <f>(I79-'model m23 r3 New Base Case'!I77)/'model m23 r3 New Base Case'!I77</f>
        <v>3.6896877956480605E-2</v>
      </c>
    </row>
    <row r="80" spans="2:26" x14ac:dyDescent="0.3">
      <c r="B80" t="s">
        <v>268</v>
      </c>
      <c r="C80" t="s">
        <v>78</v>
      </c>
      <c r="D80" s="6">
        <v>15140</v>
      </c>
      <c r="E80" s="6">
        <v>2416</v>
      </c>
      <c r="F80" s="6">
        <v>14.13</v>
      </c>
      <c r="G80" s="6">
        <v>11110</v>
      </c>
      <c r="H80" s="6">
        <v>14900</v>
      </c>
      <c r="I80" s="6">
        <v>20600</v>
      </c>
      <c r="J80">
        <v>30001</v>
      </c>
      <c r="K80">
        <v>80000</v>
      </c>
      <c r="L80" s="5">
        <f t="shared" si="1"/>
        <v>0.15957727873183619</v>
      </c>
      <c r="M80" t="s">
        <v>268</v>
      </c>
      <c r="N80" t="s">
        <v>78</v>
      </c>
      <c r="O80" s="27">
        <v>15120</v>
      </c>
      <c r="P80" s="27">
        <v>2351</v>
      </c>
      <c r="Q80" s="27">
        <v>13.74</v>
      </c>
      <c r="R80" s="27">
        <v>11200</v>
      </c>
      <c r="S80" s="27">
        <v>14880</v>
      </c>
      <c r="T80" s="27">
        <v>20440</v>
      </c>
      <c r="U80" s="12">
        <f>(D80-'model m23 r3 New Base Case'!D78)/'model m23 r3 New Base Case'!D78</f>
        <v>1.3227513227513227E-3</v>
      </c>
      <c r="V80" s="12">
        <f>(E80-'model m23 r3 New Base Case'!E78)/'model m23 r3 New Base Case'!E78</f>
        <v>2.7647809442790303E-2</v>
      </c>
      <c r="W80" s="12">
        <f>(F80-'model m23 r3 New Base Case'!F78)/'model m23 r3 New Base Case'!F78</f>
        <v>2.8384279475982575E-2</v>
      </c>
      <c r="X80" s="12">
        <f>(G80-'model m23 r3 New Base Case'!G78)/'model m23 r3 New Base Case'!G78</f>
        <v>-8.0357142857142849E-3</v>
      </c>
      <c r="Y80" s="12">
        <f>(H80-'model m23 r3 New Base Case'!H78)/'model m23 r3 New Base Case'!H78</f>
        <v>1.3440860215053765E-3</v>
      </c>
      <c r="Z80" s="12">
        <f>(I80-'model m23 r3 New Base Case'!I78)/'model m23 r3 New Base Case'!I78</f>
        <v>7.8277886497064575E-3</v>
      </c>
    </row>
    <row r="81" spans="2:26" x14ac:dyDescent="0.3">
      <c r="B81" t="s">
        <v>269</v>
      </c>
      <c r="C81" t="s">
        <v>79</v>
      </c>
      <c r="D81" s="6">
        <v>10360</v>
      </c>
      <c r="E81" s="6">
        <v>1345</v>
      </c>
      <c r="F81" s="6">
        <v>5.1230000000000002</v>
      </c>
      <c r="G81" s="6">
        <v>7971</v>
      </c>
      <c r="H81" s="6">
        <v>10270</v>
      </c>
      <c r="I81" s="6">
        <v>13270</v>
      </c>
      <c r="J81">
        <v>30001</v>
      </c>
      <c r="K81">
        <v>80000</v>
      </c>
      <c r="L81" s="5">
        <f t="shared" si="1"/>
        <v>0.12982625482625482</v>
      </c>
      <c r="M81" t="s">
        <v>269</v>
      </c>
      <c r="N81" t="s">
        <v>79</v>
      </c>
      <c r="O81" s="27">
        <v>10420</v>
      </c>
      <c r="P81" s="27">
        <v>1299</v>
      </c>
      <c r="Q81" s="27">
        <v>4.6920000000000002</v>
      </c>
      <c r="R81" s="27">
        <v>8115</v>
      </c>
      <c r="S81" s="27">
        <v>10330</v>
      </c>
      <c r="T81" s="27">
        <v>13250</v>
      </c>
      <c r="U81" s="12">
        <f>(D81-'model m23 r3 New Base Case'!D79)/'model m23 r3 New Base Case'!D79</f>
        <v>-5.7581573896353169E-3</v>
      </c>
      <c r="V81" s="12">
        <f>(E81-'model m23 r3 New Base Case'!E79)/'model m23 r3 New Base Case'!E79</f>
        <v>3.5411855273287142E-2</v>
      </c>
      <c r="W81" s="12">
        <f>(F81-'model m23 r3 New Base Case'!F79)/'model m23 r3 New Base Case'!F79</f>
        <v>9.1858482523444168E-2</v>
      </c>
      <c r="X81" s="12">
        <f>(G81-'model m23 r3 New Base Case'!G79)/'model m23 r3 New Base Case'!G79</f>
        <v>-1.7744916820702401E-2</v>
      </c>
      <c r="Y81" s="12">
        <f>(H81-'model m23 r3 New Base Case'!H79)/'model m23 r3 New Base Case'!H79</f>
        <v>-5.8083252662149082E-3</v>
      </c>
      <c r="Z81" s="12">
        <f>(I81-'model m23 r3 New Base Case'!I79)/'model m23 r3 New Base Case'!I79</f>
        <v>1.5094339622641509E-3</v>
      </c>
    </row>
    <row r="82" spans="2:26" x14ac:dyDescent="0.3">
      <c r="B82" t="s">
        <v>270</v>
      </c>
      <c r="C82" t="s">
        <v>80</v>
      </c>
      <c r="D82" s="6">
        <v>991.9</v>
      </c>
      <c r="E82" s="6">
        <v>349.4</v>
      </c>
      <c r="F82" s="6">
        <v>1.333</v>
      </c>
      <c r="G82" s="6">
        <v>529.1</v>
      </c>
      <c r="H82" s="6">
        <v>908.9</v>
      </c>
      <c r="I82" s="6">
        <v>1907</v>
      </c>
      <c r="J82">
        <v>30001</v>
      </c>
      <c r="K82">
        <v>80000</v>
      </c>
      <c r="L82" s="5">
        <f t="shared" si="1"/>
        <v>0.35225325133582014</v>
      </c>
      <c r="M82" t="s">
        <v>270</v>
      </c>
      <c r="N82" t="s">
        <v>80</v>
      </c>
      <c r="O82" s="27">
        <v>976.8</v>
      </c>
      <c r="P82" s="27">
        <v>315.60000000000002</v>
      </c>
      <c r="Q82" s="27">
        <v>1.236</v>
      </c>
      <c r="R82" s="27">
        <v>559.20000000000005</v>
      </c>
      <c r="S82" s="27">
        <v>905.6</v>
      </c>
      <c r="T82" s="27">
        <v>1828</v>
      </c>
      <c r="U82" s="12">
        <f>(D82-'model m23 r3 New Base Case'!D80)/'model m23 r3 New Base Case'!D80</f>
        <v>1.5458640458640482E-2</v>
      </c>
      <c r="V82" s="12">
        <f>(E82-'model m23 r3 New Base Case'!E80)/'model m23 r3 New Base Case'!E80</f>
        <v>0.10709759188846626</v>
      </c>
      <c r="W82" s="12">
        <f>(F82-'model m23 r3 New Base Case'!F80)/'model m23 r3 New Base Case'!F80</f>
        <v>7.8478964401294482E-2</v>
      </c>
      <c r="X82" s="12">
        <f>(G82-'model m23 r3 New Base Case'!G80)/'model m23 r3 New Base Case'!G80</f>
        <v>-5.3826895565093028E-2</v>
      </c>
      <c r="Y82" s="12">
        <f>(H82-'model m23 r3 New Base Case'!H80)/'model m23 r3 New Base Case'!H80</f>
        <v>3.6439929328621404E-3</v>
      </c>
      <c r="Z82" s="12">
        <f>(I82-'model m23 r3 New Base Case'!I80)/'model m23 r3 New Base Case'!I80</f>
        <v>4.3216630196936542E-2</v>
      </c>
    </row>
    <row r="83" spans="2:26" x14ac:dyDescent="0.3">
      <c r="B83" s="9" t="s">
        <v>271</v>
      </c>
      <c r="C83" t="s">
        <v>81</v>
      </c>
      <c r="D83" s="6">
        <v>37280</v>
      </c>
      <c r="E83" s="6">
        <v>8047</v>
      </c>
      <c r="F83" s="6">
        <v>45.02</v>
      </c>
      <c r="G83" s="6">
        <v>26980</v>
      </c>
      <c r="H83" s="6">
        <v>35950</v>
      </c>
      <c r="I83" s="6">
        <v>55040</v>
      </c>
      <c r="J83">
        <v>30001</v>
      </c>
      <c r="K83">
        <v>80000</v>
      </c>
      <c r="L83" s="5">
        <f t="shared" si="1"/>
        <v>0.21585300429184551</v>
      </c>
      <c r="M83" t="s">
        <v>271</v>
      </c>
      <c r="N83" t="s">
        <v>81</v>
      </c>
      <c r="O83" s="27">
        <v>37830</v>
      </c>
      <c r="P83" s="27">
        <v>8318</v>
      </c>
      <c r="Q83" s="27">
        <v>49.61</v>
      </c>
      <c r="R83" s="27">
        <v>27570</v>
      </c>
      <c r="S83" s="27">
        <v>36490</v>
      </c>
      <c r="T83" s="27">
        <v>55860</v>
      </c>
      <c r="U83" s="12">
        <f>(D83-'model m23 r3 New Base Case'!D81)/'model m23 r3 New Base Case'!D81</f>
        <v>-1.4538725878932065E-2</v>
      </c>
      <c r="V83" s="12">
        <f>(E83-'model m23 r3 New Base Case'!E81)/'model m23 r3 New Base Case'!E81</f>
        <v>-3.2579947102668913E-2</v>
      </c>
      <c r="W83" s="12">
        <f>(F83-'model m23 r3 New Base Case'!F81)/'model m23 r3 New Base Case'!F81</f>
        <v>-9.2521669018343008E-2</v>
      </c>
      <c r="X83" s="12">
        <f>(G83-'model m23 r3 New Base Case'!G81)/'model m23 r3 New Base Case'!G81</f>
        <v>-2.1400072542618789E-2</v>
      </c>
      <c r="Y83" s="12">
        <f>(H83-'model m23 r3 New Base Case'!H81)/'model m23 r3 New Base Case'!H81</f>
        <v>-1.4798574952041656E-2</v>
      </c>
      <c r="Z83" s="12">
        <f>(I83-'model m23 r3 New Base Case'!I81)/'model m23 r3 New Base Case'!I81</f>
        <v>-1.4679556032939491E-2</v>
      </c>
    </row>
    <row r="84" spans="2:26" x14ac:dyDescent="0.3">
      <c r="B84" s="9" t="s">
        <v>272</v>
      </c>
      <c r="C84" t="s">
        <v>82</v>
      </c>
      <c r="D84" s="6">
        <v>200800</v>
      </c>
      <c r="E84" s="6">
        <v>52040</v>
      </c>
      <c r="F84" s="6">
        <v>362.8</v>
      </c>
      <c r="G84" s="6">
        <v>138900</v>
      </c>
      <c r="H84" s="6">
        <v>189000</v>
      </c>
      <c r="I84" s="6">
        <v>336500</v>
      </c>
      <c r="J84">
        <v>30001</v>
      </c>
      <c r="K84">
        <v>80000</v>
      </c>
      <c r="L84" s="5">
        <f t="shared" si="1"/>
        <v>0.25916334661354584</v>
      </c>
      <c r="M84" t="s">
        <v>272</v>
      </c>
      <c r="N84" t="s">
        <v>82</v>
      </c>
      <c r="O84" s="27">
        <v>202100</v>
      </c>
      <c r="P84" s="27">
        <v>51240</v>
      </c>
      <c r="Q84" s="27">
        <v>366.4</v>
      </c>
      <c r="R84" s="27">
        <v>141100</v>
      </c>
      <c r="S84" s="27">
        <v>190600</v>
      </c>
      <c r="T84" s="27">
        <v>338000</v>
      </c>
      <c r="U84" s="12">
        <f>(D84-'model m23 r3 New Base Case'!D82)/'model m23 r3 New Base Case'!D82</f>
        <v>-6.4324591786244431E-3</v>
      </c>
      <c r="V84" s="12">
        <f>(E84-'model m23 r3 New Base Case'!E82)/'model m23 r3 New Base Case'!E82</f>
        <v>1.56128024980484E-2</v>
      </c>
      <c r="W84" s="12">
        <f>(F84-'model m23 r3 New Base Case'!F82)/'model m23 r3 New Base Case'!F82</f>
        <v>-9.8253275109169372E-3</v>
      </c>
      <c r="X84" s="12">
        <f>(G84-'model m23 r3 New Base Case'!G82)/'model m23 r3 New Base Case'!G82</f>
        <v>-1.559177888022679E-2</v>
      </c>
      <c r="Y84" s="12">
        <f>(H84-'model m23 r3 New Base Case'!H82)/'model m23 r3 New Base Case'!H82</f>
        <v>-8.3945435466946487E-3</v>
      </c>
      <c r="Z84" s="12">
        <f>(I84-'model m23 r3 New Base Case'!I82)/'model m23 r3 New Base Case'!I82</f>
        <v>-4.4378698224852072E-3</v>
      </c>
    </row>
    <row r="85" spans="2:26" x14ac:dyDescent="0.3">
      <c r="B85" s="9" t="s">
        <v>273</v>
      </c>
      <c r="C85" t="s">
        <v>83</v>
      </c>
      <c r="D85" s="6">
        <v>17120</v>
      </c>
      <c r="E85" s="6">
        <v>4478</v>
      </c>
      <c r="F85" s="6">
        <v>23.67</v>
      </c>
      <c r="G85" s="6">
        <v>12640</v>
      </c>
      <c r="H85" s="6">
        <v>16470</v>
      </c>
      <c r="I85" s="6">
        <v>25140</v>
      </c>
      <c r="J85">
        <v>30001</v>
      </c>
      <c r="K85">
        <v>80000</v>
      </c>
      <c r="L85" s="5">
        <f t="shared" si="1"/>
        <v>0.26156542056074766</v>
      </c>
      <c r="M85" t="s">
        <v>273</v>
      </c>
      <c r="N85" t="s">
        <v>83</v>
      </c>
      <c r="O85" s="27">
        <v>17220</v>
      </c>
      <c r="P85" s="27">
        <v>4280</v>
      </c>
      <c r="Q85" s="27">
        <v>23.51</v>
      </c>
      <c r="R85" s="27">
        <v>12830</v>
      </c>
      <c r="S85" s="27">
        <v>16580</v>
      </c>
      <c r="T85" s="27">
        <v>24970</v>
      </c>
      <c r="U85" s="12">
        <f>(D85-'model m23 r3 New Base Case'!D83)/'model m23 r3 New Base Case'!D83</f>
        <v>-5.8072009291521487E-3</v>
      </c>
      <c r="V85" s="12">
        <f>(E85-'model m23 r3 New Base Case'!E83)/'model m23 r3 New Base Case'!E83</f>
        <v>4.6261682242990654E-2</v>
      </c>
      <c r="W85" s="12">
        <f>(F85-'model m23 r3 New Base Case'!F83)/'model m23 r3 New Base Case'!F83</f>
        <v>6.8056146320714644E-3</v>
      </c>
      <c r="X85" s="12">
        <f>(G85-'model m23 r3 New Base Case'!G83)/'model m23 r3 New Base Case'!G83</f>
        <v>-1.4809041309431021E-2</v>
      </c>
      <c r="Y85" s="12">
        <f>(H85-'model m23 r3 New Base Case'!H83)/'model m23 r3 New Base Case'!H83</f>
        <v>-6.6344993968636915E-3</v>
      </c>
      <c r="Z85" s="12">
        <f>(I85-'model m23 r3 New Base Case'!I83)/'model m23 r3 New Base Case'!I83</f>
        <v>6.8081698037645178E-3</v>
      </c>
    </row>
    <row r="86" spans="2:26" x14ac:dyDescent="0.3">
      <c r="B86" t="s">
        <v>274</v>
      </c>
      <c r="C86" t="s">
        <v>84</v>
      </c>
      <c r="D86" s="6">
        <v>13100</v>
      </c>
      <c r="E86" s="6">
        <v>4354</v>
      </c>
      <c r="F86" s="6">
        <v>16.420000000000002</v>
      </c>
      <c r="G86" s="6">
        <v>6812</v>
      </c>
      <c r="H86" s="6">
        <v>12380</v>
      </c>
      <c r="I86" s="6">
        <v>23640</v>
      </c>
      <c r="J86">
        <v>30001</v>
      </c>
      <c r="K86">
        <v>80000</v>
      </c>
      <c r="L86" s="5">
        <f t="shared" si="1"/>
        <v>0.33236641221374047</v>
      </c>
      <c r="M86" t="s">
        <v>274</v>
      </c>
      <c r="N86" t="s">
        <v>84</v>
      </c>
      <c r="O86" s="27">
        <v>12830</v>
      </c>
      <c r="P86" s="27">
        <v>4232</v>
      </c>
      <c r="Q86" s="27">
        <v>16.52</v>
      </c>
      <c r="R86" s="27">
        <v>6760</v>
      </c>
      <c r="S86" s="27">
        <v>12110</v>
      </c>
      <c r="T86" s="27">
        <v>23090</v>
      </c>
      <c r="U86" s="12">
        <f>(D86-'model m23 r3 New Base Case'!D84)/'model m23 r3 New Base Case'!D84</f>
        <v>2.1044427123928292E-2</v>
      </c>
      <c r="V86" s="12">
        <f>(E86-'model m23 r3 New Base Case'!E84)/'model m23 r3 New Base Case'!E84</f>
        <v>2.8827977315689982E-2</v>
      </c>
      <c r="W86" s="12">
        <f>(F86-'model m23 r3 New Base Case'!F84)/'model m23 r3 New Base Case'!F84</f>
        <v>-6.0532687651330434E-3</v>
      </c>
      <c r="X86" s="12">
        <f>(G86-'model m23 r3 New Base Case'!G84)/'model m23 r3 New Base Case'!G84</f>
        <v>7.6923076923076927E-3</v>
      </c>
      <c r="Y86" s="12">
        <f>(H86-'model m23 r3 New Base Case'!H84)/'model m23 r3 New Base Case'!H84</f>
        <v>2.2295623451692816E-2</v>
      </c>
      <c r="Z86" s="12">
        <f>(I86-'model m23 r3 New Base Case'!I84)/'model m23 r3 New Base Case'!I84</f>
        <v>2.3819835426591596E-2</v>
      </c>
    </row>
    <row r="87" spans="2:26" x14ac:dyDescent="0.3">
      <c r="B87" s="10" t="s">
        <v>275</v>
      </c>
      <c r="C87" t="s">
        <v>85</v>
      </c>
      <c r="D87" s="6">
        <v>374700</v>
      </c>
      <c r="E87" s="6">
        <v>132600</v>
      </c>
      <c r="F87" s="6">
        <v>1366</v>
      </c>
      <c r="G87" s="6">
        <v>214400</v>
      </c>
      <c r="H87" s="6">
        <v>338200</v>
      </c>
      <c r="I87" s="6">
        <v>729700</v>
      </c>
      <c r="J87">
        <v>30001</v>
      </c>
      <c r="K87">
        <v>80000</v>
      </c>
      <c r="L87" s="5">
        <f t="shared" si="1"/>
        <v>0.35388310648518817</v>
      </c>
      <c r="M87" t="s">
        <v>275</v>
      </c>
      <c r="N87" t="s">
        <v>85</v>
      </c>
      <c r="O87" s="27">
        <v>374100</v>
      </c>
      <c r="P87" s="27">
        <v>131300</v>
      </c>
      <c r="Q87" s="27">
        <v>1227</v>
      </c>
      <c r="R87" s="27">
        <v>217200</v>
      </c>
      <c r="S87" s="27">
        <v>337400</v>
      </c>
      <c r="T87" s="27">
        <v>730600</v>
      </c>
      <c r="U87" s="12">
        <f>(D87-'model m23 r3 New Base Case'!D85)/'model m23 r3 New Base Case'!D85</f>
        <v>1.6038492381716118E-3</v>
      </c>
      <c r="V87" s="12">
        <f>(E87-'model m23 r3 New Base Case'!E85)/'model m23 r3 New Base Case'!E85</f>
        <v>9.9009900990099011E-3</v>
      </c>
      <c r="W87" s="12">
        <f>(F87-'model m23 r3 New Base Case'!F85)/'model m23 r3 New Base Case'!F85</f>
        <v>0.11328443357783211</v>
      </c>
      <c r="X87" s="12">
        <f>(G87-'model m23 r3 New Base Case'!G85)/'model m23 r3 New Base Case'!G85</f>
        <v>-1.289134438305709E-2</v>
      </c>
      <c r="Y87" s="12">
        <f>(H87-'model m23 r3 New Base Case'!H85)/'model m23 r3 New Base Case'!H85</f>
        <v>2.3710729104919974E-3</v>
      </c>
      <c r="Z87" s="12">
        <f>(I87-'model m23 r3 New Base Case'!I85)/'model m23 r3 New Base Case'!I85</f>
        <v>-1.2318642211880647E-3</v>
      </c>
    </row>
    <row r="88" spans="2:26" x14ac:dyDescent="0.3">
      <c r="B88" t="s">
        <v>276</v>
      </c>
      <c r="C88" t="s">
        <v>86</v>
      </c>
      <c r="D88" s="6">
        <v>2820</v>
      </c>
      <c r="E88" s="6">
        <v>669.6</v>
      </c>
      <c r="F88" s="6">
        <v>2.532</v>
      </c>
      <c r="G88" s="6">
        <v>1605</v>
      </c>
      <c r="H88" s="6">
        <v>2777</v>
      </c>
      <c r="I88" s="6">
        <v>4288</v>
      </c>
      <c r="J88">
        <v>30001</v>
      </c>
      <c r="K88">
        <v>80000</v>
      </c>
      <c r="L88" s="5">
        <f t="shared" si="1"/>
        <v>0.23744680851063832</v>
      </c>
      <c r="M88" s="10" t="s">
        <v>276</v>
      </c>
      <c r="N88" t="s">
        <v>86</v>
      </c>
      <c r="O88" s="27">
        <v>2926</v>
      </c>
      <c r="P88" s="27">
        <v>610.5</v>
      </c>
      <c r="Q88" s="27">
        <v>2.1709999999999998</v>
      </c>
      <c r="R88" s="27">
        <v>1796</v>
      </c>
      <c r="S88" s="27">
        <v>2889</v>
      </c>
      <c r="T88" s="27">
        <v>4255</v>
      </c>
      <c r="U88" s="12">
        <f>(D88-'model m23 r3 New Base Case'!D86)/'model m23 r3 New Base Case'!D86</f>
        <v>-3.6226930963773066E-2</v>
      </c>
      <c r="V88" s="12">
        <f>(E88-'model m23 r3 New Base Case'!E86)/'model m23 r3 New Base Case'!E86</f>
        <v>9.6805896805896838E-2</v>
      </c>
      <c r="W88" s="12">
        <f>(F88-'model m23 r3 New Base Case'!F86)/'model m23 r3 New Base Case'!F86</f>
        <v>0.16628281897742986</v>
      </c>
      <c r="X88" s="12">
        <f>(G88-'model m23 r3 New Base Case'!G86)/'model m23 r3 New Base Case'!G86</f>
        <v>-0.10634743875278396</v>
      </c>
      <c r="Y88" s="12">
        <f>(H88-'model m23 r3 New Base Case'!H86)/'model m23 r3 New Base Case'!H86</f>
        <v>-3.8767739702319143E-2</v>
      </c>
      <c r="Z88" s="12">
        <f>(I88-'model m23 r3 New Base Case'!I86)/'model m23 r3 New Base Case'!I86</f>
        <v>7.7555816686251467E-3</v>
      </c>
    </row>
    <row r="89" spans="2:26" x14ac:dyDescent="0.3">
      <c r="B89" t="s">
        <v>277</v>
      </c>
      <c r="C89" t="s">
        <v>87</v>
      </c>
      <c r="D89" s="6">
        <v>12190</v>
      </c>
      <c r="E89" s="6">
        <v>2383</v>
      </c>
      <c r="F89" s="6">
        <v>8.8680000000000003</v>
      </c>
      <c r="G89" s="6">
        <v>8319</v>
      </c>
      <c r="H89" s="6">
        <v>11920</v>
      </c>
      <c r="I89" s="6">
        <v>17630</v>
      </c>
      <c r="J89">
        <v>30001</v>
      </c>
      <c r="K89">
        <v>80000</v>
      </c>
      <c r="L89" s="5">
        <f t="shared" si="1"/>
        <v>0.19548810500410171</v>
      </c>
      <c r="M89" t="s">
        <v>277</v>
      </c>
      <c r="N89" t="s">
        <v>87</v>
      </c>
      <c r="O89" s="27">
        <v>12430</v>
      </c>
      <c r="P89" s="27">
        <v>2356</v>
      </c>
      <c r="Q89" s="27">
        <v>9.27</v>
      </c>
      <c r="R89" s="27">
        <v>8580</v>
      </c>
      <c r="S89" s="27">
        <v>12180</v>
      </c>
      <c r="T89" s="27">
        <v>17840</v>
      </c>
      <c r="U89" s="12">
        <f>(D89-'model m23 r3 New Base Case'!D87)/'model m23 r3 New Base Case'!D87</f>
        <v>-1.9308125502815767E-2</v>
      </c>
      <c r="V89" s="12">
        <f>(E89-'model m23 r3 New Base Case'!E87)/'model m23 r3 New Base Case'!E87</f>
        <v>1.1460101867572157E-2</v>
      </c>
      <c r="W89" s="12">
        <f>(F89-'model m23 r3 New Base Case'!F87)/'model m23 r3 New Base Case'!F87</f>
        <v>-4.3365695792880181E-2</v>
      </c>
      <c r="X89" s="12">
        <f>(G89-'model m23 r3 New Base Case'!G87)/'model m23 r3 New Base Case'!G87</f>
        <v>-3.0419580419580421E-2</v>
      </c>
      <c r="Y89" s="12">
        <f>(H89-'model m23 r3 New Base Case'!H87)/'model m23 r3 New Base Case'!H87</f>
        <v>-2.1346469622331693E-2</v>
      </c>
      <c r="Z89" s="12">
        <f>(I89-'model m23 r3 New Base Case'!I87)/'model m23 r3 New Base Case'!I87</f>
        <v>-1.1771300448430493E-2</v>
      </c>
    </row>
    <row r="90" spans="2:26" x14ac:dyDescent="0.3">
      <c r="B90" t="s">
        <v>278</v>
      </c>
      <c r="C90" t="s">
        <v>88</v>
      </c>
      <c r="D90" s="6">
        <v>13180</v>
      </c>
      <c r="E90" s="6">
        <v>5325</v>
      </c>
      <c r="F90" s="6">
        <v>19.16</v>
      </c>
      <c r="G90" s="6">
        <v>5266</v>
      </c>
      <c r="H90" s="6">
        <v>12330</v>
      </c>
      <c r="I90" s="6">
        <v>25940</v>
      </c>
      <c r="J90">
        <v>30001</v>
      </c>
      <c r="K90">
        <v>80000</v>
      </c>
      <c r="L90" s="5">
        <f t="shared" si="1"/>
        <v>0.40402124430955993</v>
      </c>
      <c r="M90" t="s">
        <v>278</v>
      </c>
      <c r="N90" t="s">
        <v>88</v>
      </c>
      <c r="O90" s="27">
        <v>13270</v>
      </c>
      <c r="P90" s="27">
        <v>5377</v>
      </c>
      <c r="Q90" s="27">
        <v>20.09</v>
      </c>
      <c r="R90" s="27">
        <v>5424</v>
      </c>
      <c r="S90" s="27">
        <v>12370</v>
      </c>
      <c r="T90" s="27">
        <v>26270</v>
      </c>
      <c r="U90" s="12">
        <f>(D90-'model m23 r3 New Base Case'!D88)/'model m23 r3 New Base Case'!D88</f>
        <v>-6.782215523737754E-3</v>
      </c>
      <c r="V90" s="12">
        <f>(E90-'model m23 r3 New Base Case'!E88)/'model m23 r3 New Base Case'!E88</f>
        <v>-9.670820159940488E-3</v>
      </c>
      <c r="W90" s="12">
        <f>(F90-'model m23 r3 New Base Case'!F88)/'model m23 r3 New Base Case'!F88</f>
        <v>-4.6291687406669974E-2</v>
      </c>
      <c r="X90" s="12">
        <f>(G90-'model m23 r3 New Base Case'!G88)/'model m23 r3 New Base Case'!G88</f>
        <v>-2.9129793510324485E-2</v>
      </c>
      <c r="Y90" s="12">
        <f>(H90-'model m23 r3 New Base Case'!H88)/'model m23 r3 New Base Case'!H88</f>
        <v>-3.2336297493936943E-3</v>
      </c>
      <c r="Z90" s="12">
        <f>(I90-'model m23 r3 New Base Case'!I88)/'model m23 r3 New Base Case'!I88</f>
        <v>-1.2561857632280167E-2</v>
      </c>
    </row>
    <row r="91" spans="2:26" x14ac:dyDescent="0.3">
      <c r="B91" t="s">
        <v>279</v>
      </c>
      <c r="C91" t="s">
        <v>89</v>
      </c>
      <c r="D91" s="6">
        <v>8421</v>
      </c>
      <c r="E91" s="6">
        <v>1600</v>
      </c>
      <c r="F91" s="6">
        <v>5.9180000000000001</v>
      </c>
      <c r="G91" s="6">
        <v>5521</v>
      </c>
      <c r="H91" s="6">
        <v>8318</v>
      </c>
      <c r="I91" s="6">
        <v>11900</v>
      </c>
      <c r="J91">
        <v>30001</v>
      </c>
      <c r="K91">
        <v>80000</v>
      </c>
      <c r="L91" s="5">
        <f t="shared" si="1"/>
        <v>0.19000118750742193</v>
      </c>
      <c r="M91" t="s">
        <v>279</v>
      </c>
      <c r="N91" t="s">
        <v>89</v>
      </c>
      <c r="O91" s="27">
        <v>8460</v>
      </c>
      <c r="P91" s="27">
        <v>1527</v>
      </c>
      <c r="Q91" s="27">
        <v>5.6390000000000002</v>
      </c>
      <c r="R91" s="27">
        <v>5708</v>
      </c>
      <c r="S91" s="27">
        <v>8366</v>
      </c>
      <c r="T91" s="27">
        <v>11760</v>
      </c>
      <c r="U91" s="12">
        <f>(D91-'model m23 r3 New Base Case'!D89)/'model m23 r3 New Base Case'!D89</f>
        <v>-4.6099290780141841E-3</v>
      </c>
      <c r="V91" s="12">
        <f>(E91-'model m23 r3 New Base Case'!E89)/'model m23 r3 New Base Case'!E89</f>
        <v>4.7806155861165683E-2</v>
      </c>
      <c r="W91" s="12">
        <f>(F91-'model m23 r3 New Base Case'!F89)/'model m23 r3 New Base Case'!F89</f>
        <v>4.9476857598865033E-2</v>
      </c>
      <c r="X91" s="12">
        <f>(G91-'model m23 r3 New Base Case'!G89)/'model m23 r3 New Base Case'!G89</f>
        <v>-3.2761037140854939E-2</v>
      </c>
      <c r="Y91" s="12">
        <f>(H91-'model m23 r3 New Base Case'!H89)/'model m23 r3 New Base Case'!H89</f>
        <v>-5.7375089648577576E-3</v>
      </c>
      <c r="Z91" s="12">
        <f>(I91-'model m23 r3 New Base Case'!I89)/'model m23 r3 New Base Case'!I89</f>
        <v>1.1904761904761904E-2</v>
      </c>
    </row>
    <row r="92" spans="2:26" x14ac:dyDescent="0.3">
      <c r="B92" t="s">
        <v>267</v>
      </c>
      <c r="C92" t="s">
        <v>90</v>
      </c>
      <c r="D92" s="6">
        <v>2235</v>
      </c>
      <c r="E92" s="6">
        <v>254.4</v>
      </c>
      <c r="F92" s="6">
        <v>1.3089999999999999</v>
      </c>
      <c r="G92" s="6">
        <v>1826</v>
      </c>
      <c r="H92" s="6">
        <v>2204</v>
      </c>
      <c r="I92" s="6">
        <v>2820</v>
      </c>
      <c r="J92">
        <v>30001</v>
      </c>
      <c r="K92">
        <v>80000</v>
      </c>
      <c r="L92" s="5">
        <f t="shared" si="1"/>
        <v>0.1138255033557047</v>
      </c>
      <c r="M92" t="s">
        <v>267</v>
      </c>
      <c r="N92" t="s">
        <v>90</v>
      </c>
      <c r="O92" s="27">
        <v>2223</v>
      </c>
      <c r="P92" s="27">
        <v>228.7</v>
      </c>
      <c r="Q92" s="27">
        <v>1.175</v>
      </c>
      <c r="R92" s="27">
        <v>1849</v>
      </c>
      <c r="S92" s="27">
        <v>2198</v>
      </c>
      <c r="T92" s="27">
        <v>2743</v>
      </c>
      <c r="U92" s="12">
        <f>(D92-'model m23 r3 New Base Case'!D90)/'model m23 r3 New Base Case'!D90</f>
        <v>5.3981106612685558E-3</v>
      </c>
      <c r="V92" s="12">
        <f>(E92-'model m23 r3 New Base Case'!E90)/'model m23 r3 New Base Case'!E90</f>
        <v>0.1123742894621776</v>
      </c>
      <c r="W92" s="12">
        <f>(F92-'model m23 r3 New Base Case'!F90)/'model m23 r3 New Base Case'!F90</f>
        <v>0.11404255319148927</v>
      </c>
      <c r="X92" s="12">
        <f>(G92-'model m23 r3 New Base Case'!G90)/'model m23 r3 New Base Case'!G90</f>
        <v>-1.2439156300703082E-2</v>
      </c>
      <c r="Y92" s="12">
        <f>(H92-'model m23 r3 New Base Case'!H90)/'model m23 r3 New Base Case'!H90</f>
        <v>2.7297543221110102E-3</v>
      </c>
      <c r="Z92" s="12">
        <f>(I92-'model m23 r3 New Base Case'!I90)/'model m23 r3 New Base Case'!I90</f>
        <v>2.8071454611738971E-2</v>
      </c>
    </row>
    <row r="93" spans="2:26" x14ac:dyDescent="0.3">
      <c r="B93" t="s">
        <v>280</v>
      </c>
      <c r="C93" t="s">
        <v>91</v>
      </c>
      <c r="D93" s="6">
        <v>9103</v>
      </c>
      <c r="E93" s="6">
        <v>1800</v>
      </c>
      <c r="F93" s="6">
        <v>8.27</v>
      </c>
      <c r="G93" s="6">
        <v>6750</v>
      </c>
      <c r="H93" s="6">
        <v>8824</v>
      </c>
      <c r="I93" s="6">
        <v>12990</v>
      </c>
      <c r="J93">
        <v>30001</v>
      </c>
      <c r="K93">
        <v>80000</v>
      </c>
      <c r="L93" s="5">
        <f t="shared" si="1"/>
        <v>0.1977370097769966</v>
      </c>
      <c r="M93" t="s">
        <v>280</v>
      </c>
      <c r="N93" t="s">
        <v>91</v>
      </c>
      <c r="O93" s="27">
        <v>9066</v>
      </c>
      <c r="P93" s="27">
        <v>1639</v>
      </c>
      <c r="Q93" s="27">
        <v>7.4610000000000003</v>
      </c>
      <c r="R93" s="27">
        <v>6845</v>
      </c>
      <c r="S93" s="27">
        <v>8821</v>
      </c>
      <c r="T93" s="27">
        <v>12660</v>
      </c>
      <c r="U93" s="12">
        <f>(D93-'model m23 r3 New Base Case'!D91)/'model m23 r3 New Base Case'!D91</f>
        <v>4.0811824398852854E-3</v>
      </c>
      <c r="V93" s="12">
        <f>(E93-'model m23 r3 New Base Case'!E91)/'model m23 r3 New Base Case'!E91</f>
        <v>9.823062843197071E-2</v>
      </c>
      <c r="W93" s="12">
        <f>(F93-'model m23 r3 New Base Case'!F91)/'model m23 r3 New Base Case'!F91</f>
        <v>0.10843050529419639</v>
      </c>
      <c r="X93" s="12">
        <f>(G93-'model m23 r3 New Base Case'!G91)/'model m23 r3 New Base Case'!G91</f>
        <v>-1.3878743608473338E-2</v>
      </c>
      <c r="Y93" s="12">
        <f>(H93-'model m23 r3 New Base Case'!H91)/'model m23 r3 New Base Case'!H91</f>
        <v>3.4009749461512298E-4</v>
      </c>
      <c r="Z93" s="12">
        <f>(I93-'model m23 r3 New Base Case'!I91)/'model m23 r3 New Base Case'!I91</f>
        <v>2.6066350710900472E-2</v>
      </c>
    </row>
    <row r="94" spans="2:26" x14ac:dyDescent="0.3">
      <c r="B94" t="s">
        <v>281</v>
      </c>
      <c r="C94" t="s">
        <v>92</v>
      </c>
      <c r="D94" s="6">
        <v>511.9</v>
      </c>
      <c r="E94" s="6">
        <v>154.5</v>
      </c>
      <c r="F94" s="6">
        <v>0.61819999999999997</v>
      </c>
      <c r="G94" s="6">
        <v>291.3</v>
      </c>
      <c r="H94" s="6">
        <v>484</v>
      </c>
      <c r="I94" s="6">
        <v>896.1</v>
      </c>
      <c r="J94">
        <v>30001</v>
      </c>
      <c r="K94">
        <v>80000</v>
      </c>
      <c r="L94" s="5">
        <f t="shared" si="1"/>
        <v>0.30181676108614963</v>
      </c>
      <c r="M94" t="s">
        <v>281</v>
      </c>
      <c r="N94" t="s">
        <v>92</v>
      </c>
      <c r="O94" s="27">
        <v>482.4</v>
      </c>
      <c r="P94" s="27">
        <v>130.30000000000001</v>
      </c>
      <c r="Q94" s="27">
        <v>0.51160000000000005</v>
      </c>
      <c r="R94" s="27">
        <v>300.60000000000002</v>
      </c>
      <c r="S94" s="27">
        <v>457.6</v>
      </c>
      <c r="T94" s="27">
        <v>807.2</v>
      </c>
      <c r="U94" s="12">
        <f>(D94-'model m23 r3 New Base Case'!D92)/'model m23 r3 New Base Case'!D92</f>
        <v>6.1152570480928696E-2</v>
      </c>
      <c r="V94" s="12">
        <f>(E94-'model m23 r3 New Base Case'!E92)/'model m23 r3 New Base Case'!E92</f>
        <v>0.1857252494244051</v>
      </c>
      <c r="W94" s="12">
        <f>(F94-'model m23 r3 New Base Case'!F92)/'model m23 r3 New Base Case'!F92</f>
        <v>0.20836591086786532</v>
      </c>
      <c r="X94" s="12">
        <f>(G94-'model m23 r3 New Base Case'!G92)/'model m23 r3 New Base Case'!G92</f>
        <v>-3.0938123752495047E-2</v>
      </c>
      <c r="Y94" s="12">
        <f>(H94-'model m23 r3 New Base Case'!H92)/'model m23 r3 New Base Case'!H92</f>
        <v>5.769230769230764E-2</v>
      </c>
      <c r="Z94" s="12">
        <f>(I94-'model m23 r3 New Base Case'!I92)/'model m23 r3 New Base Case'!I92</f>
        <v>0.1101337958374628</v>
      </c>
    </row>
    <row r="95" spans="2:26" x14ac:dyDescent="0.3">
      <c r="B95" s="10" t="s">
        <v>282</v>
      </c>
      <c r="C95" t="s">
        <v>93</v>
      </c>
      <c r="D95" s="6">
        <v>194400</v>
      </c>
      <c r="E95" s="6">
        <v>105400</v>
      </c>
      <c r="F95" s="6">
        <v>765.1</v>
      </c>
      <c r="G95" s="6">
        <v>95100</v>
      </c>
      <c r="H95" s="6">
        <v>159300</v>
      </c>
      <c r="I95" s="6">
        <v>513300</v>
      </c>
      <c r="J95">
        <v>30001</v>
      </c>
      <c r="K95">
        <v>80000</v>
      </c>
      <c r="L95" s="5">
        <f t="shared" si="1"/>
        <v>0.54218106995884774</v>
      </c>
      <c r="M95" t="s">
        <v>282</v>
      </c>
      <c r="N95" t="s">
        <v>93</v>
      </c>
      <c r="O95" s="27">
        <v>192300</v>
      </c>
      <c r="P95" s="27">
        <v>103900</v>
      </c>
      <c r="Q95" s="27">
        <v>802.8</v>
      </c>
      <c r="R95" s="27">
        <v>95540</v>
      </c>
      <c r="S95" s="27">
        <v>158300</v>
      </c>
      <c r="T95" s="27">
        <v>511300</v>
      </c>
      <c r="U95" s="12">
        <f>(D95-'model m23 r3 New Base Case'!D93)/'model m23 r3 New Base Case'!D93</f>
        <v>1.0920436817472699E-2</v>
      </c>
      <c r="V95" s="12">
        <f>(E95-'model m23 r3 New Base Case'!E93)/'model m23 r3 New Base Case'!E93</f>
        <v>1.4436958614051972E-2</v>
      </c>
      <c r="W95" s="12">
        <f>(F95-'model m23 r3 New Base Case'!F93)/'model m23 r3 New Base Case'!F93</f>
        <v>-4.696063776781257E-2</v>
      </c>
      <c r="X95" s="12">
        <f>(G95-'model m23 r3 New Base Case'!G93)/'model m23 r3 New Base Case'!G93</f>
        <v>-4.6054008792128951E-3</v>
      </c>
      <c r="Y95" s="12">
        <f>(H95-'model m23 r3 New Base Case'!H93)/'model m23 r3 New Base Case'!H93</f>
        <v>6.3171193935565384E-3</v>
      </c>
      <c r="Z95" s="12">
        <f>(I95-'model m23 r3 New Base Case'!I93)/'model m23 r3 New Base Case'!I93</f>
        <v>3.9115978877371409E-3</v>
      </c>
    </row>
    <row r="96" spans="2:26" x14ac:dyDescent="0.3">
      <c r="B96" t="s">
        <v>283</v>
      </c>
      <c r="C96" t="s">
        <v>94</v>
      </c>
      <c r="D96" s="6">
        <v>249.2</v>
      </c>
      <c r="E96" s="6">
        <v>41.31</v>
      </c>
      <c r="F96" s="6">
        <v>0.15260000000000001</v>
      </c>
      <c r="G96" s="6">
        <v>178.6</v>
      </c>
      <c r="H96" s="6">
        <v>245.1</v>
      </c>
      <c r="I96" s="6">
        <v>342.6</v>
      </c>
      <c r="J96">
        <v>30001</v>
      </c>
      <c r="K96">
        <v>80000</v>
      </c>
      <c r="L96" s="5">
        <f t="shared" si="1"/>
        <v>0.16577046548956664</v>
      </c>
      <c r="M96" s="10" t="s">
        <v>283</v>
      </c>
      <c r="N96" t="s">
        <v>94</v>
      </c>
      <c r="O96" s="27">
        <v>251.4</v>
      </c>
      <c r="P96" s="27">
        <v>35.58</v>
      </c>
      <c r="Q96" s="27">
        <v>0.15559999999999999</v>
      </c>
      <c r="R96" s="27">
        <v>192</v>
      </c>
      <c r="S96" s="27">
        <v>247.6</v>
      </c>
      <c r="T96" s="27">
        <v>332.9</v>
      </c>
      <c r="U96" s="12">
        <f>(D96-'model m23 r3 New Base Case'!D94)/'model m23 r3 New Base Case'!D94</f>
        <v>-8.7509944311854292E-3</v>
      </c>
      <c r="V96" s="12">
        <f>(E96-'model m23 r3 New Base Case'!E94)/'model m23 r3 New Base Case'!E94</f>
        <v>0.16104553119730197</v>
      </c>
      <c r="W96" s="12">
        <f>(F96-'model m23 r3 New Base Case'!F94)/'model m23 r3 New Base Case'!F94</f>
        <v>-1.9280205655526832E-2</v>
      </c>
      <c r="X96" s="12">
        <f>(G96-'model m23 r3 New Base Case'!G94)/'model m23 r3 New Base Case'!G94</f>
        <v>-6.9791666666666696E-2</v>
      </c>
      <c r="Y96" s="12">
        <f>(H96-'model m23 r3 New Base Case'!H94)/'model m23 r3 New Base Case'!H94</f>
        <v>-1.0096930533117932E-2</v>
      </c>
      <c r="Z96" s="12">
        <f>(I96-'model m23 r3 New Base Case'!I94)/'model m23 r3 New Base Case'!I94</f>
        <v>2.9137879243016061E-2</v>
      </c>
    </row>
    <row r="97" spans="2:26" x14ac:dyDescent="0.3">
      <c r="B97" t="s">
        <v>284</v>
      </c>
      <c r="C97" t="s">
        <v>95</v>
      </c>
      <c r="D97" s="6">
        <v>1196</v>
      </c>
      <c r="E97" s="6">
        <v>317.7</v>
      </c>
      <c r="F97" s="6">
        <v>1.248</v>
      </c>
      <c r="G97" s="6">
        <v>741</v>
      </c>
      <c r="H97" s="6">
        <v>1140</v>
      </c>
      <c r="I97" s="6">
        <v>1970</v>
      </c>
      <c r="J97">
        <v>30001</v>
      </c>
      <c r="K97">
        <v>80000</v>
      </c>
      <c r="L97" s="5">
        <f t="shared" si="1"/>
        <v>0.26563545150501672</v>
      </c>
      <c r="M97" t="s">
        <v>284</v>
      </c>
      <c r="N97" t="s">
        <v>95</v>
      </c>
      <c r="O97" s="27">
        <v>1172</v>
      </c>
      <c r="P97" s="27">
        <v>299.89999999999998</v>
      </c>
      <c r="Q97" s="27">
        <v>1.1719999999999999</v>
      </c>
      <c r="R97" s="27">
        <v>748.5</v>
      </c>
      <c r="S97" s="27">
        <v>1117</v>
      </c>
      <c r="T97" s="27">
        <v>1908</v>
      </c>
      <c r="U97" s="12">
        <f>(D97-'model m23 r3 New Base Case'!D95)/'model m23 r3 New Base Case'!D95</f>
        <v>2.0477815699658702E-2</v>
      </c>
      <c r="V97" s="12">
        <f>(E97-'model m23 r3 New Base Case'!E95)/'model m23 r3 New Base Case'!E95</f>
        <v>5.9353117705902007E-2</v>
      </c>
      <c r="W97" s="12">
        <f>(F97-'model m23 r3 New Base Case'!F95)/'model m23 r3 New Base Case'!F95</f>
        <v>6.4846416382252622E-2</v>
      </c>
      <c r="X97" s="12">
        <f>(G97-'model m23 r3 New Base Case'!G95)/'model m23 r3 New Base Case'!G95</f>
        <v>-1.002004008016032E-2</v>
      </c>
      <c r="Y97" s="12">
        <f>(H97-'model m23 r3 New Base Case'!H95)/'model m23 r3 New Base Case'!H95</f>
        <v>2.0590868397493287E-2</v>
      </c>
      <c r="Z97" s="12">
        <f>(I97-'model m23 r3 New Base Case'!I95)/'model m23 r3 New Base Case'!I95</f>
        <v>3.2494758909853247E-2</v>
      </c>
    </row>
    <row r="98" spans="2:26" x14ac:dyDescent="0.3">
      <c r="B98" t="s">
        <v>268</v>
      </c>
      <c r="C98" t="s">
        <v>96</v>
      </c>
      <c r="D98" s="6">
        <v>12760</v>
      </c>
      <c r="E98" s="6">
        <v>2210</v>
      </c>
      <c r="F98" s="6">
        <v>8.2959999999999994</v>
      </c>
      <c r="G98" s="6">
        <v>8866</v>
      </c>
      <c r="H98" s="6">
        <v>12600</v>
      </c>
      <c r="I98" s="6">
        <v>17590</v>
      </c>
      <c r="J98">
        <v>30001</v>
      </c>
      <c r="K98">
        <v>80000</v>
      </c>
      <c r="L98" s="5">
        <f t="shared" si="1"/>
        <v>0.17319749216300939</v>
      </c>
      <c r="M98" t="s">
        <v>268</v>
      </c>
      <c r="N98" t="s">
        <v>96</v>
      </c>
      <c r="O98" s="27">
        <v>12870</v>
      </c>
      <c r="P98" s="27">
        <v>2156</v>
      </c>
      <c r="Q98" s="27">
        <v>8.1660000000000004</v>
      </c>
      <c r="R98" s="27">
        <v>9079</v>
      </c>
      <c r="S98" s="27">
        <v>12710</v>
      </c>
      <c r="T98" s="27">
        <v>17640</v>
      </c>
      <c r="U98" s="12">
        <f>(D98-'model m23 r3 New Base Case'!D96)/'model m23 r3 New Base Case'!D96</f>
        <v>-8.5470085470085479E-3</v>
      </c>
      <c r="V98" s="12">
        <f>(E98-'model m23 r3 New Base Case'!E96)/'model m23 r3 New Base Case'!E96</f>
        <v>2.5046382189239332E-2</v>
      </c>
      <c r="W98" s="12">
        <f>(F98-'model m23 r3 New Base Case'!F96)/'model m23 r3 New Base Case'!F96</f>
        <v>1.5919666911584498E-2</v>
      </c>
      <c r="X98" s="12">
        <f>(G98-'model m23 r3 New Base Case'!G96)/'model m23 r3 New Base Case'!G96</f>
        <v>-2.3460733560964862E-2</v>
      </c>
      <c r="Y98" s="12">
        <f>(H98-'model m23 r3 New Base Case'!H96)/'model m23 r3 New Base Case'!H96</f>
        <v>-8.6546026750590095E-3</v>
      </c>
      <c r="Z98" s="12">
        <f>(I98-'model m23 r3 New Base Case'!I96)/'model m23 r3 New Base Case'!I96</f>
        <v>-2.8344671201814059E-3</v>
      </c>
    </row>
    <row r="99" spans="2:26" x14ac:dyDescent="0.3">
      <c r="C99" t="s">
        <v>97</v>
      </c>
      <c r="D99" s="6">
        <v>1051000</v>
      </c>
      <c r="E99" s="6">
        <v>218200</v>
      </c>
      <c r="F99" s="6">
        <v>1950</v>
      </c>
      <c r="G99" s="6">
        <v>749100</v>
      </c>
      <c r="H99" s="6">
        <v>1004000</v>
      </c>
      <c r="I99" s="6">
        <v>1579000</v>
      </c>
      <c r="J99">
        <v>30001</v>
      </c>
      <c r="K99">
        <v>80000</v>
      </c>
      <c r="L99" s="5">
        <f t="shared" si="1"/>
        <v>0.20761179828734538</v>
      </c>
      <c r="N99" t="s">
        <v>97</v>
      </c>
      <c r="O99" s="27">
        <v>1042000</v>
      </c>
      <c r="P99" s="27">
        <v>213500</v>
      </c>
      <c r="Q99" s="27">
        <v>1838</v>
      </c>
      <c r="R99" s="27">
        <v>749700</v>
      </c>
      <c r="S99" s="27">
        <v>995500</v>
      </c>
      <c r="T99" s="27">
        <v>1559000</v>
      </c>
      <c r="U99" s="12">
        <f>(D99-'model m23 r3 New Base Case'!D97)/'model m23 r3 New Base Case'!D97</f>
        <v>8.6372360844529754E-3</v>
      </c>
      <c r="V99" s="12">
        <f>(E99-'model m23 r3 New Base Case'!E97)/'model m23 r3 New Base Case'!E97</f>
        <v>2.2014051522248244E-2</v>
      </c>
      <c r="W99" s="12">
        <f>(F99-'model m23 r3 New Base Case'!F97)/'model m23 r3 New Base Case'!F97</f>
        <v>6.0935799782372145E-2</v>
      </c>
      <c r="X99" s="12">
        <f>(G99-'model m23 r3 New Base Case'!G97)/'model m23 r3 New Base Case'!G97</f>
        <v>-8.0032012805122054E-4</v>
      </c>
      <c r="Y99" s="12">
        <f>(H99-'model m23 r3 New Base Case'!H97)/'model m23 r3 New Base Case'!H97</f>
        <v>8.5384229030637873E-3</v>
      </c>
      <c r="Z99" s="12">
        <f>(I99-'model m23 r3 New Base Case'!I97)/'model m23 r3 New Base Case'!I97</f>
        <v>1.2828736369467608E-2</v>
      </c>
    </row>
    <row r="100" spans="2:26" x14ac:dyDescent="0.3">
      <c r="C100" t="s">
        <v>98</v>
      </c>
      <c r="D100" s="6">
        <v>911300</v>
      </c>
      <c r="E100" s="6">
        <v>184600</v>
      </c>
      <c r="F100" s="6">
        <v>1722</v>
      </c>
      <c r="G100" s="6">
        <v>656700</v>
      </c>
      <c r="H100" s="6">
        <v>872100</v>
      </c>
      <c r="I100" s="6">
        <v>1358000</v>
      </c>
      <c r="J100">
        <v>30001</v>
      </c>
      <c r="K100">
        <v>80000</v>
      </c>
      <c r="L100" s="5">
        <f t="shared" si="1"/>
        <v>0.20256776034236804</v>
      </c>
      <c r="N100" t="s">
        <v>98</v>
      </c>
      <c r="O100" s="27">
        <v>911000</v>
      </c>
      <c r="P100" s="27">
        <v>182000</v>
      </c>
      <c r="Q100" s="27">
        <v>1582</v>
      </c>
      <c r="R100" s="27">
        <v>661600</v>
      </c>
      <c r="S100" s="27">
        <v>871800</v>
      </c>
      <c r="T100" s="27">
        <v>1353000</v>
      </c>
      <c r="U100" s="12">
        <f>(D100-'model m23 r3 New Base Case'!D98)/'model m23 r3 New Base Case'!D98</f>
        <v>3.2930845225027445E-4</v>
      </c>
      <c r="V100" s="12">
        <f>(E100-'model m23 r3 New Base Case'!E98)/'model m23 r3 New Base Case'!E98</f>
        <v>1.4285714285714285E-2</v>
      </c>
      <c r="W100" s="12">
        <f>(F100-'model m23 r3 New Base Case'!F98)/'model m23 r3 New Base Case'!F98</f>
        <v>8.8495575221238937E-2</v>
      </c>
      <c r="X100" s="12">
        <f>(G100-'model m23 r3 New Base Case'!G98)/'model m23 r3 New Base Case'!G98</f>
        <v>-7.4062877871825875E-3</v>
      </c>
      <c r="Y100" s="12">
        <f>(H100-'model m23 r3 New Base Case'!H98)/'model m23 r3 New Base Case'!H98</f>
        <v>3.4411562284927734E-4</v>
      </c>
      <c r="Z100" s="12">
        <f>(I100-'model m23 r3 New Base Case'!I98)/'model m23 r3 New Base Case'!I98</f>
        <v>3.6954915003695491E-3</v>
      </c>
    </row>
    <row r="101" spans="2:26" x14ac:dyDescent="0.3">
      <c r="B101">
        <v>1960</v>
      </c>
      <c r="C101" t="s">
        <v>99</v>
      </c>
      <c r="D101" s="5">
        <v>0.21129999999999999</v>
      </c>
      <c r="E101" s="5">
        <v>0.21329999999999999</v>
      </c>
      <c r="F101" s="5">
        <v>1.4109999999999999E-3</v>
      </c>
      <c r="G101" s="5">
        <v>-0.20830000000000001</v>
      </c>
      <c r="H101" s="5">
        <v>0.21149999999999999</v>
      </c>
      <c r="I101" s="5">
        <v>0.62960000000000005</v>
      </c>
      <c r="J101">
        <v>30001</v>
      </c>
      <c r="K101">
        <v>80000</v>
      </c>
      <c r="L101" s="5">
        <f t="shared" si="1"/>
        <v>1.0094652153336487</v>
      </c>
      <c r="M101">
        <v>1960</v>
      </c>
      <c r="N101" t="s">
        <v>99</v>
      </c>
      <c r="O101" s="27">
        <v>0.2107</v>
      </c>
      <c r="P101" s="27">
        <v>0.20599999999999999</v>
      </c>
      <c r="Q101" s="27">
        <v>1.3600000000000001E-3</v>
      </c>
      <c r="R101" s="27">
        <v>-0.18840000000000001</v>
      </c>
      <c r="S101" s="27">
        <v>0.2097</v>
      </c>
      <c r="T101" s="27">
        <v>0.61819999999999997</v>
      </c>
      <c r="U101" s="12">
        <f>(D101-'model m23 r3 New Base Case'!D99)/'model m23 r3 New Base Case'!D99</f>
        <v>2.8476506881821993E-3</v>
      </c>
      <c r="V101" s="12">
        <f>(E101-'model m23 r3 New Base Case'!E99)/'model m23 r3 New Base Case'!E99</f>
        <v>3.5436893203883504E-2</v>
      </c>
      <c r="W101" s="12">
        <f>(F101-'model m23 r3 New Base Case'!F99)/'model m23 r3 New Base Case'!F99</f>
        <v>3.7499999999999874E-2</v>
      </c>
      <c r="X101" s="12">
        <f>(G101-'model m23 r3 New Base Case'!G99)/'model m23 r3 New Base Case'!G99</f>
        <v>0.10562632696390659</v>
      </c>
      <c r="Y101" s="12">
        <f>(H101-'model m23 r3 New Base Case'!H99)/'model m23 r3 New Base Case'!H99</f>
        <v>8.5836909871244444E-3</v>
      </c>
      <c r="Z101" s="12">
        <f>(I101-'model m23 r3 New Base Case'!I99)/'model m23 r3 New Base Case'!I99</f>
        <v>1.8440634098997214E-2</v>
      </c>
    </row>
    <row r="102" spans="2:26" x14ac:dyDescent="0.3">
      <c r="B102">
        <v>1961</v>
      </c>
      <c r="C102" t="s">
        <v>100</v>
      </c>
      <c r="D102" s="5">
        <v>-5.4769999999999999E-2</v>
      </c>
      <c r="E102" s="5">
        <v>0.21579999999999999</v>
      </c>
      <c r="F102" s="5">
        <v>1.2930000000000001E-3</v>
      </c>
      <c r="G102" s="5">
        <v>-0.47839999999999999</v>
      </c>
      <c r="H102" s="5">
        <v>-5.4579999999999997E-2</v>
      </c>
      <c r="I102" s="5">
        <v>0.36849999999999999</v>
      </c>
      <c r="J102">
        <v>30001</v>
      </c>
      <c r="K102">
        <v>80000</v>
      </c>
      <c r="L102" s="5">
        <f t="shared" si="1"/>
        <v>-3.9401132006572941</v>
      </c>
      <c r="M102">
        <v>1961</v>
      </c>
      <c r="N102" t="s">
        <v>100</v>
      </c>
      <c r="O102" s="28">
        <v>-4.6179999999999999E-2</v>
      </c>
      <c r="P102" s="28">
        <v>0.21049999999999999</v>
      </c>
      <c r="Q102" s="28">
        <v>1.276E-3</v>
      </c>
      <c r="R102" s="28">
        <v>-0.45879999999999999</v>
      </c>
      <c r="S102" s="28">
        <v>-4.5839999999999999E-2</v>
      </c>
      <c r="T102" s="28">
        <v>0.36780000000000002</v>
      </c>
      <c r="U102" s="12">
        <f>(D102-'model m23 r3 New Base Case'!D100)/'model m23 r3 New Base Case'!D100</f>
        <v>0.18601126028583803</v>
      </c>
      <c r="V102" s="12">
        <f>(E102-'model m23 r3 New Base Case'!E100)/'model m23 r3 New Base Case'!E100</f>
        <v>2.5178147268408547E-2</v>
      </c>
      <c r="W102" s="12">
        <f>(F102-'model m23 r3 New Base Case'!F100)/'model m23 r3 New Base Case'!F100</f>
        <v>1.3322884012539254E-2</v>
      </c>
      <c r="X102" s="12">
        <f>(G102-'model m23 r3 New Base Case'!G100)/'model m23 r3 New Base Case'!G100</f>
        <v>4.2720139494333058E-2</v>
      </c>
      <c r="Y102" s="12">
        <f>(H102-'model m23 r3 New Base Case'!H100)/'model m23 r3 New Base Case'!H100</f>
        <v>0.19066317626527046</v>
      </c>
      <c r="Z102" s="12">
        <f>(I102-'model m23 r3 New Base Case'!I100)/'model m23 r3 New Base Case'!I100</f>
        <v>1.9032082653615509E-3</v>
      </c>
    </row>
    <row r="103" spans="2:26" x14ac:dyDescent="0.3">
      <c r="B103">
        <v>1962</v>
      </c>
      <c r="C103" t="s">
        <v>101</v>
      </c>
      <c r="D103" s="5">
        <v>0.2147</v>
      </c>
      <c r="E103" s="5">
        <v>0.2208</v>
      </c>
      <c r="F103" s="5">
        <v>1.4009999999999999E-3</v>
      </c>
      <c r="G103" s="5">
        <v>-0.21729999999999999</v>
      </c>
      <c r="H103" s="5">
        <v>0.21460000000000001</v>
      </c>
      <c r="I103" s="5">
        <v>0.65</v>
      </c>
      <c r="J103">
        <v>30001</v>
      </c>
      <c r="K103">
        <v>80000</v>
      </c>
      <c r="L103" s="5">
        <f t="shared" si="1"/>
        <v>1.0284117373078714</v>
      </c>
      <c r="M103">
        <v>1962</v>
      </c>
      <c r="N103" t="s">
        <v>101</v>
      </c>
      <c r="O103" s="28">
        <v>0.21229999999999999</v>
      </c>
      <c r="P103" s="28">
        <v>0.21360000000000001</v>
      </c>
      <c r="Q103" s="28">
        <v>1.3669999999999999E-3</v>
      </c>
      <c r="R103" s="28">
        <v>-0.20580000000000001</v>
      </c>
      <c r="S103" s="28">
        <v>0.21190000000000001</v>
      </c>
      <c r="T103" s="28">
        <v>0.63439999999999996</v>
      </c>
      <c r="U103" s="12">
        <f>(D103-'model m23 r3 New Base Case'!D101)/'model m23 r3 New Base Case'!D101</f>
        <v>1.1304757418747119E-2</v>
      </c>
      <c r="V103" s="12">
        <f>(E103-'model m23 r3 New Base Case'!E101)/'model m23 r3 New Base Case'!E101</f>
        <v>3.3707865168539249E-2</v>
      </c>
      <c r="W103" s="12">
        <f>(F103-'model m23 r3 New Base Case'!F101)/'model m23 r3 New Base Case'!F101</f>
        <v>2.4871982443306483E-2</v>
      </c>
      <c r="X103" s="12">
        <f>(G103-'model m23 r3 New Base Case'!G101)/'model m23 r3 New Base Case'!G101</f>
        <v>5.5879494655004767E-2</v>
      </c>
      <c r="Y103" s="12">
        <f>(H103-'model m23 r3 New Base Case'!H101)/'model m23 r3 New Base Case'!H101</f>
        <v>1.2741859367626276E-2</v>
      </c>
      <c r="Z103" s="12">
        <f>(I103-'model m23 r3 New Base Case'!I101)/'model m23 r3 New Base Case'!I101</f>
        <v>2.4590163934426323E-2</v>
      </c>
    </row>
    <row r="104" spans="2:26" x14ac:dyDescent="0.3">
      <c r="B104">
        <v>1963</v>
      </c>
      <c r="C104" t="s">
        <v>102</v>
      </c>
      <c r="D104" s="5">
        <v>0.24249999999999999</v>
      </c>
      <c r="E104" s="5">
        <v>0.21940000000000001</v>
      </c>
      <c r="F104" s="5">
        <v>1.41E-3</v>
      </c>
      <c r="G104" s="5">
        <v>-0.184</v>
      </c>
      <c r="H104" s="5">
        <v>0.2417</v>
      </c>
      <c r="I104" s="5">
        <v>0.67630000000000001</v>
      </c>
      <c r="J104">
        <v>30001</v>
      </c>
      <c r="K104">
        <v>80000</v>
      </c>
      <c r="L104" s="5">
        <f t="shared" si="1"/>
        <v>0.90474226804123714</v>
      </c>
      <c r="M104">
        <v>1963</v>
      </c>
      <c r="N104" t="s">
        <v>102</v>
      </c>
      <c r="O104" s="28">
        <v>0.23369999999999999</v>
      </c>
      <c r="P104" s="28">
        <v>0.2137</v>
      </c>
      <c r="Q104" s="28">
        <v>1.439E-3</v>
      </c>
      <c r="R104" s="28">
        <v>-0.18540000000000001</v>
      </c>
      <c r="S104" s="28">
        <v>0.2334</v>
      </c>
      <c r="T104" s="28">
        <v>0.65639999999999998</v>
      </c>
      <c r="U104" s="12">
        <f>(D104-'model m23 r3 New Base Case'!D102)/'model m23 r3 New Base Case'!D102</f>
        <v>3.7655113393239209E-2</v>
      </c>
      <c r="V104" s="12">
        <f>(E104-'model m23 r3 New Base Case'!E102)/'model m23 r3 New Base Case'!E102</f>
        <v>2.6672905942910673E-2</v>
      </c>
      <c r="W104" s="12">
        <f>(F104-'model m23 r3 New Base Case'!F102)/'model m23 r3 New Base Case'!F102</f>
        <v>-2.0152883947185507E-2</v>
      </c>
      <c r="X104" s="12">
        <f>(G104-'model m23 r3 New Base Case'!G102)/'model m23 r3 New Base Case'!G102</f>
        <v>-7.5512405609493649E-3</v>
      </c>
      <c r="Y104" s="12">
        <f>(H104-'model m23 r3 New Base Case'!H102)/'model m23 r3 New Base Case'!H102</f>
        <v>3.5561268209083126E-2</v>
      </c>
      <c r="Z104" s="12">
        <f>(I104-'model m23 r3 New Base Case'!I102)/'model m23 r3 New Base Case'!I102</f>
        <v>3.0316879951249282E-2</v>
      </c>
    </row>
    <row r="105" spans="2:26" x14ac:dyDescent="0.3">
      <c r="B105">
        <v>1964</v>
      </c>
      <c r="C105" t="s">
        <v>103</v>
      </c>
      <c r="D105" s="5">
        <v>-0.33839999999999998</v>
      </c>
      <c r="E105" s="5">
        <v>0.22420000000000001</v>
      </c>
      <c r="F105" s="5">
        <v>1.3420000000000001E-3</v>
      </c>
      <c r="G105" s="5">
        <v>-0.77759999999999996</v>
      </c>
      <c r="H105" s="5">
        <v>-0.3377</v>
      </c>
      <c r="I105" s="5">
        <v>9.9409999999999998E-2</v>
      </c>
      <c r="J105">
        <v>30001</v>
      </c>
      <c r="K105">
        <v>80000</v>
      </c>
      <c r="L105" s="5">
        <f t="shared" si="1"/>
        <v>-0.66252955082742326</v>
      </c>
      <c r="M105">
        <v>1964</v>
      </c>
      <c r="N105" t="s">
        <v>103</v>
      </c>
      <c r="O105" s="28">
        <v>-0.32940000000000003</v>
      </c>
      <c r="P105" s="28">
        <v>0.21659999999999999</v>
      </c>
      <c r="Q105" s="28">
        <v>1.2600000000000001E-3</v>
      </c>
      <c r="R105" s="28">
        <v>-0.75770000000000004</v>
      </c>
      <c r="S105" s="28">
        <v>-0.32819999999999999</v>
      </c>
      <c r="T105" s="28">
        <v>9.1039999999999996E-2</v>
      </c>
      <c r="U105" s="12">
        <f>(D105-'model m23 r3 New Base Case'!D103)/'model m23 r3 New Base Case'!D103</f>
        <v>2.7322404371584553E-2</v>
      </c>
      <c r="V105" s="12">
        <f>(E105-'model m23 r3 New Base Case'!E103)/'model m23 r3 New Base Case'!E103</f>
        <v>3.5087719298245723E-2</v>
      </c>
      <c r="W105" s="12">
        <f>(F105-'model m23 r3 New Base Case'!F103)/'model m23 r3 New Base Case'!F103</f>
        <v>6.5079365079365112E-2</v>
      </c>
      <c r="X105" s="12">
        <f>(G105-'model m23 r3 New Base Case'!G103)/'model m23 r3 New Base Case'!G103</f>
        <v>2.6263692754388172E-2</v>
      </c>
      <c r="Y105" s="12">
        <f>(H105-'model m23 r3 New Base Case'!H103)/'model m23 r3 New Base Case'!H103</f>
        <v>2.8945764777574677E-2</v>
      </c>
      <c r="Z105" s="12">
        <f>(I105-'model m23 r3 New Base Case'!I103)/'model m23 r3 New Base Case'!I103</f>
        <v>9.1937609841827805E-2</v>
      </c>
    </row>
    <row r="106" spans="2:26" x14ac:dyDescent="0.3">
      <c r="B106">
        <v>1965</v>
      </c>
      <c r="C106" t="s">
        <v>104</v>
      </c>
      <c r="D106" s="5">
        <v>-0.15190000000000001</v>
      </c>
      <c r="E106" s="5">
        <v>0.22339999999999999</v>
      </c>
      <c r="F106" s="5">
        <v>1.3669999999999999E-3</v>
      </c>
      <c r="G106" s="5">
        <v>-0.58889999999999998</v>
      </c>
      <c r="H106" s="5">
        <v>-0.15229999999999999</v>
      </c>
      <c r="I106" s="5">
        <v>0.28489999999999999</v>
      </c>
      <c r="J106">
        <v>30001</v>
      </c>
      <c r="K106">
        <v>80000</v>
      </c>
      <c r="L106" s="5">
        <f t="shared" si="1"/>
        <v>-1.4707044107965765</v>
      </c>
      <c r="M106">
        <v>1965</v>
      </c>
      <c r="N106" t="s">
        <v>104</v>
      </c>
      <c r="O106" s="28">
        <v>-0.15529999999999999</v>
      </c>
      <c r="P106" s="28">
        <v>0.21709999999999999</v>
      </c>
      <c r="Q106" s="28">
        <v>1.426E-3</v>
      </c>
      <c r="R106" s="28">
        <v>-0.58050000000000002</v>
      </c>
      <c r="S106" s="28">
        <v>-0.15540000000000001</v>
      </c>
      <c r="T106" s="28">
        <v>0.27339999999999998</v>
      </c>
      <c r="U106" s="12">
        <f>(D106-'model m23 r3 New Base Case'!D104)/'model m23 r3 New Base Case'!D104</f>
        <v>-2.1893110109465465E-2</v>
      </c>
      <c r="V106" s="12">
        <f>(E106-'model m23 r3 New Base Case'!E104)/'model m23 r3 New Base Case'!E104</f>
        <v>2.9018885306310457E-2</v>
      </c>
      <c r="W106" s="12">
        <f>(F106-'model m23 r3 New Base Case'!F104)/'model m23 r3 New Base Case'!F104</f>
        <v>-4.1374474053295952E-2</v>
      </c>
      <c r="X106" s="12">
        <f>(G106-'model m23 r3 New Base Case'!G104)/'model m23 r3 New Base Case'!G104</f>
        <v>1.4470284237726035E-2</v>
      </c>
      <c r="Y106" s="12">
        <f>(H106-'model m23 r3 New Base Case'!H104)/'model m23 r3 New Base Case'!H104</f>
        <v>-1.9948519948520073E-2</v>
      </c>
      <c r="Z106" s="12">
        <f>(I106-'model m23 r3 New Base Case'!I104)/'model m23 r3 New Base Case'!I104</f>
        <v>4.2062911485003698E-2</v>
      </c>
    </row>
    <row r="107" spans="2:26" x14ac:dyDescent="0.3">
      <c r="B107">
        <v>1966</v>
      </c>
      <c r="C107" t="s">
        <v>105</v>
      </c>
      <c r="D107" s="5">
        <v>9.9159999999999998E-2</v>
      </c>
      <c r="E107" s="5">
        <v>0.2225</v>
      </c>
      <c r="F107" s="5">
        <v>1.474E-3</v>
      </c>
      <c r="G107" s="5">
        <v>-0.33779999999999999</v>
      </c>
      <c r="H107" s="5">
        <v>9.9199999999999997E-2</v>
      </c>
      <c r="I107" s="5">
        <v>0.53610000000000002</v>
      </c>
      <c r="J107">
        <v>30001</v>
      </c>
      <c r="K107">
        <v>80000</v>
      </c>
      <c r="L107" s="5">
        <f t="shared" si="1"/>
        <v>2.2438483259378783</v>
      </c>
      <c r="M107">
        <v>1966</v>
      </c>
      <c r="N107" t="s">
        <v>105</v>
      </c>
      <c r="O107" s="28">
        <v>0.1014</v>
      </c>
      <c r="P107" s="28">
        <v>0.218</v>
      </c>
      <c r="Q107" s="28">
        <v>1.377E-3</v>
      </c>
      <c r="R107" s="28">
        <v>-0.32540000000000002</v>
      </c>
      <c r="S107" s="28">
        <v>0.1011</v>
      </c>
      <c r="T107" s="28">
        <v>0.52910000000000001</v>
      </c>
      <c r="U107" s="12">
        <f>(D107-'model m23 r3 New Base Case'!D105)/'model m23 r3 New Base Case'!D105</f>
        <v>-2.2090729783037534E-2</v>
      </c>
      <c r="V107" s="12">
        <f>(E107-'model m23 r3 New Base Case'!E105)/'model m23 r3 New Base Case'!E105</f>
        <v>2.0642201834862404E-2</v>
      </c>
      <c r="W107" s="12">
        <f>(F107-'model m23 r3 New Base Case'!F105)/'model m23 r3 New Base Case'!F105</f>
        <v>7.0442992011619521E-2</v>
      </c>
      <c r="X107" s="12">
        <f>(G107-'model m23 r3 New Base Case'!G105)/'model m23 r3 New Base Case'!G105</f>
        <v>3.8106945298094545E-2</v>
      </c>
      <c r="Y107" s="12">
        <f>(H107-'model m23 r3 New Base Case'!H105)/'model m23 r3 New Base Case'!H105</f>
        <v>-1.8793273986152315E-2</v>
      </c>
      <c r="Z107" s="12">
        <f>(I107-'model m23 r3 New Base Case'!I105)/'model m23 r3 New Base Case'!I105</f>
        <v>1.3230013230013242E-2</v>
      </c>
    </row>
    <row r="108" spans="2:26" x14ac:dyDescent="0.3">
      <c r="B108">
        <v>1967</v>
      </c>
      <c r="C108" t="s">
        <v>106</v>
      </c>
      <c r="D108" s="5">
        <v>0.22040000000000001</v>
      </c>
      <c r="E108" s="5">
        <v>0.21429999999999999</v>
      </c>
      <c r="F108" s="5">
        <v>1.449E-3</v>
      </c>
      <c r="G108" s="5">
        <v>-0.19739999999999999</v>
      </c>
      <c r="H108" s="5">
        <v>0.22</v>
      </c>
      <c r="I108" s="5">
        <v>0.64470000000000005</v>
      </c>
      <c r="J108">
        <v>30001</v>
      </c>
      <c r="K108">
        <v>80000</v>
      </c>
      <c r="L108" s="5">
        <f t="shared" si="1"/>
        <v>0.97232304900181477</v>
      </c>
      <c r="M108">
        <v>1967</v>
      </c>
      <c r="N108" t="s">
        <v>106</v>
      </c>
      <c r="O108" s="28">
        <v>0.23860000000000001</v>
      </c>
      <c r="P108" s="28">
        <v>0.20830000000000001</v>
      </c>
      <c r="Q108" s="28">
        <v>1.384E-3</v>
      </c>
      <c r="R108" s="28">
        <v>-0.1699</v>
      </c>
      <c r="S108" s="28">
        <v>0.2387</v>
      </c>
      <c r="T108" s="28">
        <v>0.64670000000000005</v>
      </c>
      <c r="U108" s="12">
        <f>(D108-'model m23 r3 New Base Case'!D106)/'model m23 r3 New Base Case'!D106</f>
        <v>-7.6278290025146661E-2</v>
      </c>
      <c r="V108" s="12">
        <f>(E108-'model m23 r3 New Base Case'!E106)/'model m23 r3 New Base Case'!E106</f>
        <v>2.8804608737397874E-2</v>
      </c>
      <c r="W108" s="12">
        <f>(F108-'model m23 r3 New Base Case'!F106)/'model m23 r3 New Base Case'!F106</f>
        <v>4.6965317919075107E-2</v>
      </c>
      <c r="X108" s="12">
        <f>(G108-'model m23 r3 New Base Case'!G106)/'model m23 r3 New Base Case'!G106</f>
        <v>0.16185991759858739</v>
      </c>
      <c r="Y108" s="12">
        <f>(H108-'model m23 r3 New Base Case'!H106)/'model m23 r3 New Base Case'!H106</f>
        <v>-7.8341013824884773E-2</v>
      </c>
      <c r="Z108" s="12">
        <f>(I108-'model m23 r3 New Base Case'!I106)/'model m23 r3 New Base Case'!I106</f>
        <v>-3.0926240915416757E-3</v>
      </c>
    </row>
    <row r="109" spans="2:26" x14ac:dyDescent="0.3">
      <c r="B109">
        <v>1968</v>
      </c>
      <c r="C109" t="s">
        <v>107</v>
      </c>
      <c r="D109" s="5">
        <v>0.14879999999999999</v>
      </c>
      <c r="E109" s="5">
        <v>0.2157</v>
      </c>
      <c r="F109" s="5">
        <v>1.353E-3</v>
      </c>
      <c r="G109" s="5">
        <v>-0.27160000000000001</v>
      </c>
      <c r="H109" s="5">
        <v>0.14899999999999999</v>
      </c>
      <c r="I109" s="5">
        <v>0.57050000000000001</v>
      </c>
      <c r="J109">
        <v>30001</v>
      </c>
      <c r="K109">
        <v>80000</v>
      </c>
      <c r="L109" s="5">
        <f t="shared" si="1"/>
        <v>1.4495967741935485</v>
      </c>
      <c r="M109">
        <v>1968</v>
      </c>
      <c r="N109" t="s">
        <v>107</v>
      </c>
      <c r="O109" s="28">
        <v>0.15490000000000001</v>
      </c>
      <c r="P109" s="28">
        <v>0.2112</v>
      </c>
      <c r="Q109" s="28">
        <v>1.4009999999999999E-3</v>
      </c>
      <c r="R109" s="28">
        <v>-0.25640000000000002</v>
      </c>
      <c r="S109" s="28">
        <v>0.1552</v>
      </c>
      <c r="T109" s="28">
        <v>0.56859999999999999</v>
      </c>
      <c r="U109" s="12">
        <f>(D109-'model m23 r3 New Base Case'!D107)/'model m23 r3 New Base Case'!D107</f>
        <v>-3.938024531956115E-2</v>
      </c>
      <c r="V109" s="12">
        <f>(E109-'model m23 r3 New Base Case'!E107)/'model m23 r3 New Base Case'!E107</f>
        <v>2.1306818181818201E-2</v>
      </c>
      <c r="W109" s="12">
        <f>(F109-'model m23 r3 New Base Case'!F107)/'model m23 r3 New Base Case'!F107</f>
        <v>-3.4261241970021318E-2</v>
      </c>
      <c r="X109" s="12">
        <f>(G109-'model m23 r3 New Base Case'!G107)/'model m23 r3 New Base Case'!G107</f>
        <v>5.9282371294851754E-2</v>
      </c>
      <c r="Y109" s="12">
        <f>(H109-'model m23 r3 New Base Case'!H107)/'model m23 r3 New Base Case'!H107</f>
        <v>-3.9948453608247496E-2</v>
      </c>
      <c r="Z109" s="12">
        <f>(I109-'model m23 r3 New Base Case'!I107)/'model m23 r3 New Base Case'!I107</f>
        <v>3.3415406260992133E-3</v>
      </c>
    </row>
    <row r="110" spans="2:26" x14ac:dyDescent="0.3">
      <c r="B110">
        <v>1969</v>
      </c>
      <c r="C110" t="s">
        <v>108</v>
      </c>
      <c r="D110" s="5">
        <v>0.31669999999999998</v>
      </c>
      <c r="E110" s="5">
        <v>0.2243</v>
      </c>
      <c r="F110" s="5">
        <v>1.565E-3</v>
      </c>
      <c r="G110" s="5">
        <v>-0.1208</v>
      </c>
      <c r="H110" s="5">
        <v>0.31590000000000001</v>
      </c>
      <c r="I110" s="5">
        <v>0.75539999999999996</v>
      </c>
      <c r="J110">
        <v>30001</v>
      </c>
      <c r="K110">
        <v>80000</v>
      </c>
      <c r="L110" s="5">
        <f t="shared" si="1"/>
        <v>0.70824123776444592</v>
      </c>
      <c r="M110">
        <v>1969</v>
      </c>
      <c r="N110" t="s">
        <v>108</v>
      </c>
      <c r="O110" s="28">
        <v>0.31440000000000001</v>
      </c>
      <c r="P110" s="28">
        <v>0.21790000000000001</v>
      </c>
      <c r="Q110" s="28">
        <v>1.4859999999999999E-3</v>
      </c>
      <c r="R110" s="28">
        <v>-0.1119</v>
      </c>
      <c r="S110" s="28">
        <v>0.31369999999999998</v>
      </c>
      <c r="T110" s="28">
        <v>0.74160000000000004</v>
      </c>
      <c r="U110" s="12">
        <f>(D110-'model m23 r3 New Base Case'!D108)/'model m23 r3 New Base Case'!D108</f>
        <v>7.3155216284986283E-3</v>
      </c>
      <c r="V110" s="12">
        <f>(E110-'model m23 r3 New Base Case'!E108)/'model m23 r3 New Base Case'!E108</f>
        <v>2.937127122533267E-2</v>
      </c>
      <c r="W110" s="12">
        <f>(F110-'model m23 r3 New Base Case'!F108)/'model m23 r3 New Base Case'!F108</f>
        <v>5.3162853297442858E-2</v>
      </c>
      <c r="X110" s="12">
        <f>(G110-'model m23 r3 New Base Case'!G108)/'model m23 r3 New Base Case'!G108</f>
        <v>7.9535299374441509E-2</v>
      </c>
      <c r="Y110" s="12">
        <f>(H110-'model m23 r3 New Base Case'!H108)/'model m23 r3 New Base Case'!H108</f>
        <v>7.0130698119223317E-3</v>
      </c>
      <c r="Z110" s="12">
        <f>(I110-'model m23 r3 New Base Case'!I108)/'model m23 r3 New Base Case'!I108</f>
        <v>1.8608414239482098E-2</v>
      </c>
    </row>
    <row r="111" spans="2:26" x14ac:dyDescent="0.3">
      <c r="B111">
        <v>1970</v>
      </c>
      <c r="C111" t="s">
        <v>109</v>
      </c>
      <c r="D111" s="5">
        <v>-0.18490000000000001</v>
      </c>
      <c r="E111" s="5">
        <v>0.22309999999999999</v>
      </c>
      <c r="F111" s="5">
        <v>1.4630000000000001E-3</v>
      </c>
      <c r="G111" s="5">
        <v>-0.62270000000000003</v>
      </c>
      <c r="H111" s="5">
        <v>-0.18540000000000001</v>
      </c>
      <c r="I111" s="5">
        <v>0.25409999999999999</v>
      </c>
      <c r="J111">
        <v>30001</v>
      </c>
      <c r="K111">
        <v>80000</v>
      </c>
      <c r="L111" s="5">
        <f t="shared" si="1"/>
        <v>-1.2065981611681988</v>
      </c>
      <c r="M111">
        <v>1970</v>
      </c>
      <c r="N111" t="s">
        <v>109</v>
      </c>
      <c r="O111" s="28">
        <v>-0.21210000000000001</v>
      </c>
      <c r="P111" s="28">
        <v>0.2172</v>
      </c>
      <c r="Q111" s="28">
        <v>1.3569999999999999E-3</v>
      </c>
      <c r="R111" s="28">
        <v>-0.63419999999999999</v>
      </c>
      <c r="S111" s="28">
        <v>-0.21279999999999999</v>
      </c>
      <c r="T111" s="28">
        <v>0.21729999999999999</v>
      </c>
      <c r="U111" s="12">
        <f>(D111-'model m23 r3 New Base Case'!D109)/'model m23 r3 New Base Case'!D109</f>
        <v>-0.12824139556812825</v>
      </c>
      <c r="V111" s="12">
        <f>(E111-'model m23 r3 New Base Case'!E109)/'model m23 r3 New Base Case'!E109</f>
        <v>2.7163904235727388E-2</v>
      </c>
      <c r="W111" s="12">
        <f>(F111-'model m23 r3 New Base Case'!F109)/'model m23 r3 New Base Case'!F109</f>
        <v>7.8113485630066468E-2</v>
      </c>
      <c r="X111" s="12">
        <f>(G111-'model m23 r3 New Base Case'!G109)/'model m23 r3 New Base Case'!G109</f>
        <v>-1.8133081046988259E-2</v>
      </c>
      <c r="Y111" s="12">
        <f>(H111-'model m23 r3 New Base Case'!H109)/'model m23 r3 New Base Case'!H109</f>
        <v>-0.12875939849624052</v>
      </c>
      <c r="Z111" s="12">
        <f>(I111-'model m23 r3 New Base Case'!I109)/'model m23 r3 New Base Case'!I109</f>
        <v>0.16935112747353889</v>
      </c>
    </row>
    <row r="112" spans="2:26" x14ac:dyDescent="0.3">
      <c r="B112">
        <v>1971</v>
      </c>
      <c r="C112" t="s">
        <v>110</v>
      </c>
      <c r="D112" s="5">
        <v>9.4289999999999999E-3</v>
      </c>
      <c r="E112" s="5">
        <v>0.23449999999999999</v>
      </c>
      <c r="F112" s="5">
        <v>1.4009999999999999E-3</v>
      </c>
      <c r="G112" s="5">
        <v>-0.44940000000000002</v>
      </c>
      <c r="H112" s="5">
        <v>9.2499999999999995E-3</v>
      </c>
      <c r="I112" s="5">
        <v>0.47260000000000002</v>
      </c>
      <c r="J112">
        <v>30001</v>
      </c>
      <c r="K112">
        <v>80000</v>
      </c>
      <c r="L112" s="5">
        <f t="shared" si="1"/>
        <v>24.870081662954714</v>
      </c>
      <c r="M112">
        <v>1971</v>
      </c>
      <c r="N112" t="s">
        <v>110</v>
      </c>
      <c r="O112" s="28">
        <v>2.6419999999999998E-3</v>
      </c>
      <c r="P112" s="28">
        <v>0.2276</v>
      </c>
      <c r="Q112" s="28">
        <v>1.33E-3</v>
      </c>
      <c r="R112" s="28">
        <v>-0.44679999999999997</v>
      </c>
      <c r="S112" s="28">
        <v>2.2339999999999999E-3</v>
      </c>
      <c r="T112" s="28">
        <v>0.44800000000000001</v>
      </c>
      <c r="U112" s="12">
        <f>(D112-'model m23 r3 New Base Case'!D110)/'model m23 r3 New Base Case'!D110</f>
        <v>2.56888720666162</v>
      </c>
      <c r="V112" s="12">
        <f>(E112-'model m23 r3 New Base Case'!E110)/'model m23 r3 New Base Case'!E110</f>
        <v>3.0316344463971835E-2</v>
      </c>
      <c r="W112" s="12">
        <f>(F112-'model m23 r3 New Base Case'!F110)/'model m23 r3 New Base Case'!F110</f>
        <v>5.338345864661645E-2</v>
      </c>
      <c r="X112" s="12">
        <f>(G112-'model m23 r3 New Base Case'!G110)/'model m23 r3 New Base Case'!G110</f>
        <v>5.8191584601612507E-3</v>
      </c>
      <c r="Y112" s="12">
        <f>(H112-'model m23 r3 New Base Case'!H110)/'model m23 r3 New Base Case'!H110</f>
        <v>3.1405550581915844</v>
      </c>
      <c r="Z112" s="12">
        <f>(I112-'model m23 r3 New Base Case'!I110)/'model m23 r3 New Base Case'!I110</f>
        <v>5.4910714285714306E-2</v>
      </c>
    </row>
    <row r="113" spans="2:26" x14ac:dyDescent="0.3">
      <c r="B113">
        <v>1972</v>
      </c>
      <c r="C113" t="s">
        <v>111</v>
      </c>
      <c r="D113" s="5">
        <v>-0.11799999999999999</v>
      </c>
      <c r="E113" s="5">
        <v>0.22850000000000001</v>
      </c>
      <c r="F113" s="5">
        <v>1.2099999999999999E-3</v>
      </c>
      <c r="G113" s="5">
        <v>-0.5655</v>
      </c>
      <c r="H113" s="5">
        <v>-0.1187</v>
      </c>
      <c r="I113" s="5">
        <v>0.32979999999999998</v>
      </c>
      <c r="J113">
        <v>30001</v>
      </c>
      <c r="K113">
        <v>80000</v>
      </c>
      <c r="L113" s="5">
        <f t="shared" si="1"/>
        <v>-1.9364406779661019</v>
      </c>
      <c r="M113">
        <v>1972</v>
      </c>
      <c r="N113" t="s">
        <v>111</v>
      </c>
      <c r="O113" s="28">
        <v>-0.114</v>
      </c>
      <c r="P113" s="28">
        <v>0.22439999999999999</v>
      </c>
      <c r="Q113" s="28">
        <v>1.2700000000000001E-3</v>
      </c>
      <c r="R113" s="28">
        <v>-0.55589999999999995</v>
      </c>
      <c r="S113" s="28">
        <v>-0.11310000000000001</v>
      </c>
      <c r="T113" s="28">
        <v>0.32400000000000001</v>
      </c>
      <c r="U113" s="12">
        <f>(D113-'model m23 r3 New Base Case'!D111)/'model m23 r3 New Base Case'!D111</f>
        <v>3.5087719298245522E-2</v>
      </c>
      <c r="V113" s="12">
        <f>(E113-'model m23 r3 New Base Case'!E111)/'model m23 r3 New Base Case'!E111</f>
        <v>1.8270944741533068E-2</v>
      </c>
      <c r="W113" s="12">
        <f>(F113-'model m23 r3 New Base Case'!F111)/'model m23 r3 New Base Case'!F111</f>
        <v>-4.7244094488189101E-2</v>
      </c>
      <c r="X113" s="12">
        <f>(G113-'model m23 r3 New Base Case'!G111)/'model m23 r3 New Base Case'!G111</f>
        <v>1.7269293038316341E-2</v>
      </c>
      <c r="Y113" s="12">
        <f>(H113-'model m23 r3 New Base Case'!H111)/'model m23 r3 New Base Case'!H111</f>
        <v>4.9513704686118425E-2</v>
      </c>
      <c r="Z113" s="12">
        <f>(I113-'model m23 r3 New Base Case'!I111)/'model m23 r3 New Base Case'!I111</f>
        <v>1.7901234567901148E-2</v>
      </c>
    </row>
    <row r="114" spans="2:26" x14ac:dyDescent="0.3">
      <c r="B114">
        <v>1973</v>
      </c>
      <c r="C114" t="s">
        <v>112</v>
      </c>
      <c r="D114" s="5">
        <v>-0.34670000000000001</v>
      </c>
      <c r="E114" s="5">
        <v>0.23230000000000001</v>
      </c>
      <c r="F114" s="5">
        <v>1.353E-3</v>
      </c>
      <c r="G114" s="5">
        <v>-0.80179999999999996</v>
      </c>
      <c r="H114" s="5">
        <v>-0.34570000000000001</v>
      </c>
      <c r="I114" s="5">
        <v>0.10580000000000001</v>
      </c>
      <c r="J114">
        <v>30001</v>
      </c>
      <c r="K114">
        <v>80000</v>
      </c>
      <c r="L114" s="5">
        <f t="shared" si="1"/>
        <v>-0.67003172771848862</v>
      </c>
      <c r="M114">
        <v>1973</v>
      </c>
      <c r="N114" t="s">
        <v>112</v>
      </c>
      <c r="O114" s="28">
        <v>-0.37919999999999998</v>
      </c>
      <c r="P114" s="28">
        <v>0.22700000000000001</v>
      </c>
      <c r="Q114" s="28">
        <v>1.341E-3</v>
      </c>
      <c r="R114" s="28">
        <v>-0.82279999999999998</v>
      </c>
      <c r="S114" s="28">
        <v>-0.37859999999999999</v>
      </c>
      <c r="T114" s="28">
        <v>6.5970000000000001E-2</v>
      </c>
      <c r="U114" s="12">
        <f>(D114-'model m23 r3 New Base Case'!D112)/'model m23 r3 New Base Case'!D112</f>
        <v>-8.5706751054852259E-2</v>
      </c>
      <c r="V114" s="12">
        <f>(E114-'model m23 r3 New Base Case'!E112)/'model m23 r3 New Base Case'!E112</f>
        <v>2.334801762114537E-2</v>
      </c>
      <c r="W114" s="12">
        <f>(F114-'model m23 r3 New Base Case'!F112)/'model m23 r3 New Base Case'!F112</f>
        <v>8.9485458612975945E-3</v>
      </c>
      <c r="X114" s="12">
        <f>(G114-'model m23 r3 New Base Case'!G112)/'model m23 r3 New Base Case'!G112</f>
        <v>-2.5522605736509503E-2</v>
      </c>
      <c r="Y114" s="12">
        <f>(H114-'model m23 r3 New Base Case'!H112)/'model m23 r3 New Base Case'!H112</f>
        <v>-8.689910195456943E-2</v>
      </c>
      <c r="Z114" s="12">
        <f>(I114-'model m23 r3 New Base Case'!I112)/'model m23 r3 New Base Case'!I112</f>
        <v>0.60375928452326821</v>
      </c>
    </row>
    <row r="115" spans="2:26" x14ac:dyDescent="0.3">
      <c r="B115">
        <v>1974</v>
      </c>
      <c r="C115" t="s">
        <v>113</v>
      </c>
      <c r="D115" s="5">
        <v>-0.62749999999999995</v>
      </c>
      <c r="E115" s="5">
        <v>0.22670000000000001</v>
      </c>
      <c r="F115" s="5">
        <v>1.436E-3</v>
      </c>
      <c r="G115" s="5">
        <v>-1.073</v>
      </c>
      <c r="H115" s="5">
        <v>-0.62690000000000001</v>
      </c>
      <c r="I115" s="5">
        <v>-0.18720000000000001</v>
      </c>
      <c r="J115">
        <v>30001</v>
      </c>
      <c r="K115">
        <v>80000</v>
      </c>
      <c r="L115" s="5">
        <f t="shared" si="1"/>
        <v>-0.36127490039840643</v>
      </c>
      <c r="M115">
        <v>1974</v>
      </c>
      <c r="N115" t="s">
        <v>113</v>
      </c>
      <c r="O115" s="28">
        <v>-0.62350000000000005</v>
      </c>
      <c r="P115" s="28">
        <v>0.21990000000000001</v>
      </c>
      <c r="Q115" s="28">
        <v>1.323E-3</v>
      </c>
      <c r="R115" s="28">
        <v>-1.056</v>
      </c>
      <c r="S115" s="28">
        <v>-0.62270000000000003</v>
      </c>
      <c r="T115" s="28">
        <v>-0.19159999999999999</v>
      </c>
      <c r="U115" s="12">
        <f>(D115-'model m23 r3 New Base Case'!D113)/'model m23 r3 New Base Case'!D113</f>
        <v>6.4153969526862748E-3</v>
      </c>
      <c r="V115" s="12">
        <f>(E115-'model m23 r3 New Base Case'!E113)/'model m23 r3 New Base Case'!E113</f>
        <v>3.0923146884947704E-2</v>
      </c>
      <c r="W115" s="12">
        <f>(F115-'model m23 r3 New Base Case'!F113)/'model m23 r3 New Base Case'!F113</f>
        <v>8.5411942554799725E-2</v>
      </c>
      <c r="X115" s="12">
        <f>(G115-'model m23 r3 New Base Case'!G113)/'model m23 r3 New Base Case'!G113</f>
        <v>1.6098484848484758E-2</v>
      </c>
      <c r="Y115" s="12">
        <f>(H115-'model m23 r3 New Base Case'!H113)/'model m23 r3 New Base Case'!H113</f>
        <v>6.744820941063082E-3</v>
      </c>
      <c r="Z115" s="12">
        <f>(I115-'model m23 r3 New Base Case'!I113)/'model m23 r3 New Base Case'!I113</f>
        <v>-2.2964509394571959E-2</v>
      </c>
    </row>
    <row r="116" spans="2:26" x14ac:dyDescent="0.3">
      <c r="B116">
        <v>1975</v>
      </c>
      <c r="C116" t="s">
        <v>114</v>
      </c>
      <c r="D116" s="5">
        <v>0.45340000000000003</v>
      </c>
      <c r="E116" s="5">
        <v>0.2205</v>
      </c>
      <c r="F116" s="5">
        <v>1.3140000000000001E-3</v>
      </c>
      <c r="G116" s="5">
        <v>1.7819999999999999E-2</v>
      </c>
      <c r="H116" s="5">
        <v>0.4526</v>
      </c>
      <c r="I116" s="5">
        <v>0.8871</v>
      </c>
      <c r="J116">
        <v>30001</v>
      </c>
      <c r="K116">
        <v>80000</v>
      </c>
      <c r="L116" s="5">
        <f t="shared" si="1"/>
        <v>0.48632554036171149</v>
      </c>
      <c r="M116">
        <v>1975</v>
      </c>
      <c r="N116" t="s">
        <v>114</v>
      </c>
      <c r="O116" s="28">
        <v>0.45910000000000001</v>
      </c>
      <c r="P116" s="28">
        <v>0.2152</v>
      </c>
      <c r="Q116" s="28">
        <v>1.4300000000000001E-3</v>
      </c>
      <c r="R116" s="28">
        <v>4.0890000000000003E-2</v>
      </c>
      <c r="S116" s="28">
        <v>0.45779999999999998</v>
      </c>
      <c r="T116" s="28">
        <v>0.88249999999999995</v>
      </c>
      <c r="U116" s="12">
        <f>(D116-'model m23 r3 New Base Case'!D114)/'model m23 r3 New Base Case'!D114</f>
        <v>-1.241559573077757E-2</v>
      </c>
      <c r="V116" s="12">
        <f>(E116-'model m23 r3 New Base Case'!E114)/'model m23 r3 New Base Case'!E114</f>
        <v>2.4628252788104085E-2</v>
      </c>
      <c r="W116" s="12">
        <f>(F116-'model m23 r3 New Base Case'!F114)/'model m23 r3 New Base Case'!F114</f>
        <v>-8.1118881118881117E-2</v>
      </c>
      <c r="X116" s="12">
        <f>(G116-'model m23 r3 New Base Case'!G114)/'model m23 r3 New Base Case'!G114</f>
        <v>-0.56419662509170954</v>
      </c>
      <c r="Y116" s="12">
        <f>(H116-'model m23 r3 New Base Case'!H114)/'model m23 r3 New Base Case'!H114</f>
        <v>-1.1358671909130588E-2</v>
      </c>
      <c r="Z116" s="12">
        <f>(I116-'model m23 r3 New Base Case'!I114)/'model m23 r3 New Base Case'!I114</f>
        <v>5.2124645892351823E-3</v>
      </c>
    </row>
    <row r="117" spans="2:26" x14ac:dyDescent="0.3">
      <c r="B117">
        <v>1976</v>
      </c>
      <c r="C117" t="s">
        <v>115</v>
      </c>
      <c r="D117" s="5">
        <v>-6.6500000000000004E-2</v>
      </c>
      <c r="E117" s="5">
        <v>0.2349</v>
      </c>
      <c r="F117" s="5">
        <v>1.4339999999999999E-3</v>
      </c>
      <c r="G117" s="5">
        <v>-0.52329999999999999</v>
      </c>
      <c r="H117" s="5">
        <v>-6.6900000000000001E-2</v>
      </c>
      <c r="I117" s="5">
        <v>0.3967</v>
      </c>
      <c r="J117">
        <v>30001</v>
      </c>
      <c r="K117">
        <v>80000</v>
      </c>
      <c r="L117" s="5">
        <f t="shared" si="1"/>
        <v>-3.532330827067669</v>
      </c>
      <c r="M117">
        <v>1976</v>
      </c>
      <c r="N117" t="s">
        <v>115</v>
      </c>
      <c r="O117" s="28">
        <v>-5.876E-2</v>
      </c>
      <c r="P117" s="28">
        <v>0.2291</v>
      </c>
      <c r="Q117" s="28">
        <v>1.403E-3</v>
      </c>
      <c r="R117" s="28">
        <v>-0.50649999999999995</v>
      </c>
      <c r="S117" s="28">
        <v>-6.0260000000000001E-2</v>
      </c>
      <c r="T117" s="28">
        <v>0.39379999999999998</v>
      </c>
      <c r="U117" s="12">
        <f>(D117-'model m23 r3 New Base Case'!D115)/'model m23 r3 New Base Case'!D115</f>
        <v>0.13172226004084417</v>
      </c>
      <c r="V117" s="12">
        <f>(E117-'model m23 r3 New Base Case'!E115)/'model m23 r3 New Base Case'!E115</f>
        <v>2.5316455696202531E-2</v>
      </c>
      <c r="W117" s="12">
        <f>(F117-'model m23 r3 New Base Case'!F115)/'model m23 r3 New Base Case'!F115</f>
        <v>2.2095509622238059E-2</v>
      </c>
      <c r="X117" s="12">
        <f>(G117-'model m23 r3 New Base Case'!G115)/'model m23 r3 New Base Case'!G115</f>
        <v>3.3168805528134331E-2</v>
      </c>
      <c r="Y117" s="12">
        <f>(H117-'model m23 r3 New Base Case'!H115)/'model m23 r3 New Base Case'!H115</f>
        <v>0.11018918021905078</v>
      </c>
      <c r="Z117" s="12">
        <f>(I117-'model m23 r3 New Base Case'!I115)/'model m23 r3 New Base Case'!I115</f>
        <v>7.3641442356526506E-3</v>
      </c>
    </row>
    <row r="118" spans="2:26" x14ac:dyDescent="0.3">
      <c r="B118">
        <v>1977</v>
      </c>
      <c r="C118" t="s">
        <v>116</v>
      </c>
      <c r="D118" s="5">
        <v>0.39650000000000002</v>
      </c>
      <c r="E118" s="5">
        <v>0.2334</v>
      </c>
      <c r="F118" s="5">
        <v>1.444E-3</v>
      </c>
      <c r="G118" s="5">
        <v>-6.0920000000000002E-2</v>
      </c>
      <c r="H118" s="5">
        <v>0.3957</v>
      </c>
      <c r="I118" s="5">
        <v>0.85550000000000004</v>
      </c>
      <c r="J118">
        <v>30001</v>
      </c>
      <c r="K118">
        <v>80000</v>
      </c>
      <c r="L118" s="5">
        <f t="shared" si="1"/>
        <v>0.58865069356872635</v>
      </c>
      <c r="M118">
        <v>1977</v>
      </c>
      <c r="N118" t="s">
        <v>116</v>
      </c>
      <c r="O118" s="28">
        <v>0.3841</v>
      </c>
      <c r="P118" s="28">
        <v>0.22720000000000001</v>
      </c>
      <c r="Q118" s="28">
        <v>1.4189999999999999E-3</v>
      </c>
      <c r="R118" s="28">
        <v>-5.654E-2</v>
      </c>
      <c r="S118" s="28">
        <v>0.38290000000000002</v>
      </c>
      <c r="T118" s="28">
        <v>0.8347</v>
      </c>
      <c r="U118" s="12">
        <f>(D118-'model m23 r3 New Base Case'!D116)/'model m23 r3 New Base Case'!D116</f>
        <v>3.2283259567820938E-2</v>
      </c>
      <c r="V118" s="12">
        <f>(E118-'model m23 r3 New Base Case'!E116)/'model m23 r3 New Base Case'!E116</f>
        <v>2.7288732394366123E-2</v>
      </c>
      <c r="W118" s="12">
        <f>(F118-'model m23 r3 New Base Case'!F116)/'model m23 r3 New Base Case'!F116</f>
        <v>1.7618040873854875E-2</v>
      </c>
      <c r="X118" s="12">
        <f>(G118-'model m23 r3 New Base Case'!G116)/'model m23 r3 New Base Case'!G116</f>
        <v>7.7467279801910191E-2</v>
      </c>
      <c r="Y118" s="12">
        <f>(H118-'model m23 r3 New Base Case'!H116)/'model m23 r3 New Base Case'!H116</f>
        <v>3.3429093758161339E-2</v>
      </c>
      <c r="Z118" s="12">
        <f>(I118-'model m23 r3 New Base Case'!I116)/'model m23 r3 New Base Case'!I116</f>
        <v>2.491913262249915E-2</v>
      </c>
    </row>
    <row r="119" spans="2:26" x14ac:dyDescent="0.3">
      <c r="B119">
        <v>1978</v>
      </c>
      <c r="C119" t="s">
        <v>117</v>
      </c>
      <c r="D119" s="5">
        <v>0.24679999999999999</v>
      </c>
      <c r="E119" s="5">
        <v>0.2281</v>
      </c>
      <c r="F119" s="5">
        <v>1.3749999999999999E-3</v>
      </c>
      <c r="G119" s="5">
        <v>-0.19850000000000001</v>
      </c>
      <c r="H119" s="5">
        <v>0.24629999999999999</v>
      </c>
      <c r="I119" s="5">
        <v>0.69440000000000002</v>
      </c>
      <c r="J119">
        <v>30001</v>
      </c>
      <c r="K119">
        <v>80000</v>
      </c>
      <c r="L119" s="5">
        <f t="shared" si="1"/>
        <v>0.92423014586709884</v>
      </c>
      <c r="M119">
        <v>1978</v>
      </c>
      <c r="N119" t="s">
        <v>117</v>
      </c>
      <c r="O119" s="28">
        <v>0.25169999999999998</v>
      </c>
      <c r="P119" s="28">
        <v>0.2205</v>
      </c>
      <c r="Q119" s="28">
        <v>1.3500000000000001E-3</v>
      </c>
      <c r="R119" s="28">
        <v>-0.1767</v>
      </c>
      <c r="S119" s="28">
        <v>0.2515</v>
      </c>
      <c r="T119" s="28">
        <v>0.68569999999999998</v>
      </c>
      <c r="U119" s="12">
        <f>(D119-'model m23 r3 New Base Case'!D117)/'model m23 r3 New Base Case'!D117</f>
        <v>-1.9467620182757203E-2</v>
      </c>
      <c r="V119" s="12">
        <f>(E119-'model m23 r3 New Base Case'!E117)/'model m23 r3 New Base Case'!E117</f>
        <v>3.4467120181405873E-2</v>
      </c>
      <c r="W119" s="12">
        <f>(F119-'model m23 r3 New Base Case'!F117)/'model m23 r3 New Base Case'!F117</f>
        <v>1.8518518518518406E-2</v>
      </c>
      <c r="X119" s="12">
        <f>(G119-'model m23 r3 New Base Case'!G117)/'model m23 r3 New Base Case'!G117</f>
        <v>0.12337294850028305</v>
      </c>
      <c r="Y119" s="12">
        <f>(H119-'model m23 r3 New Base Case'!H117)/'model m23 r3 New Base Case'!H117</f>
        <v>-2.0675944333996065E-2</v>
      </c>
      <c r="Z119" s="12">
        <f>(I119-'model m23 r3 New Base Case'!I117)/'model m23 r3 New Base Case'!I117</f>
        <v>1.2687764328423569E-2</v>
      </c>
    </row>
    <row r="120" spans="2:26" x14ac:dyDescent="0.3">
      <c r="B120">
        <v>1979</v>
      </c>
      <c r="C120" t="s">
        <v>118</v>
      </c>
      <c r="D120" s="5">
        <v>-0.33479999999999999</v>
      </c>
      <c r="E120" s="5">
        <v>0.22500000000000001</v>
      </c>
      <c r="F120" s="5">
        <v>1.237E-3</v>
      </c>
      <c r="G120" s="5">
        <v>-0.77739999999999998</v>
      </c>
      <c r="H120" s="5">
        <v>-0.33400000000000002</v>
      </c>
      <c r="I120" s="5">
        <v>0.1037</v>
      </c>
      <c r="J120">
        <v>30001</v>
      </c>
      <c r="K120">
        <v>80000</v>
      </c>
      <c r="L120" s="5">
        <f t="shared" si="1"/>
        <v>-0.67204301075268824</v>
      </c>
      <c r="M120">
        <v>1979</v>
      </c>
      <c r="N120" t="s">
        <v>118</v>
      </c>
      <c r="O120" s="28">
        <v>-0.33229999999999998</v>
      </c>
      <c r="P120" s="28">
        <v>0.21890000000000001</v>
      </c>
      <c r="Q120" s="28">
        <v>1.292E-3</v>
      </c>
      <c r="R120" s="28">
        <v>-0.76139999999999997</v>
      </c>
      <c r="S120" s="28">
        <v>-0.33210000000000001</v>
      </c>
      <c r="T120" s="28">
        <v>9.7629999999999995E-2</v>
      </c>
      <c r="U120" s="12">
        <f>(D120-'model m23 r3 New Base Case'!D118)/'model m23 r3 New Base Case'!D118</f>
        <v>7.5233222991273017E-3</v>
      </c>
      <c r="V120" s="12">
        <f>(E120-'model m23 r3 New Base Case'!E118)/'model m23 r3 New Base Case'!E118</f>
        <v>2.7866605756052966E-2</v>
      </c>
      <c r="W120" s="12">
        <f>(F120-'model m23 r3 New Base Case'!F118)/'model m23 r3 New Base Case'!F118</f>
        <v>-4.2569659442724402E-2</v>
      </c>
      <c r="X120" s="12">
        <f>(G120-'model m23 r3 New Base Case'!G118)/'model m23 r3 New Base Case'!G118</f>
        <v>2.10139217231416E-2</v>
      </c>
      <c r="Y120" s="12">
        <f>(H120-'model m23 r3 New Base Case'!H118)/'model m23 r3 New Base Case'!H118</f>
        <v>5.7211683227943776E-3</v>
      </c>
      <c r="Z120" s="12">
        <f>(I120-'model m23 r3 New Base Case'!I118)/'model m23 r3 New Base Case'!I118</f>
        <v>6.2173512240090198E-2</v>
      </c>
    </row>
    <row r="121" spans="2:26" x14ac:dyDescent="0.3">
      <c r="B121">
        <v>1980</v>
      </c>
      <c r="C121" t="s">
        <v>119</v>
      </c>
      <c r="D121" s="5">
        <v>0.70340000000000003</v>
      </c>
      <c r="E121" s="5">
        <v>0.22889999999999999</v>
      </c>
      <c r="F121" s="5">
        <v>1.5139999999999999E-3</v>
      </c>
      <c r="G121" s="5">
        <v>0.25719999999999998</v>
      </c>
      <c r="H121" s="5">
        <v>0.70240000000000002</v>
      </c>
      <c r="I121" s="5">
        <v>1.155</v>
      </c>
      <c r="J121">
        <v>30001</v>
      </c>
      <c r="K121">
        <v>80000</v>
      </c>
      <c r="L121" s="5">
        <f t="shared" si="1"/>
        <v>0.32541939152686949</v>
      </c>
      <c r="M121">
        <v>1980</v>
      </c>
      <c r="N121" t="s">
        <v>119</v>
      </c>
      <c r="O121" s="28">
        <v>0.7056</v>
      </c>
      <c r="P121" s="28">
        <v>0.22239999999999999</v>
      </c>
      <c r="Q121" s="28">
        <v>1.449E-3</v>
      </c>
      <c r="R121" s="28">
        <v>0.27460000000000001</v>
      </c>
      <c r="S121" s="28">
        <v>0.70430000000000004</v>
      </c>
      <c r="T121" s="28">
        <v>1.1479999999999999</v>
      </c>
      <c r="U121" s="12">
        <f>(D121-'model m23 r3 New Base Case'!D119)/'model m23 r3 New Base Case'!D119</f>
        <v>-3.1179138321995176E-3</v>
      </c>
      <c r="V121" s="12">
        <f>(E121-'model m23 r3 New Base Case'!E119)/'model m23 r3 New Base Case'!E119</f>
        <v>2.9226618705035998E-2</v>
      </c>
      <c r="W121" s="12">
        <f>(F121-'model m23 r3 New Base Case'!F119)/'model m23 r3 New Base Case'!F119</f>
        <v>4.4858523119392653E-2</v>
      </c>
      <c r="X121" s="12">
        <f>(G121-'model m23 r3 New Base Case'!G119)/'model m23 r3 New Base Case'!G119</f>
        <v>-6.3364894391842772E-2</v>
      </c>
      <c r="Y121" s="12">
        <f>(H121-'model m23 r3 New Base Case'!H119)/'model m23 r3 New Base Case'!H119</f>
        <v>-2.6977140423115331E-3</v>
      </c>
      <c r="Z121" s="12">
        <f>(I121-'model m23 r3 New Base Case'!I119)/'model m23 r3 New Base Case'!I119</f>
        <v>6.0975609756098587E-3</v>
      </c>
    </row>
    <row r="122" spans="2:26" x14ac:dyDescent="0.3">
      <c r="B122">
        <v>1981</v>
      </c>
      <c r="C122" t="s">
        <v>120</v>
      </c>
      <c r="D122" s="5">
        <v>0.29349999999999998</v>
      </c>
      <c r="E122" s="5">
        <v>0.2172</v>
      </c>
      <c r="F122" s="5">
        <v>1.243E-3</v>
      </c>
      <c r="G122" s="5">
        <v>-0.128</v>
      </c>
      <c r="H122" s="5">
        <v>0.29320000000000002</v>
      </c>
      <c r="I122" s="5">
        <v>0.72240000000000004</v>
      </c>
      <c r="J122">
        <v>30001</v>
      </c>
      <c r="K122">
        <v>80000</v>
      </c>
      <c r="L122" s="5">
        <f t="shared" si="1"/>
        <v>0.74003407155025558</v>
      </c>
      <c r="M122">
        <v>1981</v>
      </c>
      <c r="N122" t="s">
        <v>120</v>
      </c>
      <c r="O122" s="28">
        <v>0.2903</v>
      </c>
      <c r="P122" s="28">
        <v>0.2122</v>
      </c>
      <c r="Q122" s="28">
        <v>1.333E-3</v>
      </c>
      <c r="R122" s="28">
        <v>-0.12470000000000001</v>
      </c>
      <c r="S122" s="28">
        <v>0.2898</v>
      </c>
      <c r="T122" s="28">
        <v>0.7077</v>
      </c>
      <c r="U122" s="12">
        <f>(D122-'model m23 r3 New Base Case'!D120)/'model m23 r3 New Base Case'!D120</f>
        <v>1.10230795728556E-2</v>
      </c>
      <c r="V122" s="12">
        <f>(E122-'model m23 r3 New Base Case'!E120)/'model m23 r3 New Base Case'!E120</f>
        <v>2.3562676720075421E-2</v>
      </c>
      <c r="W122" s="12">
        <f>(F122-'model m23 r3 New Base Case'!F120)/'model m23 r3 New Base Case'!F120</f>
        <v>-6.7516879219804968E-2</v>
      </c>
      <c r="X122" s="12">
        <f>(G122-'model m23 r3 New Base Case'!G120)/'model m23 r3 New Base Case'!G120</f>
        <v>2.6463512429831575E-2</v>
      </c>
      <c r="Y122" s="12">
        <f>(H122-'model m23 r3 New Base Case'!H120)/'model m23 r3 New Base Case'!H120</f>
        <v>1.173222912353352E-2</v>
      </c>
      <c r="Z122" s="12">
        <f>(I122-'model m23 r3 New Base Case'!I120)/'model m23 r3 New Base Case'!I120</f>
        <v>2.0771513353115792E-2</v>
      </c>
    </row>
    <row r="123" spans="2:26" x14ac:dyDescent="0.3">
      <c r="B123">
        <v>1982</v>
      </c>
      <c r="C123" t="s">
        <v>121</v>
      </c>
      <c r="D123" s="5">
        <v>-9.7420000000000007E-2</v>
      </c>
      <c r="E123" s="5">
        <v>0.219</v>
      </c>
      <c r="F123" s="5">
        <v>1.253E-3</v>
      </c>
      <c r="G123" s="5">
        <v>-0.5272</v>
      </c>
      <c r="H123" s="5">
        <v>-9.7939999999999999E-2</v>
      </c>
      <c r="I123" s="5">
        <v>0.33160000000000001</v>
      </c>
      <c r="J123">
        <v>30001</v>
      </c>
      <c r="K123">
        <v>80000</v>
      </c>
      <c r="L123" s="5">
        <f t="shared" si="1"/>
        <v>-2.2479983576267704</v>
      </c>
      <c r="M123">
        <v>1982</v>
      </c>
      <c r="N123" t="s">
        <v>121</v>
      </c>
      <c r="O123" s="28">
        <v>-0.1086</v>
      </c>
      <c r="P123" s="28">
        <v>0.21149999999999999</v>
      </c>
      <c r="Q123" s="28">
        <v>1.302E-3</v>
      </c>
      <c r="R123" s="28">
        <v>-0.52280000000000004</v>
      </c>
      <c r="S123" s="28">
        <v>-0.10780000000000001</v>
      </c>
      <c r="T123" s="28">
        <v>0.30630000000000002</v>
      </c>
      <c r="U123" s="12">
        <f>(D123-'model m23 r3 New Base Case'!D121)/'model m23 r3 New Base Case'!D121</f>
        <v>-0.10294659300184157</v>
      </c>
      <c r="V123" s="12">
        <f>(E123-'model m23 r3 New Base Case'!E121)/'model m23 r3 New Base Case'!E121</f>
        <v>3.5460992907801449E-2</v>
      </c>
      <c r="W123" s="12">
        <f>(F123-'model m23 r3 New Base Case'!F121)/'model m23 r3 New Base Case'!F121</f>
        <v>-3.7634408602150539E-2</v>
      </c>
      <c r="X123" s="12">
        <f>(G123-'model m23 r3 New Base Case'!G121)/'model m23 r3 New Base Case'!G121</f>
        <v>8.4162203519509548E-3</v>
      </c>
      <c r="Y123" s="12">
        <f>(H123-'model m23 r3 New Base Case'!H121)/'model m23 r3 New Base Case'!H121</f>
        <v>-9.1465677179962956E-2</v>
      </c>
      <c r="Z123" s="12">
        <f>(I123-'model m23 r3 New Base Case'!I121)/'model m23 r3 New Base Case'!I121</f>
        <v>8.2598759386222617E-2</v>
      </c>
    </row>
    <row r="124" spans="2:26" x14ac:dyDescent="0.3">
      <c r="B124">
        <v>1983</v>
      </c>
      <c r="C124" t="s">
        <v>122</v>
      </c>
      <c r="D124" s="5">
        <v>0.13789999999999999</v>
      </c>
      <c r="E124" s="5">
        <v>0.22639999999999999</v>
      </c>
      <c r="F124" s="5">
        <v>1.3159999999999999E-3</v>
      </c>
      <c r="G124" s="5">
        <v>-0.30580000000000002</v>
      </c>
      <c r="H124" s="5">
        <v>0.13800000000000001</v>
      </c>
      <c r="I124" s="5">
        <v>0.58299999999999996</v>
      </c>
      <c r="J124">
        <v>30001</v>
      </c>
      <c r="K124">
        <v>80000</v>
      </c>
      <c r="L124" s="5">
        <f t="shared" si="1"/>
        <v>1.6417693981145758</v>
      </c>
      <c r="M124">
        <v>1983</v>
      </c>
      <c r="N124" t="s">
        <v>122</v>
      </c>
      <c r="O124" s="28">
        <v>0.15129999999999999</v>
      </c>
      <c r="P124" s="28">
        <v>0.22009999999999999</v>
      </c>
      <c r="Q124" s="28">
        <v>1.3079999999999999E-3</v>
      </c>
      <c r="R124" s="28">
        <v>-0.28129999999999999</v>
      </c>
      <c r="S124" s="28">
        <v>0.15190000000000001</v>
      </c>
      <c r="T124" s="28">
        <v>0.58199999999999996</v>
      </c>
      <c r="U124" s="12">
        <f>(D124-'model m23 r3 New Base Case'!D122)/'model m23 r3 New Base Case'!D122</f>
        <v>-8.8565763384005264E-2</v>
      </c>
      <c r="V124" s="12">
        <f>(E124-'model m23 r3 New Base Case'!E122)/'model m23 r3 New Base Case'!E122</f>
        <v>2.8623353021353933E-2</v>
      </c>
      <c r="W124" s="12">
        <f>(F124-'model m23 r3 New Base Case'!F122)/'model m23 r3 New Base Case'!F122</f>
        <v>6.11620795107032E-3</v>
      </c>
      <c r="X124" s="12">
        <f>(G124-'model m23 r3 New Base Case'!G122)/'model m23 r3 New Base Case'!G122</f>
        <v>8.7095627444010032E-2</v>
      </c>
      <c r="Y124" s="12">
        <f>(H124-'model m23 r3 New Base Case'!H122)/'model m23 r3 New Base Case'!H122</f>
        <v>-9.1507570770243546E-2</v>
      </c>
      <c r="Z124" s="12">
        <f>(I124-'model m23 r3 New Base Case'!I122)/'model m23 r3 New Base Case'!I122</f>
        <v>1.7182130584192457E-3</v>
      </c>
    </row>
    <row r="125" spans="2:26" x14ac:dyDescent="0.3">
      <c r="B125">
        <v>1984</v>
      </c>
      <c r="C125" t="s">
        <v>123</v>
      </c>
      <c r="D125" s="5">
        <v>0.56130000000000002</v>
      </c>
      <c r="E125" s="5">
        <v>0.2301</v>
      </c>
      <c r="F125" s="5">
        <v>1.3829999999999999E-3</v>
      </c>
      <c r="G125" s="5">
        <v>0.11169999999999999</v>
      </c>
      <c r="H125" s="5">
        <v>0.56100000000000005</v>
      </c>
      <c r="I125" s="5">
        <v>1.0129999999999999</v>
      </c>
      <c r="J125">
        <v>30001</v>
      </c>
      <c r="K125">
        <v>80000</v>
      </c>
      <c r="L125" s="5">
        <f t="shared" si="1"/>
        <v>0.40994120791020844</v>
      </c>
      <c r="M125">
        <v>1984</v>
      </c>
      <c r="N125" t="s">
        <v>123</v>
      </c>
      <c r="O125" s="28">
        <v>0.56859999999999999</v>
      </c>
      <c r="P125" s="28">
        <v>0.22600000000000001</v>
      </c>
      <c r="Q125" s="28">
        <v>1.4120000000000001E-3</v>
      </c>
      <c r="R125" s="28">
        <v>0.12720000000000001</v>
      </c>
      <c r="S125" s="28">
        <v>0.56799999999999995</v>
      </c>
      <c r="T125" s="28">
        <v>1.0129999999999999</v>
      </c>
      <c r="U125" s="12">
        <f>(D125-'model m23 r3 New Base Case'!D123)/'model m23 r3 New Base Case'!D123</f>
        <v>-1.2838550826591582E-2</v>
      </c>
      <c r="V125" s="12">
        <f>(E125-'model m23 r3 New Base Case'!E123)/'model m23 r3 New Base Case'!E123</f>
        <v>1.8141592920353947E-2</v>
      </c>
      <c r="W125" s="12">
        <f>(F125-'model m23 r3 New Base Case'!F123)/'model m23 r3 New Base Case'!F123</f>
        <v>-2.0538243626062436E-2</v>
      </c>
      <c r="X125" s="12">
        <f>(G125-'model m23 r3 New Base Case'!G123)/'model m23 r3 New Base Case'!G123</f>
        <v>-0.12185534591194978</v>
      </c>
      <c r="Y125" s="12">
        <f>(H125-'model m23 r3 New Base Case'!H123)/'model m23 r3 New Base Case'!H123</f>
        <v>-1.2323943661971648E-2</v>
      </c>
      <c r="Z125" s="12">
        <f>(I125-'model m23 r3 New Base Case'!I123)/'model m23 r3 New Base Case'!I123</f>
        <v>0</v>
      </c>
    </row>
    <row r="126" spans="2:26" x14ac:dyDescent="0.3">
      <c r="B126">
        <v>1985</v>
      </c>
      <c r="C126" t="s">
        <v>124</v>
      </c>
      <c r="D126" s="5">
        <v>-6.1089999999999998E-2</v>
      </c>
      <c r="E126" s="5">
        <v>0.22989999999999999</v>
      </c>
      <c r="F126" s="5">
        <v>1.31E-3</v>
      </c>
      <c r="G126" s="5">
        <v>-0.51119999999999999</v>
      </c>
      <c r="H126" s="5">
        <v>-6.2039999999999998E-2</v>
      </c>
      <c r="I126" s="5">
        <v>0.38979999999999998</v>
      </c>
      <c r="J126">
        <v>30001</v>
      </c>
      <c r="K126">
        <v>80000</v>
      </c>
      <c r="L126" s="5">
        <f t="shared" si="1"/>
        <v>-3.7633000491078734</v>
      </c>
      <c r="M126">
        <v>1985</v>
      </c>
      <c r="N126" t="s">
        <v>124</v>
      </c>
      <c r="O126" s="28">
        <v>-5.9279999999999999E-2</v>
      </c>
      <c r="P126" s="28">
        <v>0.22309999999999999</v>
      </c>
      <c r="Q126" s="28">
        <v>1.3129999999999999E-3</v>
      </c>
      <c r="R126" s="28">
        <v>-0.49459999999999998</v>
      </c>
      <c r="S126" s="28">
        <v>-6.0679999999999998E-2</v>
      </c>
      <c r="T126" s="28">
        <v>0.38080000000000003</v>
      </c>
      <c r="U126" s="12">
        <f>(D126-'model m23 r3 New Base Case'!D124)/'model m23 r3 New Base Case'!D124</f>
        <v>3.0533063427800256E-2</v>
      </c>
      <c r="V126" s="12">
        <f>(E126-'model m23 r3 New Base Case'!E124)/'model m23 r3 New Base Case'!E124</f>
        <v>3.0479605558045724E-2</v>
      </c>
      <c r="W126" s="12">
        <f>(F126-'model m23 r3 New Base Case'!F124)/'model m23 r3 New Base Case'!F124</f>
        <v>-2.2848438690022581E-3</v>
      </c>
      <c r="X126" s="12">
        <f>(G126-'model m23 r3 New Base Case'!G124)/'model m23 r3 New Base Case'!G124</f>
        <v>3.356247472705217E-2</v>
      </c>
      <c r="Y126" s="12">
        <f>(H126-'model m23 r3 New Base Case'!H124)/'model m23 r3 New Base Case'!H124</f>
        <v>2.2412656558998025E-2</v>
      </c>
      <c r="Z126" s="12">
        <f>(I126-'model m23 r3 New Base Case'!I124)/'model m23 r3 New Base Case'!I124</f>
        <v>2.3634453781512479E-2</v>
      </c>
    </row>
    <row r="127" spans="2:26" x14ac:dyDescent="0.3">
      <c r="B127">
        <v>1986</v>
      </c>
      <c r="C127" t="s">
        <v>125</v>
      </c>
      <c r="D127" s="5">
        <v>0.65439999999999998</v>
      </c>
      <c r="E127" s="5">
        <v>0.23019999999999999</v>
      </c>
      <c r="F127" s="5">
        <v>1.39E-3</v>
      </c>
      <c r="G127" s="5">
        <v>0.20419999999999999</v>
      </c>
      <c r="H127" s="5">
        <v>0.65249999999999997</v>
      </c>
      <c r="I127" s="5">
        <v>1.109</v>
      </c>
      <c r="J127">
        <v>30001</v>
      </c>
      <c r="K127">
        <v>80000</v>
      </c>
      <c r="L127" s="5">
        <f t="shared" si="1"/>
        <v>0.35177261613691929</v>
      </c>
      <c r="M127">
        <v>1986</v>
      </c>
      <c r="N127" t="s">
        <v>125</v>
      </c>
      <c r="O127" s="28">
        <v>0.66159999999999997</v>
      </c>
      <c r="P127" s="28">
        <v>0.22509999999999999</v>
      </c>
      <c r="Q127" s="28">
        <v>1.4369999999999999E-3</v>
      </c>
      <c r="R127" s="28">
        <v>0.22539999999999999</v>
      </c>
      <c r="S127" s="28">
        <v>0.66100000000000003</v>
      </c>
      <c r="T127" s="28">
        <v>1.105</v>
      </c>
      <c r="U127" s="12">
        <f>(D127-'model m23 r3 New Base Case'!D125)/'model m23 r3 New Base Case'!D125</f>
        <v>-1.088270858524786E-2</v>
      </c>
      <c r="V127" s="12">
        <f>(E127-'model m23 r3 New Base Case'!E125)/'model m23 r3 New Base Case'!E125</f>
        <v>2.2656597067969762E-2</v>
      </c>
      <c r="W127" s="12">
        <f>(F127-'model m23 r3 New Base Case'!F125)/'model m23 r3 New Base Case'!F125</f>
        <v>-3.2707028531663157E-2</v>
      </c>
      <c r="X127" s="12">
        <f>(G127-'model m23 r3 New Base Case'!G125)/'model m23 r3 New Base Case'!G125</f>
        <v>-9.4055013309671684E-2</v>
      </c>
      <c r="Y127" s="12">
        <f>(H127-'model m23 r3 New Base Case'!H125)/'model m23 r3 New Base Case'!H125</f>
        <v>-1.2859304084720215E-2</v>
      </c>
      <c r="Z127" s="12">
        <f>(I127-'model m23 r3 New Base Case'!I125)/'model m23 r3 New Base Case'!I125</f>
        <v>3.6199095022624466E-3</v>
      </c>
    </row>
    <row r="128" spans="2:26" x14ac:dyDescent="0.3">
      <c r="B128">
        <v>1987</v>
      </c>
      <c r="C128" t="s">
        <v>126</v>
      </c>
      <c r="D128" s="5">
        <v>0.35360000000000003</v>
      </c>
      <c r="E128" s="5">
        <v>0.2127</v>
      </c>
      <c r="F128" s="5">
        <v>1.2930000000000001E-3</v>
      </c>
      <c r="G128" s="5">
        <v>-6.3270000000000007E-2</v>
      </c>
      <c r="H128" s="5">
        <v>0.35349999999999998</v>
      </c>
      <c r="I128" s="5">
        <v>0.76970000000000005</v>
      </c>
      <c r="J128">
        <v>30001</v>
      </c>
      <c r="K128">
        <v>80000</v>
      </c>
      <c r="L128" s="5">
        <f t="shared" si="1"/>
        <v>0.60152714932126694</v>
      </c>
      <c r="M128">
        <v>1987</v>
      </c>
      <c r="N128" t="s">
        <v>126</v>
      </c>
      <c r="O128" s="28">
        <v>0.35489999999999999</v>
      </c>
      <c r="P128" s="28">
        <v>0.2041</v>
      </c>
      <c r="Q128" s="28">
        <v>1.3079999999999999E-3</v>
      </c>
      <c r="R128" s="28">
        <v>-4.4380000000000003E-2</v>
      </c>
      <c r="S128" s="28">
        <v>0.35460000000000003</v>
      </c>
      <c r="T128" s="28">
        <v>0.75470000000000004</v>
      </c>
      <c r="U128" s="12">
        <f>(D128-'model m23 r3 New Base Case'!D126)/'model m23 r3 New Base Case'!D126</f>
        <v>-3.6630036630035724E-3</v>
      </c>
      <c r="V128" s="12">
        <f>(E128-'model m23 r3 New Base Case'!E126)/'model m23 r3 New Base Case'!E126</f>
        <v>4.2136207741303264E-2</v>
      </c>
      <c r="W128" s="12">
        <f>(F128-'model m23 r3 New Base Case'!F126)/'model m23 r3 New Base Case'!F126</f>
        <v>-1.1467889908256746E-2</v>
      </c>
      <c r="X128" s="12">
        <f>(G128-'model m23 r3 New Base Case'!G126)/'model m23 r3 New Base Case'!G126</f>
        <v>0.42564218116268598</v>
      </c>
      <c r="Y128" s="12">
        <f>(H128-'model m23 r3 New Base Case'!H126)/'model m23 r3 New Base Case'!H126</f>
        <v>-3.1020868584321639E-3</v>
      </c>
      <c r="Z128" s="12">
        <f>(I128-'model m23 r3 New Base Case'!I126)/'model m23 r3 New Base Case'!I126</f>
        <v>1.9875447197561961E-2</v>
      </c>
    </row>
    <row r="129" spans="2:26" x14ac:dyDescent="0.3">
      <c r="B129">
        <v>1988</v>
      </c>
      <c r="C129" t="s">
        <v>127</v>
      </c>
      <c r="D129" s="5">
        <v>0.68700000000000006</v>
      </c>
      <c r="E129" s="5">
        <v>0.2167</v>
      </c>
      <c r="F129" s="5">
        <v>1.353E-3</v>
      </c>
      <c r="G129" s="5">
        <v>0.26300000000000001</v>
      </c>
      <c r="H129" s="5">
        <v>0.68689999999999996</v>
      </c>
      <c r="I129" s="5">
        <v>1.1140000000000001</v>
      </c>
      <c r="J129">
        <v>30001</v>
      </c>
      <c r="K129">
        <v>80000</v>
      </c>
      <c r="L129" s="5">
        <f t="shared" si="1"/>
        <v>0.31542940320232893</v>
      </c>
      <c r="M129">
        <v>1988</v>
      </c>
      <c r="N129" t="s">
        <v>127</v>
      </c>
      <c r="O129" s="28">
        <v>0.71699999999999997</v>
      </c>
      <c r="P129" s="28">
        <v>0.2074</v>
      </c>
      <c r="Q129" s="28">
        <v>1.2949999999999999E-3</v>
      </c>
      <c r="R129" s="28">
        <v>0.31080000000000002</v>
      </c>
      <c r="S129" s="28">
        <v>0.71609999999999996</v>
      </c>
      <c r="T129" s="28">
        <v>1.123</v>
      </c>
      <c r="U129" s="12">
        <f>(D129-'model m23 r3 New Base Case'!D127)/'model m23 r3 New Base Case'!D127</f>
        <v>-4.1841004184100306E-2</v>
      </c>
      <c r="V129" s="12">
        <f>(E129-'model m23 r3 New Base Case'!E127)/'model m23 r3 New Base Case'!E127</f>
        <v>4.484088717454196E-2</v>
      </c>
      <c r="W129" s="12">
        <f>(F129-'model m23 r3 New Base Case'!F127)/'model m23 r3 New Base Case'!F127</f>
        <v>4.4787644787644874E-2</v>
      </c>
      <c r="X129" s="12">
        <f>(G129-'model m23 r3 New Base Case'!G127)/'model m23 r3 New Base Case'!G127</f>
        <v>-0.1537966537966538</v>
      </c>
      <c r="Y129" s="12">
        <f>(H129-'model m23 r3 New Base Case'!H127)/'model m23 r3 New Base Case'!H127</f>
        <v>-4.0776427873202077E-2</v>
      </c>
      <c r="Z129" s="12">
        <f>(I129-'model m23 r3 New Base Case'!I127)/'model m23 r3 New Base Case'!I127</f>
        <v>-8.0142475512020462E-3</v>
      </c>
    </row>
    <row r="130" spans="2:26" x14ac:dyDescent="0.3">
      <c r="B130">
        <v>1989</v>
      </c>
      <c r="C130" t="s">
        <v>128</v>
      </c>
      <c r="D130" s="5">
        <v>0.4446</v>
      </c>
      <c r="E130" s="5">
        <v>0.24249999999999999</v>
      </c>
      <c r="F130" s="5">
        <v>1.384E-3</v>
      </c>
      <c r="G130" s="5">
        <v>-2.7609999999999999E-2</v>
      </c>
      <c r="H130" s="5">
        <v>0.44359999999999999</v>
      </c>
      <c r="I130" s="5">
        <v>0.92230000000000001</v>
      </c>
      <c r="J130">
        <v>30001</v>
      </c>
      <c r="K130">
        <v>80000</v>
      </c>
      <c r="L130" s="5">
        <f t="shared" si="1"/>
        <v>0.545434098065677</v>
      </c>
      <c r="M130">
        <v>1989</v>
      </c>
      <c r="N130" t="s">
        <v>128</v>
      </c>
      <c r="O130" s="28">
        <v>0.45050000000000001</v>
      </c>
      <c r="P130" s="28">
        <v>0.23630000000000001</v>
      </c>
      <c r="Q130" s="28">
        <v>1.413E-3</v>
      </c>
      <c r="R130" s="28">
        <v>-9.6360000000000005E-3</v>
      </c>
      <c r="S130" s="28">
        <v>0.44969999999999999</v>
      </c>
      <c r="T130" s="28">
        <v>0.91520000000000001</v>
      </c>
      <c r="U130" s="12">
        <f>(D130-'model m23 r3 New Base Case'!D128)/'model m23 r3 New Base Case'!D128</f>
        <v>-1.3096559378468405E-2</v>
      </c>
      <c r="V130" s="12">
        <f>(E130-'model m23 r3 New Base Case'!E128)/'model m23 r3 New Base Case'!E128</f>
        <v>2.6237833262801453E-2</v>
      </c>
      <c r="W130" s="12">
        <f>(F130-'model m23 r3 New Base Case'!F128)/'model m23 r3 New Base Case'!F128</f>
        <v>-2.0523708421797557E-2</v>
      </c>
      <c r="X130" s="12">
        <f>(G130-'model m23 r3 New Base Case'!G128)/'model m23 r3 New Base Case'!G128</f>
        <v>1.8652968036529676</v>
      </c>
      <c r="Y130" s="12">
        <f>(H130-'model m23 r3 New Base Case'!H128)/'model m23 r3 New Base Case'!H128</f>
        <v>-1.3564598621303079E-2</v>
      </c>
      <c r="Z130" s="12">
        <f>(I130-'model m23 r3 New Base Case'!I128)/'model m23 r3 New Base Case'!I128</f>
        <v>7.7578671328671278E-3</v>
      </c>
    </row>
    <row r="131" spans="2:26" x14ac:dyDescent="0.3">
      <c r="B131">
        <v>1990</v>
      </c>
      <c r="C131" t="s">
        <v>129</v>
      </c>
      <c r="D131" s="5">
        <v>0.38240000000000002</v>
      </c>
      <c r="E131" s="5">
        <v>0.23980000000000001</v>
      </c>
      <c r="F131" s="5">
        <v>1.305E-3</v>
      </c>
      <c r="G131" s="5">
        <v>-8.7209999999999996E-2</v>
      </c>
      <c r="H131" s="5">
        <v>0.38329999999999997</v>
      </c>
      <c r="I131" s="5">
        <v>0.85319999999999996</v>
      </c>
      <c r="J131">
        <v>30001</v>
      </c>
      <c r="K131">
        <v>80000</v>
      </c>
      <c r="L131" s="5">
        <f t="shared" si="1"/>
        <v>0.627092050209205</v>
      </c>
      <c r="M131">
        <v>1990</v>
      </c>
      <c r="N131" t="s">
        <v>129</v>
      </c>
      <c r="O131" s="28">
        <v>0.38890000000000002</v>
      </c>
      <c r="P131" s="28">
        <v>0.2359</v>
      </c>
      <c r="Q131" s="28">
        <v>1.354E-3</v>
      </c>
      <c r="R131" s="28">
        <v>-7.2010000000000005E-2</v>
      </c>
      <c r="S131" s="28">
        <v>0.38769999999999999</v>
      </c>
      <c r="T131" s="28">
        <v>0.85389999999999999</v>
      </c>
      <c r="U131" s="12">
        <f>(D131-'model m23 r3 New Base Case'!D129)/'model m23 r3 New Base Case'!D129</f>
        <v>-1.6713808176909244E-2</v>
      </c>
      <c r="V131" s="12">
        <f>(E131-'model m23 r3 New Base Case'!E129)/'model m23 r3 New Base Case'!E129</f>
        <v>1.6532428995337068E-2</v>
      </c>
      <c r="W131" s="12">
        <f>(F131-'model m23 r3 New Base Case'!F129)/'model m23 r3 New Base Case'!F129</f>
        <v>-3.6189069423929097E-2</v>
      </c>
      <c r="X131" s="12">
        <f>(G131-'model m23 r3 New Base Case'!G129)/'model m23 r3 New Base Case'!G129</f>
        <v>0.21108179419525053</v>
      </c>
      <c r="Y131" s="12">
        <f>(H131-'model m23 r3 New Base Case'!H129)/'model m23 r3 New Base Case'!H129</f>
        <v>-1.134898117100855E-2</v>
      </c>
      <c r="Z131" s="12">
        <f>(I131-'model m23 r3 New Base Case'!I129)/'model m23 r3 New Base Case'!I129</f>
        <v>-8.1976812273103867E-4</v>
      </c>
    </row>
    <row r="132" spans="2:26" x14ac:dyDescent="0.3">
      <c r="B132">
        <v>1991</v>
      </c>
      <c r="C132" t="s">
        <v>130</v>
      </c>
      <c r="D132" s="5">
        <v>0.60360000000000003</v>
      </c>
      <c r="E132" s="5">
        <v>0.24310000000000001</v>
      </c>
      <c r="F132" s="5">
        <v>1.3940000000000001E-3</v>
      </c>
      <c r="G132" s="5">
        <v>0.12820000000000001</v>
      </c>
      <c r="H132" s="5">
        <v>0.60089999999999999</v>
      </c>
      <c r="I132" s="5">
        <v>1.083</v>
      </c>
      <c r="J132">
        <v>30001</v>
      </c>
      <c r="K132">
        <v>80000</v>
      </c>
      <c r="L132" s="5">
        <f t="shared" si="1"/>
        <v>0.40275016567263089</v>
      </c>
      <c r="M132">
        <v>1991</v>
      </c>
      <c r="N132" t="s">
        <v>130</v>
      </c>
      <c r="O132" s="28">
        <v>0.61339999999999995</v>
      </c>
      <c r="P132" s="28">
        <v>0.23699999999999999</v>
      </c>
      <c r="Q132" s="28">
        <v>1.374E-3</v>
      </c>
      <c r="R132" s="28">
        <v>0.1512</v>
      </c>
      <c r="S132" s="28">
        <v>0.6129</v>
      </c>
      <c r="T132" s="28">
        <v>1.079</v>
      </c>
      <c r="U132" s="12">
        <f>(D132-'model m23 r3 New Base Case'!D130)/'model m23 r3 New Base Case'!D130</f>
        <v>-1.5976524290837825E-2</v>
      </c>
      <c r="V132" s="12">
        <f>(E132-'model m23 r3 New Base Case'!E130)/'model m23 r3 New Base Case'!E130</f>
        <v>2.5738396624472668E-2</v>
      </c>
      <c r="W132" s="12">
        <f>(F132-'model m23 r3 New Base Case'!F130)/'model m23 r3 New Base Case'!F130</f>
        <v>1.4556040756914157E-2</v>
      </c>
      <c r="X132" s="12">
        <f>(G132-'model m23 r3 New Base Case'!G130)/'model m23 r3 New Base Case'!G130</f>
        <v>-0.15211640211640207</v>
      </c>
      <c r="Y132" s="12">
        <f>(H132-'model m23 r3 New Base Case'!H130)/'model m23 r3 New Base Case'!H130</f>
        <v>-1.9579050416054837E-2</v>
      </c>
      <c r="Z132" s="12">
        <f>(I132-'model m23 r3 New Base Case'!I130)/'model m23 r3 New Base Case'!I130</f>
        <v>3.7071362372567227E-3</v>
      </c>
    </row>
    <row r="133" spans="2:26" x14ac:dyDescent="0.3">
      <c r="B133">
        <v>1992</v>
      </c>
      <c r="C133" t="s">
        <v>131</v>
      </c>
      <c r="D133" s="5">
        <v>0.69869999999999999</v>
      </c>
      <c r="E133" s="5">
        <v>0.2397</v>
      </c>
      <c r="F133" s="5">
        <v>1.413E-3</v>
      </c>
      <c r="G133" s="5">
        <v>0.2296</v>
      </c>
      <c r="H133" s="5">
        <v>0.69779999999999998</v>
      </c>
      <c r="I133" s="5">
        <v>1.175</v>
      </c>
      <c r="J133">
        <v>30001</v>
      </c>
      <c r="K133">
        <v>80000</v>
      </c>
      <c r="L133" s="5">
        <f t="shared" si="1"/>
        <v>0.34306569343065696</v>
      </c>
      <c r="M133">
        <v>1992</v>
      </c>
      <c r="N133" t="s">
        <v>131</v>
      </c>
      <c r="O133" s="28">
        <v>0.70179999999999998</v>
      </c>
      <c r="P133" s="28">
        <v>0.23380000000000001</v>
      </c>
      <c r="Q133" s="28">
        <v>1.4469999999999999E-3</v>
      </c>
      <c r="R133" s="28">
        <v>0.2457</v>
      </c>
      <c r="S133" s="28">
        <v>0.70120000000000005</v>
      </c>
      <c r="T133" s="28">
        <v>1.163</v>
      </c>
      <c r="U133" s="12">
        <f>(D133-'model m23 r3 New Base Case'!D131)/'model m23 r3 New Base Case'!D131</f>
        <v>-4.4172128811627125E-3</v>
      </c>
      <c r="V133" s="12">
        <f>(E133-'model m23 r3 New Base Case'!E131)/'model m23 r3 New Base Case'!E131</f>
        <v>2.5235243798118E-2</v>
      </c>
      <c r="W133" s="12">
        <f>(F133-'model m23 r3 New Base Case'!F131)/'model m23 r3 New Base Case'!F131</f>
        <v>-2.3496890117484424E-2</v>
      </c>
      <c r="X133" s="12">
        <f>(G133-'model m23 r3 New Base Case'!G131)/'model m23 r3 New Base Case'!G131</f>
        <v>-6.5527065527065539E-2</v>
      </c>
      <c r="Y133" s="12">
        <f>(H133-'model m23 r3 New Base Case'!H131)/'model m23 r3 New Base Case'!H131</f>
        <v>-4.8488305761552617E-3</v>
      </c>
      <c r="Z133" s="12">
        <f>(I133-'model m23 r3 New Base Case'!I131)/'model m23 r3 New Base Case'!I131</f>
        <v>1.0318142734307834E-2</v>
      </c>
    </row>
    <row r="134" spans="2:26" x14ac:dyDescent="0.3">
      <c r="B134">
        <v>1993</v>
      </c>
      <c r="C134" t="s">
        <v>132</v>
      </c>
      <c r="D134" s="5">
        <v>3.0769999999999999E-2</v>
      </c>
      <c r="E134" s="5">
        <v>0.2276</v>
      </c>
      <c r="F134" s="5">
        <v>1.297E-3</v>
      </c>
      <c r="G134" s="5">
        <v>-0.41449999999999998</v>
      </c>
      <c r="H134" s="5">
        <v>3.0530000000000002E-2</v>
      </c>
      <c r="I134" s="5">
        <v>0.47760000000000002</v>
      </c>
      <c r="J134">
        <v>30001</v>
      </c>
      <c r="K134">
        <v>80000</v>
      </c>
      <c r="L134" s="5">
        <f t="shared" si="1"/>
        <v>7.3968150796230097</v>
      </c>
      <c r="M134">
        <v>1993</v>
      </c>
      <c r="N134" t="s">
        <v>132</v>
      </c>
      <c r="O134" s="28">
        <v>2.7179999999999999E-2</v>
      </c>
      <c r="P134" s="28">
        <v>0.2203</v>
      </c>
      <c r="Q134" s="28">
        <v>1.2130000000000001E-3</v>
      </c>
      <c r="R134" s="28">
        <v>-0.40360000000000001</v>
      </c>
      <c r="S134" s="28">
        <v>2.691E-2</v>
      </c>
      <c r="T134" s="28">
        <v>0.45979999999999999</v>
      </c>
      <c r="U134" s="12">
        <f>(D134-'model m23 r3 New Base Case'!D132)/'model m23 r3 New Base Case'!D132</f>
        <v>0.13208241353936717</v>
      </c>
      <c r="V134" s="12">
        <f>(E134-'model m23 r3 New Base Case'!E132)/'model m23 r3 New Base Case'!E132</f>
        <v>3.313663186563777E-2</v>
      </c>
      <c r="W134" s="12">
        <f>(F134-'model m23 r3 New Base Case'!F132)/'model m23 r3 New Base Case'!F132</f>
        <v>6.9249793899422804E-2</v>
      </c>
      <c r="X134" s="12">
        <f>(G134-'model m23 r3 New Base Case'!G132)/'model m23 r3 New Base Case'!G132</f>
        <v>2.7006937561942432E-2</v>
      </c>
      <c r="Y134" s="12">
        <f>(H134-'model m23 r3 New Base Case'!H132)/'model m23 r3 New Base Case'!H132</f>
        <v>0.13452248234856937</v>
      </c>
      <c r="Z134" s="12">
        <f>(I134-'model m23 r3 New Base Case'!I132)/'model m23 r3 New Base Case'!I132</f>
        <v>3.8712483688560326E-2</v>
      </c>
    </row>
    <row r="135" spans="2:26" x14ac:dyDescent="0.3">
      <c r="B135">
        <v>1994</v>
      </c>
      <c r="C135" t="s">
        <v>133</v>
      </c>
      <c r="D135" s="5">
        <v>-1.3560000000000001</v>
      </c>
      <c r="E135" s="5">
        <v>0.28100000000000003</v>
      </c>
      <c r="F135" s="5">
        <v>1.6789999999999999E-3</v>
      </c>
      <c r="G135" s="5">
        <v>-1.9039999999999999</v>
      </c>
      <c r="H135" s="5">
        <v>-1.3560000000000001</v>
      </c>
      <c r="I135" s="5">
        <v>-0.80610000000000004</v>
      </c>
      <c r="J135">
        <v>30001</v>
      </c>
      <c r="K135">
        <v>80000</v>
      </c>
      <c r="L135" s="5">
        <f t="shared" si="1"/>
        <v>-0.20722713864306785</v>
      </c>
      <c r="M135">
        <v>1994</v>
      </c>
      <c r="N135" t="s">
        <v>133</v>
      </c>
      <c r="O135" s="28">
        <v>-1.3680000000000001</v>
      </c>
      <c r="P135" s="28">
        <v>0.27460000000000001</v>
      </c>
      <c r="Q135" s="28">
        <v>1.6280000000000001E-3</v>
      </c>
      <c r="R135" s="28">
        <v>-1.9059999999999999</v>
      </c>
      <c r="S135" s="28">
        <v>-1.369</v>
      </c>
      <c r="T135" s="28">
        <v>-0.83</v>
      </c>
      <c r="U135" s="12">
        <f>(D135-'model m23 r3 New Base Case'!D133)/'model m23 r3 New Base Case'!D133</f>
        <v>-8.77192982456141E-3</v>
      </c>
      <c r="V135" s="12">
        <f>(E135-'model m23 r3 New Base Case'!E133)/'model m23 r3 New Base Case'!E133</f>
        <v>2.3306627822287023E-2</v>
      </c>
      <c r="W135" s="12">
        <f>(F135-'model m23 r3 New Base Case'!F133)/'model m23 r3 New Base Case'!F133</f>
        <v>3.1326781326781218E-2</v>
      </c>
      <c r="X135" s="12">
        <f>(G135-'model m23 r3 New Base Case'!G133)/'model m23 r3 New Base Case'!G133</f>
        <v>-1.049317943336832E-3</v>
      </c>
      <c r="Y135" s="12">
        <f>(H135-'model m23 r3 New Base Case'!H133)/'model m23 r3 New Base Case'!H133</f>
        <v>-9.4959824689553694E-3</v>
      </c>
      <c r="Z135" s="12">
        <f>(I135-'model m23 r3 New Base Case'!I133)/'model m23 r3 New Base Case'!I133</f>
        <v>-2.8795180722891472E-2</v>
      </c>
    </row>
    <row r="136" spans="2:26" x14ac:dyDescent="0.3">
      <c r="B136">
        <v>1995</v>
      </c>
      <c r="C136" t="s">
        <v>134</v>
      </c>
      <c r="D136" s="5">
        <v>-0.18279999999999999</v>
      </c>
      <c r="E136" s="5">
        <v>0.2482</v>
      </c>
      <c r="F136" s="5">
        <v>1.2669999999999999E-3</v>
      </c>
      <c r="G136" s="5">
        <v>-0.66720000000000002</v>
      </c>
      <c r="H136" s="5">
        <v>-0.18329999999999999</v>
      </c>
      <c r="I136" s="5">
        <v>0.30730000000000002</v>
      </c>
      <c r="J136">
        <v>30001</v>
      </c>
      <c r="K136">
        <v>80000</v>
      </c>
      <c r="L136" s="5">
        <f t="shared" si="1"/>
        <v>-1.3577680525164115</v>
      </c>
      <c r="M136">
        <v>1995</v>
      </c>
      <c r="N136" t="s">
        <v>134</v>
      </c>
      <c r="O136" s="28">
        <v>-0.18440000000000001</v>
      </c>
      <c r="P136" s="28">
        <v>0.24179999999999999</v>
      </c>
      <c r="Q136" s="28">
        <v>1.2669999999999999E-3</v>
      </c>
      <c r="R136" s="28">
        <v>-0.65990000000000004</v>
      </c>
      <c r="S136" s="28">
        <v>-0.18329999999999999</v>
      </c>
      <c r="T136" s="28">
        <v>0.28820000000000001</v>
      </c>
      <c r="U136" s="12">
        <f>(D136-'model m23 r3 New Base Case'!D134)/'model m23 r3 New Base Case'!D134</f>
        <v>-8.676789587852592E-3</v>
      </c>
      <c r="V136" s="12">
        <f>(E136-'model m23 r3 New Base Case'!E134)/'model m23 r3 New Base Case'!E134</f>
        <v>2.6468155500413634E-2</v>
      </c>
      <c r="W136" s="12">
        <f>(F136-'model m23 r3 New Base Case'!F134)/'model m23 r3 New Base Case'!F134</f>
        <v>0</v>
      </c>
      <c r="X136" s="12">
        <f>(G136-'model m23 r3 New Base Case'!G134)/'model m23 r3 New Base Case'!G134</f>
        <v>1.1062282163964196E-2</v>
      </c>
      <c r="Y136" s="12">
        <f>(H136-'model m23 r3 New Base Case'!H134)/'model m23 r3 New Base Case'!H134</f>
        <v>0</v>
      </c>
      <c r="Z136" s="12">
        <f>(I136-'model m23 r3 New Base Case'!I134)/'model m23 r3 New Base Case'!I134</f>
        <v>6.6273421235253316E-2</v>
      </c>
    </row>
    <row r="137" spans="2:26" x14ac:dyDescent="0.3">
      <c r="B137">
        <v>1996</v>
      </c>
      <c r="C137" t="s">
        <v>135</v>
      </c>
      <c r="D137" s="5">
        <v>1.002</v>
      </c>
      <c r="E137" s="5">
        <v>0.25769999999999998</v>
      </c>
      <c r="F137" s="5">
        <v>1.701E-3</v>
      </c>
      <c r="G137" s="5">
        <v>0.49880000000000002</v>
      </c>
      <c r="H137" s="5">
        <v>1.0029999999999999</v>
      </c>
      <c r="I137" s="5">
        <v>1.506</v>
      </c>
      <c r="J137">
        <v>30001</v>
      </c>
      <c r="K137">
        <v>80000</v>
      </c>
      <c r="L137" s="5">
        <f t="shared" si="1"/>
        <v>0.25718562874251494</v>
      </c>
      <c r="M137">
        <v>1996</v>
      </c>
      <c r="N137" t="s">
        <v>135</v>
      </c>
      <c r="O137" s="28">
        <v>1.024</v>
      </c>
      <c r="P137" s="28">
        <v>0.2465</v>
      </c>
      <c r="Q137" s="28">
        <v>1.552E-3</v>
      </c>
      <c r="R137" s="28">
        <v>0.53810000000000002</v>
      </c>
      <c r="S137" s="28">
        <v>1.024</v>
      </c>
      <c r="T137" s="28">
        <v>1.506</v>
      </c>
      <c r="U137" s="12">
        <f>(D137-'model m23 r3 New Base Case'!D135)/'model m23 r3 New Base Case'!D135</f>
        <v>-2.1484375000000017E-2</v>
      </c>
      <c r="V137" s="12">
        <f>(E137-'model m23 r3 New Base Case'!E135)/'model m23 r3 New Base Case'!E135</f>
        <v>4.5436105476673379E-2</v>
      </c>
      <c r="W137" s="12">
        <f>(F137-'model m23 r3 New Base Case'!F135)/'model m23 r3 New Base Case'!F135</f>
        <v>9.6005154639175291E-2</v>
      </c>
      <c r="X137" s="12">
        <f>(G137-'model m23 r3 New Base Case'!G135)/'model m23 r3 New Base Case'!G135</f>
        <v>-7.3034751904850398E-2</v>
      </c>
      <c r="Y137" s="12">
        <f>(H137-'model m23 r3 New Base Case'!H135)/'model m23 r3 New Base Case'!H135</f>
        <v>-2.0507812500000125E-2</v>
      </c>
      <c r="Z137" s="12">
        <f>(I137-'model m23 r3 New Base Case'!I135)/'model m23 r3 New Base Case'!I135</f>
        <v>0</v>
      </c>
    </row>
    <row r="138" spans="2:26" x14ac:dyDescent="0.3">
      <c r="B138">
        <v>1997</v>
      </c>
      <c r="C138" t="s">
        <v>136</v>
      </c>
      <c r="D138" s="5">
        <v>-0.16289999999999999</v>
      </c>
      <c r="E138" s="5">
        <v>0.22189999999999999</v>
      </c>
      <c r="F138" s="5">
        <v>1.2470000000000001E-3</v>
      </c>
      <c r="G138" s="5">
        <v>-0.59889999999999999</v>
      </c>
      <c r="H138" s="5">
        <v>-0.16200000000000001</v>
      </c>
      <c r="I138" s="5">
        <v>0.27110000000000001</v>
      </c>
      <c r="J138">
        <v>30001</v>
      </c>
      <c r="K138">
        <v>80000</v>
      </c>
      <c r="L138" s="5">
        <f t="shared" ref="L138:L201" si="2">E138/D138</f>
        <v>-1.3621853898096992</v>
      </c>
      <c r="M138">
        <v>1997</v>
      </c>
      <c r="N138" t="s">
        <v>136</v>
      </c>
      <c r="O138" s="28">
        <v>-0.14749999999999999</v>
      </c>
      <c r="P138" s="28">
        <v>0.21279999999999999</v>
      </c>
      <c r="Q138" s="28">
        <v>1.1789999999999999E-3</v>
      </c>
      <c r="R138" s="28">
        <v>-0.56599999999999995</v>
      </c>
      <c r="S138" s="28">
        <v>-0.14710000000000001</v>
      </c>
      <c r="T138" s="28">
        <v>0.26989999999999997</v>
      </c>
      <c r="U138" s="12">
        <f>(D138-'model m23 r3 New Base Case'!D136)/'model m23 r3 New Base Case'!D136</f>
        <v>0.10440677966101694</v>
      </c>
      <c r="V138" s="12">
        <f>(E138-'model m23 r3 New Base Case'!E136)/'model m23 r3 New Base Case'!E136</f>
        <v>4.2763157894736829E-2</v>
      </c>
      <c r="W138" s="12">
        <f>(F138-'model m23 r3 New Base Case'!F136)/'model m23 r3 New Base Case'!F136</f>
        <v>5.7675996607294437E-2</v>
      </c>
      <c r="X138" s="12">
        <f>(G138-'model m23 r3 New Base Case'!G136)/'model m23 r3 New Base Case'!G136</f>
        <v>5.8127208480565448E-2</v>
      </c>
      <c r="Y138" s="12">
        <f>(H138-'model m23 r3 New Base Case'!H136)/'model m23 r3 New Base Case'!H136</f>
        <v>0.10129163834126442</v>
      </c>
      <c r="Z138" s="12">
        <f>(I138-'model m23 r3 New Base Case'!I136)/'model m23 r3 New Base Case'!I136</f>
        <v>4.4460911448685973E-3</v>
      </c>
    </row>
    <row r="139" spans="2:26" x14ac:dyDescent="0.3">
      <c r="B139">
        <v>1998</v>
      </c>
      <c r="C139" t="s">
        <v>137</v>
      </c>
      <c r="D139" s="5">
        <v>0.44030000000000002</v>
      </c>
      <c r="E139" s="5">
        <v>0.22989999999999999</v>
      </c>
      <c r="F139" s="5">
        <v>1.353E-3</v>
      </c>
      <c r="G139" s="5">
        <v>-1.09E-2</v>
      </c>
      <c r="H139" s="5">
        <v>0.44009999999999999</v>
      </c>
      <c r="I139" s="5">
        <v>0.89239999999999997</v>
      </c>
      <c r="J139">
        <v>30001</v>
      </c>
      <c r="K139">
        <v>80000</v>
      </c>
      <c r="L139" s="5">
        <f t="shared" si="2"/>
        <v>0.522143992732228</v>
      </c>
      <c r="M139">
        <v>1998</v>
      </c>
      <c r="N139" t="s">
        <v>137</v>
      </c>
      <c r="O139" s="28">
        <v>0.45079999999999998</v>
      </c>
      <c r="P139" s="28">
        <v>0.22020000000000001</v>
      </c>
      <c r="Q139" s="28">
        <v>1.3359999999999999E-3</v>
      </c>
      <c r="R139" s="28">
        <v>2.1479999999999999E-2</v>
      </c>
      <c r="S139" s="28">
        <v>0.45090000000000002</v>
      </c>
      <c r="T139" s="28">
        <v>0.88460000000000005</v>
      </c>
      <c r="U139" s="12">
        <f>(D139-'model m23 r3 New Base Case'!D137)/'model m23 r3 New Base Case'!D137</f>
        <v>-2.3291925465838408E-2</v>
      </c>
      <c r="V139" s="12">
        <f>(E139-'model m23 r3 New Base Case'!E137)/'model m23 r3 New Base Case'!E137</f>
        <v>4.4050862851952706E-2</v>
      </c>
      <c r="W139" s="12">
        <f>(F139-'model m23 r3 New Base Case'!F137)/'model m23 r3 New Base Case'!F137</f>
        <v>1.2724550898203658E-2</v>
      </c>
      <c r="X139" s="12">
        <f>(G139-'model m23 r3 New Base Case'!G137)/'model m23 r3 New Base Case'!G137</f>
        <v>-1.5074487895716946</v>
      </c>
      <c r="Y139" s="12">
        <f>(H139-'model m23 r3 New Base Case'!H137)/'model m23 r3 New Base Case'!H137</f>
        <v>-2.3952095808383304E-2</v>
      </c>
      <c r="Z139" s="12">
        <f>(I139-'model m23 r3 New Base Case'!I137)/'model m23 r3 New Base Case'!I137</f>
        <v>8.8175446529503935E-3</v>
      </c>
    </row>
    <row r="140" spans="2:26" x14ac:dyDescent="0.3">
      <c r="B140">
        <v>1999</v>
      </c>
      <c r="C140" t="s">
        <v>138</v>
      </c>
      <c r="D140" s="5">
        <v>-0.40229999999999999</v>
      </c>
      <c r="E140" s="5">
        <v>0.2301</v>
      </c>
      <c r="F140" s="5">
        <v>1.3389999999999999E-3</v>
      </c>
      <c r="G140" s="5">
        <v>-0.85489999999999999</v>
      </c>
      <c r="H140" s="5">
        <v>-0.40239999999999998</v>
      </c>
      <c r="I140" s="5">
        <v>4.7399999999999998E-2</v>
      </c>
      <c r="J140">
        <v>30001</v>
      </c>
      <c r="K140">
        <v>80000</v>
      </c>
      <c r="L140" s="5">
        <f t="shared" si="2"/>
        <v>-0.57196122296793439</v>
      </c>
      <c r="M140">
        <v>1999</v>
      </c>
      <c r="N140" t="s">
        <v>138</v>
      </c>
      <c r="O140" s="28">
        <v>-0.3775</v>
      </c>
      <c r="P140" s="28">
        <v>0.22409999999999999</v>
      </c>
      <c r="Q140" s="28">
        <v>1.3270000000000001E-3</v>
      </c>
      <c r="R140" s="28">
        <v>-0.81789999999999996</v>
      </c>
      <c r="S140" s="28">
        <v>-0.37769999999999998</v>
      </c>
      <c r="T140" s="28">
        <v>6.0679999999999998E-2</v>
      </c>
      <c r="U140" s="12">
        <f>(D140-'model m23 r3 New Base Case'!D138)/'model m23 r3 New Base Case'!D138</f>
        <v>6.5695364238410561E-2</v>
      </c>
      <c r="V140" s="12">
        <f>(E140-'model m23 r3 New Base Case'!E138)/'model m23 r3 New Base Case'!E138</f>
        <v>2.6773761713520774E-2</v>
      </c>
      <c r="W140" s="12">
        <f>(F140-'model m23 r3 New Base Case'!F138)/'model m23 r3 New Base Case'!F138</f>
        <v>9.0429540316502317E-3</v>
      </c>
      <c r="X140" s="12">
        <f>(G140-'model m23 r3 New Base Case'!G138)/'model m23 r3 New Base Case'!G138</f>
        <v>4.523780413253458E-2</v>
      </c>
      <c r="Y140" s="12">
        <f>(H140-'model m23 r3 New Base Case'!H138)/'model m23 r3 New Base Case'!H138</f>
        <v>6.5395816785808844E-2</v>
      </c>
      <c r="Z140" s="12">
        <f>(I140-'model m23 r3 New Base Case'!I138)/'model m23 r3 New Base Case'!I138</f>
        <v>-0.21885299934080424</v>
      </c>
    </row>
    <row r="141" spans="2:26" x14ac:dyDescent="0.3">
      <c r="B141">
        <v>2000</v>
      </c>
      <c r="C141" t="s">
        <v>139</v>
      </c>
      <c r="D141" s="5">
        <v>-8.1610000000000002E-2</v>
      </c>
      <c r="E141" s="5">
        <v>0.2195</v>
      </c>
      <c r="F141" s="5">
        <v>1.16E-3</v>
      </c>
      <c r="G141" s="5">
        <v>-0.51039999999999996</v>
      </c>
      <c r="H141" s="5">
        <v>-8.0769999999999995E-2</v>
      </c>
      <c r="I141" s="5">
        <v>0.34889999999999999</v>
      </c>
      <c r="J141">
        <v>30001</v>
      </c>
      <c r="K141">
        <v>80000</v>
      </c>
      <c r="L141" s="5">
        <f t="shared" si="2"/>
        <v>-2.6896213699301557</v>
      </c>
      <c r="M141">
        <v>2000</v>
      </c>
      <c r="N141" t="s">
        <v>139</v>
      </c>
      <c r="O141" s="28">
        <v>-9.2590000000000006E-2</v>
      </c>
      <c r="P141" s="28">
        <v>0.21049999999999999</v>
      </c>
      <c r="Q141" s="28">
        <v>1.276E-3</v>
      </c>
      <c r="R141" s="28">
        <v>-0.50460000000000005</v>
      </c>
      <c r="S141" s="28">
        <v>-9.2939999999999995E-2</v>
      </c>
      <c r="T141" s="28">
        <v>0.3196</v>
      </c>
      <c r="U141" s="12">
        <f>(D141-'model m23 r3 New Base Case'!D139)/'model m23 r3 New Base Case'!D139</f>
        <v>-0.11858732044497249</v>
      </c>
      <c r="V141" s="12">
        <f>(E141-'model m23 r3 New Base Case'!E139)/'model m23 r3 New Base Case'!E139</f>
        <v>4.2755344418052295E-2</v>
      </c>
      <c r="W141" s="12">
        <f>(F141-'model m23 r3 New Base Case'!F139)/'model m23 r3 New Base Case'!F139</f>
        <v>-9.0909090909090912E-2</v>
      </c>
      <c r="X141" s="12">
        <f>(G141-'model m23 r3 New Base Case'!G139)/'model m23 r3 New Base Case'!G139</f>
        <v>1.1494252873563052E-2</v>
      </c>
      <c r="Y141" s="12">
        <f>(H141-'model m23 r3 New Base Case'!H139)/'model m23 r3 New Base Case'!H139</f>
        <v>-0.13094469550247473</v>
      </c>
      <c r="Z141" s="12">
        <f>(I141-'model m23 r3 New Base Case'!I139)/'model m23 r3 New Base Case'!I139</f>
        <v>9.1677096370463063E-2</v>
      </c>
    </row>
    <row r="142" spans="2:26" x14ac:dyDescent="0.3">
      <c r="B142">
        <v>2001</v>
      </c>
      <c r="C142" t="s">
        <v>140</v>
      </c>
      <c r="D142" s="5">
        <v>-0.38969999999999999</v>
      </c>
      <c r="E142" s="5">
        <v>0.216</v>
      </c>
      <c r="F142" s="5">
        <v>1.1720000000000001E-3</v>
      </c>
      <c r="G142" s="5">
        <v>-0.81289999999999996</v>
      </c>
      <c r="H142" s="5">
        <v>-0.3901</v>
      </c>
      <c r="I142" s="5">
        <v>3.4979999999999997E-2</v>
      </c>
      <c r="J142">
        <v>30001</v>
      </c>
      <c r="K142">
        <v>80000</v>
      </c>
      <c r="L142" s="5">
        <f t="shared" si="2"/>
        <v>-0.55427251732101612</v>
      </c>
      <c r="M142">
        <v>2001</v>
      </c>
      <c r="N142" t="s">
        <v>140</v>
      </c>
      <c r="O142" s="28">
        <v>-0.40989999999999999</v>
      </c>
      <c r="P142" s="28">
        <v>0.20699999999999999</v>
      </c>
      <c r="Q142" s="28">
        <v>1.2769999999999999E-3</v>
      </c>
      <c r="R142" s="28">
        <v>-0.81430000000000002</v>
      </c>
      <c r="S142" s="28">
        <v>-0.4103</v>
      </c>
      <c r="T142" s="28">
        <v>-4.4860000000000004E-3</v>
      </c>
      <c r="U142" s="12">
        <f>(D142-'model m23 r3 New Base Case'!D140)/'model m23 r3 New Base Case'!D140</f>
        <v>-4.9280312271285667E-2</v>
      </c>
      <c r="V142" s="12">
        <f>(E142-'model m23 r3 New Base Case'!E140)/'model m23 r3 New Base Case'!E140</f>
        <v>4.3478260869565258E-2</v>
      </c>
      <c r="W142" s="12">
        <f>(F142-'model m23 r3 New Base Case'!F140)/'model m23 r3 New Base Case'!F140</f>
        <v>-8.2223962411902773E-2</v>
      </c>
      <c r="X142" s="12">
        <f>(G142-'model m23 r3 New Base Case'!G140)/'model m23 r3 New Base Case'!G140</f>
        <v>-1.7192680830161707E-3</v>
      </c>
      <c r="Y142" s="12">
        <f>(H142-'model m23 r3 New Base Case'!H140)/'model m23 r3 New Base Case'!H140</f>
        <v>-4.923226907141115E-2</v>
      </c>
      <c r="Z142" s="12">
        <f>(I142-'model m23 r3 New Base Case'!I140)/'model m23 r3 New Base Case'!I140</f>
        <v>-8.7975925100312082</v>
      </c>
    </row>
    <row r="143" spans="2:26" x14ac:dyDescent="0.3">
      <c r="B143">
        <v>2002</v>
      </c>
      <c r="C143" t="s">
        <v>141</v>
      </c>
      <c r="D143" s="5">
        <v>0.36530000000000001</v>
      </c>
      <c r="E143" s="5">
        <v>0.20910000000000001</v>
      </c>
      <c r="F143" s="5">
        <v>1.315E-3</v>
      </c>
      <c r="G143" s="5">
        <v>-4.2909999999999997E-2</v>
      </c>
      <c r="H143" s="5">
        <v>0.36449999999999999</v>
      </c>
      <c r="I143" s="5">
        <v>0.77849999999999997</v>
      </c>
      <c r="J143">
        <v>30001</v>
      </c>
      <c r="K143">
        <v>80000</v>
      </c>
      <c r="L143" s="5">
        <f t="shared" si="2"/>
        <v>0.57240624144538732</v>
      </c>
      <c r="M143">
        <v>2002</v>
      </c>
      <c r="N143" t="s">
        <v>141</v>
      </c>
      <c r="O143" s="28">
        <v>0.33389999999999997</v>
      </c>
      <c r="P143" s="28">
        <v>0.20069999999999999</v>
      </c>
      <c r="Q143" s="28">
        <v>1.3209999999999999E-3</v>
      </c>
      <c r="R143" s="28">
        <v>-5.5489999999999998E-2</v>
      </c>
      <c r="S143" s="28">
        <v>0.3332</v>
      </c>
      <c r="T143" s="28">
        <v>0.73170000000000002</v>
      </c>
      <c r="U143" s="12">
        <f>(D143-'model m23 r3 New Base Case'!D141)/'model m23 r3 New Base Case'!D141</f>
        <v>9.4040131775980959E-2</v>
      </c>
      <c r="V143" s="12">
        <f>(E143-'model m23 r3 New Base Case'!E141)/'model m23 r3 New Base Case'!E141</f>
        <v>4.185351270553074E-2</v>
      </c>
      <c r="W143" s="12">
        <f>(F143-'model m23 r3 New Base Case'!F141)/'model m23 r3 New Base Case'!F141</f>
        <v>-4.5420136260408243E-3</v>
      </c>
      <c r="X143" s="12">
        <f>(G143-'model m23 r3 New Base Case'!G141)/'model m23 r3 New Base Case'!G141</f>
        <v>-0.22670751486754373</v>
      </c>
      <c r="Y143" s="12">
        <f>(H143-'model m23 r3 New Base Case'!H141)/'model m23 r3 New Base Case'!H141</f>
        <v>9.3937575030011988E-2</v>
      </c>
      <c r="Z143" s="12">
        <f>(I143-'model m23 r3 New Base Case'!I141)/'model m23 r3 New Base Case'!I141</f>
        <v>6.3960639606396003E-2</v>
      </c>
    </row>
    <row r="144" spans="2:26" x14ac:dyDescent="0.3">
      <c r="B144">
        <v>2003</v>
      </c>
      <c r="C144" t="s">
        <v>142</v>
      </c>
      <c r="D144" s="5">
        <v>-0.74680000000000002</v>
      </c>
      <c r="E144" s="5">
        <v>0.21190000000000001</v>
      </c>
      <c r="F144" s="5">
        <v>1.2359999999999999E-3</v>
      </c>
      <c r="G144" s="5">
        <v>-1.165</v>
      </c>
      <c r="H144" s="5">
        <v>-0.74650000000000005</v>
      </c>
      <c r="I144" s="5">
        <v>-0.33179999999999998</v>
      </c>
      <c r="J144">
        <v>30001</v>
      </c>
      <c r="K144">
        <v>80000</v>
      </c>
      <c r="L144" s="5">
        <f t="shared" si="2"/>
        <v>-0.28374397429030529</v>
      </c>
      <c r="M144">
        <v>2003</v>
      </c>
      <c r="N144" t="s">
        <v>142</v>
      </c>
      <c r="O144" s="28">
        <v>-0.74270000000000003</v>
      </c>
      <c r="P144" s="28">
        <v>0.2039</v>
      </c>
      <c r="Q144" s="28">
        <v>1.3339999999999999E-3</v>
      </c>
      <c r="R144" s="28">
        <v>-1.1439999999999999</v>
      </c>
      <c r="S144" s="28">
        <v>-0.74129999999999996</v>
      </c>
      <c r="T144" s="28">
        <v>-0.3468</v>
      </c>
      <c r="U144" s="12">
        <f>(D144-'model m23 r3 New Base Case'!D142)/'model m23 r3 New Base Case'!D142</f>
        <v>5.5203985458462269E-3</v>
      </c>
      <c r="V144" s="12">
        <f>(E144-'model m23 r3 New Base Case'!E142)/'model m23 r3 New Base Case'!E142</f>
        <v>3.9234919077979435E-2</v>
      </c>
      <c r="W144" s="12">
        <f>(F144-'model m23 r3 New Base Case'!F142)/'model m23 r3 New Base Case'!F142</f>
        <v>-7.3463268365817097E-2</v>
      </c>
      <c r="X144" s="12">
        <f>(G144-'model m23 r3 New Base Case'!G142)/'model m23 r3 New Base Case'!G142</f>
        <v>1.8356643356643471E-2</v>
      </c>
      <c r="Y144" s="12">
        <f>(H144-'model m23 r3 New Base Case'!H142)/'model m23 r3 New Base Case'!H142</f>
        <v>7.0147038985567166E-3</v>
      </c>
      <c r="Z144" s="12">
        <f>(I144-'model m23 r3 New Base Case'!I142)/'model m23 r3 New Base Case'!I142</f>
        <v>-4.3252595155709381E-2</v>
      </c>
    </row>
    <row r="145" spans="2:26" x14ac:dyDescent="0.3">
      <c r="B145">
        <v>2004</v>
      </c>
      <c r="C145" t="s">
        <v>143</v>
      </c>
      <c r="D145" s="5">
        <v>-0.25840000000000002</v>
      </c>
      <c r="E145" s="5">
        <v>0.20619999999999999</v>
      </c>
      <c r="F145" s="5">
        <v>1.291E-3</v>
      </c>
      <c r="G145" s="5">
        <v>-0.66220000000000001</v>
      </c>
      <c r="H145" s="5">
        <v>-0.25819999999999999</v>
      </c>
      <c r="I145" s="5">
        <v>0.14849999999999999</v>
      </c>
      <c r="J145">
        <v>30001</v>
      </c>
      <c r="K145">
        <v>80000</v>
      </c>
      <c r="L145" s="5">
        <f t="shared" si="2"/>
        <v>-0.7979876160990711</v>
      </c>
      <c r="M145">
        <v>2004</v>
      </c>
      <c r="N145" t="s">
        <v>143</v>
      </c>
      <c r="O145" s="28">
        <v>-0.31219999999999998</v>
      </c>
      <c r="P145" s="28">
        <v>0.19969999999999999</v>
      </c>
      <c r="Q145" s="28">
        <v>1.271E-3</v>
      </c>
      <c r="R145" s="28">
        <v>-0.70340000000000003</v>
      </c>
      <c r="S145" s="28">
        <v>-0.313</v>
      </c>
      <c r="T145" s="28">
        <v>8.0519999999999994E-2</v>
      </c>
      <c r="U145" s="12">
        <f>(D145-'model m23 r3 New Base Case'!D143)/'model m23 r3 New Base Case'!D143</f>
        <v>-0.17232543241511838</v>
      </c>
      <c r="V145" s="12">
        <f>(E145-'model m23 r3 New Base Case'!E143)/'model m23 r3 New Base Case'!E143</f>
        <v>3.2548823234852309E-2</v>
      </c>
      <c r="W145" s="12">
        <f>(F145-'model m23 r3 New Base Case'!F143)/'model m23 r3 New Base Case'!F143</f>
        <v>1.5735641227380057E-2</v>
      </c>
      <c r="X145" s="12">
        <f>(G145-'model m23 r3 New Base Case'!G143)/'model m23 r3 New Base Case'!G143</f>
        <v>-5.8572647142450973E-2</v>
      </c>
      <c r="Y145" s="12">
        <f>(H145-'model m23 r3 New Base Case'!H143)/'model m23 r3 New Base Case'!H143</f>
        <v>-0.17507987220447288</v>
      </c>
      <c r="Z145" s="12">
        <f>(I145-'model m23 r3 New Base Case'!I143)/'model m23 r3 New Base Case'!I143</f>
        <v>0.84426229508196726</v>
      </c>
    </row>
    <row r="146" spans="2:26" x14ac:dyDescent="0.3">
      <c r="B146">
        <v>2005</v>
      </c>
      <c r="C146" t="s">
        <v>144</v>
      </c>
      <c r="D146" s="5">
        <v>-0.52390000000000003</v>
      </c>
      <c r="E146" s="5">
        <v>0.20710000000000001</v>
      </c>
      <c r="F146" s="5">
        <v>1.3569999999999999E-3</v>
      </c>
      <c r="G146" s="5">
        <v>-0.93320000000000003</v>
      </c>
      <c r="H146" s="5">
        <v>-0.52290000000000003</v>
      </c>
      <c r="I146" s="5">
        <v>-0.1222</v>
      </c>
      <c r="J146">
        <v>30001</v>
      </c>
      <c r="K146">
        <v>80000</v>
      </c>
      <c r="L146" s="5">
        <f t="shared" si="2"/>
        <v>-0.39530444741362852</v>
      </c>
      <c r="M146">
        <v>2005</v>
      </c>
      <c r="N146" t="s">
        <v>144</v>
      </c>
      <c r="O146" s="28">
        <v>-0.52190000000000003</v>
      </c>
      <c r="P146" s="28">
        <v>0.19489999999999999</v>
      </c>
      <c r="Q146" s="28">
        <v>1.3699999999999999E-3</v>
      </c>
      <c r="R146" s="28">
        <v>-0.90749999999999997</v>
      </c>
      <c r="S146" s="28">
        <v>-0.52110000000000001</v>
      </c>
      <c r="T146" s="28">
        <v>-0.1416</v>
      </c>
      <c r="U146" s="12">
        <f>(D146-'model m23 r3 New Base Case'!D144)/'model m23 r3 New Base Case'!D144</f>
        <v>3.8321517532094304E-3</v>
      </c>
      <c r="V146" s="12">
        <f>(E146-'model m23 r3 New Base Case'!E144)/'model m23 r3 New Base Case'!E144</f>
        <v>6.2596203181118609E-2</v>
      </c>
      <c r="W146" s="12">
        <f>(F146-'model m23 r3 New Base Case'!F144)/'model m23 r3 New Base Case'!F144</f>
        <v>-9.4890510948905053E-3</v>
      </c>
      <c r="X146" s="12">
        <f>(G146-'model m23 r3 New Base Case'!G144)/'model m23 r3 New Base Case'!G144</f>
        <v>2.8319559228650201E-2</v>
      </c>
      <c r="Y146" s="12">
        <f>(H146-'model m23 r3 New Base Case'!H144)/'model m23 r3 New Base Case'!H144</f>
        <v>3.4542314335060907E-3</v>
      </c>
      <c r="Z146" s="12">
        <f>(I146-'model m23 r3 New Base Case'!I144)/'model m23 r3 New Base Case'!I144</f>
        <v>-0.13700564971751414</v>
      </c>
    </row>
    <row r="147" spans="2:26" x14ac:dyDescent="0.3">
      <c r="B147">
        <v>2006</v>
      </c>
      <c r="C147" t="s">
        <v>145</v>
      </c>
      <c r="D147" s="5">
        <v>8.9700000000000002E-2</v>
      </c>
      <c r="E147" s="5">
        <v>0.20230000000000001</v>
      </c>
      <c r="F147" s="5">
        <v>1.2570000000000001E-3</v>
      </c>
      <c r="G147" s="5">
        <v>-0.30559999999999998</v>
      </c>
      <c r="H147" s="5">
        <v>8.8900000000000007E-2</v>
      </c>
      <c r="I147" s="5">
        <v>0.48680000000000001</v>
      </c>
      <c r="J147">
        <v>30001</v>
      </c>
      <c r="K147">
        <v>80000</v>
      </c>
      <c r="L147" s="5">
        <f t="shared" si="2"/>
        <v>2.2552954292084726</v>
      </c>
      <c r="M147">
        <v>2006</v>
      </c>
      <c r="N147" t="s">
        <v>145</v>
      </c>
      <c r="O147" s="28">
        <v>0.11070000000000001</v>
      </c>
      <c r="P147" s="28">
        <v>0.19270000000000001</v>
      </c>
      <c r="Q147" s="28">
        <v>1.243E-3</v>
      </c>
      <c r="R147" s="28">
        <v>-0.26729999999999998</v>
      </c>
      <c r="S147" s="28">
        <v>0.1106</v>
      </c>
      <c r="T147" s="28">
        <v>0.49</v>
      </c>
      <c r="U147" s="12">
        <f>(D147-'model m23 r3 New Base Case'!D145)/'model m23 r3 New Base Case'!D145</f>
        <v>-0.18970189701897022</v>
      </c>
      <c r="V147" s="12">
        <f>(E147-'model m23 r3 New Base Case'!E145)/'model m23 r3 New Base Case'!E145</f>
        <v>4.981837052413076E-2</v>
      </c>
      <c r="W147" s="12">
        <f>(F147-'model m23 r3 New Base Case'!F145)/'model m23 r3 New Base Case'!F145</f>
        <v>1.1263073209975964E-2</v>
      </c>
      <c r="X147" s="12">
        <f>(G147-'model m23 r3 New Base Case'!G145)/'model m23 r3 New Base Case'!G145</f>
        <v>0.14328469884025441</v>
      </c>
      <c r="Y147" s="12">
        <f>(H147-'model m23 r3 New Base Case'!H145)/'model m23 r3 New Base Case'!H145</f>
        <v>-0.19620253164556958</v>
      </c>
      <c r="Z147" s="12">
        <f>(I147-'model m23 r3 New Base Case'!I145)/'model m23 r3 New Base Case'!I145</f>
        <v>-6.5306122448979195E-3</v>
      </c>
    </row>
    <row r="148" spans="2:26" x14ac:dyDescent="0.3">
      <c r="B148">
        <v>2007</v>
      </c>
      <c r="C148" t="s">
        <v>146</v>
      </c>
      <c r="D148" s="5">
        <v>0.38479999999999998</v>
      </c>
      <c r="E148" s="5">
        <v>0.2069</v>
      </c>
      <c r="F148" s="5">
        <v>1.3110000000000001E-3</v>
      </c>
      <c r="G148" s="5">
        <v>-1.8610000000000002E-2</v>
      </c>
      <c r="H148" s="5">
        <v>0.38390000000000002</v>
      </c>
      <c r="I148" s="5">
        <v>0.79110000000000003</v>
      </c>
      <c r="J148">
        <v>30001</v>
      </c>
      <c r="K148">
        <v>80000</v>
      </c>
      <c r="L148" s="5">
        <f t="shared" si="2"/>
        <v>0.53768191268191268</v>
      </c>
      <c r="M148">
        <v>2007</v>
      </c>
      <c r="N148" t="s">
        <v>146</v>
      </c>
      <c r="O148" s="28">
        <v>0.37909999999999999</v>
      </c>
      <c r="P148" s="28">
        <v>0.19980000000000001</v>
      </c>
      <c r="Q148" s="28">
        <v>1.266E-3</v>
      </c>
      <c r="R148" s="28">
        <v>-8.0800000000000004E-3</v>
      </c>
      <c r="S148" s="28">
        <v>0.377</v>
      </c>
      <c r="T148" s="28">
        <v>0.7732</v>
      </c>
      <c r="U148" s="12">
        <f>(D148-'model m23 r3 New Base Case'!D146)/'model m23 r3 New Base Case'!D146</f>
        <v>1.5035610656818736E-2</v>
      </c>
      <c r="V148" s="12">
        <f>(E148-'model m23 r3 New Base Case'!E146)/'model m23 r3 New Base Case'!E146</f>
        <v>3.5535535535535512E-2</v>
      </c>
      <c r="W148" s="12">
        <f>(F148-'model m23 r3 New Base Case'!F146)/'model m23 r3 New Base Case'!F146</f>
        <v>3.5545023696682561E-2</v>
      </c>
      <c r="X148" s="12">
        <f>(G148-'model m23 r3 New Base Case'!G146)/'model m23 r3 New Base Case'!G146</f>
        <v>1.3032178217821784</v>
      </c>
      <c r="Y148" s="12">
        <f>(H148-'model m23 r3 New Base Case'!H146)/'model m23 r3 New Base Case'!H146</f>
        <v>1.8302387267904556E-2</v>
      </c>
      <c r="Z148" s="12">
        <f>(I148-'model m23 r3 New Base Case'!I146)/'model m23 r3 New Base Case'!I146</f>
        <v>2.3150543197102982E-2</v>
      </c>
    </row>
    <row r="149" spans="2:26" x14ac:dyDescent="0.3">
      <c r="B149">
        <v>2008</v>
      </c>
      <c r="C149" t="s">
        <v>147</v>
      </c>
      <c r="D149" s="5">
        <v>-0.2336</v>
      </c>
      <c r="E149" s="5">
        <v>0.22789999999999999</v>
      </c>
      <c r="F149" s="5">
        <v>1.506E-3</v>
      </c>
      <c r="G149" s="5">
        <v>-0.68049999999999999</v>
      </c>
      <c r="H149" s="5">
        <v>-0.23319999999999999</v>
      </c>
      <c r="I149" s="5">
        <v>0.21110000000000001</v>
      </c>
      <c r="J149">
        <v>30001</v>
      </c>
      <c r="K149">
        <v>80000</v>
      </c>
      <c r="L149" s="5">
        <f t="shared" si="2"/>
        <v>-0.97559931506849307</v>
      </c>
      <c r="M149">
        <v>2008</v>
      </c>
      <c r="N149" t="s">
        <v>147</v>
      </c>
      <c r="O149" s="28">
        <v>-0.18820000000000001</v>
      </c>
      <c r="P149" s="28">
        <v>0.22500000000000001</v>
      </c>
      <c r="Q149" s="28">
        <v>1.5200000000000001E-3</v>
      </c>
      <c r="R149" s="28">
        <v>-0.63270000000000004</v>
      </c>
      <c r="S149" s="28">
        <v>-0.18720000000000001</v>
      </c>
      <c r="T149" s="28">
        <v>0.24890000000000001</v>
      </c>
      <c r="U149" s="12">
        <f>(D149-'model m23 r3 New Base Case'!D147)/'model m23 r3 New Base Case'!D147</f>
        <v>0.24123273113708818</v>
      </c>
      <c r="V149" s="12">
        <f>(E149-'model m23 r3 New Base Case'!E147)/'model m23 r3 New Base Case'!E147</f>
        <v>1.2888888888888827E-2</v>
      </c>
      <c r="W149" s="12">
        <f>(F149-'model m23 r3 New Base Case'!F147)/'model m23 r3 New Base Case'!F147</f>
        <v>-9.2105263157895544E-3</v>
      </c>
      <c r="X149" s="12">
        <f>(G149-'model m23 r3 New Base Case'!G147)/'model m23 r3 New Base Case'!G147</f>
        <v>7.5549233443970201E-2</v>
      </c>
      <c r="Y149" s="12">
        <f>(H149-'model m23 r3 New Base Case'!H147)/'model m23 r3 New Base Case'!H147</f>
        <v>0.24572649572649563</v>
      </c>
      <c r="Z149" s="12">
        <f>(I149-'model m23 r3 New Base Case'!I147)/'model m23 r3 New Base Case'!I147</f>
        <v>-0.15186822016874246</v>
      </c>
    </row>
    <row r="150" spans="2:26" x14ac:dyDescent="0.3">
      <c r="B150">
        <v>2009</v>
      </c>
      <c r="C150" t="s">
        <v>148</v>
      </c>
      <c r="D150" s="5">
        <v>-0.8145</v>
      </c>
      <c r="E150" s="5">
        <v>0.21920000000000001</v>
      </c>
      <c r="F150" s="5">
        <v>1.3680000000000001E-3</v>
      </c>
      <c r="G150" s="5">
        <v>-1.246</v>
      </c>
      <c r="H150" s="5">
        <v>-0.81359999999999999</v>
      </c>
      <c r="I150" s="5">
        <v>-0.3851</v>
      </c>
      <c r="J150">
        <v>30001</v>
      </c>
      <c r="K150">
        <v>80000</v>
      </c>
      <c r="L150" s="5">
        <f t="shared" si="2"/>
        <v>-0.26912216083486801</v>
      </c>
      <c r="M150">
        <v>2009</v>
      </c>
      <c r="N150" t="s">
        <v>148</v>
      </c>
      <c r="O150" s="28">
        <v>-0.81310000000000004</v>
      </c>
      <c r="P150" s="28">
        <v>0.20930000000000001</v>
      </c>
      <c r="Q150" s="28">
        <v>1.3450000000000001E-3</v>
      </c>
      <c r="R150" s="28">
        <v>-1.224</v>
      </c>
      <c r="S150" s="28">
        <v>-0.81320000000000003</v>
      </c>
      <c r="T150" s="28">
        <v>-0.40410000000000001</v>
      </c>
      <c r="U150" s="12">
        <f>(D150-'model m23 r3 New Base Case'!D148)/'model m23 r3 New Base Case'!D148</f>
        <v>1.7218054359856804E-3</v>
      </c>
      <c r="V150" s="12">
        <f>(E150-'model m23 r3 New Base Case'!E148)/'model m23 r3 New Base Case'!E148</f>
        <v>4.7300525561395086E-2</v>
      </c>
      <c r="W150" s="12">
        <f>(F150-'model m23 r3 New Base Case'!F148)/'model m23 r3 New Base Case'!F148</f>
        <v>1.7100371747211907E-2</v>
      </c>
      <c r="X150" s="12">
        <f>(G150-'model m23 r3 New Base Case'!G148)/'model m23 r3 New Base Case'!G148</f>
        <v>1.7973856209150343E-2</v>
      </c>
      <c r="Y150" s="12">
        <f>(H150-'model m23 r3 New Base Case'!H148)/'model m23 r3 New Base Case'!H148</f>
        <v>4.9188391539591232E-4</v>
      </c>
      <c r="Z150" s="12">
        <f>(I150-'model m23 r3 New Base Case'!I148)/'model m23 r3 New Base Case'!I148</f>
        <v>-4.7018064835436815E-2</v>
      </c>
    </row>
    <row r="151" spans="2:26" x14ac:dyDescent="0.3">
      <c r="B151">
        <v>2010</v>
      </c>
      <c r="C151" t="s">
        <v>149</v>
      </c>
      <c r="D151" s="5">
        <v>0.47349999999999998</v>
      </c>
      <c r="E151" s="5">
        <v>0.21210000000000001</v>
      </c>
      <c r="F151" s="5">
        <v>1.328E-3</v>
      </c>
      <c r="G151" s="5">
        <v>6.0749999999999998E-2</v>
      </c>
      <c r="H151" s="5">
        <v>0.47239999999999999</v>
      </c>
      <c r="I151" s="5">
        <v>0.89100000000000001</v>
      </c>
      <c r="J151">
        <v>30001</v>
      </c>
      <c r="K151">
        <v>80000</v>
      </c>
      <c r="L151" s="5">
        <f t="shared" si="2"/>
        <v>0.44794086589229148</v>
      </c>
      <c r="M151">
        <v>2010</v>
      </c>
      <c r="N151" t="s">
        <v>149</v>
      </c>
      <c r="O151" s="28">
        <v>0.46410000000000001</v>
      </c>
      <c r="P151" s="28">
        <v>0.2041</v>
      </c>
      <c r="Q151" s="28">
        <v>1.325E-3</v>
      </c>
      <c r="R151" s="28">
        <v>6.3670000000000004E-2</v>
      </c>
      <c r="S151" s="28">
        <v>0.4622</v>
      </c>
      <c r="T151" s="28">
        <v>0.86660000000000004</v>
      </c>
      <c r="U151" s="12">
        <f>(D151-'model m23 r3 New Base Case'!D149)/'model m23 r3 New Base Case'!D149</f>
        <v>2.0254255548373117E-2</v>
      </c>
      <c r="V151" s="12">
        <f>(E151-'model m23 r3 New Base Case'!E149)/'model m23 r3 New Base Case'!E149</f>
        <v>3.919647231749146E-2</v>
      </c>
      <c r="W151" s="12">
        <f>(F151-'model m23 r3 New Base Case'!F149)/'model m23 r3 New Base Case'!F149</f>
        <v>2.2641509433961996E-3</v>
      </c>
      <c r="X151" s="12">
        <f>(G151-'model m23 r3 New Base Case'!G149)/'model m23 r3 New Base Case'!G149</f>
        <v>-4.5861473221297404E-2</v>
      </c>
      <c r="Y151" s="12">
        <f>(H151-'model m23 r3 New Base Case'!H149)/'model m23 r3 New Base Case'!H149</f>
        <v>2.2068368671570721E-2</v>
      </c>
      <c r="Z151" s="12">
        <f>(I151-'model m23 r3 New Base Case'!I149)/'model m23 r3 New Base Case'!I149</f>
        <v>2.815601200092312E-2</v>
      </c>
    </row>
    <row r="152" spans="2:26" x14ac:dyDescent="0.3">
      <c r="B152">
        <v>2011</v>
      </c>
      <c r="C152" t="s">
        <v>150</v>
      </c>
      <c r="D152" s="5">
        <v>0.14799999999999999</v>
      </c>
      <c r="E152" s="5">
        <v>0.2001</v>
      </c>
      <c r="F152" s="5">
        <v>1.2099999999999999E-3</v>
      </c>
      <c r="G152" s="5">
        <v>-0.24160000000000001</v>
      </c>
      <c r="H152" s="5">
        <v>0.14779999999999999</v>
      </c>
      <c r="I152" s="5">
        <v>0.54059999999999997</v>
      </c>
      <c r="J152">
        <v>30001</v>
      </c>
      <c r="K152">
        <v>80000</v>
      </c>
      <c r="L152" s="5">
        <f t="shared" si="2"/>
        <v>1.3520270270270272</v>
      </c>
      <c r="M152">
        <v>2011</v>
      </c>
      <c r="N152" t="s">
        <v>150</v>
      </c>
      <c r="O152" s="28">
        <v>0.1497</v>
      </c>
      <c r="P152" s="28">
        <v>0.19270000000000001</v>
      </c>
      <c r="Q152" s="28">
        <v>1.212E-3</v>
      </c>
      <c r="R152" s="28">
        <v>-0.2276</v>
      </c>
      <c r="S152" s="28">
        <v>0.15010000000000001</v>
      </c>
      <c r="T152" s="28">
        <v>0.52659999999999996</v>
      </c>
      <c r="U152" s="12">
        <f>(D152-'model m23 r3 New Base Case'!D150)/'model m23 r3 New Base Case'!D150</f>
        <v>-1.1356045424181744E-2</v>
      </c>
      <c r="V152" s="12">
        <f>(E152-'model m23 r3 New Base Case'!E150)/'model m23 r3 New Base Case'!E150</f>
        <v>3.8401660612350751E-2</v>
      </c>
      <c r="W152" s="12">
        <f>(F152-'model m23 r3 New Base Case'!F150)/'model m23 r3 New Base Case'!F150</f>
        <v>-1.6501650165016903E-3</v>
      </c>
      <c r="X152" s="12">
        <f>(G152-'model m23 r3 New Base Case'!G150)/'model m23 r3 New Base Case'!G150</f>
        <v>6.1511423550087929E-2</v>
      </c>
      <c r="Y152" s="12">
        <f>(H152-'model m23 r3 New Base Case'!H150)/'model m23 r3 New Base Case'!H150</f>
        <v>-1.5323117921385904E-2</v>
      </c>
      <c r="Z152" s="12">
        <f>(I152-'model m23 r3 New Base Case'!I150)/'model m23 r3 New Base Case'!I150</f>
        <v>2.6585643752373742E-2</v>
      </c>
    </row>
    <row r="153" spans="2:26" x14ac:dyDescent="0.3">
      <c r="B153">
        <v>2012</v>
      </c>
      <c r="C153" t="s">
        <v>151</v>
      </c>
      <c r="D153" s="5">
        <v>-0.28599999999999998</v>
      </c>
      <c r="E153" s="5">
        <v>0.20680000000000001</v>
      </c>
      <c r="F153" s="5">
        <v>1.2199999999999999E-3</v>
      </c>
      <c r="G153" s="5">
        <v>-0.69310000000000005</v>
      </c>
      <c r="H153" s="5">
        <v>-0.28570000000000001</v>
      </c>
      <c r="I153" s="5">
        <v>0.1168</v>
      </c>
      <c r="J153">
        <v>30001</v>
      </c>
      <c r="K153">
        <v>80000</v>
      </c>
      <c r="L153" s="5">
        <f t="shared" si="2"/>
        <v>-0.72307692307692317</v>
      </c>
      <c r="M153">
        <v>2012</v>
      </c>
      <c r="N153" t="s">
        <v>151</v>
      </c>
      <c r="O153" s="28">
        <v>-0.27950000000000003</v>
      </c>
      <c r="P153" s="28">
        <v>0.19950000000000001</v>
      </c>
      <c r="Q153" s="28">
        <v>1.2539999999999999E-3</v>
      </c>
      <c r="R153" s="28">
        <v>-0.67130000000000001</v>
      </c>
      <c r="S153" s="28">
        <v>-0.27979999999999999</v>
      </c>
      <c r="T153" s="28">
        <v>0.1101</v>
      </c>
      <c r="U153" s="12">
        <f>(D153-'model m23 r3 New Base Case'!D151)/'model m23 r3 New Base Case'!D151</f>
        <v>2.3255813953488191E-2</v>
      </c>
      <c r="V153" s="12">
        <f>(E153-'model m23 r3 New Base Case'!E151)/'model m23 r3 New Base Case'!E151</f>
        <v>3.6591478696741855E-2</v>
      </c>
      <c r="W153" s="12">
        <f>(F153-'model m23 r3 New Base Case'!F151)/'model m23 r3 New Base Case'!F151</f>
        <v>-2.7113237639553398E-2</v>
      </c>
      <c r="X153" s="12">
        <f>(G153-'model m23 r3 New Base Case'!G151)/'model m23 r3 New Base Case'!G151</f>
        <v>3.2474303590049221E-2</v>
      </c>
      <c r="Y153" s="12">
        <f>(H153-'model m23 r3 New Base Case'!H151)/'model m23 r3 New Base Case'!H151</f>
        <v>2.1086490350250238E-2</v>
      </c>
      <c r="Z153" s="12">
        <f>(I153-'model m23 r3 New Base Case'!I151)/'model m23 r3 New Base Case'!I151</f>
        <v>6.0853769300635761E-2</v>
      </c>
    </row>
    <row r="154" spans="2:26" x14ac:dyDescent="0.3">
      <c r="B154">
        <v>2013</v>
      </c>
      <c r="C154" t="s">
        <v>152</v>
      </c>
      <c r="D154" s="5">
        <v>-1.107</v>
      </c>
      <c r="E154" s="5">
        <v>0.2346</v>
      </c>
      <c r="F154" s="5">
        <v>1.681E-3</v>
      </c>
      <c r="G154" s="5">
        <v>-1.569</v>
      </c>
      <c r="H154" s="5">
        <v>-1.107</v>
      </c>
      <c r="I154" s="5">
        <v>-0.65059999999999996</v>
      </c>
      <c r="J154">
        <v>30001</v>
      </c>
      <c r="K154">
        <v>80000</v>
      </c>
      <c r="L154" s="5">
        <f t="shared" si="2"/>
        <v>-0.21192411924119242</v>
      </c>
      <c r="M154">
        <v>2013</v>
      </c>
      <c r="N154" t="s">
        <v>152</v>
      </c>
      <c r="O154" s="28">
        <v>-1.0649999999999999</v>
      </c>
      <c r="P154" s="28">
        <v>0.22989999999999999</v>
      </c>
      <c r="Q154" s="28">
        <v>1.7279999999999999E-3</v>
      </c>
      <c r="R154" s="28">
        <v>-1.518</v>
      </c>
      <c r="S154" s="28">
        <v>-1.0640000000000001</v>
      </c>
      <c r="T154" s="28">
        <v>-0.61619999999999997</v>
      </c>
      <c r="U154" s="12">
        <f>(D154-'model m23 r3 New Base Case'!D152)/'model m23 r3 New Base Case'!D152</f>
        <v>3.9436619718309897E-2</v>
      </c>
      <c r="V154" s="12">
        <f>(E154-'model m23 r3 New Base Case'!E152)/'model m23 r3 New Base Case'!E152</f>
        <v>2.0443671161374553E-2</v>
      </c>
      <c r="W154" s="12">
        <f>(F154-'model m23 r3 New Base Case'!F152)/'model m23 r3 New Base Case'!F152</f>
        <v>-2.7199074074074046E-2</v>
      </c>
      <c r="X154" s="12">
        <f>(G154-'model m23 r3 New Base Case'!G152)/'model m23 r3 New Base Case'!G152</f>
        <v>3.359683794466399E-2</v>
      </c>
      <c r="Y154" s="12">
        <f>(H154-'model m23 r3 New Base Case'!H152)/'model m23 r3 New Base Case'!H152</f>
        <v>4.0413533834586395E-2</v>
      </c>
      <c r="Z154" s="12">
        <f>(I154-'model m23 r3 New Base Case'!I152)/'model m23 r3 New Base Case'!I152</f>
        <v>5.5826030509574791E-2</v>
      </c>
    </row>
    <row r="155" spans="2:26" x14ac:dyDescent="0.3">
      <c r="B155">
        <v>2014</v>
      </c>
      <c r="C155" t="s">
        <v>153</v>
      </c>
      <c r="D155" s="5">
        <v>-0.23069999999999999</v>
      </c>
      <c r="E155" s="5">
        <v>0.22140000000000001</v>
      </c>
      <c r="F155" s="5">
        <v>1.2849999999999999E-3</v>
      </c>
      <c r="G155" s="5">
        <v>-0.66339999999999999</v>
      </c>
      <c r="H155" s="5">
        <v>-0.23089999999999999</v>
      </c>
      <c r="I155" s="5">
        <v>0.2021</v>
      </c>
      <c r="J155">
        <v>30001</v>
      </c>
      <c r="K155">
        <v>80000</v>
      </c>
      <c r="L155" s="5">
        <f t="shared" si="2"/>
        <v>-0.9596879063719117</v>
      </c>
      <c r="M155">
        <v>2014</v>
      </c>
      <c r="N155" t="s">
        <v>153</v>
      </c>
      <c r="O155" s="28">
        <v>-0.22550000000000001</v>
      </c>
      <c r="P155" s="28">
        <v>0.21299999999999999</v>
      </c>
      <c r="Q155" s="28">
        <v>1.2719999999999999E-3</v>
      </c>
      <c r="R155" s="28">
        <v>-0.64239999999999997</v>
      </c>
      <c r="S155" s="28">
        <v>-0.2253</v>
      </c>
      <c r="T155" s="28">
        <v>0.19370000000000001</v>
      </c>
      <c r="U155" s="12">
        <f>(D155-'model m23 r3 New Base Case'!D153)/'model m23 r3 New Base Case'!D153</f>
        <v>2.3059866962305907E-2</v>
      </c>
      <c r="V155" s="12">
        <f>(E155-'model m23 r3 New Base Case'!E153)/'model m23 r3 New Base Case'!E153</f>
        <v>3.9436619718309945E-2</v>
      </c>
      <c r="W155" s="12">
        <f>(F155-'model m23 r3 New Base Case'!F153)/'model m23 r3 New Base Case'!F153</f>
        <v>1.0220125786163516E-2</v>
      </c>
      <c r="X155" s="12">
        <f>(G155-'model m23 r3 New Base Case'!G153)/'model m23 r3 New Base Case'!G153</f>
        <v>3.2689912826899162E-2</v>
      </c>
      <c r="Y155" s="12">
        <f>(H155-'model m23 r3 New Base Case'!H153)/'model m23 r3 New Base Case'!H153</f>
        <v>2.4855747891699927E-2</v>
      </c>
      <c r="Z155" s="12">
        <f>(I155-'model m23 r3 New Base Case'!I153)/'model m23 r3 New Base Case'!I153</f>
        <v>4.33660299432111E-2</v>
      </c>
    </row>
    <row r="156" spans="2:26" x14ac:dyDescent="0.3">
      <c r="C156" t="s">
        <v>154</v>
      </c>
      <c r="D156" s="5">
        <v>0.52180000000000004</v>
      </c>
      <c r="E156" s="5">
        <v>6.8110000000000004E-2</v>
      </c>
      <c r="F156" s="5">
        <v>4.6799999999999999E-4</v>
      </c>
      <c r="G156" s="5">
        <v>0.39950000000000002</v>
      </c>
      <c r="H156" s="5">
        <v>0.51770000000000005</v>
      </c>
      <c r="I156" s="5">
        <v>0.66739999999999999</v>
      </c>
      <c r="J156">
        <v>30001</v>
      </c>
      <c r="K156">
        <v>80000</v>
      </c>
      <c r="L156" s="5">
        <f t="shared" si="2"/>
        <v>0.13052893829053278</v>
      </c>
      <c r="N156" t="s">
        <v>154</v>
      </c>
      <c r="O156" s="28">
        <v>0.52010000000000001</v>
      </c>
      <c r="P156" s="28">
        <v>6.6830000000000001E-2</v>
      </c>
      <c r="Q156" s="28">
        <v>4.5649999999999998E-4</v>
      </c>
      <c r="R156" s="28">
        <v>0.40129999999999999</v>
      </c>
      <c r="S156" s="28">
        <v>0.51590000000000003</v>
      </c>
      <c r="T156" s="28">
        <v>0.66339999999999999</v>
      </c>
      <c r="U156" s="12">
        <f>(D156-'model m23 r3 New Base Case'!D154)/'model m23 r3 New Base Case'!D154</f>
        <v>3.2686021918862428E-3</v>
      </c>
      <c r="V156" s="12">
        <f>(E156-'model m23 r3 New Base Case'!E154)/'model m23 r3 New Base Case'!E154</f>
        <v>1.9153074966332534E-2</v>
      </c>
      <c r="W156" s="12">
        <f>(F156-'model m23 r3 New Base Case'!F154)/'model m23 r3 New Base Case'!F154</f>
        <v>2.5191675794085454E-2</v>
      </c>
      <c r="X156" s="12">
        <f>(G156-'model m23 r3 New Base Case'!G154)/'model m23 r3 New Base Case'!G154</f>
        <v>-4.485422377273781E-3</v>
      </c>
      <c r="Y156" s="12">
        <f>(H156-'model m23 r3 New Base Case'!H154)/'model m23 r3 New Base Case'!H154</f>
        <v>3.489048265167714E-3</v>
      </c>
      <c r="Z156" s="12">
        <f>(I156-'model m23 r3 New Base Case'!I154)/'model m23 r3 New Base Case'!I154</f>
        <v>6.029544769369918E-3</v>
      </c>
    </row>
    <row r="157" spans="2:26" x14ac:dyDescent="0.3">
      <c r="B157" t="s">
        <v>269</v>
      </c>
      <c r="C157" t="s">
        <v>155</v>
      </c>
      <c r="D157" s="5">
        <v>0.53290000000000004</v>
      </c>
      <c r="E157" s="5">
        <v>5.9639999999999999E-2</v>
      </c>
      <c r="F157" s="5">
        <v>5.264E-4</v>
      </c>
      <c r="G157" s="5">
        <v>0.41039999999999999</v>
      </c>
      <c r="H157" s="5">
        <v>0.53510000000000002</v>
      </c>
      <c r="I157" s="5">
        <v>0.64419999999999999</v>
      </c>
      <c r="J157">
        <v>30001</v>
      </c>
      <c r="K157">
        <v>80000</v>
      </c>
      <c r="L157" s="5">
        <f t="shared" si="2"/>
        <v>0.11191593169450177</v>
      </c>
      <c r="M157" t="s">
        <v>269</v>
      </c>
      <c r="N157" t="s">
        <v>155</v>
      </c>
      <c r="O157" s="28">
        <v>0.53390000000000004</v>
      </c>
      <c r="P157" s="28">
        <v>5.8590000000000003E-2</v>
      </c>
      <c r="Q157" s="28">
        <v>5.1829999999999997E-4</v>
      </c>
      <c r="R157" s="28">
        <v>0.41320000000000001</v>
      </c>
      <c r="S157" s="28">
        <v>0.53580000000000005</v>
      </c>
      <c r="T157" s="28">
        <v>0.64390000000000003</v>
      </c>
      <c r="U157" s="12">
        <f>(D157-'model m23 r3 New Base Case'!D155)/'model m23 r3 New Base Case'!D155</f>
        <v>-1.8730099269526144E-3</v>
      </c>
      <c r="V157" s="12">
        <f>(E157-'model m23 r3 New Base Case'!E155)/'model m23 r3 New Base Case'!E155</f>
        <v>1.7921146953404937E-2</v>
      </c>
      <c r="W157" s="12">
        <f>(F157-'model m23 r3 New Base Case'!F155)/'model m23 r3 New Base Case'!F155</f>
        <v>1.5628014663322465E-2</v>
      </c>
      <c r="X157" s="12">
        <f>(G157-'model m23 r3 New Base Case'!G155)/'model m23 r3 New Base Case'!G155</f>
        <v>-6.7763794772507857E-3</v>
      </c>
      <c r="Y157" s="12">
        <f>(H157-'model m23 r3 New Base Case'!H155)/'model m23 r3 New Base Case'!H155</f>
        <v>-1.3064576334453786E-3</v>
      </c>
      <c r="Z157" s="12">
        <f>(I157-'model m23 r3 New Base Case'!I155)/'model m23 r3 New Base Case'!I155</f>
        <v>4.6591085572288702E-4</v>
      </c>
    </row>
    <row r="158" spans="2:26" x14ac:dyDescent="0.3">
      <c r="B158" t="s">
        <v>270</v>
      </c>
      <c r="C158" t="s">
        <v>156</v>
      </c>
      <c r="D158" s="5">
        <v>0.65439999999999998</v>
      </c>
      <c r="E158" s="5">
        <v>0.1081</v>
      </c>
      <c r="F158" s="5">
        <v>7.1540000000000004E-4</v>
      </c>
      <c r="G158" s="5">
        <v>0.4234</v>
      </c>
      <c r="H158" s="5">
        <v>0.66279999999999994</v>
      </c>
      <c r="I158" s="5">
        <v>0.84050000000000002</v>
      </c>
      <c r="J158">
        <v>30001</v>
      </c>
      <c r="K158">
        <v>80000</v>
      </c>
      <c r="L158" s="5">
        <f t="shared" si="2"/>
        <v>0.16518948655256724</v>
      </c>
      <c r="M158" t="s">
        <v>270</v>
      </c>
      <c r="N158" t="s">
        <v>156</v>
      </c>
      <c r="O158" s="28">
        <v>0.67069999999999996</v>
      </c>
      <c r="P158" s="28">
        <v>0.10150000000000001</v>
      </c>
      <c r="Q158" s="28">
        <v>6.4689999999999995E-4</v>
      </c>
      <c r="R158" s="28">
        <v>0.44569999999999999</v>
      </c>
      <c r="S158" s="28">
        <v>0.68189999999999995</v>
      </c>
      <c r="T158" s="28">
        <v>0.83779999999999999</v>
      </c>
      <c r="U158" s="12">
        <f>(D158-'model m23 r3 New Base Case'!D156)/'model m23 r3 New Base Case'!D156</f>
        <v>-2.4302967049351396E-2</v>
      </c>
      <c r="V158" s="12">
        <f>(E158-'model m23 r3 New Base Case'!E156)/'model m23 r3 New Base Case'!E156</f>
        <v>6.5024630541871867E-2</v>
      </c>
      <c r="W158" s="12">
        <f>(F158-'model m23 r3 New Base Case'!F156)/'model m23 r3 New Base Case'!F156</f>
        <v>0.10588962745401159</v>
      </c>
      <c r="X158" s="12">
        <f>(G158-'model m23 r3 New Base Case'!G156)/'model m23 r3 New Base Case'!G156</f>
        <v>-5.0033654924837308E-2</v>
      </c>
      <c r="Y158" s="12">
        <f>(H158-'model m23 r3 New Base Case'!H156)/'model m23 r3 New Base Case'!H156</f>
        <v>-2.8009972136676942E-2</v>
      </c>
      <c r="Z158" s="12">
        <f>(I158-'model m23 r3 New Base Case'!I156)/'model m23 r3 New Base Case'!I156</f>
        <v>3.222726187634323E-3</v>
      </c>
    </row>
    <row r="159" spans="2:26" x14ac:dyDescent="0.3">
      <c r="B159" s="9" t="s">
        <v>271</v>
      </c>
      <c r="C159" t="s">
        <v>157</v>
      </c>
      <c r="D159" s="5">
        <v>0.43659999999999999</v>
      </c>
      <c r="E159" s="5">
        <v>5.7610000000000001E-2</v>
      </c>
      <c r="F159" s="5">
        <v>6.1249999999999998E-4</v>
      </c>
      <c r="G159" s="5">
        <v>0.31890000000000002</v>
      </c>
      <c r="H159" s="5">
        <v>0.43840000000000001</v>
      </c>
      <c r="I159" s="5">
        <v>0.54479999999999995</v>
      </c>
      <c r="J159">
        <v>30001</v>
      </c>
      <c r="K159">
        <v>80000</v>
      </c>
      <c r="L159" s="5">
        <f t="shared" si="2"/>
        <v>0.13195144296839212</v>
      </c>
      <c r="M159" t="s">
        <v>271</v>
      </c>
      <c r="N159" t="s">
        <v>157</v>
      </c>
      <c r="O159" s="28">
        <v>0.43369999999999997</v>
      </c>
      <c r="P159" s="28">
        <v>5.6919999999999998E-2</v>
      </c>
      <c r="Q159" s="28">
        <v>6.0599999999999998E-4</v>
      </c>
      <c r="R159" s="28">
        <v>0.31819999999999998</v>
      </c>
      <c r="S159" s="28">
        <v>0.43530000000000002</v>
      </c>
      <c r="T159" s="28">
        <v>0.54069999999999996</v>
      </c>
      <c r="U159" s="12">
        <f>(D159-'model m23 r3 New Base Case'!D157)/'model m23 r3 New Base Case'!D157</f>
        <v>6.6866497578971958E-3</v>
      </c>
      <c r="V159" s="12">
        <f>(E159-'model m23 r3 New Base Case'!E157)/'model m23 r3 New Base Case'!E157</f>
        <v>1.2122276879831397E-2</v>
      </c>
      <c r="W159" s="12">
        <f>(F159-'model m23 r3 New Base Case'!F157)/'model m23 r3 New Base Case'!F157</f>
        <v>1.0726072607260719E-2</v>
      </c>
      <c r="X159" s="12">
        <f>(G159-'model m23 r3 New Base Case'!G157)/'model m23 r3 New Base Case'!G157</f>
        <v>2.1998742928976554E-3</v>
      </c>
      <c r="Y159" s="12">
        <f>(H159-'model m23 r3 New Base Case'!H157)/'model m23 r3 New Base Case'!H157</f>
        <v>7.1215253847920776E-3</v>
      </c>
      <c r="Z159" s="12">
        <f>(I159-'model m23 r3 New Base Case'!I157)/'model m23 r3 New Base Case'!I157</f>
        <v>7.5827630848899442E-3</v>
      </c>
    </row>
    <row r="160" spans="2:26" x14ac:dyDescent="0.3">
      <c r="B160" s="9" t="s">
        <v>272</v>
      </c>
      <c r="C160" t="s">
        <v>158</v>
      </c>
      <c r="D160" s="5">
        <v>0.49469999999999997</v>
      </c>
      <c r="E160" s="5">
        <v>5.8259999999999999E-2</v>
      </c>
      <c r="F160" s="5">
        <v>6.2339999999999997E-4</v>
      </c>
      <c r="G160" s="5">
        <v>0.37530000000000002</v>
      </c>
      <c r="H160" s="5">
        <v>0.4965</v>
      </c>
      <c r="I160" s="5">
        <v>0.60270000000000001</v>
      </c>
      <c r="J160">
        <v>30001</v>
      </c>
      <c r="K160">
        <v>80000</v>
      </c>
      <c r="L160" s="5">
        <f t="shared" si="2"/>
        <v>0.11776834445118255</v>
      </c>
      <c r="M160" t="s">
        <v>272</v>
      </c>
      <c r="N160" t="s">
        <v>158</v>
      </c>
      <c r="O160" s="28">
        <v>0.49399999999999999</v>
      </c>
      <c r="P160" s="28">
        <v>5.7500000000000002E-2</v>
      </c>
      <c r="Q160" s="28">
        <v>6.313E-4</v>
      </c>
      <c r="R160" s="28">
        <v>0.37690000000000001</v>
      </c>
      <c r="S160" s="28">
        <v>0.49590000000000001</v>
      </c>
      <c r="T160" s="28">
        <v>0.60129999999999995</v>
      </c>
      <c r="U160" s="12">
        <f>(D160-'model m23 r3 New Base Case'!D158)/'model m23 r3 New Base Case'!D158</f>
        <v>1.4170040485829523E-3</v>
      </c>
      <c r="V160" s="12">
        <f>(E160-'model m23 r3 New Base Case'!E158)/'model m23 r3 New Base Case'!E158</f>
        <v>1.3217391304347769E-2</v>
      </c>
      <c r="W160" s="12">
        <f>(F160-'model m23 r3 New Base Case'!F158)/'model m23 r3 New Base Case'!F158</f>
        <v>-1.2513860288294043E-2</v>
      </c>
      <c r="X160" s="12">
        <f>(G160-'model m23 r3 New Base Case'!G158)/'model m23 r3 New Base Case'!G158</f>
        <v>-4.2451578668081464E-3</v>
      </c>
      <c r="Y160" s="12">
        <f>(H160-'model m23 r3 New Base Case'!H158)/'model m23 r3 New Base Case'!H158</f>
        <v>1.2099213551118964E-3</v>
      </c>
      <c r="Z160" s="12">
        <f>(I160-'model m23 r3 New Base Case'!I158)/'model m23 r3 New Base Case'!I158</f>
        <v>2.3282887077998803E-3</v>
      </c>
    </row>
    <row r="161" spans="2:26" x14ac:dyDescent="0.3">
      <c r="B161" s="9" t="s">
        <v>273</v>
      </c>
      <c r="C161" t="s">
        <v>159</v>
      </c>
      <c r="D161" s="5">
        <v>0.51629999999999998</v>
      </c>
      <c r="E161" s="5">
        <v>5.774E-2</v>
      </c>
      <c r="F161" s="5">
        <v>5.8259999999999996E-4</v>
      </c>
      <c r="G161" s="5">
        <v>0.39610000000000001</v>
      </c>
      <c r="H161" s="5">
        <v>0.51880000000000004</v>
      </c>
      <c r="I161" s="5">
        <v>0.62250000000000005</v>
      </c>
      <c r="J161">
        <v>30001</v>
      </c>
      <c r="K161">
        <v>80000</v>
      </c>
      <c r="L161" s="5">
        <f t="shared" si="2"/>
        <v>0.11183420491962037</v>
      </c>
      <c r="M161" t="s">
        <v>273</v>
      </c>
      <c r="N161" t="s">
        <v>159</v>
      </c>
      <c r="O161" s="28">
        <v>0.51619999999999999</v>
      </c>
      <c r="P161" s="28">
        <v>5.6140000000000002E-2</v>
      </c>
      <c r="Q161" s="28">
        <v>5.6229999999999995E-4</v>
      </c>
      <c r="R161" s="28">
        <v>0.39960000000000001</v>
      </c>
      <c r="S161" s="28">
        <v>0.51849999999999996</v>
      </c>
      <c r="T161" s="28">
        <v>0.61950000000000005</v>
      </c>
      <c r="U161" s="12">
        <f>(D161-'model m23 r3 New Base Case'!D159)/'model m23 r3 New Base Case'!D159</f>
        <v>1.9372336303756101E-4</v>
      </c>
      <c r="V161" s="12">
        <f>(E161-'model m23 r3 New Base Case'!E159)/'model m23 r3 New Base Case'!E159</f>
        <v>2.8500178126113239E-2</v>
      </c>
      <c r="W161" s="12">
        <f>(F161-'model m23 r3 New Base Case'!F159)/'model m23 r3 New Base Case'!F159</f>
        <v>3.6101725057798344E-2</v>
      </c>
      <c r="X161" s="12">
        <f>(G161-'model m23 r3 New Base Case'!G159)/'model m23 r3 New Base Case'!G159</f>
        <v>-8.7587587587587661E-3</v>
      </c>
      <c r="Y161" s="12">
        <f>(H161-'model m23 r3 New Base Case'!H159)/'model m23 r3 New Base Case'!H159</f>
        <v>5.7859209257488521E-4</v>
      </c>
      <c r="Z161" s="12">
        <f>(I161-'model m23 r3 New Base Case'!I159)/'model m23 r3 New Base Case'!I159</f>
        <v>4.8426150121065412E-3</v>
      </c>
    </row>
    <row r="162" spans="2:26" x14ac:dyDescent="0.3">
      <c r="B162" t="s">
        <v>274</v>
      </c>
      <c r="C162" t="s">
        <v>160</v>
      </c>
      <c r="D162" s="5">
        <v>0.4753</v>
      </c>
      <c r="E162" s="5">
        <v>6.0269999999999997E-2</v>
      </c>
      <c r="F162" s="5">
        <v>4.4989999999999999E-4</v>
      </c>
      <c r="G162" s="5">
        <v>0.35199999999999998</v>
      </c>
      <c r="H162" s="5">
        <v>0.47710000000000002</v>
      </c>
      <c r="I162" s="5">
        <v>0.58860000000000001</v>
      </c>
      <c r="J162">
        <v>30001</v>
      </c>
      <c r="K162">
        <v>80000</v>
      </c>
      <c r="L162" s="5">
        <f t="shared" si="2"/>
        <v>0.1268041237113402</v>
      </c>
      <c r="M162" t="s">
        <v>274</v>
      </c>
      <c r="N162" t="s">
        <v>160</v>
      </c>
      <c r="O162" s="28">
        <v>0.47599999999999998</v>
      </c>
      <c r="P162" s="28">
        <v>5.8290000000000002E-2</v>
      </c>
      <c r="Q162" s="28">
        <v>4.7449999999999999E-4</v>
      </c>
      <c r="R162" s="28">
        <v>0.35780000000000001</v>
      </c>
      <c r="S162" s="28">
        <v>0.47760000000000002</v>
      </c>
      <c r="T162" s="28">
        <v>0.58599999999999997</v>
      </c>
      <c r="U162" s="12">
        <f>(D162-'model m23 r3 New Base Case'!D160)/'model m23 r3 New Base Case'!D160</f>
        <v>-1.4705882352940723E-3</v>
      </c>
      <c r="V162" s="12">
        <f>(E162-'model m23 r3 New Base Case'!E160)/'model m23 r3 New Base Case'!E160</f>
        <v>3.3968090581574809E-2</v>
      </c>
      <c r="W162" s="12">
        <f>(F162-'model m23 r3 New Base Case'!F160)/'model m23 r3 New Base Case'!F160</f>
        <v>-5.1844046364594318E-2</v>
      </c>
      <c r="X162" s="12">
        <f>(G162-'model m23 r3 New Base Case'!G160)/'model m23 r3 New Base Case'!G160</f>
        <v>-1.6210173281162737E-2</v>
      </c>
      <c r="Y162" s="12">
        <f>(H162-'model m23 r3 New Base Case'!H160)/'model m23 r3 New Base Case'!H160</f>
        <v>-1.046901172529314E-3</v>
      </c>
      <c r="Z162" s="12">
        <f>(I162-'model m23 r3 New Base Case'!I160)/'model m23 r3 New Base Case'!I160</f>
        <v>4.4368600682594657E-3</v>
      </c>
    </row>
    <row r="163" spans="2:26" x14ac:dyDescent="0.3">
      <c r="B163" s="10" t="s">
        <v>275</v>
      </c>
      <c r="C163" t="s">
        <v>161</v>
      </c>
      <c r="D163" s="5">
        <v>0.62190000000000001</v>
      </c>
      <c r="E163" s="5">
        <v>5.8380000000000001E-2</v>
      </c>
      <c r="F163" s="5">
        <v>7.6619999999999998E-4</v>
      </c>
      <c r="G163" s="5">
        <v>0.50919999999999999</v>
      </c>
      <c r="H163" s="5">
        <v>0.622</v>
      </c>
      <c r="I163" s="5">
        <v>0.7349</v>
      </c>
      <c r="J163">
        <v>30001</v>
      </c>
      <c r="K163">
        <v>80000</v>
      </c>
      <c r="L163" s="5">
        <f t="shared" si="2"/>
        <v>9.3873613121080557E-2</v>
      </c>
      <c r="M163" t="s">
        <v>275</v>
      </c>
      <c r="N163" t="s">
        <v>161</v>
      </c>
      <c r="O163" s="28">
        <v>0.62250000000000005</v>
      </c>
      <c r="P163" s="28">
        <v>5.704E-2</v>
      </c>
      <c r="Q163" s="28">
        <v>6.7089999999999999E-4</v>
      </c>
      <c r="R163" s="28">
        <v>0.51119999999999999</v>
      </c>
      <c r="S163" s="28">
        <v>0.62290000000000001</v>
      </c>
      <c r="T163" s="28">
        <v>0.73129999999999995</v>
      </c>
      <c r="U163" s="12">
        <f>(D163-'model m23 r3 New Base Case'!D161)/'model m23 r3 New Base Case'!D161</f>
        <v>-9.6385542168681915E-4</v>
      </c>
      <c r="V163" s="12">
        <f>(E163-'model m23 r3 New Base Case'!E161)/'model m23 r3 New Base Case'!E161</f>
        <v>2.3492286115007029E-2</v>
      </c>
      <c r="W163" s="12">
        <f>(F163-'model m23 r3 New Base Case'!F161)/'model m23 r3 New Base Case'!F161</f>
        <v>0.14204799523028766</v>
      </c>
      <c r="X163" s="12">
        <f>(G163-'model m23 r3 New Base Case'!G161)/'model m23 r3 New Base Case'!G161</f>
        <v>-3.9123630672926483E-3</v>
      </c>
      <c r="Y163" s="12">
        <f>(H163-'model m23 r3 New Base Case'!H161)/'model m23 r3 New Base Case'!H161</f>
        <v>-1.4448547118317738E-3</v>
      </c>
      <c r="Z163" s="12">
        <f>(I163-'model m23 r3 New Base Case'!I161)/'model m23 r3 New Base Case'!I161</f>
        <v>4.9227403254478979E-3</v>
      </c>
    </row>
    <row r="164" spans="2:26" x14ac:dyDescent="0.3">
      <c r="B164" t="s">
        <v>276</v>
      </c>
      <c r="C164" t="s">
        <v>162</v>
      </c>
      <c r="D164" s="5">
        <v>0.63390000000000002</v>
      </c>
      <c r="E164" s="5">
        <v>0.10589999999999999</v>
      </c>
      <c r="F164" s="5">
        <v>6.5970000000000004E-4</v>
      </c>
      <c r="G164" s="5">
        <v>0.40820000000000001</v>
      </c>
      <c r="H164" s="5">
        <v>0.64090000000000003</v>
      </c>
      <c r="I164" s="5">
        <v>0.81950000000000001</v>
      </c>
      <c r="J164">
        <v>30001</v>
      </c>
      <c r="K164">
        <v>80000</v>
      </c>
      <c r="L164" s="5">
        <f t="shared" si="2"/>
        <v>0.16706105063890203</v>
      </c>
      <c r="M164" s="10" t="s">
        <v>276</v>
      </c>
      <c r="N164" t="s">
        <v>162</v>
      </c>
      <c r="O164" s="28">
        <v>0.65</v>
      </c>
      <c r="P164" s="28">
        <v>9.6850000000000006E-2</v>
      </c>
      <c r="Q164" s="28">
        <v>6.0320000000000003E-4</v>
      </c>
      <c r="R164" s="28">
        <v>0.43959999999999999</v>
      </c>
      <c r="S164" s="28">
        <v>0.65820000000000001</v>
      </c>
      <c r="T164" s="28">
        <v>0.81659999999999999</v>
      </c>
      <c r="U164" s="12">
        <f>(D164-'model m23 r3 New Base Case'!D162)/'model m23 r3 New Base Case'!D162</f>
        <v>-2.4769230769230773E-2</v>
      </c>
      <c r="V164" s="12">
        <f>(E164-'model m23 r3 New Base Case'!E162)/'model m23 r3 New Base Case'!E162</f>
        <v>9.3443469282395331E-2</v>
      </c>
      <c r="W164" s="12">
        <f>(F164-'model m23 r3 New Base Case'!F162)/'model m23 r3 New Base Case'!F162</f>
        <v>9.3667108753315673E-2</v>
      </c>
      <c r="X164" s="12">
        <f>(G164-'model m23 r3 New Base Case'!G162)/'model m23 r3 New Base Case'!G162</f>
        <v>-7.1428571428571397E-2</v>
      </c>
      <c r="Y164" s="12">
        <f>(H164-'model m23 r3 New Base Case'!H162)/'model m23 r3 New Base Case'!H162</f>
        <v>-2.6283804314797907E-2</v>
      </c>
      <c r="Z164" s="12">
        <f>(I164-'model m23 r3 New Base Case'!I162)/'model m23 r3 New Base Case'!I162</f>
        <v>3.5513103110458165E-3</v>
      </c>
    </row>
    <row r="165" spans="2:26" x14ac:dyDescent="0.3">
      <c r="B165" t="s">
        <v>277</v>
      </c>
      <c r="C165" t="s">
        <v>163</v>
      </c>
      <c r="D165" s="5">
        <v>0.50109999999999999</v>
      </c>
      <c r="E165" s="5">
        <v>5.0950000000000002E-2</v>
      </c>
      <c r="F165" s="5">
        <v>4.3300000000000001E-4</v>
      </c>
      <c r="G165" s="5">
        <v>0.3967</v>
      </c>
      <c r="H165" s="5">
        <v>0.50270000000000004</v>
      </c>
      <c r="I165" s="5">
        <v>0.5968</v>
      </c>
      <c r="J165">
        <v>30001</v>
      </c>
      <c r="K165">
        <v>80000</v>
      </c>
      <c r="L165" s="5">
        <f t="shared" si="2"/>
        <v>0.10167631211335064</v>
      </c>
      <c r="M165" t="s">
        <v>277</v>
      </c>
      <c r="N165" t="s">
        <v>163</v>
      </c>
      <c r="O165" s="28">
        <v>0.50019999999999998</v>
      </c>
      <c r="P165" s="28">
        <v>4.9520000000000002E-2</v>
      </c>
      <c r="Q165" s="28">
        <v>4.3409999999999998E-4</v>
      </c>
      <c r="R165" s="28">
        <v>0.40029999999999999</v>
      </c>
      <c r="S165" s="28">
        <v>0.50129999999999997</v>
      </c>
      <c r="T165" s="28">
        <v>0.59409999999999996</v>
      </c>
      <c r="U165" s="12">
        <f>(D165-'model m23 r3 New Base Case'!D163)/'model m23 r3 New Base Case'!D163</f>
        <v>1.7992802878848699E-3</v>
      </c>
      <c r="V165" s="12">
        <f>(E165-'model m23 r3 New Base Case'!E163)/'model m23 r3 New Base Case'!E163</f>
        <v>2.88772213247173E-2</v>
      </c>
      <c r="W165" s="12">
        <f>(F165-'model m23 r3 New Base Case'!F163)/'model m23 r3 New Base Case'!F163</f>
        <v>-2.533978346003162E-3</v>
      </c>
      <c r="X165" s="12">
        <f>(G165-'model m23 r3 New Base Case'!G163)/'model m23 r3 New Base Case'!G163</f>
        <v>-8.9932550587059502E-3</v>
      </c>
      <c r="Y165" s="12">
        <f>(H165-'model m23 r3 New Base Case'!H163)/'model m23 r3 New Base Case'!H163</f>
        <v>2.7927388789149572E-3</v>
      </c>
      <c r="Z165" s="12">
        <f>(I165-'model m23 r3 New Base Case'!I163)/'model m23 r3 New Base Case'!I163</f>
        <v>4.5446894462212355E-3</v>
      </c>
    </row>
    <row r="166" spans="2:26" x14ac:dyDescent="0.3">
      <c r="B166" t="s">
        <v>278</v>
      </c>
      <c r="C166" t="s">
        <v>164</v>
      </c>
      <c r="D166" s="5">
        <v>0.45860000000000001</v>
      </c>
      <c r="E166" s="5">
        <v>8.9779999999999999E-2</v>
      </c>
      <c r="F166" s="5">
        <v>5.0270000000000002E-4</v>
      </c>
      <c r="G166" s="5">
        <v>0.28089999999999998</v>
      </c>
      <c r="H166" s="5">
        <v>0.4592</v>
      </c>
      <c r="I166" s="5">
        <v>0.63290000000000002</v>
      </c>
      <c r="J166">
        <v>30001</v>
      </c>
      <c r="K166">
        <v>80000</v>
      </c>
      <c r="L166" s="5">
        <f t="shared" si="2"/>
        <v>0.19576973397296119</v>
      </c>
      <c r="M166" t="s">
        <v>278</v>
      </c>
      <c r="N166" t="s">
        <v>164</v>
      </c>
      <c r="O166" s="28">
        <v>0.45850000000000002</v>
      </c>
      <c r="P166" s="28">
        <v>8.8469999999999993E-2</v>
      </c>
      <c r="Q166" s="28">
        <v>5.1329999999999995E-4</v>
      </c>
      <c r="R166" s="28">
        <v>0.28499999999999998</v>
      </c>
      <c r="S166" s="28">
        <v>0.45910000000000001</v>
      </c>
      <c r="T166" s="28">
        <v>0.63109999999999999</v>
      </c>
      <c r="U166" s="12">
        <f>(D166-'model m23 r3 New Base Case'!D164)/'model m23 r3 New Base Case'!D164</f>
        <v>2.1810250817882004E-4</v>
      </c>
      <c r="V166" s="12">
        <f>(E166-'model m23 r3 New Base Case'!E164)/'model m23 r3 New Base Case'!E164</f>
        <v>1.480727930371884E-2</v>
      </c>
      <c r="W166" s="12">
        <f>(F166-'model m23 r3 New Base Case'!F164)/'model m23 r3 New Base Case'!F164</f>
        <v>-2.0650691603350736E-2</v>
      </c>
      <c r="X166" s="12">
        <f>(G166-'model m23 r3 New Base Case'!G164)/'model m23 r3 New Base Case'!G164</f>
        <v>-1.4385964912280677E-2</v>
      </c>
      <c r="Y166" s="12">
        <f>(H166-'model m23 r3 New Base Case'!H164)/'model m23 r3 New Base Case'!H164</f>
        <v>2.1781746896098667E-4</v>
      </c>
      <c r="Z166" s="12">
        <f>(I166-'model m23 r3 New Base Case'!I164)/'model m23 r3 New Base Case'!I164</f>
        <v>2.8521628901917663E-3</v>
      </c>
    </row>
    <row r="167" spans="2:26" x14ac:dyDescent="0.3">
      <c r="B167" t="s">
        <v>279</v>
      </c>
      <c r="C167" t="s">
        <v>165</v>
      </c>
      <c r="D167" s="5">
        <v>0.42509999999999998</v>
      </c>
      <c r="E167" s="5">
        <v>6.4490000000000006E-2</v>
      </c>
      <c r="F167" s="5">
        <v>5.0250000000000002E-4</v>
      </c>
      <c r="G167" s="5">
        <v>0.29470000000000002</v>
      </c>
      <c r="H167" s="5">
        <v>0.42649999999999999</v>
      </c>
      <c r="I167" s="5">
        <v>0.54749999999999999</v>
      </c>
      <c r="J167">
        <v>30001</v>
      </c>
      <c r="K167">
        <v>80000</v>
      </c>
      <c r="L167" s="5">
        <f t="shared" si="2"/>
        <v>0.15170548106327925</v>
      </c>
      <c r="M167" t="s">
        <v>279</v>
      </c>
      <c r="N167" t="s">
        <v>165</v>
      </c>
      <c r="O167" s="28">
        <v>0.4269</v>
      </c>
      <c r="P167" s="28">
        <v>6.3030000000000003E-2</v>
      </c>
      <c r="Q167" s="28">
        <v>5.373E-4</v>
      </c>
      <c r="R167" s="28">
        <v>0.29949999999999999</v>
      </c>
      <c r="S167" s="28">
        <v>0.42820000000000003</v>
      </c>
      <c r="T167" s="28">
        <v>0.54620000000000002</v>
      </c>
      <c r="U167" s="12">
        <f>(D167-'model m23 r3 New Base Case'!D165)/'model m23 r3 New Base Case'!D165</f>
        <v>-4.2164441321153054E-3</v>
      </c>
      <c r="V167" s="12">
        <f>(E167-'model m23 r3 New Base Case'!E165)/'model m23 r3 New Base Case'!E165</f>
        <v>2.3163572901792842E-2</v>
      </c>
      <c r="W167" s="12">
        <f>(F167-'model m23 r3 New Base Case'!F165)/'model m23 r3 New Base Case'!F165</f>
        <v>-6.4768285873813475E-2</v>
      </c>
      <c r="X167" s="12">
        <f>(G167-'model m23 r3 New Base Case'!G165)/'model m23 r3 New Base Case'!G165</f>
        <v>-1.602671118530875E-2</v>
      </c>
      <c r="Y167" s="12">
        <f>(H167-'model m23 r3 New Base Case'!H165)/'model m23 r3 New Base Case'!H165</f>
        <v>-3.970107426436326E-3</v>
      </c>
      <c r="Z167" s="12">
        <f>(I167-'model m23 r3 New Base Case'!I165)/'model m23 r3 New Base Case'!I165</f>
        <v>2.3800805565726249E-3</v>
      </c>
    </row>
    <row r="168" spans="2:26" x14ac:dyDescent="0.3">
      <c r="B168" t="s">
        <v>267</v>
      </c>
      <c r="C168" t="s">
        <v>166</v>
      </c>
      <c r="D168" s="5">
        <v>0.60129999999999995</v>
      </c>
      <c r="E168" s="5">
        <v>5.6439999999999997E-2</v>
      </c>
      <c r="F168" s="5">
        <v>5.7379999999999996E-4</v>
      </c>
      <c r="G168" s="5">
        <v>0.48089999999999999</v>
      </c>
      <c r="H168" s="5">
        <v>0.60470000000000002</v>
      </c>
      <c r="I168" s="5">
        <v>0.70240000000000002</v>
      </c>
      <c r="J168">
        <v>30001</v>
      </c>
      <c r="K168">
        <v>80000</v>
      </c>
      <c r="L168" s="5">
        <f t="shared" si="2"/>
        <v>9.38632961915849E-2</v>
      </c>
      <c r="M168" t="s">
        <v>267</v>
      </c>
      <c r="N168" t="s">
        <v>166</v>
      </c>
      <c r="O168" s="28">
        <v>0.60750000000000004</v>
      </c>
      <c r="P168" s="28">
        <v>5.2850000000000001E-2</v>
      </c>
      <c r="Q168" s="28">
        <v>5.6559999999999998E-4</v>
      </c>
      <c r="R168" s="28">
        <v>0.4945</v>
      </c>
      <c r="S168" s="28">
        <v>0.6109</v>
      </c>
      <c r="T168" s="28">
        <v>0.70109999999999995</v>
      </c>
      <c r="U168" s="12">
        <f>(D168-'model m23 r3 New Base Case'!D166)/'model m23 r3 New Base Case'!D166</f>
        <v>-1.0205761316872583E-2</v>
      </c>
      <c r="V168" s="12">
        <f>(E168-'model m23 r3 New Base Case'!E166)/'model m23 r3 New Base Case'!E166</f>
        <v>6.7928098391674477E-2</v>
      </c>
      <c r="W168" s="12">
        <f>(F168-'model m23 r3 New Base Case'!F166)/'model m23 r3 New Base Case'!F166</f>
        <v>1.4497878359264468E-2</v>
      </c>
      <c r="X168" s="12">
        <f>(G168-'model m23 r3 New Base Case'!G166)/'model m23 r3 New Base Case'!G166</f>
        <v>-2.7502527805864513E-2</v>
      </c>
      <c r="Y168" s="12">
        <f>(H168-'model m23 r3 New Base Case'!H166)/'model m23 r3 New Base Case'!H166</f>
        <v>-1.0148960550008157E-2</v>
      </c>
      <c r="Z168" s="12">
        <f>(I168-'model m23 r3 New Base Case'!I166)/'model m23 r3 New Base Case'!I166</f>
        <v>1.8542290686065883E-3</v>
      </c>
    </row>
    <row r="169" spans="2:26" x14ac:dyDescent="0.3">
      <c r="B169" t="s">
        <v>280</v>
      </c>
      <c r="C169" t="s">
        <v>167</v>
      </c>
      <c r="D169" s="5">
        <v>0.60389999999999999</v>
      </c>
      <c r="E169" s="5">
        <v>5.9929999999999997E-2</v>
      </c>
      <c r="F169" s="5">
        <v>5.0339999999999998E-4</v>
      </c>
      <c r="G169" s="5">
        <v>0.47560000000000002</v>
      </c>
      <c r="H169" s="5">
        <v>0.60750000000000004</v>
      </c>
      <c r="I169" s="5">
        <v>0.71120000000000005</v>
      </c>
      <c r="J169">
        <v>30001</v>
      </c>
      <c r="K169">
        <v>80000</v>
      </c>
      <c r="L169" s="5">
        <f t="shared" si="2"/>
        <v>9.9238284484186118E-2</v>
      </c>
      <c r="M169" t="s">
        <v>280</v>
      </c>
      <c r="N169" t="s">
        <v>167</v>
      </c>
      <c r="O169" s="28">
        <v>0.60709999999999997</v>
      </c>
      <c r="P169" s="28">
        <v>5.781E-2</v>
      </c>
      <c r="Q169" s="28">
        <v>4.8260000000000002E-4</v>
      </c>
      <c r="R169" s="28">
        <v>0.48430000000000001</v>
      </c>
      <c r="S169" s="28">
        <v>0.61029999999999995</v>
      </c>
      <c r="T169" s="28">
        <v>0.71079999999999999</v>
      </c>
      <c r="U169" s="12">
        <f>(D169-'model m23 r3 New Base Case'!D167)/'model m23 r3 New Base Case'!D167</f>
        <v>-5.2709603030801858E-3</v>
      </c>
      <c r="V169" s="12">
        <f>(E169-'model m23 r3 New Base Case'!E167)/'model m23 r3 New Base Case'!E167</f>
        <v>3.6671856080262875E-2</v>
      </c>
      <c r="W169" s="12">
        <f>(F169-'model m23 r3 New Base Case'!F167)/'model m23 r3 New Base Case'!F167</f>
        <v>4.3099875673435477E-2</v>
      </c>
      <c r="X169" s="12">
        <f>(G169-'model m23 r3 New Base Case'!G167)/'model m23 r3 New Base Case'!G167</f>
        <v>-1.7964071856287393E-2</v>
      </c>
      <c r="Y169" s="12">
        <f>(H169-'model m23 r3 New Base Case'!H167)/'model m23 r3 New Base Case'!H167</f>
        <v>-4.5879075864327604E-3</v>
      </c>
      <c r="Z169" s="12">
        <f>(I169-'model m23 r3 New Base Case'!I167)/'model m23 r3 New Base Case'!I167</f>
        <v>5.6274620146323437E-4</v>
      </c>
    </row>
    <row r="170" spans="2:26" x14ac:dyDescent="0.3">
      <c r="B170" t="s">
        <v>281</v>
      </c>
      <c r="C170" t="s">
        <v>168</v>
      </c>
      <c r="D170" s="5">
        <v>0.46529999999999999</v>
      </c>
      <c r="E170" s="5">
        <v>7.5439999999999993E-2</v>
      </c>
      <c r="F170" s="5">
        <v>5.2550000000000003E-4</v>
      </c>
      <c r="G170" s="5">
        <v>0.3115</v>
      </c>
      <c r="H170" s="5">
        <v>0.46739999999999998</v>
      </c>
      <c r="I170" s="5">
        <v>0.60860000000000003</v>
      </c>
      <c r="J170">
        <v>30001</v>
      </c>
      <c r="K170">
        <v>80000</v>
      </c>
      <c r="L170" s="5">
        <f t="shared" si="2"/>
        <v>0.16213195787663873</v>
      </c>
      <c r="M170" t="s">
        <v>281</v>
      </c>
      <c r="N170" t="s">
        <v>168</v>
      </c>
      <c r="O170" s="28">
        <v>0.47339999999999999</v>
      </c>
      <c r="P170" s="28">
        <v>7.1029999999999996E-2</v>
      </c>
      <c r="Q170" s="28">
        <v>5.2260000000000002E-4</v>
      </c>
      <c r="R170" s="28">
        <v>0.32850000000000001</v>
      </c>
      <c r="S170" s="28">
        <v>0.47570000000000001</v>
      </c>
      <c r="T170" s="28">
        <v>0.60629999999999995</v>
      </c>
      <c r="U170" s="12">
        <f>(D170-'model m23 r3 New Base Case'!D168)/'model m23 r3 New Base Case'!D168</f>
        <v>-1.7110266159695811E-2</v>
      </c>
      <c r="V170" s="12">
        <f>(E170-'model m23 r3 New Base Case'!E168)/'model m23 r3 New Base Case'!E168</f>
        <v>6.2086442348303496E-2</v>
      </c>
      <c r="W170" s="12">
        <f>(F170-'model m23 r3 New Base Case'!F168)/'model m23 r3 New Base Case'!F168</f>
        <v>5.549177190968267E-3</v>
      </c>
      <c r="X170" s="12">
        <f>(G170-'model m23 r3 New Base Case'!G168)/'model m23 r3 New Base Case'!G168</f>
        <v>-5.1750380517503851E-2</v>
      </c>
      <c r="Y170" s="12">
        <f>(H170-'model m23 r3 New Base Case'!H168)/'model m23 r3 New Base Case'!H168</f>
        <v>-1.7447971410552932E-2</v>
      </c>
      <c r="Z170" s="12">
        <f>(I170-'model m23 r3 New Base Case'!I168)/'model m23 r3 New Base Case'!I168</f>
        <v>3.7935015668812137E-3</v>
      </c>
    </row>
    <row r="171" spans="2:26" x14ac:dyDescent="0.3">
      <c r="B171" s="10" t="s">
        <v>282</v>
      </c>
      <c r="C171" t="s">
        <v>169</v>
      </c>
      <c r="D171" s="5">
        <v>0.5393</v>
      </c>
      <c r="E171" s="5">
        <v>6.1179999999999998E-2</v>
      </c>
      <c r="F171" s="5">
        <v>6.4999999999999997E-4</v>
      </c>
      <c r="G171" s="5">
        <v>0.41870000000000002</v>
      </c>
      <c r="H171" s="5">
        <v>0.53979999999999995</v>
      </c>
      <c r="I171" s="5">
        <v>0.65659999999999996</v>
      </c>
      <c r="J171">
        <v>30001</v>
      </c>
      <c r="K171">
        <v>80000</v>
      </c>
      <c r="L171" s="5">
        <f t="shared" si="2"/>
        <v>0.11344335249397366</v>
      </c>
      <c r="M171" t="s">
        <v>282</v>
      </c>
      <c r="N171" t="s">
        <v>169</v>
      </c>
      <c r="O171" s="28">
        <v>0.54079999999999995</v>
      </c>
      <c r="P171" s="28">
        <v>6.0580000000000002E-2</v>
      </c>
      <c r="Q171" s="28">
        <v>6.8409999999999999E-4</v>
      </c>
      <c r="R171" s="28">
        <v>0.42130000000000001</v>
      </c>
      <c r="S171" s="28">
        <v>0.54139999999999999</v>
      </c>
      <c r="T171" s="28">
        <v>0.65669999999999995</v>
      </c>
      <c r="U171" s="12">
        <f>(D171-'model m23 r3 New Base Case'!D169)/'model m23 r3 New Base Case'!D169</f>
        <v>-2.7736686390531545E-3</v>
      </c>
      <c r="V171" s="12">
        <f>(E171-'model m23 r3 New Base Case'!E169)/'model m23 r3 New Base Case'!E169</f>
        <v>9.9042588312973981E-3</v>
      </c>
      <c r="W171" s="12">
        <f>(F171-'model m23 r3 New Base Case'!F169)/'model m23 r3 New Base Case'!F169</f>
        <v>-4.9846513667592483E-2</v>
      </c>
      <c r="X171" s="12">
        <f>(G171-'model m23 r3 New Base Case'!G169)/'model m23 r3 New Base Case'!G169</f>
        <v>-6.171374317588396E-3</v>
      </c>
      <c r="Y171" s="12">
        <f>(H171-'model m23 r3 New Base Case'!H169)/'model m23 r3 New Base Case'!H169</f>
        <v>-2.9553010712967229E-3</v>
      </c>
      <c r="Z171" s="12">
        <f>(I171-'model m23 r3 New Base Case'!I169)/'model m23 r3 New Base Case'!I169</f>
        <v>-1.5227653418606516E-4</v>
      </c>
    </row>
    <row r="172" spans="2:26" x14ac:dyDescent="0.3">
      <c r="B172" t="s">
        <v>283</v>
      </c>
      <c r="C172" t="s">
        <v>170</v>
      </c>
      <c r="D172" s="5">
        <v>0.63090000000000002</v>
      </c>
      <c r="E172" s="5">
        <v>8.2970000000000002E-2</v>
      </c>
      <c r="F172" s="5">
        <v>6.313E-4</v>
      </c>
      <c r="G172" s="5">
        <v>0.4526</v>
      </c>
      <c r="H172" s="5">
        <v>0.63639999999999997</v>
      </c>
      <c r="I172" s="5">
        <v>0.77780000000000005</v>
      </c>
      <c r="J172">
        <v>30001</v>
      </c>
      <c r="K172">
        <v>80000</v>
      </c>
      <c r="L172" s="5">
        <f t="shared" si="2"/>
        <v>0.13151054049770169</v>
      </c>
      <c r="M172" s="10" t="s">
        <v>283</v>
      </c>
      <c r="N172" t="s">
        <v>170</v>
      </c>
      <c r="O172" s="28">
        <v>0.64419999999999999</v>
      </c>
      <c r="P172" s="28">
        <v>7.4149999999999994E-2</v>
      </c>
      <c r="Q172" s="28">
        <v>6.0579999999999998E-4</v>
      </c>
      <c r="R172" s="28">
        <v>0.48580000000000001</v>
      </c>
      <c r="S172" s="28">
        <v>0.64910000000000001</v>
      </c>
      <c r="T172" s="28">
        <v>0.77580000000000005</v>
      </c>
      <c r="U172" s="12">
        <f>(D172-'model m23 r3 New Base Case'!D170)/'model m23 r3 New Base Case'!D170</f>
        <v>-2.0645762185656596E-2</v>
      </c>
      <c r="V172" s="12">
        <f>(E172-'model m23 r3 New Base Case'!E170)/'model m23 r3 New Base Case'!E170</f>
        <v>0.11894807821982481</v>
      </c>
      <c r="W172" s="12">
        <f>(F172-'model m23 r3 New Base Case'!F170)/'model m23 r3 New Base Case'!F170</f>
        <v>4.2093100033014239E-2</v>
      </c>
      <c r="X172" s="12">
        <f>(G172-'model m23 r3 New Base Case'!G170)/'model m23 r3 New Base Case'!G170</f>
        <v>-6.8340881020996308E-2</v>
      </c>
      <c r="Y172" s="12">
        <f>(H172-'model m23 r3 New Base Case'!H170)/'model m23 r3 New Base Case'!H170</f>
        <v>-1.9565552303189099E-2</v>
      </c>
      <c r="Z172" s="12">
        <f>(I172-'model m23 r3 New Base Case'!I170)/'model m23 r3 New Base Case'!I170</f>
        <v>2.5779840164991E-3</v>
      </c>
    </row>
    <row r="173" spans="2:26" x14ac:dyDescent="0.3">
      <c r="B173" t="s">
        <v>284</v>
      </c>
      <c r="C173" t="s">
        <v>171</v>
      </c>
      <c r="D173" s="5">
        <v>0.62370000000000003</v>
      </c>
      <c r="E173" s="5">
        <v>7.9369999999999996E-2</v>
      </c>
      <c r="F173" s="5">
        <v>5.3640000000000003E-4</v>
      </c>
      <c r="G173" s="5">
        <v>0.45519999999999999</v>
      </c>
      <c r="H173" s="5">
        <v>0.62880000000000003</v>
      </c>
      <c r="I173" s="5">
        <v>0.76439999999999997</v>
      </c>
      <c r="J173">
        <v>30001</v>
      </c>
      <c r="K173">
        <v>80000</v>
      </c>
      <c r="L173" s="5">
        <f t="shared" si="2"/>
        <v>0.12725669392336059</v>
      </c>
      <c r="M173" t="s">
        <v>284</v>
      </c>
      <c r="N173" t="s">
        <v>171</v>
      </c>
      <c r="O173" s="28">
        <v>0.63339999999999996</v>
      </c>
      <c r="P173" s="28">
        <v>7.6170000000000002E-2</v>
      </c>
      <c r="Q173" s="28">
        <v>5.2050000000000002E-4</v>
      </c>
      <c r="R173" s="28">
        <v>0.47049999999999997</v>
      </c>
      <c r="S173" s="28">
        <v>0.63900000000000001</v>
      </c>
      <c r="T173" s="28">
        <v>0.76719999999999999</v>
      </c>
      <c r="U173" s="12">
        <f>(D173-'model m23 r3 New Base Case'!D171)/'model m23 r3 New Base Case'!D171</f>
        <v>-1.5314177455004628E-2</v>
      </c>
      <c r="V173" s="12">
        <f>(E173-'model m23 r3 New Base Case'!E171)/'model m23 r3 New Base Case'!E171</f>
        <v>4.2011290534331031E-2</v>
      </c>
      <c r="W173" s="12">
        <f>(F173-'model m23 r3 New Base Case'!F171)/'model m23 r3 New Base Case'!F171</f>
        <v>3.0547550432276669E-2</v>
      </c>
      <c r="X173" s="12">
        <f>(G173-'model m23 r3 New Base Case'!G171)/'model m23 r3 New Base Case'!G171</f>
        <v>-3.2518597236981896E-2</v>
      </c>
      <c r="Y173" s="12">
        <f>(H173-'model m23 r3 New Base Case'!H171)/'model m23 r3 New Base Case'!H171</f>
        <v>-1.5962441314553971E-2</v>
      </c>
      <c r="Z173" s="12">
        <f>(I173-'model m23 r3 New Base Case'!I171)/'model m23 r3 New Base Case'!I171</f>
        <v>-3.6496350364963828E-3</v>
      </c>
    </row>
    <row r="174" spans="2:26" x14ac:dyDescent="0.3">
      <c r="B174" t="s">
        <v>268</v>
      </c>
      <c r="C174" t="s">
        <v>172</v>
      </c>
      <c r="D174" s="5">
        <v>0.4854</v>
      </c>
      <c r="E174" s="5">
        <v>6.8470000000000003E-2</v>
      </c>
      <c r="F174" s="5">
        <v>5.3039999999999999E-4</v>
      </c>
      <c r="G174" s="5">
        <v>0.3483</v>
      </c>
      <c r="H174" s="5">
        <v>0.48670000000000002</v>
      </c>
      <c r="I174" s="5">
        <v>0.61580000000000001</v>
      </c>
      <c r="J174">
        <v>30001</v>
      </c>
      <c r="K174">
        <v>80000</v>
      </c>
      <c r="L174" s="5">
        <f t="shared" si="2"/>
        <v>0.14105892047795632</v>
      </c>
      <c r="M174" t="s">
        <v>268</v>
      </c>
      <c r="N174" t="s">
        <v>172</v>
      </c>
      <c r="O174" s="28">
        <v>0.48459999999999998</v>
      </c>
      <c r="P174" s="28">
        <v>6.7070000000000005E-2</v>
      </c>
      <c r="Q174" s="28">
        <v>5.2729999999999997E-4</v>
      </c>
      <c r="R174" s="28">
        <v>0.34939999999999999</v>
      </c>
      <c r="S174" s="28">
        <v>0.48620000000000002</v>
      </c>
      <c r="T174" s="28">
        <v>0.61240000000000006</v>
      </c>
      <c r="U174" s="12">
        <f>(D174-'model m23 r3 New Base Case'!D172)/'model m23 r3 New Base Case'!D172</f>
        <v>1.6508460586050825E-3</v>
      </c>
      <c r="V174" s="12">
        <f>(E174-'model m23 r3 New Base Case'!E172)/'model m23 r3 New Base Case'!E172</f>
        <v>2.0873714030117764E-2</v>
      </c>
      <c r="W174" s="12">
        <f>(F174-'model m23 r3 New Base Case'!F172)/'model m23 r3 New Base Case'!F172</f>
        <v>5.8790062582970253E-3</v>
      </c>
      <c r="X174" s="12">
        <f>(G174-'model m23 r3 New Base Case'!G172)/'model m23 r3 New Base Case'!G172</f>
        <v>-3.1482541499713505E-3</v>
      </c>
      <c r="Y174" s="12">
        <f>(H174-'model m23 r3 New Base Case'!H172)/'model m23 r3 New Base Case'!H172</f>
        <v>1.0283833813245586E-3</v>
      </c>
      <c r="Z174" s="12">
        <f>(I174-'model m23 r3 New Base Case'!I172)/'model m23 r3 New Base Case'!I172</f>
        <v>5.5519268451991481E-3</v>
      </c>
    </row>
    <row r="175" spans="2:26" x14ac:dyDescent="0.3">
      <c r="B175" t="s">
        <v>269</v>
      </c>
      <c r="C175" t="s">
        <v>173</v>
      </c>
      <c r="D175" s="5">
        <v>0.46300000000000002</v>
      </c>
      <c r="E175" s="5">
        <v>6.6089999999999996E-2</v>
      </c>
      <c r="F175" s="5">
        <v>4.1229999999999999E-4</v>
      </c>
      <c r="G175" s="5">
        <v>0.3266</v>
      </c>
      <c r="H175" s="5">
        <v>0.46539999999999998</v>
      </c>
      <c r="I175" s="5">
        <v>0.5867</v>
      </c>
      <c r="J175">
        <v>30001</v>
      </c>
      <c r="K175">
        <v>80000</v>
      </c>
      <c r="L175" s="5">
        <f t="shared" si="2"/>
        <v>0.14274298056155507</v>
      </c>
      <c r="M175" t="s">
        <v>269</v>
      </c>
      <c r="N175" t="s">
        <v>173</v>
      </c>
      <c r="O175" s="28">
        <v>0.46800000000000003</v>
      </c>
      <c r="P175" s="28">
        <v>6.4589999999999995E-2</v>
      </c>
      <c r="Q175" s="28">
        <v>4.2200000000000001E-4</v>
      </c>
      <c r="R175" s="28">
        <v>0.33550000000000002</v>
      </c>
      <c r="S175" s="28">
        <v>0.4698</v>
      </c>
      <c r="T175" s="28">
        <v>0.58899999999999997</v>
      </c>
      <c r="U175" s="12">
        <f>(D175-'model m23 r3 New Base Case'!D173)/'model m23 r3 New Base Case'!D173</f>
        <v>-1.0683760683760693E-2</v>
      </c>
      <c r="V175" s="12">
        <f>(E175-'model m23 r3 New Base Case'!E173)/'model m23 r3 New Base Case'!E173</f>
        <v>2.3223409196470063E-2</v>
      </c>
      <c r="W175" s="12">
        <f>(F175-'model m23 r3 New Base Case'!F173)/'model m23 r3 New Base Case'!F173</f>
        <v>-2.298578199052137E-2</v>
      </c>
      <c r="X175" s="12">
        <f>(G175-'model m23 r3 New Base Case'!G173)/'model m23 r3 New Base Case'!G173</f>
        <v>-2.6527570789865926E-2</v>
      </c>
      <c r="Y175" s="12">
        <f>(H175-'model m23 r3 New Base Case'!H173)/'model m23 r3 New Base Case'!H173</f>
        <v>-9.3656875266070992E-3</v>
      </c>
      <c r="Z175" s="12">
        <f>(I175-'model m23 r3 New Base Case'!I173)/'model m23 r3 New Base Case'!I173</f>
        <v>-3.9049235993208302E-3</v>
      </c>
    </row>
    <row r="176" spans="2:26" x14ac:dyDescent="0.3">
      <c r="B176" t="s">
        <v>270</v>
      </c>
      <c r="C176" t="s">
        <v>174</v>
      </c>
      <c r="D176" s="5">
        <v>0.59909999999999997</v>
      </c>
      <c r="E176" s="5">
        <v>0.1182</v>
      </c>
      <c r="F176" s="5">
        <v>6.7170000000000001E-4</v>
      </c>
      <c r="G176" s="5">
        <v>0.34899999999999998</v>
      </c>
      <c r="H176" s="5">
        <v>0.60729999999999995</v>
      </c>
      <c r="I176" s="5">
        <v>0.80520000000000003</v>
      </c>
      <c r="J176">
        <v>30001</v>
      </c>
      <c r="K176">
        <v>80000</v>
      </c>
      <c r="L176" s="5">
        <f t="shared" si="2"/>
        <v>0.19729594391587382</v>
      </c>
      <c r="M176" t="s">
        <v>270</v>
      </c>
      <c r="N176" t="s">
        <v>174</v>
      </c>
      <c r="O176" s="28">
        <v>0.62009999999999998</v>
      </c>
      <c r="P176" s="28">
        <v>0.1109</v>
      </c>
      <c r="Q176" s="28">
        <v>6.2129999999999998E-4</v>
      </c>
      <c r="R176" s="28">
        <v>0.37519999999999998</v>
      </c>
      <c r="S176" s="28">
        <v>0.63180000000000003</v>
      </c>
      <c r="T176" s="28">
        <v>0.80430000000000001</v>
      </c>
      <c r="U176" s="12">
        <f>(D176-'model m23 r3 New Base Case'!D174)/'model m23 r3 New Base Case'!D174</f>
        <v>-3.3865505563618802E-2</v>
      </c>
      <c r="V176" s="12">
        <f>(E176-'model m23 r3 New Base Case'!E174)/'model m23 r3 New Base Case'!E174</f>
        <v>6.5825067628494147E-2</v>
      </c>
      <c r="W176" s="12">
        <f>(F176-'model m23 r3 New Base Case'!F174)/'model m23 r3 New Base Case'!F174</f>
        <v>8.1120231772090837E-2</v>
      </c>
      <c r="X176" s="12">
        <f>(G176-'model m23 r3 New Base Case'!G174)/'model m23 r3 New Base Case'!G174</f>
        <v>-6.9829424307036259E-2</v>
      </c>
      <c r="Y176" s="12">
        <f>(H176-'model m23 r3 New Base Case'!H174)/'model m23 r3 New Base Case'!H174</f>
        <v>-3.8778094333650009E-2</v>
      </c>
      <c r="Z176" s="12">
        <f>(I176-'model m23 r3 New Base Case'!I174)/'model m23 r3 New Base Case'!I174</f>
        <v>1.1189854531891232E-3</v>
      </c>
    </row>
    <row r="177" spans="2:26" x14ac:dyDescent="0.3">
      <c r="B177" s="9" t="s">
        <v>271</v>
      </c>
      <c r="C177" t="s">
        <v>175</v>
      </c>
      <c r="D177" s="5">
        <v>0.35780000000000001</v>
      </c>
      <c r="E177" s="5">
        <v>6.0630000000000003E-2</v>
      </c>
      <c r="F177" s="5">
        <v>4.6500000000000003E-4</v>
      </c>
      <c r="G177" s="5">
        <v>0.23699999999999999</v>
      </c>
      <c r="H177" s="5">
        <v>0.35870000000000002</v>
      </c>
      <c r="I177" s="5">
        <v>0.47399999999999998</v>
      </c>
      <c r="J177">
        <v>30001</v>
      </c>
      <c r="K177">
        <v>80000</v>
      </c>
      <c r="L177" s="5">
        <f t="shared" si="2"/>
        <v>0.16945220793739521</v>
      </c>
      <c r="M177" t="s">
        <v>271</v>
      </c>
      <c r="N177" t="s">
        <v>175</v>
      </c>
      <c r="O177" s="28">
        <v>0.35899999999999999</v>
      </c>
      <c r="P177" s="28">
        <v>5.969E-2</v>
      </c>
      <c r="Q177" s="28">
        <v>4.7160000000000002E-4</v>
      </c>
      <c r="R177" s="28">
        <v>0.23930000000000001</v>
      </c>
      <c r="S177" s="28">
        <v>0.3599</v>
      </c>
      <c r="T177" s="28">
        <v>0.47389999999999999</v>
      </c>
      <c r="U177" s="12">
        <f>(D177-'model m23 r3 New Base Case'!D175)/'model m23 r3 New Base Case'!D175</f>
        <v>-3.3426183844010556E-3</v>
      </c>
      <c r="V177" s="12">
        <f>(E177-'model m23 r3 New Base Case'!E175)/'model m23 r3 New Base Case'!E175</f>
        <v>1.5748031496063047E-2</v>
      </c>
      <c r="W177" s="12">
        <f>(F177-'model m23 r3 New Base Case'!F175)/'model m23 r3 New Base Case'!F175</f>
        <v>-1.3994910941475822E-2</v>
      </c>
      <c r="X177" s="12">
        <f>(G177-'model m23 r3 New Base Case'!G175)/'model m23 r3 New Base Case'!G175</f>
        <v>-9.6113664855830509E-3</v>
      </c>
      <c r="Y177" s="12">
        <f>(H177-'model m23 r3 New Base Case'!H175)/'model m23 r3 New Base Case'!H175</f>
        <v>-3.3342595165323113E-3</v>
      </c>
      <c r="Z177" s="12">
        <f>(I177-'model m23 r3 New Base Case'!I175)/'model m23 r3 New Base Case'!I175</f>
        <v>2.1101498206370329E-4</v>
      </c>
    </row>
    <row r="178" spans="2:26" x14ac:dyDescent="0.3">
      <c r="B178" s="9" t="s">
        <v>272</v>
      </c>
      <c r="C178" t="s">
        <v>176</v>
      </c>
      <c r="D178" s="5">
        <v>0.42130000000000001</v>
      </c>
      <c r="E178" s="5">
        <v>6.0069999999999998E-2</v>
      </c>
      <c r="F178" s="5">
        <v>4.7009999999999999E-4</v>
      </c>
      <c r="G178" s="5">
        <v>0.30049999999999999</v>
      </c>
      <c r="H178" s="5">
        <v>0.42259999999999998</v>
      </c>
      <c r="I178" s="5">
        <v>0.53569999999999995</v>
      </c>
      <c r="J178">
        <v>30001</v>
      </c>
      <c r="K178">
        <v>80000</v>
      </c>
      <c r="L178" s="5">
        <f t="shared" si="2"/>
        <v>0.14258248279136007</v>
      </c>
      <c r="M178" t="s">
        <v>272</v>
      </c>
      <c r="N178" t="s">
        <v>176</v>
      </c>
      <c r="O178" s="28">
        <v>0.42459999999999998</v>
      </c>
      <c r="P178" s="28">
        <v>5.8430000000000003E-2</v>
      </c>
      <c r="Q178" s="28">
        <v>4.7179999999999998E-4</v>
      </c>
      <c r="R178" s="28">
        <v>0.30690000000000001</v>
      </c>
      <c r="S178" s="28">
        <v>0.42580000000000001</v>
      </c>
      <c r="T178" s="28">
        <v>0.53620000000000001</v>
      </c>
      <c r="U178" s="12">
        <f>(D178-'model m23 r3 New Base Case'!D176)/'model m23 r3 New Base Case'!D176</f>
        <v>-7.7720207253885298E-3</v>
      </c>
      <c r="V178" s="12">
        <f>(E178-'model m23 r3 New Base Case'!E176)/'model m23 r3 New Base Case'!E176</f>
        <v>2.8067773404073175E-2</v>
      </c>
      <c r="W178" s="12">
        <f>(F178-'model m23 r3 New Base Case'!F176)/'model m23 r3 New Base Case'!F176</f>
        <v>-3.6032217041118849E-3</v>
      </c>
      <c r="X178" s="12">
        <f>(G178-'model m23 r3 New Base Case'!G176)/'model m23 r3 New Base Case'!G176</f>
        <v>-2.0853698273053167E-2</v>
      </c>
      <c r="Y178" s="12">
        <f>(H178-'model m23 r3 New Base Case'!H176)/'model m23 r3 New Base Case'!H176</f>
        <v>-7.5152653828089149E-3</v>
      </c>
      <c r="Z178" s="12">
        <f>(I178-'model m23 r3 New Base Case'!I176)/'model m23 r3 New Base Case'!I176</f>
        <v>-9.3248787765769475E-4</v>
      </c>
    </row>
    <row r="179" spans="2:26" x14ac:dyDescent="0.3">
      <c r="B179" s="9" t="s">
        <v>273</v>
      </c>
      <c r="C179" t="s">
        <v>177</v>
      </c>
      <c r="D179" s="5">
        <v>0.44479999999999997</v>
      </c>
      <c r="E179" s="5">
        <v>6.293E-2</v>
      </c>
      <c r="F179" s="5">
        <v>4.8010000000000001E-4</v>
      </c>
      <c r="G179" s="5">
        <v>0.31459999999999999</v>
      </c>
      <c r="H179" s="5">
        <v>0.44719999999999999</v>
      </c>
      <c r="I179" s="5">
        <v>0.56189999999999996</v>
      </c>
      <c r="J179">
        <v>30001</v>
      </c>
      <c r="K179">
        <v>80000</v>
      </c>
      <c r="L179" s="5">
        <f t="shared" si="2"/>
        <v>0.1414793165467626</v>
      </c>
      <c r="M179" t="s">
        <v>273</v>
      </c>
      <c r="N179" t="s">
        <v>177</v>
      </c>
      <c r="O179" s="28">
        <v>0.4486</v>
      </c>
      <c r="P179" s="28">
        <v>6.1060000000000003E-2</v>
      </c>
      <c r="Q179" s="28">
        <v>4.4099999999999999E-4</v>
      </c>
      <c r="R179" s="28">
        <v>0.32300000000000001</v>
      </c>
      <c r="S179" s="28">
        <v>0.45079999999999998</v>
      </c>
      <c r="T179" s="28">
        <v>0.5625</v>
      </c>
      <c r="U179" s="12">
        <f>(D179-'model m23 r3 New Base Case'!D177)/'model m23 r3 New Base Case'!D177</f>
        <v>-8.4707980383415642E-3</v>
      </c>
      <c r="V179" s="12">
        <f>(E179-'model m23 r3 New Base Case'!E177)/'model m23 r3 New Base Case'!E177</f>
        <v>3.0625614150016321E-2</v>
      </c>
      <c r="W179" s="12">
        <f>(F179-'model m23 r3 New Base Case'!F177)/'model m23 r3 New Base Case'!F177</f>
        <v>8.8662131519274448E-2</v>
      </c>
      <c r="X179" s="12">
        <f>(G179-'model m23 r3 New Base Case'!G177)/'model m23 r3 New Base Case'!G177</f>
        <v>-2.6006191950464452E-2</v>
      </c>
      <c r="Y179" s="12">
        <f>(H179-'model m23 r3 New Base Case'!H177)/'model m23 r3 New Base Case'!H177</f>
        <v>-7.9858030168589011E-3</v>
      </c>
      <c r="Z179" s="12">
        <f>(I179-'model m23 r3 New Base Case'!I177)/'model m23 r3 New Base Case'!I177</f>
        <v>-1.0666666666667465E-3</v>
      </c>
    </row>
    <row r="180" spans="2:26" x14ac:dyDescent="0.3">
      <c r="B180" t="s">
        <v>274</v>
      </c>
      <c r="C180" t="s">
        <v>178</v>
      </c>
      <c r="D180" s="5">
        <v>0.4</v>
      </c>
      <c r="E180" s="5">
        <v>6.4570000000000002E-2</v>
      </c>
      <c r="F180" s="5">
        <v>2.8620000000000002E-4</v>
      </c>
      <c r="G180" s="5">
        <v>0.26829999999999998</v>
      </c>
      <c r="H180" s="5">
        <v>0.4017</v>
      </c>
      <c r="I180" s="5">
        <v>0.52170000000000005</v>
      </c>
      <c r="J180">
        <v>30001</v>
      </c>
      <c r="K180">
        <v>80000</v>
      </c>
      <c r="L180" s="5">
        <f t="shared" si="2"/>
        <v>0.16142499999999999</v>
      </c>
      <c r="M180" t="s">
        <v>274</v>
      </c>
      <c r="N180" t="s">
        <v>178</v>
      </c>
      <c r="O180" s="28">
        <v>0.40479999999999999</v>
      </c>
      <c r="P180" s="28">
        <v>6.2390000000000001E-2</v>
      </c>
      <c r="Q180" s="28">
        <v>3.0600000000000001E-4</v>
      </c>
      <c r="R180" s="28">
        <v>0.2777</v>
      </c>
      <c r="S180" s="28">
        <v>0.40649999999999997</v>
      </c>
      <c r="T180" s="28">
        <v>0.52249999999999996</v>
      </c>
      <c r="U180" s="12">
        <f>(D180-'model m23 r3 New Base Case'!D178)/'model m23 r3 New Base Case'!D178</f>
        <v>-1.1857707509881351E-2</v>
      </c>
      <c r="V180" s="12">
        <f>(E180-'model m23 r3 New Base Case'!E178)/'model m23 r3 New Base Case'!E178</f>
        <v>3.4941497034781235E-2</v>
      </c>
      <c r="W180" s="12">
        <f>(F180-'model m23 r3 New Base Case'!F178)/'model m23 r3 New Base Case'!F178</f>
        <v>-6.4705882352941155E-2</v>
      </c>
      <c r="X180" s="12">
        <f>(G180-'model m23 r3 New Base Case'!G178)/'model m23 r3 New Base Case'!G178</f>
        <v>-3.3849477853799131E-2</v>
      </c>
      <c r="Y180" s="12">
        <f>(H180-'model m23 r3 New Base Case'!H178)/'model m23 r3 New Base Case'!H178</f>
        <v>-1.180811808118074E-2</v>
      </c>
      <c r="Z180" s="12">
        <f>(I180-'model m23 r3 New Base Case'!I178)/'model m23 r3 New Base Case'!I178</f>
        <v>-1.5311004784687311E-3</v>
      </c>
    </row>
    <row r="181" spans="2:26" x14ac:dyDescent="0.3">
      <c r="B181" s="10" t="s">
        <v>275</v>
      </c>
      <c r="C181" t="s">
        <v>179</v>
      </c>
      <c r="D181" s="5">
        <v>0.5615</v>
      </c>
      <c r="E181" s="5">
        <v>6.5339999999999995E-2</v>
      </c>
      <c r="F181" s="5">
        <v>7.4419999999999998E-4</v>
      </c>
      <c r="G181" s="5">
        <v>0.437</v>
      </c>
      <c r="H181" s="5">
        <v>0.56100000000000005</v>
      </c>
      <c r="I181" s="5">
        <v>0.68979999999999997</v>
      </c>
      <c r="J181">
        <v>30001</v>
      </c>
      <c r="K181">
        <v>80000</v>
      </c>
      <c r="L181" s="5">
        <f t="shared" si="2"/>
        <v>0.11636687444345502</v>
      </c>
      <c r="M181" t="s">
        <v>275</v>
      </c>
      <c r="N181" t="s">
        <v>179</v>
      </c>
      <c r="O181" s="28">
        <v>0.56540000000000001</v>
      </c>
      <c r="P181" s="28">
        <v>6.3689999999999997E-2</v>
      </c>
      <c r="Q181" s="28">
        <v>6.7420000000000002E-4</v>
      </c>
      <c r="R181" s="28">
        <v>0.44269999999999998</v>
      </c>
      <c r="S181" s="28">
        <v>0.5655</v>
      </c>
      <c r="T181" s="28">
        <v>0.68830000000000002</v>
      </c>
      <c r="U181" s="12">
        <f>(D181-'model m23 r3 New Base Case'!D179)/'model m23 r3 New Base Case'!D179</f>
        <v>-6.8977714892112033E-3</v>
      </c>
      <c r="V181" s="12">
        <f>(E181-'model m23 r3 New Base Case'!E179)/'model m23 r3 New Base Case'!E179</f>
        <v>2.5906735751295318E-2</v>
      </c>
      <c r="W181" s="12">
        <f>(F181-'model m23 r3 New Base Case'!F179)/'model m23 r3 New Base Case'!F179</f>
        <v>0.10382675763868283</v>
      </c>
      <c r="X181" s="12">
        <f>(G181-'model m23 r3 New Base Case'!G179)/'model m23 r3 New Base Case'!G179</f>
        <v>-1.2875536480686657E-2</v>
      </c>
      <c r="Y181" s="12">
        <f>(H181-'model m23 r3 New Base Case'!H179)/'model m23 r3 New Base Case'!H179</f>
        <v>-7.9575596816975208E-3</v>
      </c>
      <c r="Z181" s="12">
        <f>(I181-'model m23 r3 New Base Case'!I179)/'model m23 r3 New Base Case'!I179</f>
        <v>2.1792822896991803E-3</v>
      </c>
    </row>
    <row r="182" spans="2:26" x14ac:dyDescent="0.3">
      <c r="B182" t="s">
        <v>276</v>
      </c>
      <c r="C182" t="s">
        <v>180</v>
      </c>
      <c r="D182" s="5">
        <v>0.5756</v>
      </c>
      <c r="E182" s="5">
        <v>0.1177</v>
      </c>
      <c r="F182" s="5">
        <v>6.1450000000000003E-4</v>
      </c>
      <c r="G182" s="5">
        <v>0.32669999999999999</v>
      </c>
      <c r="H182" s="5">
        <v>0.58279999999999998</v>
      </c>
      <c r="I182" s="5">
        <v>0.78390000000000004</v>
      </c>
      <c r="J182">
        <v>30001</v>
      </c>
      <c r="K182">
        <v>80000</v>
      </c>
      <c r="L182" s="5">
        <f t="shared" si="2"/>
        <v>0.20448227936066712</v>
      </c>
      <c r="M182" s="10" t="s">
        <v>276</v>
      </c>
      <c r="N182" t="s">
        <v>180</v>
      </c>
      <c r="O182" s="28">
        <v>0.59660000000000002</v>
      </c>
      <c r="P182" s="28">
        <v>0.1072</v>
      </c>
      <c r="Q182" s="28">
        <v>5.8259999999999996E-4</v>
      </c>
      <c r="R182" s="28">
        <v>0.3649</v>
      </c>
      <c r="S182" s="28">
        <v>0.60450000000000004</v>
      </c>
      <c r="T182" s="28">
        <v>0.78339999999999999</v>
      </c>
      <c r="U182" s="12">
        <f>(D182-'model m23 r3 New Base Case'!D180)/'model m23 r3 New Base Case'!D180</f>
        <v>-3.5199463627220949E-2</v>
      </c>
      <c r="V182" s="12">
        <f>(E182-'model m23 r3 New Base Case'!E180)/'model m23 r3 New Base Case'!E180</f>
        <v>9.79477611940298E-2</v>
      </c>
      <c r="W182" s="12">
        <f>(F182-'model m23 r3 New Base Case'!F180)/'model m23 r3 New Base Case'!F180</f>
        <v>5.4754548575351995E-2</v>
      </c>
      <c r="X182" s="12">
        <f>(G182-'model m23 r3 New Base Case'!G180)/'model m23 r3 New Base Case'!G180</f>
        <v>-0.10468621540147989</v>
      </c>
      <c r="Y182" s="12">
        <f>(H182-'model m23 r3 New Base Case'!H180)/'model m23 r3 New Base Case'!H180</f>
        <v>-3.5897435897435985E-2</v>
      </c>
      <c r="Z182" s="12">
        <f>(I182-'model m23 r3 New Base Case'!I180)/'model m23 r3 New Base Case'!I180</f>
        <v>6.3824355374017864E-4</v>
      </c>
    </row>
    <row r="183" spans="2:26" x14ac:dyDescent="0.3">
      <c r="B183" t="s">
        <v>277</v>
      </c>
      <c r="C183" t="s">
        <v>181</v>
      </c>
      <c r="D183" s="5">
        <v>0.42799999999999999</v>
      </c>
      <c r="E183" s="5">
        <v>5.6730000000000003E-2</v>
      </c>
      <c r="F183" s="5">
        <v>3.0440000000000003E-4</v>
      </c>
      <c r="G183" s="5">
        <v>0.31290000000000001</v>
      </c>
      <c r="H183" s="5">
        <v>0.42930000000000001</v>
      </c>
      <c r="I183" s="5">
        <v>0.53549999999999998</v>
      </c>
      <c r="J183">
        <v>30001</v>
      </c>
      <c r="K183">
        <v>80000</v>
      </c>
      <c r="L183" s="5">
        <f t="shared" si="2"/>
        <v>0.13254672897196262</v>
      </c>
      <c r="M183" t="s">
        <v>277</v>
      </c>
      <c r="N183" t="s">
        <v>181</v>
      </c>
      <c r="O183" s="28">
        <v>0.43109999999999998</v>
      </c>
      <c r="P183" s="28">
        <v>5.4919999999999997E-2</v>
      </c>
      <c r="Q183" s="28">
        <v>2.8850000000000002E-4</v>
      </c>
      <c r="R183" s="28">
        <v>0.32040000000000002</v>
      </c>
      <c r="S183" s="28">
        <v>0.43219999999999997</v>
      </c>
      <c r="T183" s="28">
        <v>0.53539999999999999</v>
      </c>
      <c r="U183" s="12">
        <f>(D183-'model m23 r3 New Base Case'!D181)/'model m23 r3 New Base Case'!D181</f>
        <v>-7.1909069821386954E-3</v>
      </c>
      <c r="V183" s="12">
        <f>(E183-'model m23 r3 New Base Case'!E181)/'model m23 r3 New Base Case'!E181</f>
        <v>3.2957028404952772E-2</v>
      </c>
      <c r="W183" s="12">
        <f>(F183-'model m23 r3 New Base Case'!F181)/'model m23 r3 New Base Case'!F181</f>
        <v>5.5112651646447158E-2</v>
      </c>
      <c r="X183" s="12">
        <f>(G183-'model m23 r3 New Base Case'!G181)/'model m23 r3 New Base Case'!G181</f>
        <v>-2.3408239700374551E-2</v>
      </c>
      <c r="Y183" s="12">
        <f>(H183-'model m23 r3 New Base Case'!H181)/'model m23 r3 New Base Case'!H181</f>
        <v>-6.7098565478943967E-3</v>
      </c>
      <c r="Z183" s="12">
        <f>(I183-'model m23 r3 New Base Case'!I181)/'model m23 r3 New Base Case'!I181</f>
        <v>1.8677624206198915E-4</v>
      </c>
    </row>
    <row r="184" spans="2:26" x14ac:dyDescent="0.3">
      <c r="B184" t="s">
        <v>278</v>
      </c>
      <c r="C184" t="s">
        <v>182</v>
      </c>
      <c r="D184" s="5">
        <v>0.3821</v>
      </c>
      <c r="E184" s="5">
        <v>9.6129999999999993E-2</v>
      </c>
      <c r="F184" s="5">
        <v>3.8210000000000002E-4</v>
      </c>
      <c r="G184" s="5">
        <v>0.1923</v>
      </c>
      <c r="H184" s="5">
        <v>0.38279999999999997</v>
      </c>
      <c r="I184" s="5">
        <v>0.56889999999999996</v>
      </c>
      <c r="J184">
        <v>30001</v>
      </c>
      <c r="K184">
        <v>80000</v>
      </c>
      <c r="L184" s="5">
        <f t="shared" si="2"/>
        <v>0.2515833551426328</v>
      </c>
      <c r="M184" t="s">
        <v>278</v>
      </c>
      <c r="N184" t="s">
        <v>182</v>
      </c>
      <c r="O184" s="28">
        <v>0.38619999999999999</v>
      </c>
      <c r="P184" s="28">
        <v>9.4500000000000001E-2</v>
      </c>
      <c r="Q184" s="28">
        <v>3.835E-4</v>
      </c>
      <c r="R184" s="28">
        <v>0.20050000000000001</v>
      </c>
      <c r="S184" s="28">
        <v>0.38640000000000002</v>
      </c>
      <c r="T184" s="28">
        <v>0.57199999999999995</v>
      </c>
      <c r="U184" s="12">
        <f>(D184-'model m23 r3 New Base Case'!D182)/'model m23 r3 New Base Case'!D182</f>
        <v>-1.0616261004660779E-2</v>
      </c>
      <c r="V184" s="12">
        <f>(E184-'model m23 r3 New Base Case'!E182)/'model m23 r3 New Base Case'!E182</f>
        <v>1.724867724867717E-2</v>
      </c>
      <c r="W184" s="12">
        <f>(F184-'model m23 r3 New Base Case'!F182)/'model m23 r3 New Base Case'!F182</f>
        <v>-3.6505867014341065E-3</v>
      </c>
      <c r="X184" s="12">
        <f>(G184-'model m23 r3 New Base Case'!G182)/'model m23 r3 New Base Case'!G182</f>
        <v>-4.0897755610972628E-2</v>
      </c>
      <c r="Y184" s="12">
        <f>(H184-'model m23 r3 New Base Case'!H182)/'model m23 r3 New Base Case'!H182</f>
        <v>-9.3167701863355271E-3</v>
      </c>
      <c r="Z184" s="12">
        <f>(I184-'model m23 r3 New Base Case'!I182)/'model m23 r3 New Base Case'!I182</f>
        <v>-5.4195804195804054E-3</v>
      </c>
    </row>
    <row r="185" spans="2:26" x14ac:dyDescent="0.3">
      <c r="B185" t="s">
        <v>279</v>
      </c>
      <c r="C185" t="s">
        <v>183</v>
      </c>
      <c r="D185" s="5">
        <v>0.34520000000000001</v>
      </c>
      <c r="E185" s="5">
        <v>6.9989999999999997E-2</v>
      </c>
      <c r="F185" s="5">
        <v>3.8259999999999998E-4</v>
      </c>
      <c r="G185" s="5">
        <v>0.20280000000000001</v>
      </c>
      <c r="H185" s="5">
        <v>0.34699999999999998</v>
      </c>
      <c r="I185" s="5">
        <v>0.47710000000000002</v>
      </c>
      <c r="J185">
        <v>30001</v>
      </c>
      <c r="K185">
        <v>80000</v>
      </c>
      <c r="L185" s="5">
        <f t="shared" si="2"/>
        <v>0.20275202780996524</v>
      </c>
      <c r="M185" t="s">
        <v>279</v>
      </c>
      <c r="N185" t="s">
        <v>183</v>
      </c>
      <c r="O185" s="28">
        <v>0.35139999999999999</v>
      </c>
      <c r="P185" s="28">
        <v>6.8250000000000005E-2</v>
      </c>
      <c r="Q185" s="28">
        <v>4.1839999999999998E-4</v>
      </c>
      <c r="R185" s="28">
        <v>0.2137</v>
      </c>
      <c r="S185" s="28">
        <v>0.35289999999999999</v>
      </c>
      <c r="T185" s="28">
        <v>0.47989999999999999</v>
      </c>
      <c r="U185" s="12">
        <f>(D185-'model m23 r3 New Base Case'!D183)/'model m23 r3 New Base Case'!D183</f>
        <v>-1.7643710870802458E-2</v>
      </c>
      <c r="V185" s="12">
        <f>(E185-'model m23 r3 New Base Case'!E183)/'model m23 r3 New Base Case'!E183</f>
        <v>2.5494505494505368E-2</v>
      </c>
      <c r="W185" s="12">
        <f>(F185-'model m23 r3 New Base Case'!F183)/'model m23 r3 New Base Case'!F183</f>
        <v>-8.5564053537284912E-2</v>
      </c>
      <c r="X185" s="12">
        <f>(G185-'model m23 r3 New Base Case'!G183)/'model m23 r3 New Base Case'!G183</f>
        <v>-5.1006083294337826E-2</v>
      </c>
      <c r="Y185" s="12">
        <f>(H185-'model m23 r3 New Base Case'!H183)/'model m23 r3 New Base Case'!H183</f>
        <v>-1.6718617172003448E-2</v>
      </c>
      <c r="Z185" s="12">
        <f>(I185-'model m23 r3 New Base Case'!I183)/'model m23 r3 New Base Case'!I183</f>
        <v>-5.8345488643466751E-3</v>
      </c>
    </row>
    <row r="186" spans="2:26" x14ac:dyDescent="0.3">
      <c r="B186" t="s">
        <v>267</v>
      </c>
      <c r="C186" t="s">
        <v>184</v>
      </c>
      <c r="D186" s="5">
        <v>0.53869999999999996</v>
      </c>
      <c r="E186" s="5">
        <v>6.1670000000000003E-2</v>
      </c>
      <c r="F186" s="5">
        <v>4.9870000000000003E-4</v>
      </c>
      <c r="G186" s="5">
        <v>0.40799999999999997</v>
      </c>
      <c r="H186" s="5">
        <v>0.54200000000000004</v>
      </c>
      <c r="I186" s="5">
        <v>0.64929999999999999</v>
      </c>
      <c r="J186">
        <v>30001</v>
      </c>
      <c r="K186">
        <v>80000</v>
      </c>
      <c r="L186" s="5">
        <f t="shared" si="2"/>
        <v>0.11447930202338966</v>
      </c>
      <c r="M186" t="s">
        <v>267</v>
      </c>
      <c r="N186" t="s">
        <v>184</v>
      </c>
      <c r="O186" s="28">
        <v>0.54890000000000005</v>
      </c>
      <c r="P186" s="28">
        <v>5.7669999999999999E-2</v>
      </c>
      <c r="Q186" s="28">
        <v>5.0040000000000002E-4</v>
      </c>
      <c r="R186" s="28">
        <v>0.42559999999999998</v>
      </c>
      <c r="S186" s="28">
        <v>0.55279999999999996</v>
      </c>
      <c r="T186" s="28">
        <v>0.65110000000000001</v>
      </c>
      <c r="U186" s="12">
        <f>(D186-'model m23 r3 New Base Case'!D184)/'model m23 r3 New Base Case'!D184</f>
        <v>-1.8582619785024772E-2</v>
      </c>
      <c r="V186" s="12">
        <f>(E186-'model m23 r3 New Base Case'!E184)/'model m23 r3 New Base Case'!E184</f>
        <v>6.9360152592335772E-2</v>
      </c>
      <c r="W186" s="12">
        <f>(F186-'model m23 r3 New Base Case'!F184)/'model m23 r3 New Base Case'!F184</f>
        <v>-3.3972821742605658E-3</v>
      </c>
      <c r="X186" s="12">
        <f>(G186-'model m23 r3 New Base Case'!G184)/'model m23 r3 New Base Case'!G184</f>
        <v>-4.1353383458646628E-2</v>
      </c>
      <c r="Y186" s="12">
        <f>(H186-'model m23 r3 New Base Case'!H184)/'model m23 r3 New Base Case'!H184</f>
        <v>-1.9536903039073666E-2</v>
      </c>
      <c r="Z186" s="12">
        <f>(I186-'model m23 r3 New Base Case'!I184)/'model m23 r3 New Base Case'!I184</f>
        <v>-2.7645522961143045E-3</v>
      </c>
    </row>
    <row r="187" spans="2:26" x14ac:dyDescent="0.3">
      <c r="B187" t="s">
        <v>280</v>
      </c>
      <c r="C187" t="s">
        <v>185</v>
      </c>
      <c r="D187" s="5">
        <v>0.54149999999999998</v>
      </c>
      <c r="E187" s="5">
        <v>6.6650000000000001E-2</v>
      </c>
      <c r="F187" s="5">
        <v>4.2939999999999997E-4</v>
      </c>
      <c r="G187" s="5">
        <v>0.4002</v>
      </c>
      <c r="H187" s="5">
        <v>0.54549999999999998</v>
      </c>
      <c r="I187" s="5">
        <v>0.6613</v>
      </c>
      <c r="J187">
        <v>30001</v>
      </c>
      <c r="K187">
        <v>80000</v>
      </c>
      <c r="L187" s="5">
        <f t="shared" si="2"/>
        <v>0.12308402585410896</v>
      </c>
      <c r="M187" t="s">
        <v>280</v>
      </c>
      <c r="N187" t="s">
        <v>185</v>
      </c>
      <c r="O187" s="28">
        <v>0.54859999999999998</v>
      </c>
      <c r="P187" s="28">
        <v>6.3619999999999996E-2</v>
      </c>
      <c r="Q187" s="28">
        <v>3.9229999999999999E-4</v>
      </c>
      <c r="R187" s="28">
        <v>0.41410000000000002</v>
      </c>
      <c r="S187" s="28">
        <v>0.55200000000000005</v>
      </c>
      <c r="T187" s="28">
        <v>0.66339999999999999</v>
      </c>
      <c r="U187" s="12">
        <f>(D187-'model m23 r3 New Base Case'!D185)/'model m23 r3 New Base Case'!D185</f>
        <v>-1.294203426904848E-2</v>
      </c>
      <c r="V187" s="12">
        <f>(E187-'model m23 r3 New Base Case'!E185)/'model m23 r3 New Base Case'!E185</f>
        <v>4.7626532536938153E-2</v>
      </c>
      <c r="W187" s="12">
        <f>(F187-'model m23 r3 New Base Case'!F185)/'model m23 r3 New Base Case'!F185</f>
        <v>9.4570481774152379E-2</v>
      </c>
      <c r="X187" s="12">
        <f>(G187-'model m23 r3 New Base Case'!G185)/'model m23 r3 New Base Case'!G185</f>
        <v>-3.3566771311277527E-2</v>
      </c>
      <c r="Y187" s="12">
        <f>(H187-'model m23 r3 New Base Case'!H185)/'model m23 r3 New Base Case'!H185</f>
        <v>-1.1775362318840689E-2</v>
      </c>
      <c r="Z187" s="12">
        <f>(I187-'model m23 r3 New Base Case'!I185)/'model m23 r3 New Base Case'!I185</f>
        <v>-3.1655110039191903E-3</v>
      </c>
    </row>
    <row r="188" spans="2:26" x14ac:dyDescent="0.3">
      <c r="B188" t="s">
        <v>281</v>
      </c>
      <c r="C188" t="s">
        <v>186</v>
      </c>
      <c r="D188" s="5">
        <v>0.38919999999999999</v>
      </c>
      <c r="E188" s="5">
        <v>8.1839999999999996E-2</v>
      </c>
      <c r="F188" s="5">
        <v>4.0900000000000002E-4</v>
      </c>
      <c r="G188" s="5">
        <v>0.22220000000000001</v>
      </c>
      <c r="H188" s="5">
        <v>0.39119999999999999</v>
      </c>
      <c r="I188" s="5">
        <v>0.54410000000000003</v>
      </c>
      <c r="J188">
        <v>30001</v>
      </c>
      <c r="K188">
        <v>80000</v>
      </c>
      <c r="L188" s="5">
        <f t="shared" si="2"/>
        <v>0.21027749229188078</v>
      </c>
      <c r="M188" t="s">
        <v>281</v>
      </c>
      <c r="N188" t="s">
        <v>186</v>
      </c>
      <c r="O188" s="28">
        <v>0.40210000000000001</v>
      </c>
      <c r="P188" s="28">
        <v>7.6700000000000004E-2</v>
      </c>
      <c r="Q188" s="28">
        <v>4.484E-4</v>
      </c>
      <c r="R188" s="28">
        <v>0.24709999999999999</v>
      </c>
      <c r="S188" s="28">
        <v>0.40450000000000003</v>
      </c>
      <c r="T188" s="28">
        <v>0.54679999999999995</v>
      </c>
      <c r="U188" s="12">
        <f>(D188-'model m23 r3 New Base Case'!D186)/'model m23 r3 New Base Case'!D186</f>
        <v>-3.2081571748321366E-2</v>
      </c>
      <c r="V188" s="12">
        <f>(E188-'model m23 r3 New Base Case'!E186)/'model m23 r3 New Base Case'!E186</f>
        <v>6.7014341590612661E-2</v>
      </c>
      <c r="W188" s="12">
        <f>(F188-'model m23 r3 New Base Case'!F186)/'model m23 r3 New Base Case'!F186</f>
        <v>-8.7867975022301481E-2</v>
      </c>
      <c r="X188" s="12">
        <f>(G188-'model m23 r3 New Base Case'!G186)/'model m23 r3 New Base Case'!G186</f>
        <v>-0.10076891946580323</v>
      </c>
      <c r="Y188" s="12">
        <f>(H188-'model m23 r3 New Base Case'!H186)/'model m23 r3 New Base Case'!H186</f>
        <v>-3.288009888751553E-2</v>
      </c>
      <c r="Z188" s="12">
        <f>(I188-'model m23 r3 New Base Case'!I186)/'model m23 r3 New Base Case'!I186</f>
        <v>-4.9378200438915968E-3</v>
      </c>
    </row>
    <row r="189" spans="2:26" x14ac:dyDescent="0.3">
      <c r="B189" s="10" t="s">
        <v>282</v>
      </c>
      <c r="C189" t="s">
        <v>187</v>
      </c>
      <c r="D189" s="5">
        <v>0.4703</v>
      </c>
      <c r="E189" s="5">
        <v>6.5989999999999993E-2</v>
      </c>
      <c r="F189" s="5">
        <v>5.5259999999999999E-4</v>
      </c>
      <c r="G189" s="5">
        <v>0.34200000000000003</v>
      </c>
      <c r="H189" s="5">
        <v>0.47060000000000002</v>
      </c>
      <c r="I189" s="5">
        <v>0.59799999999999998</v>
      </c>
      <c r="J189">
        <v>30001</v>
      </c>
      <c r="K189">
        <v>80000</v>
      </c>
      <c r="L189" s="5">
        <f t="shared" si="2"/>
        <v>0.14031469274930894</v>
      </c>
      <c r="M189" t="s">
        <v>282</v>
      </c>
      <c r="N189" t="s">
        <v>187</v>
      </c>
      <c r="O189" s="28">
        <v>0.47560000000000002</v>
      </c>
      <c r="P189" s="28">
        <v>6.5409999999999996E-2</v>
      </c>
      <c r="Q189" s="28">
        <v>5.9559999999999995E-4</v>
      </c>
      <c r="R189" s="28">
        <v>0.34970000000000001</v>
      </c>
      <c r="S189" s="28">
        <v>0.4758</v>
      </c>
      <c r="T189" s="28">
        <v>0.6018</v>
      </c>
      <c r="U189" s="12">
        <f>(D189-'model m23 r3 New Base Case'!D187)/'model m23 r3 New Base Case'!D187</f>
        <v>-1.1143818334735128E-2</v>
      </c>
      <c r="V189" s="12">
        <f>(E189-'model m23 r3 New Base Case'!E187)/'model m23 r3 New Base Case'!E187</f>
        <v>8.8671456963766576E-3</v>
      </c>
      <c r="W189" s="12">
        <f>(F189-'model m23 r3 New Base Case'!F187)/'model m23 r3 New Base Case'!F187</f>
        <v>-7.2196104768300809E-2</v>
      </c>
      <c r="X189" s="12">
        <f>(G189-'model m23 r3 New Base Case'!G187)/'model m23 r3 New Base Case'!G187</f>
        <v>-2.2018873319988516E-2</v>
      </c>
      <c r="Y189" s="12">
        <f>(H189-'model m23 r3 New Base Case'!H187)/'model m23 r3 New Base Case'!H187</f>
        <v>-1.0928961748633843E-2</v>
      </c>
      <c r="Z189" s="12">
        <f>(I189-'model m23 r3 New Base Case'!I187)/'model m23 r3 New Base Case'!I187</f>
        <v>-6.3143901628448414E-3</v>
      </c>
    </row>
    <row r="190" spans="2:26" x14ac:dyDescent="0.3">
      <c r="B190" t="s">
        <v>283</v>
      </c>
      <c r="C190" t="s">
        <v>188</v>
      </c>
      <c r="D190" s="5">
        <v>0.57230000000000003</v>
      </c>
      <c r="E190" s="5">
        <v>8.9120000000000005E-2</v>
      </c>
      <c r="F190" s="5">
        <v>5.8069999999999997E-4</v>
      </c>
      <c r="G190" s="5">
        <v>0.38179999999999997</v>
      </c>
      <c r="H190" s="5">
        <v>0.57809999999999995</v>
      </c>
      <c r="I190" s="5">
        <v>0.73109999999999997</v>
      </c>
      <c r="J190">
        <v>30001</v>
      </c>
      <c r="K190">
        <v>80000</v>
      </c>
      <c r="L190" s="5">
        <f t="shared" si="2"/>
        <v>0.1557225231521929</v>
      </c>
      <c r="M190" s="10" t="s">
        <v>283</v>
      </c>
      <c r="N190" t="s">
        <v>188</v>
      </c>
      <c r="O190" s="28">
        <v>0.59019999999999995</v>
      </c>
      <c r="P190" s="28">
        <v>7.8880000000000006E-2</v>
      </c>
      <c r="Q190" s="28">
        <v>5.5440000000000003E-4</v>
      </c>
      <c r="R190" s="28">
        <v>0.42120000000000002</v>
      </c>
      <c r="S190" s="28">
        <v>0.59550000000000003</v>
      </c>
      <c r="T190" s="28">
        <v>0.73060000000000003</v>
      </c>
      <c r="U190" s="12">
        <f>(D190-'model m23 r3 New Base Case'!D188)/'model m23 r3 New Base Case'!D188</f>
        <v>-3.0328702134869396E-2</v>
      </c>
      <c r="V190" s="12">
        <f>(E190-'model m23 r3 New Base Case'!E188)/'model m23 r3 New Base Case'!E188</f>
        <v>0.12981744421906691</v>
      </c>
      <c r="W190" s="12">
        <f>(F190-'model m23 r3 New Base Case'!F188)/'model m23 r3 New Base Case'!F188</f>
        <v>4.7438672438672315E-2</v>
      </c>
      <c r="X190" s="12">
        <f>(G190-'model m23 r3 New Base Case'!G188)/'model m23 r3 New Base Case'!G188</f>
        <v>-9.3542260208926975E-2</v>
      </c>
      <c r="Y190" s="12">
        <f>(H190-'model m23 r3 New Base Case'!H188)/'model m23 r3 New Base Case'!H188</f>
        <v>-2.9219143576826333E-2</v>
      </c>
      <c r="Z190" s="12">
        <f>(I190-'model m23 r3 New Base Case'!I188)/'model m23 r3 New Base Case'!I188</f>
        <v>6.8436901177107163E-4</v>
      </c>
    </row>
    <row r="191" spans="2:26" x14ac:dyDescent="0.3">
      <c r="B191" t="s">
        <v>284</v>
      </c>
      <c r="C191" t="s">
        <v>189</v>
      </c>
      <c r="D191" s="5">
        <v>0.56399999999999995</v>
      </c>
      <c r="E191" s="5">
        <v>8.6760000000000004E-2</v>
      </c>
      <c r="F191" s="5">
        <v>4.706E-4</v>
      </c>
      <c r="G191" s="5">
        <v>0.38090000000000002</v>
      </c>
      <c r="H191" s="5">
        <v>0.56879999999999997</v>
      </c>
      <c r="I191" s="5">
        <v>0.71899999999999997</v>
      </c>
      <c r="J191">
        <v>30001</v>
      </c>
      <c r="K191">
        <v>80000</v>
      </c>
      <c r="L191" s="5">
        <f t="shared" si="2"/>
        <v>0.15382978723404259</v>
      </c>
      <c r="M191" t="s">
        <v>284</v>
      </c>
      <c r="N191" t="s">
        <v>189</v>
      </c>
      <c r="O191" s="28">
        <v>0.57799999999999996</v>
      </c>
      <c r="P191" s="28">
        <v>8.2909999999999998E-2</v>
      </c>
      <c r="Q191" s="28">
        <v>4.5580000000000002E-4</v>
      </c>
      <c r="R191" s="28">
        <v>0.4022</v>
      </c>
      <c r="S191" s="28">
        <v>0.58309999999999995</v>
      </c>
      <c r="T191" s="28">
        <v>0.72540000000000004</v>
      </c>
      <c r="U191" s="12">
        <f>(D191-'model m23 r3 New Base Case'!D189)/'model m23 r3 New Base Case'!D189</f>
        <v>-2.4221453287197256E-2</v>
      </c>
      <c r="V191" s="12">
        <f>(E191-'model m23 r3 New Base Case'!E189)/'model m23 r3 New Base Case'!E189</f>
        <v>4.6435894343263853E-2</v>
      </c>
      <c r="W191" s="12">
        <f>(F191-'model m23 r3 New Base Case'!F189)/'model m23 r3 New Base Case'!F189</f>
        <v>3.2470381746379944E-2</v>
      </c>
      <c r="X191" s="12">
        <f>(G191-'model m23 r3 New Base Case'!G189)/'model m23 r3 New Base Case'!G189</f>
        <v>-5.2958727001491762E-2</v>
      </c>
      <c r="Y191" s="12">
        <f>(H191-'model m23 r3 New Base Case'!H189)/'model m23 r3 New Base Case'!H189</f>
        <v>-2.4524095352426653E-2</v>
      </c>
      <c r="Z191" s="12">
        <f>(I191-'model m23 r3 New Base Case'!I189)/'model m23 r3 New Base Case'!I189</f>
        <v>-8.8227185001379538E-3</v>
      </c>
    </row>
    <row r="192" spans="2:26" x14ac:dyDescent="0.3">
      <c r="B192" t="s">
        <v>268</v>
      </c>
      <c r="C192" t="s">
        <v>190</v>
      </c>
      <c r="D192" s="5">
        <v>0.41110000000000002</v>
      </c>
      <c r="E192" s="5">
        <v>7.3340000000000002E-2</v>
      </c>
      <c r="F192" s="5">
        <v>4.1149999999999997E-4</v>
      </c>
      <c r="G192" s="5">
        <v>0.26490000000000002</v>
      </c>
      <c r="H192" s="5">
        <v>0.41210000000000002</v>
      </c>
      <c r="I192" s="5">
        <v>0.55169999999999997</v>
      </c>
      <c r="J192">
        <v>30001</v>
      </c>
      <c r="K192">
        <v>80000</v>
      </c>
      <c r="L192" s="5">
        <f t="shared" si="2"/>
        <v>0.17839941620043784</v>
      </c>
      <c r="M192" t="s">
        <v>268</v>
      </c>
      <c r="N192" t="s">
        <v>190</v>
      </c>
      <c r="O192" s="28">
        <v>0.4143</v>
      </c>
      <c r="P192" s="28">
        <v>7.1550000000000002E-2</v>
      </c>
      <c r="Q192" s="28">
        <v>3.902E-4</v>
      </c>
      <c r="R192" s="28">
        <v>0.27060000000000001</v>
      </c>
      <c r="S192" s="28">
        <v>0.41570000000000001</v>
      </c>
      <c r="T192" s="28">
        <v>0.55149999999999999</v>
      </c>
      <c r="U192" s="12">
        <f>(D192-'model m23 r3 New Base Case'!D190)/'model m23 r3 New Base Case'!D190</f>
        <v>-7.7238715906347592E-3</v>
      </c>
      <c r="V192" s="12">
        <f>(E192-'model m23 r3 New Base Case'!E190)/'model m23 r3 New Base Case'!E190</f>
        <v>2.5017470300489165E-2</v>
      </c>
      <c r="W192" s="12">
        <f>(F192-'model m23 r3 New Base Case'!F190)/'model m23 r3 New Base Case'!F190</f>
        <v>5.4587391081496607E-2</v>
      </c>
      <c r="X192" s="12">
        <f>(G192-'model m23 r3 New Base Case'!G190)/'model m23 r3 New Base Case'!G190</f>
        <v>-2.1064301552106365E-2</v>
      </c>
      <c r="Y192" s="12">
        <f>(H192-'model m23 r3 New Base Case'!H190)/'model m23 r3 New Base Case'!H190</f>
        <v>-8.6600914120759966E-3</v>
      </c>
      <c r="Z192" s="12">
        <f>(I192-'model m23 r3 New Base Case'!I190)/'model m23 r3 New Base Case'!I190</f>
        <v>3.6264732547593468E-4</v>
      </c>
    </row>
    <row r="193" spans="2:26" x14ac:dyDescent="0.3">
      <c r="B193" t="s">
        <v>269</v>
      </c>
      <c r="C193" t="s">
        <v>191</v>
      </c>
      <c r="D193" s="5">
        <v>1.0880000000000001</v>
      </c>
      <c r="E193" s="5">
        <v>0.18970000000000001</v>
      </c>
      <c r="F193" s="5">
        <v>1.1850000000000001E-3</v>
      </c>
      <c r="G193" s="5">
        <v>0.71860000000000002</v>
      </c>
      <c r="H193" s="5">
        <v>1.087</v>
      </c>
      <c r="I193" s="5">
        <v>1.466</v>
      </c>
      <c r="J193">
        <v>30001</v>
      </c>
      <c r="K193">
        <v>80000</v>
      </c>
      <c r="L193" s="5">
        <f t="shared" si="2"/>
        <v>0.17435661764705881</v>
      </c>
      <c r="M193" t="s">
        <v>269</v>
      </c>
      <c r="N193" t="s">
        <v>191</v>
      </c>
      <c r="O193" s="28">
        <v>1.1020000000000001</v>
      </c>
      <c r="P193" s="28">
        <v>0.18659999999999999</v>
      </c>
      <c r="Q193" s="28">
        <v>1.225E-3</v>
      </c>
      <c r="R193" s="28">
        <v>0.74060000000000004</v>
      </c>
      <c r="S193" s="28">
        <v>1.1000000000000001</v>
      </c>
      <c r="T193" s="28">
        <v>1.474</v>
      </c>
      <c r="U193" s="12">
        <f>(D193-'model m23 r3 New Base Case'!D191)/'model m23 r3 New Base Case'!D191</f>
        <v>-1.2704174228675147E-2</v>
      </c>
      <c r="V193" s="12">
        <f>(E193-'model m23 r3 New Base Case'!E191)/'model m23 r3 New Base Case'!E191</f>
        <v>1.6613076098606749E-2</v>
      </c>
      <c r="W193" s="12">
        <f>(F193-'model m23 r3 New Base Case'!F191)/'model m23 r3 New Base Case'!F191</f>
        <v>-3.2653061224489709E-2</v>
      </c>
      <c r="X193" s="12">
        <f>(G193-'model m23 r3 New Base Case'!G191)/'model m23 r3 New Base Case'!G191</f>
        <v>-2.9705644072373777E-2</v>
      </c>
      <c r="Y193" s="12">
        <f>(H193-'model m23 r3 New Base Case'!H191)/'model m23 r3 New Base Case'!H191</f>
        <v>-1.1818181818181929E-2</v>
      </c>
      <c r="Z193" s="12">
        <f>(I193-'model m23 r3 New Base Case'!I191)/'model m23 r3 New Base Case'!I191</f>
        <v>-5.4274084124830441E-3</v>
      </c>
    </row>
    <row r="194" spans="2:26" x14ac:dyDescent="0.3">
      <c r="B194" t="s">
        <v>270</v>
      </c>
      <c r="C194" t="s">
        <v>192</v>
      </c>
      <c r="D194" s="5">
        <v>1.556</v>
      </c>
      <c r="E194" s="5">
        <v>0.4279</v>
      </c>
      <c r="F194" s="5">
        <v>2.467E-3</v>
      </c>
      <c r="G194" s="5">
        <v>0.77449999999999997</v>
      </c>
      <c r="H194" s="5">
        <v>1.538</v>
      </c>
      <c r="I194" s="5">
        <v>2.4390000000000001</v>
      </c>
      <c r="J194">
        <v>30001</v>
      </c>
      <c r="K194">
        <v>80000</v>
      </c>
      <c r="L194" s="5">
        <f t="shared" si="2"/>
        <v>0.27499999999999997</v>
      </c>
      <c r="M194" t="s">
        <v>270</v>
      </c>
      <c r="N194" t="s">
        <v>192</v>
      </c>
      <c r="O194" s="28">
        <v>1.6279999999999999</v>
      </c>
      <c r="P194" s="28">
        <v>0.4093</v>
      </c>
      <c r="Q194" s="28">
        <v>2.323E-3</v>
      </c>
      <c r="R194" s="28">
        <v>0.84150000000000003</v>
      </c>
      <c r="S194" s="28">
        <v>1.627</v>
      </c>
      <c r="T194" s="28">
        <v>2.4340000000000002</v>
      </c>
      <c r="U194" s="12">
        <f>(D194-'model m23 r3 New Base Case'!D192)/'model m23 r3 New Base Case'!D192</f>
        <v>-4.4226044226044134E-2</v>
      </c>
      <c r="V194" s="12">
        <f>(E194-'model m23 r3 New Base Case'!E192)/'model m23 r3 New Base Case'!E192</f>
        <v>4.5443440019545582E-2</v>
      </c>
      <c r="W194" s="12">
        <f>(F194-'model m23 r3 New Base Case'!F192)/'model m23 r3 New Base Case'!F192</f>
        <v>6.198880757640983E-2</v>
      </c>
      <c r="X194" s="12">
        <f>(G194-'model m23 r3 New Base Case'!G192)/'model m23 r3 New Base Case'!G192</f>
        <v>-7.9619726678550273E-2</v>
      </c>
      <c r="Y194" s="12">
        <f>(H194-'model m23 r3 New Base Case'!H192)/'model m23 r3 New Base Case'!H192</f>
        <v>-5.4701905347264886E-2</v>
      </c>
      <c r="Z194" s="12">
        <f>(I194-'model m23 r3 New Base Case'!I192)/'model m23 r3 New Base Case'!I192</f>
        <v>2.0542317173376716E-3</v>
      </c>
    </row>
    <row r="195" spans="2:26" x14ac:dyDescent="0.3">
      <c r="B195" s="9" t="s">
        <v>271</v>
      </c>
      <c r="C195" t="s">
        <v>193</v>
      </c>
      <c r="D195" s="5">
        <v>0.80130000000000001</v>
      </c>
      <c r="E195" s="5">
        <v>0.155</v>
      </c>
      <c r="F195" s="5">
        <v>1.191E-3</v>
      </c>
      <c r="G195" s="5">
        <v>0.50509999999999999</v>
      </c>
      <c r="H195" s="5">
        <v>0.79900000000000004</v>
      </c>
      <c r="I195" s="5">
        <v>1.1120000000000001</v>
      </c>
      <c r="J195">
        <v>30001</v>
      </c>
      <c r="K195">
        <v>80000</v>
      </c>
      <c r="L195" s="5">
        <f t="shared" si="2"/>
        <v>0.19343566704105827</v>
      </c>
      <c r="M195" t="s">
        <v>271</v>
      </c>
      <c r="N195" t="s">
        <v>193</v>
      </c>
      <c r="O195" s="28">
        <v>0.80430000000000001</v>
      </c>
      <c r="P195" s="28">
        <v>0.15279999999999999</v>
      </c>
      <c r="Q195" s="28">
        <v>1.2080000000000001E-3</v>
      </c>
      <c r="R195" s="28">
        <v>0.51060000000000005</v>
      </c>
      <c r="S195" s="28">
        <v>0.80220000000000002</v>
      </c>
      <c r="T195" s="28">
        <v>1.1120000000000001</v>
      </c>
      <c r="U195" s="12">
        <f>(D195-'model m23 r3 New Base Case'!D193)/'model m23 r3 New Base Case'!D193</f>
        <v>-3.7299515106303653E-3</v>
      </c>
      <c r="V195" s="12">
        <f>(E195-'model m23 r3 New Base Case'!E193)/'model m23 r3 New Base Case'!E193</f>
        <v>1.4397905759162354E-2</v>
      </c>
      <c r="W195" s="12">
        <f>(F195-'model m23 r3 New Base Case'!F193)/'model m23 r3 New Base Case'!F193</f>
        <v>-1.4072847682119277E-2</v>
      </c>
      <c r="X195" s="12">
        <f>(G195-'model m23 r3 New Base Case'!G193)/'model m23 r3 New Base Case'!G193</f>
        <v>-1.0771641206423932E-2</v>
      </c>
      <c r="Y195" s="12">
        <f>(H195-'model m23 r3 New Base Case'!H193)/'model m23 r3 New Base Case'!H193</f>
        <v>-3.9890301670406142E-3</v>
      </c>
      <c r="Z195" s="12">
        <f>(I195-'model m23 r3 New Base Case'!I193)/'model m23 r3 New Base Case'!I193</f>
        <v>0</v>
      </c>
    </row>
    <row r="196" spans="2:26" x14ac:dyDescent="0.3">
      <c r="B196" s="9" t="s">
        <v>272</v>
      </c>
      <c r="C196" t="s">
        <v>194</v>
      </c>
      <c r="D196" s="5">
        <v>0.96950000000000003</v>
      </c>
      <c r="E196" s="5">
        <v>0.16420000000000001</v>
      </c>
      <c r="F196" s="5">
        <v>1.291E-3</v>
      </c>
      <c r="G196" s="5">
        <v>0.65469999999999995</v>
      </c>
      <c r="H196" s="5">
        <v>0.96740000000000004</v>
      </c>
      <c r="I196" s="5">
        <v>1.298</v>
      </c>
      <c r="J196">
        <v>30001</v>
      </c>
      <c r="K196">
        <v>80000</v>
      </c>
      <c r="L196" s="5">
        <f t="shared" si="2"/>
        <v>0.16936565239814338</v>
      </c>
      <c r="M196" t="s">
        <v>272</v>
      </c>
      <c r="N196" t="s">
        <v>194</v>
      </c>
      <c r="O196" s="28">
        <v>0.97819999999999996</v>
      </c>
      <c r="P196" s="28">
        <v>0.1603</v>
      </c>
      <c r="Q196" s="28">
        <v>1.297E-3</v>
      </c>
      <c r="R196" s="28">
        <v>0.67030000000000001</v>
      </c>
      <c r="S196" s="28">
        <v>0.97609999999999997</v>
      </c>
      <c r="T196" s="28">
        <v>1.3</v>
      </c>
      <c r="U196" s="12">
        <f>(D196-'model m23 r3 New Base Case'!D194)/'model m23 r3 New Base Case'!D194</f>
        <v>-8.8938867307298414E-3</v>
      </c>
      <c r="V196" s="12">
        <f>(E196-'model m23 r3 New Base Case'!E194)/'model m23 r3 New Base Case'!E194</f>
        <v>2.4329382407985118E-2</v>
      </c>
      <c r="W196" s="12">
        <f>(F196-'model m23 r3 New Base Case'!F194)/'model m23 r3 New Base Case'!F194</f>
        <v>-4.6260601387817495E-3</v>
      </c>
      <c r="X196" s="12">
        <f>(G196-'model m23 r3 New Base Case'!G194)/'model m23 r3 New Base Case'!G194</f>
        <v>-2.3273161271072741E-2</v>
      </c>
      <c r="Y196" s="12">
        <f>(H196-'model m23 r3 New Base Case'!H194)/'model m23 r3 New Base Case'!H194</f>
        <v>-8.9130212068434904E-3</v>
      </c>
      <c r="Z196" s="12">
        <f>(I196-'model m23 r3 New Base Case'!I194)/'model m23 r3 New Base Case'!I194</f>
        <v>-1.5384615384615398E-3</v>
      </c>
    </row>
    <row r="197" spans="2:26" x14ac:dyDescent="0.3">
      <c r="B197" s="9" t="s">
        <v>273</v>
      </c>
      <c r="C197" t="s">
        <v>195</v>
      </c>
      <c r="D197" s="5">
        <v>1.0349999999999999</v>
      </c>
      <c r="E197" s="5">
        <v>0.17630000000000001</v>
      </c>
      <c r="F197" s="5">
        <v>1.346E-3</v>
      </c>
      <c r="G197" s="5">
        <v>0.68910000000000005</v>
      </c>
      <c r="H197" s="5">
        <v>1.0349999999999999</v>
      </c>
      <c r="I197" s="5">
        <v>1.383</v>
      </c>
      <c r="J197">
        <v>30001</v>
      </c>
      <c r="K197">
        <v>80000</v>
      </c>
      <c r="L197" s="5">
        <f t="shared" si="2"/>
        <v>0.17033816425120776</v>
      </c>
      <c r="M197" t="s">
        <v>273</v>
      </c>
      <c r="N197" t="s">
        <v>195</v>
      </c>
      <c r="O197" s="28">
        <v>1.046</v>
      </c>
      <c r="P197" s="28">
        <v>0.17180000000000001</v>
      </c>
      <c r="Q197" s="28">
        <v>1.2390000000000001E-3</v>
      </c>
      <c r="R197" s="28">
        <v>0.70960000000000001</v>
      </c>
      <c r="S197" s="28">
        <v>1.0449999999999999</v>
      </c>
      <c r="T197" s="28">
        <v>1.385</v>
      </c>
      <c r="U197" s="12">
        <f>(D197-'model m23 r3 New Base Case'!D195)/'model m23 r3 New Base Case'!D195</f>
        <v>-1.0516252390057476E-2</v>
      </c>
      <c r="V197" s="12">
        <f>(E197-'model m23 r3 New Base Case'!E195)/'model m23 r3 New Base Case'!E195</f>
        <v>2.6193247962747402E-2</v>
      </c>
      <c r="W197" s="12">
        <f>(F197-'model m23 r3 New Base Case'!F195)/'model m23 r3 New Base Case'!F195</f>
        <v>8.6359967715899821E-2</v>
      </c>
      <c r="X197" s="12">
        <f>(G197-'model m23 r3 New Base Case'!G195)/'model m23 r3 New Base Case'!G195</f>
        <v>-2.8889515219842111E-2</v>
      </c>
      <c r="Y197" s="12">
        <f>(H197-'model m23 r3 New Base Case'!H195)/'model m23 r3 New Base Case'!H195</f>
        <v>-9.5693779904306303E-3</v>
      </c>
      <c r="Z197" s="12">
        <f>(I197-'model m23 r3 New Base Case'!I195)/'model m23 r3 New Base Case'!I195</f>
        <v>-1.4440433212996402E-3</v>
      </c>
    </row>
    <row r="198" spans="2:26" x14ac:dyDescent="0.3">
      <c r="B198" t="s">
        <v>274</v>
      </c>
      <c r="C198" t="s">
        <v>196</v>
      </c>
      <c r="D198" s="5">
        <v>0.91239999999999999</v>
      </c>
      <c r="E198" s="5">
        <v>0.17219999999999999</v>
      </c>
      <c r="F198" s="5">
        <v>7.6539999999999996E-4</v>
      </c>
      <c r="G198" s="5">
        <v>0.57799999999999996</v>
      </c>
      <c r="H198" s="5">
        <v>0.91120000000000001</v>
      </c>
      <c r="I198" s="5">
        <v>1.2549999999999999</v>
      </c>
      <c r="J198">
        <v>30001</v>
      </c>
      <c r="K198">
        <v>80000</v>
      </c>
      <c r="L198" s="5">
        <f t="shared" si="2"/>
        <v>0.18873301183691363</v>
      </c>
      <c r="M198" t="s">
        <v>274</v>
      </c>
      <c r="N198" t="s">
        <v>196</v>
      </c>
      <c r="O198" s="28">
        <v>0.92520000000000002</v>
      </c>
      <c r="P198" s="28">
        <v>0.16719999999999999</v>
      </c>
      <c r="Q198" s="28">
        <v>8.2209999999999998E-4</v>
      </c>
      <c r="R198" s="28">
        <v>0.60009999999999997</v>
      </c>
      <c r="S198" s="28">
        <v>0.92379999999999995</v>
      </c>
      <c r="T198" s="28">
        <v>1.2569999999999999</v>
      </c>
      <c r="U198" s="12">
        <f>(D198-'model m23 r3 New Base Case'!D196)/'model m23 r3 New Base Case'!D196</f>
        <v>-1.3834846519671458E-2</v>
      </c>
      <c r="V198" s="12">
        <f>(E198-'model m23 r3 New Base Case'!E196)/'model m23 r3 New Base Case'!E196</f>
        <v>2.9904306220095721E-2</v>
      </c>
      <c r="W198" s="12">
        <f>(F198-'model m23 r3 New Base Case'!F196)/'model m23 r3 New Base Case'!F196</f>
        <v>-6.8969711713903453E-2</v>
      </c>
      <c r="X198" s="12">
        <f>(G198-'model m23 r3 New Base Case'!G196)/'model m23 r3 New Base Case'!G196</f>
        <v>-3.6827195467422115E-2</v>
      </c>
      <c r="Y198" s="12">
        <f>(H198-'model m23 r3 New Base Case'!H196)/'model m23 r3 New Base Case'!H196</f>
        <v>-1.3639315869235707E-2</v>
      </c>
      <c r="Z198" s="12">
        <f>(I198-'model m23 r3 New Base Case'!I196)/'model m23 r3 New Base Case'!I196</f>
        <v>-1.5910898965791583E-3</v>
      </c>
    </row>
    <row r="199" spans="2:26" x14ac:dyDescent="0.3">
      <c r="B199" s="10" t="s">
        <v>275</v>
      </c>
      <c r="C199" t="s">
        <v>197</v>
      </c>
      <c r="D199" s="5">
        <v>1.393</v>
      </c>
      <c r="E199" s="5">
        <v>0.21920000000000001</v>
      </c>
      <c r="F199" s="5">
        <v>2.5209999999999998E-3</v>
      </c>
      <c r="G199" s="5">
        <v>1.0069999999999999</v>
      </c>
      <c r="H199" s="5">
        <v>1.38</v>
      </c>
      <c r="I199" s="5">
        <v>1.8580000000000001</v>
      </c>
      <c r="J199">
        <v>30001</v>
      </c>
      <c r="K199">
        <v>80000</v>
      </c>
      <c r="L199" s="5">
        <f t="shared" si="2"/>
        <v>0.15735821966977745</v>
      </c>
      <c r="M199" t="s">
        <v>275</v>
      </c>
      <c r="N199" t="s">
        <v>197</v>
      </c>
      <c r="O199" s="28">
        <v>1.4059999999999999</v>
      </c>
      <c r="P199" s="28">
        <v>0.21460000000000001</v>
      </c>
      <c r="Q199" s="28">
        <v>2.3040000000000001E-3</v>
      </c>
      <c r="R199" s="28">
        <v>1.0229999999999999</v>
      </c>
      <c r="S199" s="28">
        <v>1.395</v>
      </c>
      <c r="T199" s="28">
        <v>1.8520000000000001</v>
      </c>
      <c r="U199" s="12">
        <f>(D199-'model m23 r3 New Base Case'!D197)/'model m23 r3 New Base Case'!D197</f>
        <v>-9.2460881934565437E-3</v>
      </c>
      <c r="V199" s="12">
        <f>(E199-'model m23 r3 New Base Case'!E197)/'model m23 r3 New Base Case'!E197</f>
        <v>2.1435228331780021E-2</v>
      </c>
      <c r="W199" s="12">
        <f>(F199-'model m23 r3 New Base Case'!F197)/'model m23 r3 New Base Case'!F197</f>
        <v>9.4184027777777665E-2</v>
      </c>
      <c r="X199" s="12">
        <f>(G199-'model m23 r3 New Base Case'!G197)/'model m23 r3 New Base Case'!G197</f>
        <v>-1.5640273704789848E-2</v>
      </c>
      <c r="Y199" s="12">
        <f>(H199-'model m23 r3 New Base Case'!H197)/'model m23 r3 New Base Case'!H197</f>
        <v>-1.07526881720431E-2</v>
      </c>
      <c r="Z199" s="12">
        <f>(I199-'model m23 r3 New Base Case'!I197)/'model m23 r3 New Base Case'!I197</f>
        <v>3.2397408207343438E-3</v>
      </c>
    </row>
    <row r="200" spans="2:26" x14ac:dyDescent="0.3">
      <c r="B200" t="s">
        <v>276</v>
      </c>
      <c r="C200" t="s">
        <v>198</v>
      </c>
      <c r="D200" s="5">
        <v>1.47</v>
      </c>
      <c r="E200" s="5">
        <v>0.4088</v>
      </c>
      <c r="F200" s="5">
        <v>2.1670000000000001E-3</v>
      </c>
      <c r="G200" s="5">
        <v>0.71879999999999999</v>
      </c>
      <c r="H200" s="5">
        <v>1.4530000000000001</v>
      </c>
      <c r="I200" s="5">
        <v>2.3140000000000001</v>
      </c>
      <c r="J200">
        <v>30001</v>
      </c>
      <c r="K200">
        <v>80000</v>
      </c>
      <c r="L200" s="5">
        <f t="shared" si="2"/>
        <v>0.27809523809523812</v>
      </c>
      <c r="M200" s="10" t="s">
        <v>276</v>
      </c>
      <c r="N200" t="s">
        <v>198</v>
      </c>
      <c r="O200" s="28">
        <v>1.5369999999999999</v>
      </c>
      <c r="P200" s="28">
        <v>0.38190000000000002</v>
      </c>
      <c r="Q200" s="28">
        <v>2.117E-3</v>
      </c>
      <c r="R200" s="28">
        <v>0.81479999999999997</v>
      </c>
      <c r="S200" s="28">
        <v>1.528</v>
      </c>
      <c r="T200" s="28">
        <v>2.3109999999999999</v>
      </c>
      <c r="U200" s="12">
        <f>(D200-'model m23 r3 New Base Case'!D198)/'model m23 r3 New Base Case'!D198</f>
        <v>-4.3591411841249157E-2</v>
      </c>
      <c r="V200" s="12">
        <f>(E200-'model m23 r3 New Base Case'!E198)/'model m23 r3 New Base Case'!E198</f>
        <v>7.0437287247970617E-2</v>
      </c>
      <c r="W200" s="12">
        <f>(F200-'model m23 r3 New Base Case'!F198)/'model m23 r3 New Base Case'!F198</f>
        <v>2.3618327822390237E-2</v>
      </c>
      <c r="X200" s="12">
        <f>(G200-'model m23 r3 New Base Case'!G198)/'model m23 r3 New Base Case'!G198</f>
        <v>-0.11782032400589099</v>
      </c>
      <c r="Y200" s="12">
        <f>(H200-'model m23 r3 New Base Case'!H198)/'model m23 r3 New Base Case'!H198</f>
        <v>-4.9083769633507822E-2</v>
      </c>
      <c r="Z200" s="12">
        <f>(I200-'model m23 r3 New Base Case'!I198)/'model m23 r3 New Base Case'!I198</f>
        <v>1.298139333621858E-3</v>
      </c>
    </row>
    <row r="201" spans="2:26" x14ac:dyDescent="0.3">
      <c r="B201" t="s">
        <v>277</v>
      </c>
      <c r="C201" t="s">
        <v>199</v>
      </c>
      <c r="D201" s="5">
        <v>0.98719999999999997</v>
      </c>
      <c r="E201" s="5">
        <v>0.15609999999999999</v>
      </c>
      <c r="F201" s="5">
        <v>8.4060000000000005E-4</v>
      </c>
      <c r="G201" s="5">
        <v>0.68489999999999995</v>
      </c>
      <c r="H201" s="5">
        <v>0.9859</v>
      </c>
      <c r="I201" s="5">
        <v>1.298</v>
      </c>
      <c r="J201">
        <v>30001</v>
      </c>
      <c r="K201">
        <v>80000</v>
      </c>
      <c r="L201" s="5">
        <f t="shared" si="2"/>
        <v>0.15812398703403566</v>
      </c>
      <c r="M201" t="s">
        <v>277</v>
      </c>
      <c r="N201" t="s">
        <v>199</v>
      </c>
      <c r="O201" s="28">
        <v>0.99539999999999995</v>
      </c>
      <c r="P201" s="28">
        <v>0.1517</v>
      </c>
      <c r="Q201" s="28">
        <v>7.9739999999999998E-4</v>
      </c>
      <c r="R201" s="28">
        <v>0.70320000000000005</v>
      </c>
      <c r="S201" s="28">
        <v>0.99380000000000002</v>
      </c>
      <c r="T201" s="28">
        <v>1.298</v>
      </c>
      <c r="U201" s="12">
        <f>(D201-'model m23 r3 New Base Case'!D199)/'model m23 r3 New Base Case'!D199</f>
        <v>-8.2378943138436671E-3</v>
      </c>
      <c r="V201" s="12">
        <f>(E201-'model m23 r3 New Base Case'!E199)/'model m23 r3 New Base Case'!E199</f>
        <v>2.9004614370467946E-2</v>
      </c>
      <c r="W201" s="12">
        <f>(F201-'model m23 r3 New Base Case'!F199)/'model m23 r3 New Base Case'!F199</f>
        <v>5.4176072234763076E-2</v>
      </c>
      <c r="X201" s="12">
        <f>(G201-'model m23 r3 New Base Case'!G199)/'model m23 r3 New Base Case'!G199</f>
        <v>-2.6023890784983066E-2</v>
      </c>
      <c r="Y201" s="12">
        <f>(H201-'model m23 r3 New Base Case'!H199)/'model m23 r3 New Base Case'!H199</f>
        <v>-7.9492855705373504E-3</v>
      </c>
      <c r="Z201" s="12">
        <f>(I201-'model m23 r3 New Base Case'!I199)/'model m23 r3 New Base Case'!I199</f>
        <v>0</v>
      </c>
    </row>
    <row r="202" spans="2:26" x14ac:dyDescent="0.3">
      <c r="B202" t="s">
        <v>278</v>
      </c>
      <c r="C202" t="s">
        <v>200</v>
      </c>
      <c r="D202" s="5">
        <v>0.87219999999999998</v>
      </c>
      <c r="E202" s="5">
        <v>0.25519999999999998</v>
      </c>
      <c r="F202" s="5">
        <v>1.026E-3</v>
      </c>
      <c r="G202" s="5">
        <v>0.4042</v>
      </c>
      <c r="H202" s="5">
        <v>0.86140000000000005</v>
      </c>
      <c r="I202" s="5">
        <v>1.4059999999999999</v>
      </c>
      <c r="J202">
        <v>30001</v>
      </c>
      <c r="K202">
        <v>80000</v>
      </c>
      <c r="L202" s="5">
        <f t="shared" ref="L202:L230" si="3">E202/D202</f>
        <v>0.29259344187113046</v>
      </c>
      <c r="M202" t="s">
        <v>278</v>
      </c>
      <c r="N202" t="s">
        <v>200</v>
      </c>
      <c r="O202" s="28">
        <v>0.88280000000000003</v>
      </c>
      <c r="P202" s="28">
        <v>0.2525</v>
      </c>
      <c r="Q202" s="28">
        <v>1.0399999999999999E-3</v>
      </c>
      <c r="R202" s="28">
        <v>0.42249999999999999</v>
      </c>
      <c r="S202" s="28">
        <v>0.87060000000000004</v>
      </c>
      <c r="T202" s="28">
        <v>1.4159999999999999</v>
      </c>
      <c r="U202" s="12">
        <f>(D202-'model m23 r3 New Base Case'!D200)/'model m23 r3 New Base Case'!D200</f>
        <v>-1.2007249660172239E-2</v>
      </c>
      <c r="V202" s="12">
        <f>(E202-'model m23 r3 New Base Case'!E200)/'model m23 r3 New Base Case'!E200</f>
        <v>1.0693069306930614E-2</v>
      </c>
      <c r="W202" s="12">
        <f>(F202-'model m23 r3 New Base Case'!F200)/'model m23 r3 New Base Case'!F200</f>
        <v>-1.3461538461538372E-2</v>
      </c>
      <c r="X202" s="12">
        <f>(G202-'model m23 r3 New Base Case'!G200)/'model m23 r3 New Base Case'!G200</f>
        <v>-4.3313609467455584E-2</v>
      </c>
      <c r="Y202" s="12">
        <f>(H202-'model m23 r3 New Base Case'!H200)/'model m23 r3 New Base Case'!H200</f>
        <v>-1.0567424764530193E-2</v>
      </c>
      <c r="Z202" s="12">
        <f>(I202-'model m23 r3 New Base Case'!I200)/'model m23 r3 New Base Case'!I200</f>
        <v>-7.0621468926553741E-3</v>
      </c>
    </row>
    <row r="203" spans="2:26" x14ac:dyDescent="0.3">
      <c r="B203" t="s">
        <v>279</v>
      </c>
      <c r="C203" t="s">
        <v>201</v>
      </c>
      <c r="D203" s="5">
        <v>0.77070000000000005</v>
      </c>
      <c r="E203" s="5">
        <v>0.1767</v>
      </c>
      <c r="F203" s="5">
        <v>9.6929999999999998E-4</v>
      </c>
      <c r="G203" s="5">
        <v>0.42780000000000001</v>
      </c>
      <c r="H203" s="5">
        <v>0.76939999999999997</v>
      </c>
      <c r="I203" s="5">
        <v>1.121</v>
      </c>
      <c r="J203">
        <v>30001</v>
      </c>
      <c r="K203">
        <v>80000</v>
      </c>
      <c r="L203" s="5">
        <f t="shared" si="3"/>
        <v>0.22927209030751264</v>
      </c>
      <c r="M203" t="s">
        <v>279</v>
      </c>
      <c r="N203" t="s">
        <v>201</v>
      </c>
      <c r="O203" s="28">
        <v>0.78639999999999999</v>
      </c>
      <c r="P203" s="28">
        <v>0.17330000000000001</v>
      </c>
      <c r="Q203" s="28">
        <v>1.065E-3</v>
      </c>
      <c r="R203" s="28">
        <v>0.45219999999999999</v>
      </c>
      <c r="S203" s="28">
        <v>0.7843</v>
      </c>
      <c r="T203" s="28">
        <v>1.129</v>
      </c>
      <c r="U203" s="12">
        <f>(D203-'model m23 r3 New Base Case'!D201)/'model m23 r3 New Base Case'!D201</f>
        <v>-1.996439471007113E-2</v>
      </c>
      <c r="V203" s="12">
        <f>(E203-'model m23 r3 New Base Case'!E201)/'model m23 r3 New Base Case'!E201</f>
        <v>1.9619157530294206E-2</v>
      </c>
      <c r="W203" s="12">
        <f>(F203-'model m23 r3 New Base Case'!F201)/'model m23 r3 New Base Case'!F201</f>
        <v>-8.9859154929577467E-2</v>
      </c>
      <c r="X203" s="12">
        <f>(G203-'model m23 r3 New Base Case'!G201)/'model m23 r3 New Base Case'!G201</f>
        <v>-5.3958425475453292E-2</v>
      </c>
      <c r="Y203" s="12">
        <f>(H203-'model m23 r3 New Base Case'!H201)/'model m23 r3 New Base Case'!H201</f>
        <v>-1.8997832462068116E-2</v>
      </c>
      <c r="Z203" s="12">
        <f>(I203-'model m23 r3 New Base Case'!I201)/'model m23 r3 New Base Case'!I201</f>
        <v>-7.0859167404783057E-3</v>
      </c>
    </row>
    <row r="204" spans="2:26" x14ac:dyDescent="0.3">
      <c r="B204" t="s">
        <v>267</v>
      </c>
      <c r="C204" t="s">
        <v>202</v>
      </c>
      <c r="D204" s="5">
        <v>1.3169999999999999</v>
      </c>
      <c r="E204" s="5">
        <v>0.19550000000000001</v>
      </c>
      <c r="F204" s="5">
        <v>1.583E-3</v>
      </c>
      <c r="G204" s="5">
        <v>0.92789999999999995</v>
      </c>
      <c r="H204" s="5">
        <v>1.319</v>
      </c>
      <c r="I204" s="5">
        <v>1.694</v>
      </c>
      <c r="J204">
        <v>30001</v>
      </c>
      <c r="K204">
        <v>80000</v>
      </c>
      <c r="L204" s="5">
        <f t="shared" si="3"/>
        <v>0.14844343204252089</v>
      </c>
      <c r="M204" t="s">
        <v>267</v>
      </c>
      <c r="N204" t="s">
        <v>202</v>
      </c>
      <c r="O204" s="28">
        <v>1.349</v>
      </c>
      <c r="P204" s="28">
        <v>0.18509999999999999</v>
      </c>
      <c r="Q204" s="28">
        <v>1.6050000000000001E-3</v>
      </c>
      <c r="R204" s="28">
        <v>0.97570000000000001</v>
      </c>
      <c r="S204" s="28">
        <v>1.353</v>
      </c>
      <c r="T204" s="28">
        <v>1.7010000000000001</v>
      </c>
      <c r="U204" s="12">
        <f>(D204-'model m23 r3 New Base Case'!D202)/'model m23 r3 New Base Case'!D202</f>
        <v>-2.3721275018532266E-2</v>
      </c>
      <c r="V204" s="12">
        <f>(E204-'model m23 r3 New Base Case'!E202)/'model m23 r3 New Base Case'!E202</f>
        <v>5.6185845488925017E-2</v>
      </c>
      <c r="W204" s="12">
        <f>(F204-'model m23 r3 New Base Case'!F202)/'model m23 r3 New Base Case'!F202</f>
        <v>-1.370716510903433E-2</v>
      </c>
      <c r="X204" s="12">
        <f>(G204-'model m23 r3 New Base Case'!G202)/'model m23 r3 New Base Case'!G202</f>
        <v>-4.8990468381674764E-2</v>
      </c>
      <c r="Y204" s="12">
        <f>(H204-'model m23 r3 New Base Case'!H202)/'model m23 r3 New Base Case'!H202</f>
        <v>-2.5129342202512957E-2</v>
      </c>
      <c r="Z204" s="12">
        <f>(I204-'model m23 r3 New Base Case'!I202)/'model m23 r3 New Base Case'!I202</f>
        <v>-4.1152263374486285E-3</v>
      </c>
    </row>
    <row r="205" spans="2:26" x14ac:dyDescent="0.3">
      <c r="B205" t="s">
        <v>280</v>
      </c>
      <c r="C205" t="s">
        <v>203</v>
      </c>
      <c r="D205" s="5">
        <v>1.3280000000000001</v>
      </c>
      <c r="E205" s="5">
        <v>0.21249999999999999</v>
      </c>
      <c r="F205" s="5">
        <v>1.3630000000000001E-3</v>
      </c>
      <c r="G205" s="5">
        <v>0.90720000000000001</v>
      </c>
      <c r="H205" s="5">
        <v>1.33</v>
      </c>
      <c r="I205" s="5">
        <v>1.7410000000000001</v>
      </c>
      <c r="J205">
        <v>30001</v>
      </c>
      <c r="K205">
        <v>80000</v>
      </c>
      <c r="L205" s="5">
        <f t="shared" si="3"/>
        <v>0.16001506024096385</v>
      </c>
      <c r="M205" t="s">
        <v>280</v>
      </c>
      <c r="N205" t="s">
        <v>203</v>
      </c>
      <c r="O205" s="28">
        <v>1.35</v>
      </c>
      <c r="P205" s="28">
        <v>0.2049</v>
      </c>
      <c r="Q205" s="28">
        <v>1.2669999999999999E-3</v>
      </c>
      <c r="R205" s="28">
        <v>0.94430000000000003</v>
      </c>
      <c r="S205" s="28">
        <v>1.351</v>
      </c>
      <c r="T205" s="28">
        <v>1.7490000000000001</v>
      </c>
      <c r="U205" s="12">
        <f>(D205-'model m23 r3 New Base Case'!D203)/'model m23 r3 New Base Case'!D203</f>
        <v>-1.6296296296296309E-2</v>
      </c>
      <c r="V205" s="12">
        <f>(E205-'model m23 r3 New Base Case'!E203)/'model m23 r3 New Base Case'!E203</f>
        <v>3.7091264031234729E-2</v>
      </c>
      <c r="W205" s="12">
        <f>(F205-'model m23 r3 New Base Case'!F203)/'model m23 r3 New Base Case'!F203</f>
        <v>7.5769534333070376E-2</v>
      </c>
      <c r="X205" s="12">
        <f>(G205-'model m23 r3 New Base Case'!G203)/'model m23 r3 New Base Case'!G203</f>
        <v>-3.9288361749444056E-2</v>
      </c>
      <c r="Y205" s="12">
        <f>(H205-'model m23 r3 New Base Case'!H203)/'model m23 r3 New Base Case'!H203</f>
        <v>-1.5544041450777134E-2</v>
      </c>
      <c r="Z205" s="12">
        <f>(I205-'model m23 r3 New Base Case'!I203)/'model m23 r3 New Base Case'!I203</f>
        <v>-4.5740423098913699E-3</v>
      </c>
    </row>
    <row r="206" spans="2:26" x14ac:dyDescent="0.3">
      <c r="B206" t="s">
        <v>281</v>
      </c>
      <c r="C206" t="s">
        <v>204</v>
      </c>
      <c r="D206" s="5">
        <v>0.88729999999999998</v>
      </c>
      <c r="E206" s="5">
        <v>0.21679999999999999</v>
      </c>
      <c r="F206" s="5">
        <v>1.0870000000000001E-3</v>
      </c>
      <c r="G206" s="5">
        <v>0.47149999999999997</v>
      </c>
      <c r="H206" s="5">
        <v>0.88329999999999997</v>
      </c>
      <c r="I206" s="5">
        <v>1.325</v>
      </c>
      <c r="J206">
        <v>30001</v>
      </c>
      <c r="K206">
        <v>80000</v>
      </c>
      <c r="L206" s="5">
        <f t="shared" si="3"/>
        <v>0.24433675194410007</v>
      </c>
      <c r="M206" t="s">
        <v>281</v>
      </c>
      <c r="N206" t="s">
        <v>204</v>
      </c>
      <c r="O206" s="28">
        <v>0.92069999999999996</v>
      </c>
      <c r="P206" s="28">
        <v>0.2056</v>
      </c>
      <c r="Q206" s="28">
        <v>1.2049999999999999E-3</v>
      </c>
      <c r="R206" s="28">
        <v>0.52849999999999997</v>
      </c>
      <c r="S206" s="28">
        <v>0.91869999999999996</v>
      </c>
      <c r="T206" s="28">
        <v>1.3340000000000001</v>
      </c>
      <c r="U206" s="12">
        <f>(D206-'model m23 r3 New Base Case'!D204)/'model m23 r3 New Base Case'!D204</f>
        <v>-3.6276745954165295E-2</v>
      </c>
      <c r="V206" s="12">
        <f>(E206-'model m23 r3 New Base Case'!E204)/'model m23 r3 New Base Case'!E204</f>
        <v>5.4474708171206164E-2</v>
      </c>
      <c r="W206" s="12">
        <f>(F206-'model m23 r3 New Base Case'!F204)/'model m23 r3 New Base Case'!F204</f>
        <v>-9.7925311203319376E-2</v>
      </c>
      <c r="X206" s="12">
        <f>(G206-'model m23 r3 New Base Case'!G204)/'model m23 r3 New Base Case'!G204</f>
        <v>-0.10785241248817408</v>
      </c>
      <c r="Y206" s="12">
        <f>(H206-'model m23 r3 New Base Case'!H204)/'model m23 r3 New Base Case'!H204</f>
        <v>-3.8532709263089132E-2</v>
      </c>
      <c r="Z206" s="12">
        <f>(I206-'model m23 r3 New Base Case'!I204)/'model m23 r3 New Base Case'!I204</f>
        <v>-6.7466266866567605E-3</v>
      </c>
    </row>
    <row r="207" spans="2:26" x14ac:dyDescent="0.3">
      <c r="B207" s="10" t="s">
        <v>282</v>
      </c>
      <c r="C207" t="s">
        <v>205</v>
      </c>
      <c r="D207" s="5">
        <v>1.109</v>
      </c>
      <c r="E207" s="5">
        <v>0.19259999999999999</v>
      </c>
      <c r="F207" s="5">
        <v>1.6310000000000001E-3</v>
      </c>
      <c r="G207" s="5">
        <v>0.75680000000000003</v>
      </c>
      <c r="H207" s="5">
        <v>1.1020000000000001</v>
      </c>
      <c r="I207" s="5">
        <v>1.5049999999999999</v>
      </c>
      <c r="J207">
        <v>30001</v>
      </c>
      <c r="K207">
        <v>80000</v>
      </c>
      <c r="L207" s="5">
        <f t="shared" si="3"/>
        <v>0.17366997294860234</v>
      </c>
      <c r="M207" t="s">
        <v>282</v>
      </c>
      <c r="N207" t="s">
        <v>205</v>
      </c>
      <c r="O207" s="28">
        <v>1.125</v>
      </c>
      <c r="P207" s="28">
        <v>0.1923</v>
      </c>
      <c r="Q207" s="28">
        <v>1.7600000000000001E-3</v>
      </c>
      <c r="R207" s="28">
        <v>0.7762</v>
      </c>
      <c r="S207" s="28">
        <v>1.117</v>
      </c>
      <c r="T207" s="28">
        <v>1.5189999999999999</v>
      </c>
      <c r="U207" s="12">
        <f>(D207-'model m23 r3 New Base Case'!D205)/'model m23 r3 New Base Case'!D205</f>
        <v>-1.4222222222222235E-2</v>
      </c>
      <c r="V207" s="12">
        <f>(E207-'model m23 r3 New Base Case'!E205)/'model m23 r3 New Base Case'!E205</f>
        <v>1.5600624024960724E-3</v>
      </c>
      <c r="W207" s="12">
        <f>(F207-'model m23 r3 New Base Case'!F205)/'model m23 r3 New Base Case'!F205</f>
        <v>-7.3295454545454539E-2</v>
      </c>
      <c r="X207" s="12">
        <f>(G207-'model m23 r3 New Base Case'!G205)/'model m23 r3 New Base Case'!G205</f>
        <v>-2.4993558361247066E-2</v>
      </c>
      <c r="Y207" s="12">
        <f>(H207-'model m23 r3 New Base Case'!H205)/'model m23 r3 New Base Case'!H205</f>
        <v>-1.3428827215756403E-2</v>
      </c>
      <c r="Z207" s="12">
        <f>(I207-'model m23 r3 New Base Case'!I205)/'model m23 r3 New Base Case'!I205</f>
        <v>-9.2165898617511607E-3</v>
      </c>
    </row>
    <row r="208" spans="2:26" x14ac:dyDescent="0.3">
      <c r="B208" t="s">
        <v>283</v>
      </c>
      <c r="C208" t="s">
        <v>206</v>
      </c>
      <c r="D208" s="5">
        <v>1.44</v>
      </c>
      <c r="E208" s="5">
        <v>0.30120000000000002</v>
      </c>
      <c r="F208" s="5">
        <v>1.9759999999999999E-3</v>
      </c>
      <c r="G208" s="5">
        <v>0.85860000000000003</v>
      </c>
      <c r="H208" s="5">
        <v>1.4370000000000001</v>
      </c>
      <c r="I208" s="5">
        <v>2.0430000000000001</v>
      </c>
      <c r="J208">
        <v>30001</v>
      </c>
      <c r="K208">
        <v>80000</v>
      </c>
      <c r="L208" s="5">
        <f t="shared" si="3"/>
        <v>0.2091666666666667</v>
      </c>
      <c r="M208" s="10" t="s">
        <v>283</v>
      </c>
      <c r="N208" t="s">
        <v>206</v>
      </c>
      <c r="O208" s="28">
        <v>1.4970000000000001</v>
      </c>
      <c r="P208" s="28">
        <v>0.27360000000000001</v>
      </c>
      <c r="Q208" s="28">
        <v>1.9550000000000001E-3</v>
      </c>
      <c r="R208" s="28">
        <v>0.96360000000000001</v>
      </c>
      <c r="S208" s="28">
        <v>1.4970000000000001</v>
      </c>
      <c r="T208" s="28">
        <v>2.04</v>
      </c>
      <c r="U208" s="12">
        <f>(D208-'model m23 r3 New Base Case'!D206)/'model m23 r3 New Base Case'!D206</f>
        <v>-3.8076152304609326E-2</v>
      </c>
      <c r="V208" s="12">
        <f>(E208-'model m23 r3 New Base Case'!E206)/'model m23 r3 New Base Case'!E206</f>
        <v>0.10087719298245619</v>
      </c>
      <c r="W208" s="12">
        <f>(F208-'model m23 r3 New Base Case'!F206)/'model m23 r3 New Base Case'!F206</f>
        <v>1.0741687979539514E-2</v>
      </c>
      <c r="X208" s="12">
        <f>(G208-'model m23 r3 New Base Case'!G206)/'model m23 r3 New Base Case'!G206</f>
        <v>-0.10896637608966374</v>
      </c>
      <c r="Y208" s="12">
        <f>(H208-'model m23 r3 New Base Case'!H206)/'model m23 r3 New Base Case'!H206</f>
        <v>-4.0080160320641316E-2</v>
      </c>
      <c r="Z208" s="12">
        <f>(I208-'model m23 r3 New Base Case'!I206)/'model m23 r3 New Base Case'!I206</f>
        <v>1.4705882352941734E-3</v>
      </c>
    </row>
    <row r="209" spans="2:26" x14ac:dyDescent="0.3">
      <c r="B209" t="s">
        <v>284</v>
      </c>
      <c r="C209" t="s">
        <v>207</v>
      </c>
      <c r="D209" s="5">
        <v>1.41</v>
      </c>
      <c r="E209" s="5">
        <v>0.2888</v>
      </c>
      <c r="F209" s="5">
        <v>1.583E-3</v>
      </c>
      <c r="G209" s="5">
        <v>0.85640000000000005</v>
      </c>
      <c r="H209" s="5">
        <v>1.4059999999999999</v>
      </c>
      <c r="I209" s="5">
        <v>1.986</v>
      </c>
      <c r="J209">
        <v>30001</v>
      </c>
      <c r="K209">
        <v>80000</v>
      </c>
      <c r="L209" s="5">
        <f t="shared" si="3"/>
        <v>0.20482269503546099</v>
      </c>
      <c r="M209" t="s">
        <v>284</v>
      </c>
      <c r="N209" t="s">
        <v>207</v>
      </c>
      <c r="O209" s="28">
        <v>1.456</v>
      </c>
      <c r="P209" s="28">
        <v>0.28189999999999998</v>
      </c>
      <c r="Q209" s="28">
        <v>1.547E-3</v>
      </c>
      <c r="R209" s="28">
        <v>0.91239999999999999</v>
      </c>
      <c r="S209" s="28">
        <v>1.454</v>
      </c>
      <c r="T209" s="28">
        <v>2.016</v>
      </c>
      <c r="U209" s="12">
        <f>(D209-'model m23 r3 New Base Case'!D207)/'model m23 r3 New Base Case'!D207</f>
        <v>-3.159340659340662E-2</v>
      </c>
      <c r="V209" s="12">
        <f>(E209-'model m23 r3 New Base Case'!E207)/'model m23 r3 New Base Case'!E207</f>
        <v>2.4476764810216451E-2</v>
      </c>
      <c r="W209" s="12">
        <f>(F209-'model m23 r3 New Base Case'!F207)/'model m23 r3 New Base Case'!F207</f>
        <v>2.3270846800258569E-2</v>
      </c>
      <c r="X209" s="12">
        <f>(G209-'model m23 r3 New Base Case'!G207)/'model m23 r3 New Base Case'!G207</f>
        <v>-6.1376589215256398E-2</v>
      </c>
      <c r="Y209" s="12">
        <f>(H209-'model m23 r3 New Base Case'!H207)/'model m23 r3 New Base Case'!H207</f>
        <v>-3.3012379642365919E-2</v>
      </c>
      <c r="Z209" s="12">
        <f>(I209-'model m23 r3 New Base Case'!I207)/'model m23 r3 New Base Case'!I207</f>
        <v>-1.4880952380952394E-2</v>
      </c>
    </row>
    <row r="210" spans="2:26" x14ac:dyDescent="0.3">
      <c r="B210" t="s">
        <v>268</v>
      </c>
      <c r="C210" t="s">
        <v>208</v>
      </c>
      <c r="D210" s="5">
        <v>0.94440000000000002</v>
      </c>
      <c r="E210" s="5">
        <v>0.19900000000000001</v>
      </c>
      <c r="F210" s="5">
        <v>1.124E-3</v>
      </c>
      <c r="G210" s="5">
        <v>0.56999999999999995</v>
      </c>
      <c r="H210" s="5">
        <v>0.93910000000000005</v>
      </c>
      <c r="I210" s="5">
        <v>1.349</v>
      </c>
      <c r="J210">
        <v>30001</v>
      </c>
      <c r="K210">
        <v>80000</v>
      </c>
      <c r="L210" s="5">
        <f t="shared" si="3"/>
        <v>0.21071579839051249</v>
      </c>
      <c r="M210" t="s">
        <v>268</v>
      </c>
      <c r="N210" t="s">
        <v>208</v>
      </c>
      <c r="O210" s="28">
        <v>0.9526</v>
      </c>
      <c r="P210" s="28">
        <v>0.1946</v>
      </c>
      <c r="Q210" s="28">
        <v>1.07E-3</v>
      </c>
      <c r="R210" s="28">
        <v>0.58350000000000002</v>
      </c>
      <c r="S210" s="28">
        <v>0.94879999999999998</v>
      </c>
      <c r="T210" s="28">
        <v>1.349</v>
      </c>
      <c r="U210" s="12">
        <f>(D210-'model m23 r3 New Base Case'!D208)/'model m23 r3 New Base Case'!D208</f>
        <v>-8.6080201553642502E-3</v>
      </c>
      <c r="V210" s="12">
        <f>(E210-'model m23 r3 New Base Case'!E208)/'model m23 r3 New Base Case'!E208</f>
        <v>2.2610483042137797E-2</v>
      </c>
      <c r="W210" s="12">
        <f>(F210-'model m23 r3 New Base Case'!F208)/'model m23 r3 New Base Case'!F208</f>
        <v>5.0467289719626177E-2</v>
      </c>
      <c r="X210" s="12">
        <f>(G210-'model m23 r3 New Base Case'!G208)/'model m23 r3 New Base Case'!G208</f>
        <v>-2.3136246786632505E-2</v>
      </c>
      <c r="Y210" s="12">
        <f>(H210-'model m23 r3 New Base Case'!H208)/'model m23 r3 New Base Case'!H208</f>
        <v>-1.0223440134907179E-2</v>
      </c>
      <c r="Z210" s="12">
        <f>(I210-'model m23 r3 New Base Case'!I208)/'model m23 r3 New Base Case'!I208</f>
        <v>0</v>
      </c>
    </row>
    <row r="211" spans="2:26" x14ac:dyDescent="0.3">
      <c r="B211" t="s">
        <v>269</v>
      </c>
      <c r="C211" t="s">
        <v>209</v>
      </c>
      <c r="D211" s="5">
        <v>1.298</v>
      </c>
      <c r="E211" s="5">
        <v>0.1885</v>
      </c>
      <c r="F211" s="5">
        <v>1.6590000000000001E-3</v>
      </c>
      <c r="G211" s="5">
        <v>0.9345</v>
      </c>
      <c r="H211" s="5">
        <v>1.296</v>
      </c>
      <c r="I211" s="5">
        <v>1.6739999999999999</v>
      </c>
      <c r="J211">
        <v>30001</v>
      </c>
      <c r="K211">
        <v>80000</v>
      </c>
      <c r="L211" s="5">
        <f t="shared" si="3"/>
        <v>0.14522342064714946</v>
      </c>
      <c r="M211" t="s">
        <v>269</v>
      </c>
      <c r="N211" t="s">
        <v>209</v>
      </c>
      <c r="O211" s="28">
        <v>1.3009999999999999</v>
      </c>
      <c r="P211" s="28">
        <v>0.18540000000000001</v>
      </c>
      <c r="Q211" s="28">
        <v>1.642E-3</v>
      </c>
      <c r="R211" s="28">
        <v>0.94189999999999996</v>
      </c>
      <c r="S211" s="28">
        <v>1.2989999999999999</v>
      </c>
      <c r="T211" s="28">
        <v>1.673</v>
      </c>
      <c r="U211" s="12">
        <f>(D231-'model m23 r3 New Base Case'!D229)/'model m23 r3 New Base Case'!D229</f>
        <v>4.7101449275361151E-3</v>
      </c>
      <c r="V211" s="12">
        <f>(E231-'model m23 r3 New Base Case'!E229)/'model m23 r3 New Base Case'!E229</f>
        <v>1.5608894124576726E-2</v>
      </c>
      <c r="W211" s="12">
        <f>(F231-'model m23 r3 New Base Case'!F229)/'model m23 r3 New Base Case'!F229</f>
        <v>2.1910777733912357E-2</v>
      </c>
      <c r="X211" s="12">
        <f>(G231-'model m23 r3 New Base Case'!G229)/'model m23 r3 New Base Case'!G229</f>
        <v>-5.6465273856587655E-4</v>
      </c>
      <c r="Y211" s="12">
        <f>(H231-'model m23 r3 New Base Case'!H229)/'model m23 r3 New Base Case'!H229</f>
        <v>4.150943396226377E-3</v>
      </c>
      <c r="Z211" s="12">
        <f>(I231-'model m23 r3 New Base Case'!I229)/'model m23 r3 New Base Case'!I229</f>
        <v>8.8636363636363964E-3</v>
      </c>
    </row>
    <row r="212" spans="2:26" x14ac:dyDescent="0.3">
      <c r="B212" t="s">
        <v>270</v>
      </c>
      <c r="C212" t="s">
        <v>210</v>
      </c>
      <c r="D212" s="5">
        <v>1.766</v>
      </c>
      <c r="E212" s="5">
        <v>0.43769999999999998</v>
      </c>
      <c r="F212" s="5">
        <v>2.918E-3</v>
      </c>
      <c r="G212" s="5">
        <v>0.96960000000000002</v>
      </c>
      <c r="H212" s="5">
        <v>1.7470000000000001</v>
      </c>
      <c r="I212" s="5">
        <v>2.6720000000000002</v>
      </c>
      <c r="J212">
        <v>30001</v>
      </c>
      <c r="K212">
        <v>80000</v>
      </c>
      <c r="L212" s="5">
        <f t="shared" si="3"/>
        <v>0.24784824462061153</v>
      </c>
      <c r="M212" t="s">
        <v>270</v>
      </c>
      <c r="N212" t="s">
        <v>210</v>
      </c>
      <c r="O212" s="28">
        <v>1.827</v>
      </c>
      <c r="P212" s="28">
        <v>0.41789999999999999</v>
      </c>
      <c r="Q212" s="28">
        <v>2.6870000000000002E-3</v>
      </c>
      <c r="R212" s="28">
        <v>1.0309999999999999</v>
      </c>
      <c r="S212" s="28">
        <v>1.8240000000000001</v>
      </c>
      <c r="T212" s="28">
        <v>2.6520000000000001</v>
      </c>
      <c r="U212" s="12">
        <f>(D211-'model m23 r3 New Base Case'!D209)/'model m23 r3 New Base Case'!D209</f>
        <v>-2.3059185242120615E-3</v>
      </c>
      <c r="V212" s="12">
        <f>(E211-'model m23 r3 New Base Case'!E209)/'model m23 r3 New Base Case'!E209</f>
        <v>1.6720604099244831E-2</v>
      </c>
      <c r="W212" s="12">
        <f>(F211-'model m23 r3 New Base Case'!F209)/'model m23 r3 New Base Case'!F209</f>
        <v>1.0353227771011015E-2</v>
      </c>
      <c r="X212" s="12">
        <f>(G211-'model m23 r3 New Base Case'!G209)/'model m23 r3 New Base Case'!G209</f>
        <v>-7.856460346108889E-3</v>
      </c>
      <c r="Y212" s="12">
        <f>(H211-'model m23 r3 New Base Case'!H209)/'model m23 r3 New Base Case'!H209</f>
        <v>-2.3094688221708174E-3</v>
      </c>
      <c r="Z212" s="12">
        <f>(I211-'model m23 r3 New Base Case'!I209)/'model m23 r3 New Base Case'!I209</f>
        <v>5.9772863120136869E-4</v>
      </c>
    </row>
    <row r="213" spans="2:26" x14ac:dyDescent="0.3">
      <c r="B213" s="9" t="s">
        <v>271</v>
      </c>
      <c r="C213" t="s">
        <v>211</v>
      </c>
      <c r="D213" s="5">
        <v>1.0109999999999999</v>
      </c>
      <c r="E213" s="5">
        <v>0.15989999999999999</v>
      </c>
      <c r="F213" s="5">
        <v>1.6969999999999999E-3</v>
      </c>
      <c r="G213" s="5">
        <v>0.69969999999999999</v>
      </c>
      <c r="H213" s="5">
        <v>1.0109999999999999</v>
      </c>
      <c r="I213" s="5">
        <v>1.327</v>
      </c>
      <c r="J213">
        <v>30001</v>
      </c>
      <c r="K213">
        <v>80000</v>
      </c>
      <c r="L213" s="5">
        <f t="shared" si="3"/>
        <v>0.15816023738872403</v>
      </c>
      <c r="M213" t="s">
        <v>271</v>
      </c>
      <c r="N213" t="s">
        <v>211</v>
      </c>
      <c r="O213" s="28">
        <v>1.0029999999999999</v>
      </c>
      <c r="P213" s="28">
        <v>0.1575</v>
      </c>
      <c r="Q213" s="28">
        <v>1.6720000000000001E-3</v>
      </c>
      <c r="R213" s="28">
        <v>0.69799999999999995</v>
      </c>
      <c r="S213" s="28">
        <v>1.002</v>
      </c>
      <c r="T213" s="28">
        <v>1.3140000000000001</v>
      </c>
      <c r="U213" s="12">
        <f>(D212-'model m23 r3 New Base Case'!D210)/'model m23 r3 New Base Case'!D210</f>
        <v>-3.338806787082646E-2</v>
      </c>
      <c r="V213" s="12">
        <f>(E212-'model m23 r3 New Base Case'!E210)/'model m23 r3 New Base Case'!E210</f>
        <v>4.7379755922469451E-2</v>
      </c>
      <c r="W213" s="12">
        <f>(F212-'model m23 r3 New Base Case'!F210)/'model m23 r3 New Base Case'!F210</f>
        <v>8.596948269445473E-2</v>
      </c>
      <c r="X213" s="12">
        <f>(G212-'model m23 r3 New Base Case'!G210)/'model m23 r3 New Base Case'!G210</f>
        <v>-5.9553831231813681E-2</v>
      </c>
      <c r="Y213" s="12">
        <f>(H212-'model m23 r3 New Base Case'!H210)/'model m23 r3 New Base Case'!H210</f>
        <v>-4.2214912280701733E-2</v>
      </c>
      <c r="Z213" s="12">
        <f>(I212-'model m23 r3 New Base Case'!I210)/'model m23 r3 New Base Case'!I210</f>
        <v>7.54147812971343E-3</v>
      </c>
    </row>
    <row r="214" spans="2:26" x14ac:dyDescent="0.3">
      <c r="B214" s="9" t="s">
        <v>272</v>
      </c>
      <c r="C214" t="s">
        <v>212</v>
      </c>
      <c r="D214" s="5">
        <v>1.18</v>
      </c>
      <c r="E214" s="5">
        <v>0.17419999999999999</v>
      </c>
      <c r="F214" s="5">
        <v>1.8680000000000001E-3</v>
      </c>
      <c r="G214" s="5">
        <v>0.84160000000000001</v>
      </c>
      <c r="H214" s="5">
        <v>1.1779999999999999</v>
      </c>
      <c r="I214" s="5">
        <v>1.522</v>
      </c>
      <c r="J214">
        <v>30001</v>
      </c>
      <c r="K214">
        <v>80000</v>
      </c>
      <c r="L214" s="5">
        <f t="shared" si="3"/>
        <v>0.1476271186440678</v>
      </c>
      <c r="M214" t="s">
        <v>272</v>
      </c>
      <c r="N214" t="s">
        <v>212</v>
      </c>
      <c r="O214" s="28">
        <v>1.177</v>
      </c>
      <c r="P214" s="28">
        <v>0.17169999999999999</v>
      </c>
      <c r="Q214" s="28">
        <v>1.8829999999999999E-3</v>
      </c>
      <c r="R214" s="28">
        <v>0.8458</v>
      </c>
      <c r="S214" s="28">
        <v>1.1759999999999999</v>
      </c>
      <c r="T214" s="28">
        <v>1.5169999999999999</v>
      </c>
      <c r="U214" s="12">
        <f>(D213-'model m23 r3 New Base Case'!D211)/'model m23 r3 New Base Case'!D211</f>
        <v>7.9760717846460698E-3</v>
      </c>
      <c r="V214" s="12">
        <f>(E213-'model m23 r3 New Base Case'!E211)/'model m23 r3 New Base Case'!E211</f>
        <v>1.5238095238095146E-2</v>
      </c>
      <c r="W214" s="12">
        <f>(F213-'model m23 r3 New Base Case'!F211)/'model m23 r3 New Base Case'!F211</f>
        <v>1.4952153110047755E-2</v>
      </c>
      <c r="X214" s="12">
        <f>(G213-'model m23 r3 New Base Case'!G211)/'model m23 r3 New Base Case'!G211</f>
        <v>2.4355300859599353E-3</v>
      </c>
      <c r="Y214" s="12">
        <f>(H213-'model m23 r3 New Base Case'!H211)/'model m23 r3 New Base Case'!H211</f>
        <v>8.9820359281436099E-3</v>
      </c>
      <c r="Z214" s="12">
        <f>(I213-'model m23 r3 New Base Case'!I211)/'model m23 r3 New Base Case'!I211</f>
        <v>9.8934550989344741E-3</v>
      </c>
    </row>
    <row r="215" spans="2:26" x14ac:dyDescent="0.3">
      <c r="B215" s="9" t="s">
        <v>273</v>
      </c>
      <c r="C215" t="s">
        <v>213</v>
      </c>
      <c r="D215" s="5">
        <v>1.2450000000000001</v>
      </c>
      <c r="E215" s="5">
        <v>0.17730000000000001</v>
      </c>
      <c r="F215" s="5">
        <v>1.792E-3</v>
      </c>
      <c r="G215" s="5">
        <v>0.89629999999999999</v>
      </c>
      <c r="H215" s="5">
        <v>1.246</v>
      </c>
      <c r="I215" s="5">
        <v>1.593</v>
      </c>
      <c r="J215">
        <v>30001</v>
      </c>
      <c r="K215">
        <v>80000</v>
      </c>
      <c r="L215" s="5">
        <f t="shared" si="3"/>
        <v>0.14240963855421687</v>
      </c>
      <c r="M215" t="s">
        <v>273</v>
      </c>
      <c r="N215" t="s">
        <v>213</v>
      </c>
      <c r="O215" s="28">
        <v>1.2450000000000001</v>
      </c>
      <c r="P215" s="28">
        <v>0.1724</v>
      </c>
      <c r="Q215" s="28">
        <v>1.717E-3</v>
      </c>
      <c r="R215" s="28">
        <v>0.90549999999999997</v>
      </c>
      <c r="S215" s="28">
        <v>1.2450000000000001</v>
      </c>
      <c r="T215" s="28">
        <v>1.5820000000000001</v>
      </c>
      <c r="U215" s="12">
        <f>(D214-'model m23 r3 New Base Case'!D212)/'model m23 r3 New Base Case'!D212</f>
        <v>2.5488530161426434E-3</v>
      </c>
      <c r="V215" s="12">
        <f>(E214-'model m23 r3 New Base Case'!E212)/'model m23 r3 New Base Case'!E212</f>
        <v>1.4560279557367516E-2</v>
      </c>
      <c r="W215" s="12">
        <f>(F214-'model m23 r3 New Base Case'!F212)/'model m23 r3 New Base Case'!F212</f>
        <v>-7.9660116834837091E-3</v>
      </c>
      <c r="X215" s="12">
        <f>(G214-'model m23 r3 New Base Case'!G212)/'model m23 r3 New Base Case'!G212</f>
        <v>-4.96571293449986E-3</v>
      </c>
      <c r="Y215" s="12">
        <f>(H214-'model m23 r3 New Base Case'!H212)/'model m23 r3 New Base Case'!H212</f>
        <v>1.7006802721088452E-3</v>
      </c>
      <c r="Z215" s="12">
        <f>(I214-'model m23 r3 New Base Case'!I212)/'model m23 r3 New Base Case'!I212</f>
        <v>3.2959789057350796E-3</v>
      </c>
    </row>
    <row r="216" spans="2:26" x14ac:dyDescent="0.3">
      <c r="B216" t="s">
        <v>274</v>
      </c>
      <c r="C216" t="s">
        <v>214</v>
      </c>
      <c r="D216" s="5">
        <v>1.1220000000000001</v>
      </c>
      <c r="E216" s="5">
        <v>0.1757</v>
      </c>
      <c r="F216" s="5">
        <v>1.3129999999999999E-3</v>
      </c>
      <c r="G216" s="5">
        <v>0.78220000000000001</v>
      </c>
      <c r="H216" s="5">
        <v>1.121</v>
      </c>
      <c r="I216" s="5">
        <v>1.4730000000000001</v>
      </c>
      <c r="J216">
        <v>30001</v>
      </c>
      <c r="K216">
        <v>80000</v>
      </c>
      <c r="L216" s="5">
        <f t="shared" si="3"/>
        <v>0.15659536541889482</v>
      </c>
      <c r="M216" t="s">
        <v>274</v>
      </c>
      <c r="N216" t="s">
        <v>214</v>
      </c>
      <c r="O216" s="28">
        <v>1.1240000000000001</v>
      </c>
      <c r="P216" s="28">
        <v>0.1701</v>
      </c>
      <c r="Q216" s="28">
        <v>1.3829999999999999E-3</v>
      </c>
      <c r="R216" s="28">
        <v>0.79679999999999995</v>
      </c>
      <c r="S216" s="28">
        <v>1.1220000000000001</v>
      </c>
      <c r="T216" s="28">
        <v>1.464</v>
      </c>
      <c r="U216" s="12">
        <f>(D215-'model m23 r3 New Base Case'!D213)/'model m23 r3 New Base Case'!D213</f>
        <v>0</v>
      </c>
      <c r="V216" s="12">
        <f>(E215-'model m23 r3 New Base Case'!E213)/'model m23 r3 New Base Case'!E213</f>
        <v>2.8422273781902641E-2</v>
      </c>
      <c r="W216" s="12">
        <f>(F215-'model m23 r3 New Base Case'!F213)/'model m23 r3 New Base Case'!F213</f>
        <v>4.3680838672102491E-2</v>
      </c>
      <c r="X216" s="12">
        <f>(G215-'model m23 r3 New Base Case'!G213)/'model m23 r3 New Base Case'!G213</f>
        <v>-1.0160132523467683E-2</v>
      </c>
      <c r="Y216" s="12">
        <f>(H215-'model m23 r3 New Base Case'!H213)/'model m23 r3 New Base Case'!H213</f>
        <v>8.0321285140553395E-4</v>
      </c>
      <c r="Z216" s="12">
        <f>(I215-'model m23 r3 New Base Case'!I213)/'model m23 r3 New Base Case'!I213</f>
        <v>6.9532237673829954E-3</v>
      </c>
    </row>
    <row r="217" spans="2:26" x14ac:dyDescent="0.3">
      <c r="B217" s="10" t="s">
        <v>275</v>
      </c>
      <c r="C217" t="s">
        <v>215</v>
      </c>
      <c r="D217" s="5">
        <v>1.603</v>
      </c>
      <c r="E217" s="5">
        <v>0.21759999999999999</v>
      </c>
      <c r="F217" s="5">
        <v>2.879E-3</v>
      </c>
      <c r="G217" s="5">
        <v>1.216</v>
      </c>
      <c r="H217" s="5">
        <v>1.591</v>
      </c>
      <c r="I217" s="5">
        <v>2.0609999999999999</v>
      </c>
      <c r="J217">
        <v>30001</v>
      </c>
      <c r="K217">
        <v>80000</v>
      </c>
      <c r="L217" s="5">
        <f t="shared" si="3"/>
        <v>0.13574547723019337</v>
      </c>
      <c r="M217" t="s">
        <v>275</v>
      </c>
      <c r="N217" t="s">
        <v>215</v>
      </c>
      <c r="O217" s="28">
        <v>1.605</v>
      </c>
      <c r="P217" s="28">
        <v>0.21240000000000001</v>
      </c>
      <c r="Q217" s="28">
        <v>2.5279999999999999E-3</v>
      </c>
      <c r="R217" s="28">
        <v>1.222</v>
      </c>
      <c r="S217" s="28">
        <v>1.595</v>
      </c>
      <c r="T217" s="28">
        <v>2.0430000000000001</v>
      </c>
      <c r="U217" s="12">
        <f>(D216-'model m23 r3 New Base Case'!D214)/'model m23 r3 New Base Case'!D214</f>
        <v>-1.7793594306049836E-3</v>
      </c>
      <c r="V217" s="12">
        <f>(E216-'model m23 r3 New Base Case'!E214)/'model m23 r3 New Base Case'!E214</f>
        <v>3.2921810699588439E-2</v>
      </c>
      <c r="W217" s="12">
        <f>(F216-'model m23 r3 New Base Case'!F214)/'model m23 r3 New Base Case'!F214</f>
        <v>-5.0614605929139529E-2</v>
      </c>
      <c r="X217" s="12">
        <f>(G216-'model m23 r3 New Base Case'!G214)/'model m23 r3 New Base Case'!G214</f>
        <v>-1.8323293172690696E-2</v>
      </c>
      <c r="Y217" s="12">
        <f>(H216-'model m23 r3 New Base Case'!H214)/'model m23 r3 New Base Case'!H214</f>
        <v>-8.9126559714804978E-4</v>
      </c>
      <c r="Z217" s="12">
        <f>(I216-'model m23 r3 New Base Case'!I214)/'model m23 r3 New Base Case'!I214</f>
        <v>6.1475409836066388E-3</v>
      </c>
    </row>
    <row r="218" spans="2:26" x14ac:dyDescent="0.3">
      <c r="B218" t="s">
        <v>276</v>
      </c>
      <c r="C218" t="s">
        <v>216</v>
      </c>
      <c r="D218" s="5">
        <v>1.68</v>
      </c>
      <c r="E218" s="5">
        <v>0.40960000000000002</v>
      </c>
      <c r="F218" s="5">
        <v>2.588E-3</v>
      </c>
      <c r="G218" s="5">
        <v>0.92859999999999998</v>
      </c>
      <c r="H218" s="5">
        <v>1.6619999999999999</v>
      </c>
      <c r="I218" s="5">
        <v>2.5289999999999999</v>
      </c>
      <c r="J218">
        <v>30001</v>
      </c>
      <c r="K218">
        <v>80000</v>
      </c>
      <c r="L218" s="5">
        <f t="shared" si="3"/>
        <v>0.24380952380952384</v>
      </c>
      <c r="M218" s="10" t="s">
        <v>276</v>
      </c>
      <c r="N218" t="s">
        <v>216</v>
      </c>
      <c r="O218" s="28">
        <v>1.736</v>
      </c>
      <c r="P218" s="28">
        <v>0.38250000000000001</v>
      </c>
      <c r="Q218" s="28">
        <v>2.4250000000000001E-3</v>
      </c>
      <c r="R218" s="28">
        <v>1.014</v>
      </c>
      <c r="S218" s="28">
        <v>1.7290000000000001</v>
      </c>
      <c r="T218" s="28">
        <v>2.5099999999999998</v>
      </c>
      <c r="U218" s="12">
        <f>(D217-'model m23 r3 New Base Case'!D215)/'model m23 r3 New Base Case'!D215</f>
        <v>-1.2461059190031164E-3</v>
      </c>
      <c r="V218" s="12">
        <f>(E217-'model m23 r3 New Base Case'!E215)/'model m23 r3 New Base Case'!E215</f>
        <v>2.4482109227871855E-2</v>
      </c>
      <c r="W218" s="12">
        <f>(F217-'model m23 r3 New Base Case'!F215)/'model m23 r3 New Base Case'!F215</f>
        <v>0.13884493670886083</v>
      </c>
      <c r="X218" s="12">
        <f>(G217-'model m23 r3 New Base Case'!G215)/'model m23 r3 New Base Case'!G215</f>
        <v>-4.9099836333878931E-3</v>
      </c>
      <c r="Y218" s="12">
        <f>(H217-'model m23 r3 New Base Case'!H215)/'model m23 r3 New Base Case'!H215</f>
        <v>-2.5078369905956136E-3</v>
      </c>
      <c r="Z218" s="12">
        <f>(I217-'model m23 r3 New Base Case'!I215)/'model m23 r3 New Base Case'!I215</f>
        <v>8.8105726872245681E-3</v>
      </c>
    </row>
    <row r="219" spans="2:26" x14ac:dyDescent="0.3">
      <c r="B219" t="s">
        <v>277</v>
      </c>
      <c r="C219" t="s">
        <v>217</v>
      </c>
      <c r="D219" s="5">
        <v>1.1970000000000001</v>
      </c>
      <c r="E219" s="5">
        <v>0.1535</v>
      </c>
      <c r="F219" s="5">
        <v>1.3029999999999999E-3</v>
      </c>
      <c r="G219" s="5">
        <v>0.89790000000000003</v>
      </c>
      <c r="H219" s="5">
        <v>1.1970000000000001</v>
      </c>
      <c r="I219" s="5">
        <v>1.5009999999999999</v>
      </c>
      <c r="J219">
        <v>30001</v>
      </c>
      <c r="K219">
        <v>80000</v>
      </c>
      <c r="L219" s="5">
        <f t="shared" si="3"/>
        <v>0.12823725981620718</v>
      </c>
      <c r="M219" t="s">
        <v>277</v>
      </c>
      <c r="N219" t="s">
        <v>217</v>
      </c>
      <c r="O219" s="28">
        <v>1.194</v>
      </c>
      <c r="P219" s="28">
        <v>0.1492</v>
      </c>
      <c r="Q219" s="28">
        <v>1.304E-3</v>
      </c>
      <c r="R219" s="28">
        <v>0.9073</v>
      </c>
      <c r="S219" s="28">
        <v>1.1919999999999999</v>
      </c>
      <c r="T219" s="28">
        <v>1.492</v>
      </c>
      <c r="U219" s="12">
        <f>(D218-'model m23 r3 New Base Case'!D216)/'model m23 r3 New Base Case'!D216</f>
        <v>-3.2258064516129059E-2</v>
      </c>
      <c r="V219" s="12">
        <f>(E218-'model m23 r3 New Base Case'!E216)/'model m23 r3 New Base Case'!E216</f>
        <v>7.0849673202614413E-2</v>
      </c>
      <c r="W219" s="12">
        <f>(F218-'model m23 r3 New Base Case'!F216)/'model m23 r3 New Base Case'!F216</f>
        <v>6.7216494845360797E-2</v>
      </c>
      <c r="X219" s="12">
        <f>(G218-'model m23 r3 New Base Case'!G216)/'model m23 r3 New Base Case'!G216</f>
        <v>-8.4220907297830411E-2</v>
      </c>
      <c r="Y219" s="12">
        <f>(H218-'model m23 r3 New Base Case'!H216)/'model m23 r3 New Base Case'!H216</f>
        <v>-3.8750722961249373E-2</v>
      </c>
      <c r="Z219" s="12">
        <f>(I218-'model m23 r3 New Base Case'!I216)/'model m23 r3 New Base Case'!I216</f>
        <v>7.5697211155379002E-3</v>
      </c>
    </row>
    <row r="220" spans="2:26" x14ac:dyDescent="0.3">
      <c r="B220" t="s">
        <v>278</v>
      </c>
      <c r="C220" t="s">
        <v>218</v>
      </c>
      <c r="D220" s="5">
        <v>1.0820000000000001</v>
      </c>
      <c r="E220" s="5">
        <v>0.26040000000000002</v>
      </c>
      <c r="F220" s="5">
        <v>1.457E-3</v>
      </c>
      <c r="G220" s="5">
        <v>0.60780000000000001</v>
      </c>
      <c r="H220" s="5">
        <v>1.069</v>
      </c>
      <c r="I220" s="5">
        <v>1.6319999999999999</v>
      </c>
      <c r="J220">
        <v>30001</v>
      </c>
      <c r="K220">
        <v>80000</v>
      </c>
      <c r="L220" s="5">
        <f t="shared" si="3"/>
        <v>0.24066543438077634</v>
      </c>
      <c r="M220" t="s">
        <v>278</v>
      </c>
      <c r="N220" t="s">
        <v>218</v>
      </c>
      <c r="O220" s="28">
        <v>1.0820000000000001</v>
      </c>
      <c r="P220" s="28">
        <v>0.2571</v>
      </c>
      <c r="Q220" s="28">
        <v>1.4959999999999999E-3</v>
      </c>
      <c r="R220" s="28">
        <v>0.61750000000000005</v>
      </c>
      <c r="S220" s="28">
        <v>1.069</v>
      </c>
      <c r="T220" s="28">
        <v>1.625</v>
      </c>
      <c r="U220" s="12">
        <f>(D219-'model m23 r3 New Base Case'!D217)/'model m23 r3 New Base Case'!D217</f>
        <v>2.5125628140704472E-3</v>
      </c>
      <c r="V220" s="12">
        <f>(E219-'model m23 r3 New Base Case'!E217)/'model m23 r3 New Base Case'!E217</f>
        <v>2.8820375335120631E-2</v>
      </c>
      <c r="W220" s="12">
        <f>(F219-'model m23 r3 New Base Case'!F217)/'model m23 r3 New Base Case'!F217</f>
        <v>-7.668711656442735E-4</v>
      </c>
      <c r="X220" s="12">
        <f>(G219-'model m23 r3 New Base Case'!G217)/'model m23 r3 New Base Case'!G217</f>
        <v>-1.0360410007715159E-2</v>
      </c>
      <c r="Y220" s="12">
        <f>(H219-'model m23 r3 New Base Case'!H217)/'model m23 r3 New Base Case'!H217</f>
        <v>4.1946308724833186E-3</v>
      </c>
      <c r="Z220" s="12">
        <f>(I219-'model m23 r3 New Base Case'!I217)/'model m23 r3 New Base Case'!I217</f>
        <v>6.0321715817693682E-3</v>
      </c>
    </row>
    <row r="221" spans="2:26" x14ac:dyDescent="0.3">
      <c r="B221" t="s">
        <v>279</v>
      </c>
      <c r="C221" t="s">
        <v>219</v>
      </c>
      <c r="D221" s="5">
        <v>0.98070000000000002</v>
      </c>
      <c r="E221" s="5">
        <v>0.17710000000000001</v>
      </c>
      <c r="F221" s="5">
        <v>1.379E-3</v>
      </c>
      <c r="G221" s="5">
        <v>0.64080000000000004</v>
      </c>
      <c r="H221" s="5">
        <v>0.97799999999999998</v>
      </c>
      <c r="I221" s="5">
        <v>1.3360000000000001</v>
      </c>
      <c r="J221">
        <v>30001</v>
      </c>
      <c r="K221">
        <v>80000</v>
      </c>
      <c r="L221" s="5">
        <f t="shared" si="3"/>
        <v>0.18058529621698788</v>
      </c>
      <c r="M221" t="s">
        <v>279</v>
      </c>
      <c r="N221" t="s">
        <v>219</v>
      </c>
      <c r="O221" s="28">
        <v>0.98529999999999995</v>
      </c>
      <c r="P221" s="28">
        <v>0.17349999999999999</v>
      </c>
      <c r="Q221" s="28">
        <v>1.4790000000000001E-3</v>
      </c>
      <c r="R221" s="28">
        <v>0.65249999999999997</v>
      </c>
      <c r="S221" s="28">
        <v>0.98280000000000001</v>
      </c>
      <c r="T221" s="28">
        <v>1.3320000000000001</v>
      </c>
      <c r="U221" s="12">
        <f>(D220-'model m23 r3 New Base Case'!D218)/'model m23 r3 New Base Case'!D218</f>
        <v>0</v>
      </c>
      <c r="V221" s="12">
        <f>(E220-'model m23 r3 New Base Case'!E218)/'model m23 r3 New Base Case'!E218</f>
        <v>1.2835472578763225E-2</v>
      </c>
      <c r="W221" s="12">
        <f>(F220-'model m23 r3 New Base Case'!F218)/'model m23 r3 New Base Case'!F218</f>
        <v>-2.6069518716577523E-2</v>
      </c>
      <c r="X221" s="12">
        <f>(G220-'model m23 r3 New Base Case'!G218)/'model m23 r3 New Base Case'!G218</f>
        <v>-1.5708502024291564E-2</v>
      </c>
      <c r="Y221" s="12">
        <f>(H220-'model m23 r3 New Base Case'!H218)/'model m23 r3 New Base Case'!H218</f>
        <v>0</v>
      </c>
      <c r="Z221" s="12">
        <f>(I220-'model m23 r3 New Base Case'!I218)/'model m23 r3 New Base Case'!I218</f>
        <v>4.3076923076922433E-3</v>
      </c>
    </row>
    <row r="222" spans="2:26" x14ac:dyDescent="0.3">
      <c r="B222" t="s">
        <v>267</v>
      </c>
      <c r="C222" t="s">
        <v>220</v>
      </c>
      <c r="D222" s="5">
        <v>1.5269999999999999</v>
      </c>
      <c r="E222" s="5">
        <v>0.19839999999999999</v>
      </c>
      <c r="F222" s="5">
        <v>2.016E-3</v>
      </c>
      <c r="G222" s="5">
        <v>1.1319999999999999</v>
      </c>
      <c r="H222" s="5">
        <v>1.5289999999999999</v>
      </c>
      <c r="I222" s="5">
        <v>1.9119999999999999</v>
      </c>
      <c r="J222">
        <v>30001</v>
      </c>
      <c r="K222">
        <v>80000</v>
      </c>
      <c r="L222" s="5">
        <f t="shared" si="3"/>
        <v>0.12992796332678455</v>
      </c>
      <c r="M222" t="s">
        <v>267</v>
      </c>
      <c r="N222" t="s">
        <v>220</v>
      </c>
      <c r="O222" s="28">
        <v>1.548</v>
      </c>
      <c r="P222" s="28">
        <v>0.1875</v>
      </c>
      <c r="Q222" s="28">
        <v>2.006E-3</v>
      </c>
      <c r="R222" s="28">
        <v>1.1719999999999999</v>
      </c>
      <c r="S222" s="28">
        <v>1.5509999999999999</v>
      </c>
      <c r="T222" s="28">
        <v>1.9059999999999999</v>
      </c>
      <c r="U222" s="12">
        <f>(D221-'model m23 r3 New Base Case'!D219)/'model m23 r3 New Base Case'!D219</f>
        <v>-4.6686288440068386E-3</v>
      </c>
      <c r="V222" s="12">
        <f>(E221-'model m23 r3 New Base Case'!E219)/'model m23 r3 New Base Case'!E219</f>
        <v>2.0749279538905013E-2</v>
      </c>
      <c r="W222" s="12">
        <f>(F221-'model m23 r3 New Base Case'!F219)/'model m23 r3 New Base Case'!F219</f>
        <v>-6.7613252197430723E-2</v>
      </c>
      <c r="X222" s="12">
        <f>(G221-'model m23 r3 New Base Case'!G219)/'model m23 r3 New Base Case'!G219</f>
        <v>-1.7931034482758519E-2</v>
      </c>
      <c r="Y222" s="12">
        <f>(H221-'model m23 r3 New Base Case'!H219)/'model m23 r3 New Base Case'!H219</f>
        <v>-4.8840048840049109E-3</v>
      </c>
      <c r="Z222" s="12">
        <f>(I221-'model m23 r3 New Base Case'!I219)/'model m23 r3 New Base Case'!I219</f>
        <v>3.0030030030030056E-3</v>
      </c>
    </row>
    <row r="223" spans="2:26" x14ac:dyDescent="0.3">
      <c r="B223" t="s">
        <v>280</v>
      </c>
      <c r="C223" t="s">
        <v>221</v>
      </c>
      <c r="D223" s="5">
        <v>1.538</v>
      </c>
      <c r="E223" s="5">
        <v>0.21190000000000001</v>
      </c>
      <c r="F223" s="5">
        <v>1.7719999999999999E-3</v>
      </c>
      <c r="G223" s="5">
        <v>1.117</v>
      </c>
      <c r="H223" s="5">
        <v>1.5389999999999999</v>
      </c>
      <c r="I223" s="5">
        <v>1.9510000000000001</v>
      </c>
      <c r="J223">
        <v>30001</v>
      </c>
      <c r="K223">
        <v>80000</v>
      </c>
      <c r="L223" s="5">
        <f t="shared" si="3"/>
        <v>0.13777633289986996</v>
      </c>
      <c r="M223" t="s">
        <v>280</v>
      </c>
      <c r="N223" t="s">
        <v>221</v>
      </c>
      <c r="O223" s="28">
        <v>1.5489999999999999</v>
      </c>
      <c r="P223" s="28">
        <v>0.2056</v>
      </c>
      <c r="Q223" s="28">
        <v>1.7179999999999999E-3</v>
      </c>
      <c r="R223" s="28">
        <v>1.1419999999999999</v>
      </c>
      <c r="S223" s="28">
        <v>1.5489999999999999</v>
      </c>
      <c r="T223" s="28">
        <v>1.9490000000000001</v>
      </c>
      <c r="U223" s="12">
        <f>(D222-'model m23 r3 New Base Case'!D220)/'model m23 r3 New Base Case'!D220</f>
        <v>-1.35658914728683E-2</v>
      </c>
      <c r="V223" s="12">
        <f>(E222-'model m23 r3 New Base Case'!E220)/'model m23 r3 New Base Case'!E220</f>
        <v>5.8133333333333294E-2</v>
      </c>
      <c r="W223" s="12">
        <f>(F222-'model m23 r3 New Base Case'!F220)/'model m23 r3 New Base Case'!F220</f>
        <v>4.9850448654038017E-3</v>
      </c>
      <c r="X223" s="12">
        <f>(G222-'model m23 r3 New Base Case'!G220)/'model m23 r3 New Base Case'!G220</f>
        <v>-3.4129692832764534E-2</v>
      </c>
      <c r="Y223" s="12">
        <f>(H222-'model m23 r3 New Base Case'!H220)/'model m23 r3 New Base Case'!H220</f>
        <v>-1.4184397163120581E-2</v>
      </c>
      <c r="Z223" s="12">
        <f>(I222-'model m23 r3 New Base Case'!I220)/'model m23 r3 New Base Case'!I220</f>
        <v>3.1479538300104963E-3</v>
      </c>
    </row>
    <row r="224" spans="2:26" x14ac:dyDescent="0.3">
      <c r="B224" t="s">
        <v>281</v>
      </c>
      <c r="C224" t="s">
        <v>222</v>
      </c>
      <c r="D224" s="5">
        <v>1.097</v>
      </c>
      <c r="E224" s="5">
        <v>0.2185</v>
      </c>
      <c r="F224" s="5">
        <v>1.523E-3</v>
      </c>
      <c r="G224" s="5">
        <v>0.68159999999999998</v>
      </c>
      <c r="H224" s="5">
        <v>1.093</v>
      </c>
      <c r="I224" s="5">
        <v>1.5429999999999999</v>
      </c>
      <c r="J224">
        <v>30001</v>
      </c>
      <c r="K224">
        <v>80000</v>
      </c>
      <c r="L224" s="5">
        <f t="shared" si="3"/>
        <v>0.19917958067456701</v>
      </c>
      <c r="M224" t="s">
        <v>281</v>
      </c>
      <c r="N224" t="s">
        <v>222</v>
      </c>
      <c r="O224" s="28">
        <v>1.1200000000000001</v>
      </c>
      <c r="P224" s="28">
        <v>0.2072</v>
      </c>
      <c r="Q224" s="28">
        <v>1.529E-3</v>
      </c>
      <c r="R224" s="28">
        <v>0.72319999999999995</v>
      </c>
      <c r="S224" s="28">
        <v>1.117</v>
      </c>
      <c r="T224" s="28">
        <v>1.5349999999999999</v>
      </c>
      <c r="U224" s="12">
        <f>(D223-'model m23 r3 New Base Case'!D221)/'model m23 r3 New Base Case'!D221</f>
        <v>-7.1013557133633954E-3</v>
      </c>
      <c r="V224" s="12">
        <f>(E223-'model m23 r3 New Base Case'!E221)/'model m23 r3 New Base Case'!E221</f>
        <v>3.0642023346303501E-2</v>
      </c>
      <c r="W224" s="12">
        <f>(F223-'model m23 r3 New Base Case'!F221)/'model m23 r3 New Base Case'!F221</f>
        <v>3.1431897555296864E-2</v>
      </c>
      <c r="X224" s="12">
        <f>(G223-'model m23 r3 New Base Case'!G221)/'model m23 r3 New Base Case'!G221</f>
        <v>-2.1891418563922866E-2</v>
      </c>
      <c r="Y224" s="12">
        <f>(H223-'model m23 r3 New Base Case'!H221)/'model m23 r3 New Base Case'!H221</f>
        <v>-6.4557779212395154E-3</v>
      </c>
      <c r="Z224" s="12">
        <f>(I223-'model m23 r3 New Base Case'!I221)/'model m23 r3 New Base Case'!I221</f>
        <v>1.0261672652642389E-3</v>
      </c>
    </row>
    <row r="225" spans="2:26" x14ac:dyDescent="0.3">
      <c r="B225" s="10" t="s">
        <v>282</v>
      </c>
      <c r="C225" t="s">
        <v>223</v>
      </c>
      <c r="D225" s="5">
        <v>1.319</v>
      </c>
      <c r="E225" s="5">
        <v>0.19650000000000001</v>
      </c>
      <c r="F225" s="5">
        <v>2.1020000000000001E-3</v>
      </c>
      <c r="G225" s="5">
        <v>0.95669999999999999</v>
      </c>
      <c r="H225" s="5">
        <v>1.3109999999999999</v>
      </c>
      <c r="I225" s="5">
        <v>1.722</v>
      </c>
      <c r="J225">
        <v>30001</v>
      </c>
      <c r="K225">
        <v>80000</v>
      </c>
      <c r="L225" s="5">
        <f t="shared" si="3"/>
        <v>0.14897649734647461</v>
      </c>
      <c r="M225" t="s">
        <v>282</v>
      </c>
      <c r="N225" t="s">
        <v>223</v>
      </c>
      <c r="O225" s="28">
        <v>1.3240000000000001</v>
      </c>
      <c r="P225" s="28">
        <v>0.1951</v>
      </c>
      <c r="Q225" s="28">
        <v>2.2030000000000001E-3</v>
      </c>
      <c r="R225" s="28">
        <v>0.9637</v>
      </c>
      <c r="S225" s="28">
        <v>1.3169999999999999</v>
      </c>
      <c r="T225" s="28">
        <v>1.7230000000000001</v>
      </c>
      <c r="U225" s="12">
        <f>(D224-'model m23 r3 New Base Case'!D222)/'model m23 r3 New Base Case'!D222</f>
        <v>-2.05357142857144E-2</v>
      </c>
      <c r="V225" s="12">
        <f>(E224-'model m23 r3 New Base Case'!E222)/'model m23 r3 New Base Case'!E222</f>
        <v>5.453667953667956E-2</v>
      </c>
      <c r="W225" s="12">
        <f>(F224-'model m23 r3 New Base Case'!F222)/'model m23 r3 New Base Case'!F222</f>
        <v>-3.9241334205362514E-3</v>
      </c>
      <c r="X225" s="12">
        <f>(G224-'model m23 r3 New Base Case'!G222)/'model m23 r3 New Base Case'!G222</f>
        <v>-5.7522123893805274E-2</v>
      </c>
      <c r="Y225" s="12">
        <f>(H224-'model m23 r3 New Base Case'!H222)/'model m23 r3 New Base Case'!H222</f>
        <v>-2.1486123545210404E-2</v>
      </c>
      <c r="Z225" s="12">
        <f>(I224-'model m23 r3 New Base Case'!I222)/'model m23 r3 New Base Case'!I222</f>
        <v>5.2117263843648254E-3</v>
      </c>
    </row>
    <row r="226" spans="2:26" x14ac:dyDescent="0.3">
      <c r="B226" t="s">
        <v>283</v>
      </c>
      <c r="C226" t="s">
        <v>224</v>
      </c>
      <c r="D226" s="5">
        <v>1.65</v>
      </c>
      <c r="E226" s="5">
        <v>0.31269999999999998</v>
      </c>
      <c r="F226" s="5">
        <v>2.3990000000000001E-3</v>
      </c>
      <c r="G226" s="5">
        <v>1.0509999999999999</v>
      </c>
      <c r="H226" s="5">
        <v>1.645</v>
      </c>
      <c r="I226" s="5">
        <v>2.2799999999999998</v>
      </c>
      <c r="J226">
        <v>30001</v>
      </c>
      <c r="K226">
        <v>80000</v>
      </c>
      <c r="L226" s="5">
        <f t="shared" si="3"/>
        <v>0.18951515151515153</v>
      </c>
      <c r="M226" s="10" t="s">
        <v>283</v>
      </c>
      <c r="N226" t="s">
        <v>224</v>
      </c>
      <c r="O226" s="28">
        <v>1.696</v>
      </c>
      <c r="P226" s="28">
        <v>0.2858</v>
      </c>
      <c r="Q226" s="28">
        <v>2.3640000000000002E-3</v>
      </c>
      <c r="R226" s="28">
        <v>1.1459999999999999</v>
      </c>
      <c r="S226" s="28">
        <v>1.6930000000000001</v>
      </c>
      <c r="T226" s="28">
        <v>2.2690000000000001</v>
      </c>
      <c r="U226" s="12">
        <f>(D225-'model m23 r3 New Base Case'!D223)/'model m23 r3 New Base Case'!D223</f>
        <v>-3.7764350453173075E-3</v>
      </c>
      <c r="V226" s="12">
        <f>(E225-'model m23 r3 New Base Case'!E223)/'model m23 r3 New Base Case'!E223</f>
        <v>7.1758072783188742E-3</v>
      </c>
      <c r="W226" s="12">
        <f>(F225-'model m23 r3 New Base Case'!F223)/'model m23 r3 New Base Case'!F223</f>
        <v>-4.5846572855197436E-2</v>
      </c>
      <c r="X226" s="12">
        <f>(G225-'model m23 r3 New Base Case'!G223)/'model m23 r3 New Base Case'!G223</f>
        <v>-7.2636712669918091E-3</v>
      </c>
      <c r="Y226" s="12">
        <f>(H225-'model m23 r3 New Base Case'!H223)/'model m23 r3 New Base Case'!H223</f>
        <v>-4.5558086560364506E-3</v>
      </c>
      <c r="Z226" s="12">
        <f>(I225-'model m23 r3 New Base Case'!I223)/'model m23 r3 New Base Case'!I223</f>
        <v>-5.8038305281492275E-4</v>
      </c>
    </row>
    <row r="227" spans="2:26" x14ac:dyDescent="0.3">
      <c r="B227" t="s">
        <v>284</v>
      </c>
      <c r="C227" t="s">
        <v>225</v>
      </c>
      <c r="D227" s="5">
        <v>1.62</v>
      </c>
      <c r="E227" s="5">
        <v>0.29380000000000001</v>
      </c>
      <c r="F227" s="5">
        <v>1.9980000000000002E-3</v>
      </c>
      <c r="G227" s="5">
        <v>1.0580000000000001</v>
      </c>
      <c r="H227" s="5">
        <v>1.6160000000000001</v>
      </c>
      <c r="I227" s="5">
        <v>2.2080000000000002</v>
      </c>
      <c r="J227">
        <v>30001</v>
      </c>
      <c r="K227">
        <v>80000</v>
      </c>
      <c r="L227" s="5">
        <f t="shared" si="3"/>
        <v>0.18135802469135801</v>
      </c>
      <c r="M227" t="s">
        <v>284</v>
      </c>
      <c r="N227" t="s">
        <v>225</v>
      </c>
      <c r="O227" s="28">
        <v>1.655</v>
      </c>
      <c r="P227" s="28">
        <v>0.28670000000000001</v>
      </c>
      <c r="Q227" s="28">
        <v>1.9480000000000001E-3</v>
      </c>
      <c r="R227" s="28">
        <v>1.1020000000000001</v>
      </c>
      <c r="S227" s="28">
        <v>1.6539999999999999</v>
      </c>
      <c r="T227" s="28">
        <v>2.2229999999999999</v>
      </c>
      <c r="U227" s="12">
        <f>(D226-'model m23 r3 New Base Case'!D224)/'model m23 r3 New Base Case'!D224</f>
        <v>-2.7122641509433987E-2</v>
      </c>
      <c r="V227" s="12">
        <f>(E226-'model m23 r3 New Base Case'!E224)/'model m23 r3 New Base Case'!E224</f>
        <v>9.4121763470958644E-2</v>
      </c>
      <c r="W227" s="12">
        <f>(F226-'model m23 r3 New Base Case'!F224)/'model m23 r3 New Base Case'!F224</f>
        <v>1.4805414551607391E-2</v>
      </c>
      <c r="X227" s="12">
        <f>(G226-'model m23 r3 New Base Case'!G224)/'model m23 r3 New Base Case'!G224</f>
        <v>-8.2897033158813249E-2</v>
      </c>
      <c r="Y227" s="12">
        <f>(H226-'model m23 r3 New Base Case'!H224)/'model m23 r3 New Base Case'!H224</f>
        <v>-2.8352037802717094E-2</v>
      </c>
      <c r="Z227" s="12">
        <f>(I226-'model m23 r3 New Base Case'!I224)/'model m23 r3 New Base Case'!I224</f>
        <v>4.8479506390478964E-3</v>
      </c>
    </row>
    <row r="228" spans="2:26" x14ac:dyDescent="0.3">
      <c r="B228" t="s">
        <v>268</v>
      </c>
      <c r="C228" t="s">
        <v>226</v>
      </c>
      <c r="D228" s="5">
        <v>1.1539999999999999</v>
      </c>
      <c r="E228" s="5">
        <v>0.20330000000000001</v>
      </c>
      <c r="F228" s="5">
        <v>1.5790000000000001E-3</v>
      </c>
      <c r="G228" s="5">
        <v>0.77259999999999995</v>
      </c>
      <c r="H228" s="5">
        <v>1.149</v>
      </c>
      <c r="I228" s="5">
        <v>1.569</v>
      </c>
      <c r="J228">
        <v>30001</v>
      </c>
      <c r="K228">
        <v>80000</v>
      </c>
      <c r="L228" s="5">
        <f t="shared" si="3"/>
        <v>0.17616984402079724</v>
      </c>
      <c r="M228" t="s">
        <v>268</v>
      </c>
      <c r="N228" t="s">
        <v>226</v>
      </c>
      <c r="O228" s="28">
        <v>1.1519999999999999</v>
      </c>
      <c r="P228" s="28">
        <v>0.1988</v>
      </c>
      <c r="Q228" s="28">
        <v>1.565E-3</v>
      </c>
      <c r="R228" s="28">
        <v>0.77559999999999996</v>
      </c>
      <c r="S228" s="28">
        <v>1.1479999999999999</v>
      </c>
      <c r="T228" s="28">
        <v>1.556</v>
      </c>
      <c r="U228" s="12">
        <f>(D227-'model m23 r3 New Base Case'!D225)/'model m23 r3 New Base Case'!D225</f>
        <v>-2.1148036253776387E-2</v>
      </c>
      <c r="V228" s="12">
        <f>(E227-'model m23 r3 New Base Case'!E225)/'model m23 r3 New Base Case'!E225</f>
        <v>2.4764562260202284E-2</v>
      </c>
      <c r="W228" s="12">
        <f>(F227-'model m23 r3 New Base Case'!F225)/'model m23 r3 New Base Case'!F225</f>
        <v>2.5667351129363514E-2</v>
      </c>
      <c r="X228" s="12">
        <f>(G227-'model m23 r3 New Base Case'!G225)/'model m23 r3 New Base Case'!G225</f>
        <v>-3.992740471869332E-2</v>
      </c>
      <c r="Y228" s="12">
        <f>(H227-'model m23 r3 New Base Case'!H225)/'model m23 r3 New Base Case'!H225</f>
        <v>-2.2974607013300976E-2</v>
      </c>
      <c r="Z228" s="12">
        <f>(I227-'model m23 r3 New Base Case'!I225)/'model m23 r3 New Base Case'!I225</f>
        <v>-6.7476383265855514E-3</v>
      </c>
    </row>
    <row r="229" spans="2:26" x14ac:dyDescent="0.3">
      <c r="C229" t="s">
        <v>227</v>
      </c>
      <c r="D229" s="5">
        <v>1.302</v>
      </c>
      <c r="E229" s="5">
        <v>0.1474</v>
      </c>
      <c r="F229" s="5">
        <v>1.5280000000000001E-3</v>
      </c>
      <c r="G229" s="5">
        <v>1.026</v>
      </c>
      <c r="H229" s="5">
        <v>1.2969999999999999</v>
      </c>
      <c r="I229" s="5">
        <v>1.6060000000000001</v>
      </c>
      <c r="J229">
        <v>30001</v>
      </c>
      <c r="K229">
        <v>80000</v>
      </c>
      <c r="L229" s="5">
        <f t="shared" si="3"/>
        <v>0.11321044546850999</v>
      </c>
      <c r="N229" t="s">
        <v>227</v>
      </c>
      <c r="O229" s="28">
        <v>1.3140000000000001</v>
      </c>
      <c r="P229" s="28">
        <v>0.14580000000000001</v>
      </c>
      <c r="Q229" s="28">
        <v>1.446E-3</v>
      </c>
      <c r="R229" s="28">
        <v>1.04</v>
      </c>
      <c r="S229" s="28">
        <v>1.3089999999999999</v>
      </c>
      <c r="T229" s="28">
        <v>1.613</v>
      </c>
      <c r="U229" s="12">
        <f>(D228-'model m23 r3 New Base Case'!D226)/'model m23 r3 New Base Case'!D226</f>
        <v>1.7361111111111127E-3</v>
      </c>
      <c r="V229" s="12">
        <f>(E228-'model m23 r3 New Base Case'!E226)/'model m23 r3 New Base Case'!E226</f>
        <v>2.2635814889336036E-2</v>
      </c>
      <c r="W229" s="12">
        <f>(F228-'model m23 r3 New Base Case'!F226)/'model m23 r3 New Base Case'!F226</f>
        <v>8.9456869009585452E-3</v>
      </c>
      <c r="X229" s="12">
        <f>(G228-'model m23 r3 New Base Case'!G226)/'model m23 r3 New Base Case'!G226</f>
        <v>-3.867973182052608E-3</v>
      </c>
      <c r="Y229" s="12">
        <f>(H228-'model m23 r3 New Base Case'!H226)/'model m23 r3 New Base Case'!H226</f>
        <v>8.7108013937291988E-4</v>
      </c>
      <c r="Z229" s="12">
        <f>(I228-'model m23 r3 New Base Case'!I226)/'model m23 r3 New Base Case'!I226</f>
        <v>8.3547557840616318E-3</v>
      </c>
    </row>
    <row r="230" spans="2:26" x14ac:dyDescent="0.3">
      <c r="C230" t="s">
        <v>228</v>
      </c>
      <c r="D230" s="5">
        <v>0.35549999999999998</v>
      </c>
      <c r="E230" s="5">
        <v>7.2169999999999998E-2</v>
      </c>
      <c r="F230" s="5">
        <v>3.926E-4</v>
      </c>
      <c r="G230" s="5">
        <v>0.24340000000000001</v>
      </c>
      <c r="H230" s="5">
        <v>0.34560000000000002</v>
      </c>
      <c r="I230" s="5">
        <v>0.52480000000000004</v>
      </c>
      <c r="J230">
        <v>30001</v>
      </c>
      <c r="K230">
        <v>80000</v>
      </c>
      <c r="L230" s="5">
        <f t="shared" si="3"/>
        <v>0.2030098452883263</v>
      </c>
      <c r="N230" t="s">
        <v>228</v>
      </c>
      <c r="O230" s="28">
        <v>0.35730000000000001</v>
      </c>
      <c r="P230" s="28">
        <v>7.2190000000000004E-2</v>
      </c>
      <c r="Q230" s="28">
        <v>3.8059999999999998E-4</v>
      </c>
      <c r="R230" s="28">
        <v>0.24540000000000001</v>
      </c>
      <c r="S230" s="28">
        <v>0.34760000000000002</v>
      </c>
      <c r="T230" s="28">
        <v>0.52539999999999998</v>
      </c>
      <c r="U230" s="12">
        <f>(D229-'model m23 r3 New Base Case'!D227)/'model m23 r3 New Base Case'!D227</f>
        <v>-9.1324200913242091E-3</v>
      </c>
      <c r="V230" s="12">
        <f>(E229-'model m23 r3 New Base Case'!E227)/'model m23 r3 New Base Case'!E227</f>
        <v>1.0973936899862759E-2</v>
      </c>
      <c r="W230" s="12">
        <f>(F229-'model m23 r3 New Base Case'!F227)/'model m23 r3 New Base Case'!F227</f>
        <v>5.6708160442600304E-2</v>
      </c>
      <c r="X230" s="12">
        <f>(G229-'model m23 r3 New Base Case'!G227)/'model m23 r3 New Base Case'!G227</f>
        <v>-1.3461538461538473E-2</v>
      </c>
      <c r="Y230" s="12">
        <f>(H229-'model m23 r3 New Base Case'!H227)/'model m23 r3 New Base Case'!H227</f>
        <v>-9.1673032849503532E-3</v>
      </c>
      <c r="Z230" s="12">
        <f>(I229-'model m23 r3 New Base Case'!I227)/'model m23 r3 New Base Case'!I227</f>
        <v>-4.3397396156229975E-3</v>
      </c>
    </row>
    <row r="231" spans="2:26" x14ac:dyDescent="0.3">
      <c r="C231" t="s">
        <v>294</v>
      </c>
      <c r="D231" s="5">
        <v>0.27729999999999999</v>
      </c>
      <c r="E231" s="5">
        <v>6.8970000000000004E-2</v>
      </c>
      <c r="F231" s="5">
        <v>5.1769999999999995E-4</v>
      </c>
      <c r="G231" s="5">
        <v>0.17699999999999999</v>
      </c>
      <c r="H231" s="5">
        <v>0.2661</v>
      </c>
      <c r="I231" s="5">
        <v>0.44390000000000002</v>
      </c>
      <c r="J231">
        <v>30001</v>
      </c>
      <c r="K231">
        <v>80000</v>
      </c>
      <c r="L231" s="5">
        <f>E231/D231</f>
        <v>0.24871979805265057</v>
      </c>
      <c r="N231" t="s">
        <v>294</v>
      </c>
      <c r="O231" s="28">
        <v>0.27600000000000002</v>
      </c>
      <c r="P231" s="28">
        <v>6.7909999999999998E-2</v>
      </c>
      <c r="Q231" s="28">
        <v>5.0659999999999995E-4</v>
      </c>
      <c r="R231" s="28">
        <v>0.17710000000000001</v>
      </c>
      <c r="S231" s="28">
        <v>0.26500000000000001</v>
      </c>
      <c r="T231" s="28">
        <v>0.44</v>
      </c>
      <c r="U231" s="12">
        <f>(D230-'model m23 r3 New Base Case'!D228)/'model m23 r3 New Base Case'!D228</f>
        <v>-5.0377833753149281E-3</v>
      </c>
      <c r="V231" s="12">
        <f>(E230-'model m23 r3 New Base Case'!E228)/'model m23 r3 New Base Case'!E228</f>
        <v>-2.7704668236606348E-4</v>
      </c>
      <c r="W231" s="12">
        <f>(F230-'model m23 r3 New Base Case'!F228)/'model m23 r3 New Base Case'!F228</f>
        <v>3.1529164477141408E-2</v>
      </c>
      <c r="X231" s="12">
        <f>(G230-'model m23 r3 New Base Case'!G228)/'model m23 r3 New Base Case'!G228</f>
        <v>-8.1499592502037553E-3</v>
      </c>
      <c r="Y231" s="12">
        <f>(H230-'model m23 r3 New Base Case'!H228)/'model m23 r3 New Base Case'!H228</f>
        <v>-5.7537399309551254E-3</v>
      </c>
      <c r="Z231" s="12">
        <f>(I230-'model m23 r3 New Base Case'!I228)/'model m23 r3 New Base Case'!I228</f>
        <v>-1.1419870574798895E-3</v>
      </c>
    </row>
    <row r="232" spans="2:26" x14ac:dyDescent="0.3">
      <c r="B232" t="s">
        <v>269</v>
      </c>
      <c r="C232" t="s">
        <v>229</v>
      </c>
      <c r="D232" s="5">
        <v>0.78120000000000001</v>
      </c>
      <c r="E232" s="5">
        <v>0.37480000000000002</v>
      </c>
      <c r="F232" s="5">
        <v>1.964E-3</v>
      </c>
      <c r="G232" s="5">
        <v>0.30969999999999998</v>
      </c>
      <c r="H232" s="5">
        <v>0.70020000000000004</v>
      </c>
      <c r="I232" s="5">
        <v>1.7230000000000001</v>
      </c>
      <c r="J232">
        <v>30001</v>
      </c>
      <c r="K232">
        <v>80000</v>
      </c>
      <c r="L232" s="5">
        <f t="shared" ref="L232:L264" si="4">E233/D233</f>
        <v>0.7216435185185186</v>
      </c>
      <c r="M232" t="s">
        <v>269</v>
      </c>
      <c r="N232" s="14" t="s">
        <v>229</v>
      </c>
      <c r="O232" s="28">
        <v>0.89490000000000003</v>
      </c>
      <c r="P232" s="28">
        <v>9.6500000000000002E-2</v>
      </c>
      <c r="Q232" s="28">
        <v>4.5469999999999999E-4</v>
      </c>
      <c r="R232" s="28">
        <v>0.72740000000000005</v>
      </c>
      <c r="S232" s="28">
        <v>0.88729999999999998</v>
      </c>
      <c r="T232" s="28">
        <v>1.1040000000000001</v>
      </c>
      <c r="U232" s="12">
        <f>(D232-'model m23 r3 New Base Case'!D230)/'model m23 r3 New Base Case'!D230</f>
        <v>-0.12705330204492124</v>
      </c>
      <c r="V232" s="12">
        <f>(E232-'model m23 r3 New Base Case'!E230)/'model m23 r3 New Base Case'!E230</f>
        <v>2.8839378238341968</v>
      </c>
      <c r="W232" s="12">
        <f>(F232-'model m23 r3 New Base Case'!F230)/'model m23 r3 New Base Case'!F230</f>
        <v>3.3193314273147134</v>
      </c>
      <c r="X232" s="12">
        <f>(G232-'model m23 r3 New Base Case'!G230)/'model m23 r3 New Base Case'!G230</f>
        <v>-0.57423700852350845</v>
      </c>
      <c r="Y232" s="12">
        <f>(H232-'model m23 r3 New Base Case'!H230)/'model m23 r3 New Base Case'!H230</f>
        <v>-0.21086442015101989</v>
      </c>
      <c r="Z232" s="12">
        <f>(I232-'model m23 r3 New Base Case'!I230)/'model m23 r3 New Base Case'!I230</f>
        <v>0.56068840579710144</v>
      </c>
    </row>
    <row r="233" spans="2:26" x14ac:dyDescent="0.3">
      <c r="B233" t="s">
        <v>270</v>
      </c>
      <c r="C233" t="s">
        <v>230</v>
      </c>
      <c r="D233" s="5">
        <v>3.456</v>
      </c>
      <c r="E233" s="5">
        <v>2.4940000000000002</v>
      </c>
      <c r="F233" s="5">
        <v>1.47E-2</v>
      </c>
      <c r="G233" s="5">
        <v>0.40400000000000003</v>
      </c>
      <c r="H233" s="5">
        <v>2.7759999999999998</v>
      </c>
      <c r="I233" s="5">
        <v>9.2430000000000003</v>
      </c>
      <c r="J233">
        <v>30001</v>
      </c>
      <c r="K233">
        <v>80000</v>
      </c>
      <c r="L233" s="5">
        <f t="shared" si="4"/>
        <v>0.53010321100917435</v>
      </c>
      <c r="M233" t="s">
        <v>270</v>
      </c>
      <c r="N233" t="s">
        <v>230</v>
      </c>
      <c r="O233" s="28">
        <v>1.157</v>
      </c>
      <c r="P233" s="28">
        <v>0.33510000000000001</v>
      </c>
      <c r="Q233" s="28">
        <v>1.848E-3</v>
      </c>
      <c r="R233" s="28">
        <v>0.68589999999999995</v>
      </c>
      <c r="S233" s="28">
        <v>1.0980000000000001</v>
      </c>
      <c r="T233" s="28">
        <v>1.9690000000000001</v>
      </c>
      <c r="U233" s="12">
        <f>(D233-'model m23 r3 New Base Case'!D231)/'model m23 r3 New Base Case'!D231</f>
        <v>1.9870354364736387</v>
      </c>
      <c r="V233" s="12">
        <f>(E233-'model m23 r3 New Base Case'!E231)/'model m23 r3 New Base Case'!E231</f>
        <v>6.4425544613548196</v>
      </c>
      <c r="W233" s="12">
        <f>(F233-'model m23 r3 New Base Case'!F231)/'model m23 r3 New Base Case'!F231</f>
        <v>6.9545454545454541</v>
      </c>
      <c r="X233" s="12">
        <f>(G233-'model m23 r3 New Base Case'!G231)/'model m23 r3 New Base Case'!G231</f>
        <v>-0.41099285610147246</v>
      </c>
      <c r="Y233" s="12">
        <f>(H233-'model m23 r3 New Base Case'!H231)/'model m23 r3 New Base Case'!H231</f>
        <v>1.5282331511839704</v>
      </c>
      <c r="Z233" s="12">
        <f>(I233-'model m23 r3 New Base Case'!I231)/'model m23 r3 New Base Case'!I231</f>
        <v>3.6942610462163534</v>
      </c>
    </row>
    <row r="234" spans="2:26" x14ac:dyDescent="0.3">
      <c r="B234" s="9" t="s">
        <v>271</v>
      </c>
      <c r="C234" t="s">
        <v>231</v>
      </c>
      <c r="D234" s="5">
        <v>0.1744</v>
      </c>
      <c r="E234" s="5">
        <v>9.2450000000000004E-2</v>
      </c>
      <c r="F234" s="5">
        <v>5.9829999999999996E-4</v>
      </c>
      <c r="G234" s="5">
        <v>6.3189999999999996E-2</v>
      </c>
      <c r="H234" s="5">
        <v>0.153</v>
      </c>
      <c r="I234" s="5">
        <v>0.41010000000000002</v>
      </c>
      <c r="J234">
        <v>30001</v>
      </c>
      <c r="K234">
        <v>80000</v>
      </c>
      <c r="L234" s="5">
        <f t="shared" si="4"/>
        <v>0.51833249623304867</v>
      </c>
      <c r="M234" t="s">
        <v>271</v>
      </c>
      <c r="N234" t="s">
        <v>231</v>
      </c>
      <c r="O234" s="28">
        <v>0.61599999999999999</v>
      </c>
      <c r="P234" s="28">
        <v>7.4029999999999999E-2</v>
      </c>
      <c r="Q234" s="28">
        <v>4.6329999999999999E-4</v>
      </c>
      <c r="R234" s="28">
        <v>0.48670000000000002</v>
      </c>
      <c r="S234" s="28">
        <v>0.6109</v>
      </c>
      <c r="T234" s="28">
        <v>0.77590000000000003</v>
      </c>
      <c r="U234" s="12">
        <f>(D234-'model m23 r3 New Base Case'!D232)/'model m23 r3 New Base Case'!D232</f>
        <v>-0.7168831168831169</v>
      </c>
      <c r="V234" s="12">
        <f>(E234-'model m23 r3 New Base Case'!E232)/'model m23 r3 New Base Case'!E232</f>
        <v>0.24881804673780908</v>
      </c>
      <c r="W234" s="12">
        <f>(F234-'model m23 r3 New Base Case'!F232)/'model m23 r3 New Base Case'!F232</f>
        <v>0.29138786963090868</v>
      </c>
      <c r="X234" s="12">
        <f>(G234-'model m23 r3 New Base Case'!G232)/'model m23 r3 New Base Case'!G232</f>
        <v>-0.87016642695705781</v>
      </c>
      <c r="Y234" s="12">
        <f>(H234-'model m23 r3 New Base Case'!H232)/'model m23 r3 New Base Case'!H232</f>
        <v>-0.74954984449173345</v>
      </c>
      <c r="Z234" s="12">
        <f>(I234-'model m23 r3 New Base Case'!I232)/'model m23 r3 New Base Case'!I232</f>
        <v>-0.47145250676633588</v>
      </c>
    </row>
    <row r="235" spans="2:26" x14ac:dyDescent="0.3">
      <c r="B235" s="9" t="s">
        <v>272</v>
      </c>
      <c r="C235" t="s">
        <v>232</v>
      </c>
      <c r="D235" s="5">
        <v>0.1991</v>
      </c>
      <c r="E235" s="5">
        <v>0.1032</v>
      </c>
      <c r="F235" s="5">
        <v>6.9669999999999997E-4</v>
      </c>
      <c r="G235" s="5">
        <v>7.2400000000000006E-2</v>
      </c>
      <c r="H235" s="5">
        <v>0.17610000000000001</v>
      </c>
      <c r="I235" s="5">
        <v>0.45979999999999999</v>
      </c>
      <c r="J235">
        <v>30001</v>
      </c>
      <c r="K235">
        <v>80000</v>
      </c>
      <c r="L235" s="5">
        <f t="shared" si="4"/>
        <v>0.49840510366826157</v>
      </c>
      <c r="M235" t="s">
        <v>272</v>
      </c>
      <c r="N235" t="s">
        <v>232</v>
      </c>
      <c r="O235" s="28">
        <v>0.63339999999999996</v>
      </c>
      <c r="P235" s="28">
        <v>7.3649999999999993E-2</v>
      </c>
      <c r="Q235" s="28">
        <v>4.3120000000000002E-4</v>
      </c>
      <c r="R235" s="28">
        <v>0.50409999999999999</v>
      </c>
      <c r="S235" s="28">
        <v>0.628</v>
      </c>
      <c r="T235" s="28">
        <v>0.79279999999999995</v>
      </c>
      <c r="U235" s="12">
        <f>(D235-'model m23 r3 New Base Case'!D233)/'model m23 r3 New Base Case'!D233</f>
        <v>-0.68566466687717076</v>
      </c>
      <c r="V235" s="12">
        <f>(E235-'model m23 r3 New Base Case'!E233)/'model m23 r3 New Base Case'!E233</f>
        <v>0.4012219959266804</v>
      </c>
      <c r="W235" s="12">
        <f>(F235-'model m23 r3 New Base Case'!F233)/'model m23 r3 New Base Case'!F233</f>
        <v>0.61572356215213342</v>
      </c>
      <c r="X235" s="12">
        <f>(G235-'model m23 r3 New Base Case'!G233)/'model m23 r3 New Base Case'!G233</f>
        <v>-0.85637770283673875</v>
      </c>
      <c r="Y235" s="12">
        <f>(H235-'model m23 r3 New Base Case'!H233)/'model m23 r3 New Base Case'!H233</f>
        <v>-0.71958598726114642</v>
      </c>
      <c r="Z235" s="12">
        <f>(I235-'model m23 r3 New Base Case'!I233)/'model m23 r3 New Base Case'!I233</f>
        <v>-0.42003027245206859</v>
      </c>
    </row>
    <row r="236" spans="2:26" x14ac:dyDescent="0.3">
      <c r="B236" s="9" t="s">
        <v>273</v>
      </c>
      <c r="C236" t="s">
        <v>233</v>
      </c>
      <c r="D236" s="5">
        <v>0.37619999999999998</v>
      </c>
      <c r="E236" s="5">
        <v>0.1875</v>
      </c>
      <c r="F236" s="5">
        <v>1.091E-3</v>
      </c>
      <c r="G236" s="5">
        <v>0.14349999999999999</v>
      </c>
      <c r="H236" s="5">
        <v>0.33539999999999998</v>
      </c>
      <c r="I236" s="5">
        <v>0.8498</v>
      </c>
      <c r="J236">
        <v>30001</v>
      </c>
      <c r="K236">
        <v>80000</v>
      </c>
      <c r="L236" s="5">
        <f t="shared" si="4"/>
        <v>0.64053518334985138</v>
      </c>
      <c r="M236" t="s">
        <v>273</v>
      </c>
      <c r="N236" t="s">
        <v>233</v>
      </c>
      <c r="O236" s="28">
        <v>0.74719999999999998</v>
      </c>
      <c r="P236" s="28">
        <v>8.3089999999999997E-2</v>
      </c>
      <c r="Q236" s="28">
        <v>4.371E-4</v>
      </c>
      <c r="R236" s="28">
        <v>0.60389999999999999</v>
      </c>
      <c r="S236" s="28">
        <v>0.74070000000000003</v>
      </c>
      <c r="T236" s="28">
        <v>0.92859999999999998</v>
      </c>
      <c r="U236" s="12">
        <f>(D236-'model m23 r3 New Base Case'!D234)/'model m23 r3 New Base Case'!D234</f>
        <v>-0.49652034261241973</v>
      </c>
      <c r="V236" s="12">
        <f>(E236-'model m23 r3 New Base Case'!E234)/'model m23 r3 New Base Case'!E234</f>
        <v>1.256589240582501</v>
      </c>
      <c r="W236" s="12">
        <f>(F236-'model m23 r3 New Base Case'!F234)/'model m23 r3 New Base Case'!F234</f>
        <v>1.4959963395104094</v>
      </c>
      <c r="X236" s="12">
        <f>(G236-'model m23 r3 New Base Case'!G234)/'model m23 r3 New Base Case'!G234</f>
        <v>-0.76237787713197558</v>
      </c>
      <c r="Y236" s="12">
        <f>(H236-'model m23 r3 New Base Case'!H234)/'model m23 r3 New Base Case'!H234</f>
        <v>-0.54718509518023495</v>
      </c>
      <c r="Z236" s="12">
        <f>(I236-'model m23 r3 New Base Case'!I234)/'model m23 r3 New Base Case'!I234</f>
        <v>-8.4858927417617899E-2</v>
      </c>
    </row>
    <row r="237" spans="2:26" x14ac:dyDescent="0.3">
      <c r="B237" t="s">
        <v>274</v>
      </c>
      <c r="C237" t="s">
        <v>234</v>
      </c>
      <c r="D237" s="5">
        <v>1.0089999999999999</v>
      </c>
      <c r="E237" s="5">
        <v>0.64629999999999999</v>
      </c>
      <c r="F237" s="5">
        <v>3.9150000000000001E-3</v>
      </c>
      <c r="G237" s="5">
        <v>0.30220000000000002</v>
      </c>
      <c r="H237" s="5">
        <v>0.84450000000000003</v>
      </c>
      <c r="I237" s="5">
        <v>2.6720000000000002</v>
      </c>
      <c r="J237">
        <v>30001</v>
      </c>
      <c r="K237">
        <v>80000</v>
      </c>
      <c r="L237" s="5">
        <f t="shared" si="4"/>
        <v>0.52594670406732114</v>
      </c>
      <c r="M237" t="s">
        <v>274</v>
      </c>
      <c r="N237" t="s">
        <v>234</v>
      </c>
      <c r="O237" s="28">
        <v>0.91920000000000002</v>
      </c>
      <c r="P237" s="28">
        <v>0.1239</v>
      </c>
      <c r="Q237" s="28">
        <v>5.3870000000000003E-4</v>
      </c>
      <c r="R237" s="28">
        <v>0.71079999999999999</v>
      </c>
      <c r="S237" s="28">
        <v>0.90769999999999995</v>
      </c>
      <c r="T237" s="28">
        <v>1.194</v>
      </c>
      <c r="U237" s="12">
        <f>(D237-'model m23 r3 New Base Case'!D235)/'model m23 r3 New Base Case'!D235</f>
        <v>9.7693646649260099E-2</v>
      </c>
      <c r="V237" s="12">
        <f>(E237-'model m23 r3 New Base Case'!E235)/'model m23 r3 New Base Case'!E235</f>
        <v>4.2163034705407583</v>
      </c>
      <c r="W237" s="12">
        <f>(F237-'model m23 r3 New Base Case'!F235)/'model m23 r3 New Base Case'!F235</f>
        <v>6.2674958232782618</v>
      </c>
      <c r="X237" s="12">
        <f>(G237-'model m23 r3 New Base Case'!G235)/'model m23 r3 New Base Case'!G235</f>
        <v>-0.57484524479459764</v>
      </c>
      <c r="Y237" s="12">
        <f>(H237-'model m23 r3 New Base Case'!H235)/'model m23 r3 New Base Case'!H235</f>
        <v>-6.9626528588740688E-2</v>
      </c>
      <c r="Z237" s="12">
        <f>(I237-'model m23 r3 New Base Case'!I235)/'model m23 r3 New Base Case'!I235</f>
        <v>1.2378559463986603</v>
      </c>
    </row>
    <row r="238" spans="2:26" x14ac:dyDescent="0.3">
      <c r="B238" s="10" t="s">
        <v>275</v>
      </c>
      <c r="C238" t="s">
        <v>235</v>
      </c>
      <c r="D238" s="5">
        <v>0.21390000000000001</v>
      </c>
      <c r="E238" s="5">
        <v>0.1125</v>
      </c>
      <c r="F238" s="5">
        <v>7.1199999999999996E-4</v>
      </c>
      <c r="G238" s="5">
        <v>7.7219999999999997E-2</v>
      </c>
      <c r="H238" s="5">
        <v>0.18870000000000001</v>
      </c>
      <c r="I238" s="5">
        <v>0.4985</v>
      </c>
      <c r="J238">
        <v>30001</v>
      </c>
      <c r="K238">
        <v>80000</v>
      </c>
      <c r="L238" s="5">
        <f t="shared" si="4"/>
        <v>0.8575389948006934</v>
      </c>
      <c r="M238" t="s">
        <v>275</v>
      </c>
      <c r="N238" t="s">
        <v>235</v>
      </c>
      <c r="O238" s="28">
        <v>0.64790000000000003</v>
      </c>
      <c r="P238" s="28">
        <v>7.6050000000000006E-2</v>
      </c>
      <c r="Q238" s="28">
        <v>4.4989999999999999E-4</v>
      </c>
      <c r="R238" s="28">
        <v>0.51580000000000004</v>
      </c>
      <c r="S238" s="28">
        <v>0.64200000000000002</v>
      </c>
      <c r="T238" s="28">
        <v>0.81330000000000002</v>
      </c>
      <c r="U238" s="12">
        <f>(D238-'model m23 r3 New Base Case'!D236)/'model m23 r3 New Base Case'!D236</f>
        <v>-0.66985645933014359</v>
      </c>
      <c r="V238" s="12">
        <f>(E238-'model m23 r3 New Base Case'!E236)/'model m23 r3 New Base Case'!E236</f>
        <v>0.47928994082840226</v>
      </c>
      <c r="W238" s="12">
        <f>(F238-'model m23 r3 New Base Case'!F236)/'model m23 r3 New Base Case'!F236</f>
        <v>0.58257390531229158</v>
      </c>
      <c r="X238" s="12">
        <f>(G238-'model m23 r3 New Base Case'!G236)/'model m23 r3 New Base Case'!G236</f>
        <v>-0.85029081039162469</v>
      </c>
      <c r="Y238" s="12">
        <f>(H238-'model m23 r3 New Base Case'!H236)/'model m23 r3 New Base Case'!H236</f>
        <v>-0.70607476635514022</v>
      </c>
      <c r="Z238" s="12">
        <f>(I238-'model m23 r3 New Base Case'!I236)/'model m23 r3 New Base Case'!I236</f>
        <v>-0.38706504364932992</v>
      </c>
    </row>
    <row r="239" spans="2:26" x14ac:dyDescent="0.3">
      <c r="B239" t="s">
        <v>276</v>
      </c>
      <c r="C239" t="s">
        <v>236</v>
      </c>
      <c r="D239" s="5">
        <v>2.8849999999999998</v>
      </c>
      <c r="E239" s="5">
        <v>2.4740000000000002</v>
      </c>
      <c r="F239" s="5">
        <v>1.439E-2</v>
      </c>
      <c r="G239" s="5">
        <v>0.22500000000000001</v>
      </c>
      <c r="H239" s="5">
        <v>2.0459999999999998</v>
      </c>
      <c r="I239" s="5">
        <v>9.0730000000000004</v>
      </c>
      <c r="J239">
        <v>30001</v>
      </c>
      <c r="K239">
        <v>80000</v>
      </c>
      <c r="L239" s="5">
        <f t="shared" si="4"/>
        <v>0.53892668178382463</v>
      </c>
      <c r="M239" s="10" t="s">
        <v>276</v>
      </c>
      <c r="N239" t="s">
        <v>236</v>
      </c>
      <c r="O239" s="28">
        <v>1.0149999999999999</v>
      </c>
      <c r="P239" s="28">
        <v>0.34189999999999998</v>
      </c>
      <c r="Q239" s="28">
        <v>1.8469999999999999E-3</v>
      </c>
      <c r="R239" s="28">
        <v>0.56740000000000002</v>
      </c>
      <c r="S239" s="28">
        <v>0.94779999999999998</v>
      </c>
      <c r="T239" s="28">
        <v>1.863</v>
      </c>
      <c r="U239" s="12">
        <f>(D239-'model m23 r3 New Base Case'!D237)/'model m23 r3 New Base Case'!D237</f>
        <v>1.8423645320197044</v>
      </c>
      <c r="V239" s="12">
        <f>(E239-'model m23 r3 New Base Case'!E237)/'model m23 r3 New Base Case'!E237</f>
        <v>6.2360339280491388</v>
      </c>
      <c r="W239" s="12">
        <f>(F239-'model m23 r3 New Base Case'!F237)/'model m23 r3 New Base Case'!F237</f>
        <v>6.7910124526258802</v>
      </c>
      <c r="X239" s="12">
        <f>(G239-'model m23 r3 New Base Case'!G237)/'model m23 r3 New Base Case'!G237</f>
        <v>-0.60345435318998952</v>
      </c>
      <c r="Y239" s="12">
        <f>(H239-'model m23 r3 New Base Case'!H237)/'model m23 r3 New Base Case'!H237</f>
        <v>1.1586832665119222</v>
      </c>
      <c r="Z239" s="12">
        <f>(I239-'model m23 r3 New Base Case'!I237)/'model m23 r3 New Base Case'!I237</f>
        <v>3.8701019860440153</v>
      </c>
    </row>
    <row r="240" spans="2:26" x14ac:dyDescent="0.3">
      <c r="B240" t="s">
        <v>277</v>
      </c>
      <c r="C240" t="s">
        <v>237</v>
      </c>
      <c r="D240" s="5">
        <v>0.5292</v>
      </c>
      <c r="E240" s="5">
        <v>0.28520000000000001</v>
      </c>
      <c r="F240" s="5">
        <v>1.57E-3</v>
      </c>
      <c r="G240" s="5">
        <v>0.189</v>
      </c>
      <c r="H240" s="5">
        <v>0.46310000000000001</v>
      </c>
      <c r="I240" s="5">
        <v>1.256</v>
      </c>
      <c r="J240">
        <v>30001</v>
      </c>
      <c r="K240">
        <v>80000</v>
      </c>
      <c r="L240" s="5">
        <f t="shared" si="4"/>
        <v>0.50928150251146542</v>
      </c>
      <c r="M240" t="s">
        <v>277</v>
      </c>
      <c r="N240" t="s">
        <v>237</v>
      </c>
      <c r="O240" s="28">
        <v>0.79969999999999997</v>
      </c>
      <c r="P240" s="28">
        <v>9.5299999999999996E-2</v>
      </c>
      <c r="Q240" s="28">
        <v>4.1899999999999999E-4</v>
      </c>
      <c r="R240" s="28">
        <v>0.63700000000000001</v>
      </c>
      <c r="S240" s="28">
        <v>0.79090000000000005</v>
      </c>
      <c r="T240" s="28">
        <v>1.01</v>
      </c>
      <c r="U240" s="12">
        <f>(D240-'model m23 r3 New Base Case'!D238)/'model m23 r3 New Base Case'!D238</f>
        <v>-0.33825184444166562</v>
      </c>
      <c r="V240" s="12">
        <f>(E240-'model m23 r3 New Base Case'!E238)/'model m23 r3 New Base Case'!E238</f>
        <v>1.9926547743966425</v>
      </c>
      <c r="W240" s="12">
        <f>(F240-'model m23 r3 New Base Case'!F238)/'model m23 r3 New Base Case'!F238</f>
        <v>2.7470167064439144</v>
      </c>
      <c r="X240" s="12">
        <f>(G240-'model m23 r3 New Base Case'!G238)/'model m23 r3 New Base Case'!G238</f>
        <v>-0.70329670329670335</v>
      </c>
      <c r="Y240" s="12">
        <f>(H240-'model m23 r3 New Base Case'!H238)/'model m23 r3 New Base Case'!H238</f>
        <v>-0.41446453407510431</v>
      </c>
      <c r="Z240" s="12">
        <f>(I240-'model m23 r3 New Base Case'!I238)/'model m23 r3 New Base Case'!I238</f>
        <v>0.24356435643564356</v>
      </c>
    </row>
    <row r="241" spans="2:26" x14ac:dyDescent="0.3">
      <c r="B241" t="s">
        <v>278</v>
      </c>
      <c r="C241" t="s">
        <v>238</v>
      </c>
      <c r="D241" s="5">
        <v>4.5789999999999997</v>
      </c>
      <c r="E241" s="5">
        <v>2.3319999999999999</v>
      </c>
      <c r="F241" s="5">
        <v>1.01E-2</v>
      </c>
      <c r="G241" s="5">
        <v>1.147</v>
      </c>
      <c r="H241" s="5">
        <v>4.1760000000000002</v>
      </c>
      <c r="I241" s="5">
        <v>9.4629999999999992</v>
      </c>
      <c r="J241">
        <v>30001</v>
      </c>
      <c r="K241">
        <v>80000</v>
      </c>
      <c r="L241" s="5">
        <f t="shared" si="4"/>
        <v>0.51545512683862715</v>
      </c>
      <c r="M241" t="s">
        <v>278</v>
      </c>
      <c r="N241" t="s">
        <v>238</v>
      </c>
      <c r="O241" s="28">
        <v>1.3979999999999999</v>
      </c>
      <c r="P241" s="28">
        <v>0.2802</v>
      </c>
      <c r="Q241" s="28">
        <v>1.2830000000000001E-3</v>
      </c>
      <c r="R241" s="28">
        <v>0.9698</v>
      </c>
      <c r="S241" s="28">
        <v>1.359</v>
      </c>
      <c r="T241" s="28">
        <v>2.0590000000000002</v>
      </c>
      <c r="U241" s="12">
        <f>(D241-'model m23 r3 New Base Case'!D239)/'model m23 r3 New Base Case'!D239</f>
        <v>2.2753934191702432</v>
      </c>
      <c r="V241" s="12">
        <f>(E241-'model m23 r3 New Base Case'!E239)/'model m23 r3 New Base Case'!E239</f>
        <v>7.3226266952177017</v>
      </c>
      <c r="W241" s="12">
        <f>(F241-'model m23 r3 New Base Case'!F239)/'model m23 r3 New Base Case'!F239</f>
        <v>6.872174590802806</v>
      </c>
      <c r="X241" s="12">
        <f>(G241-'model m23 r3 New Base Case'!G239)/'model m23 r3 New Base Case'!G239</f>
        <v>0.18271808620334093</v>
      </c>
      <c r="Y241" s="12">
        <f>(H241-'model m23 r3 New Base Case'!H239)/'model m23 r3 New Base Case'!H239</f>
        <v>2.0728476821192054</v>
      </c>
      <c r="Z241" s="12">
        <f>(I241-'model m23 r3 New Base Case'!I239)/'model m23 r3 New Base Case'!I239</f>
        <v>3.5959203496843122</v>
      </c>
    </row>
    <row r="242" spans="2:26" x14ac:dyDescent="0.3">
      <c r="B242" t="s">
        <v>279</v>
      </c>
      <c r="C242" t="s">
        <v>239</v>
      </c>
      <c r="D242" s="5">
        <v>0.93820000000000003</v>
      </c>
      <c r="E242" s="5">
        <v>0.48359999999999997</v>
      </c>
      <c r="F242" s="5">
        <v>2.6380000000000002E-3</v>
      </c>
      <c r="G242" s="5">
        <v>0.34789999999999999</v>
      </c>
      <c r="H242" s="5">
        <v>0.82869999999999999</v>
      </c>
      <c r="I242" s="5">
        <v>2.1779999999999999</v>
      </c>
      <c r="J242">
        <v>30001</v>
      </c>
      <c r="K242">
        <v>80000</v>
      </c>
      <c r="L242" s="5">
        <f t="shared" si="4"/>
        <v>0.73783185840707965</v>
      </c>
      <c r="M242" t="s">
        <v>279</v>
      </c>
      <c r="N242" t="s">
        <v>239</v>
      </c>
      <c r="O242" s="28">
        <v>0.92800000000000005</v>
      </c>
      <c r="P242" s="28">
        <v>0.1065</v>
      </c>
      <c r="Q242" s="28">
        <v>5.0969999999999998E-4</v>
      </c>
      <c r="R242" s="28">
        <v>0.74460000000000004</v>
      </c>
      <c r="S242" s="28">
        <v>0.91990000000000005</v>
      </c>
      <c r="T242" s="28">
        <v>1.1599999999999999</v>
      </c>
      <c r="U242" s="12">
        <f>(D242-'model m23 r3 New Base Case'!D240)/'model m23 r3 New Base Case'!D240</f>
        <v>1.0991379310344813E-2</v>
      </c>
      <c r="V242" s="12">
        <f>(E242-'model m23 r3 New Base Case'!E240)/'model m23 r3 New Base Case'!E240</f>
        <v>3.5408450704225354</v>
      </c>
      <c r="W242" s="12">
        <f>(F242-'model m23 r3 New Base Case'!F240)/'model m23 r3 New Base Case'!F240</f>
        <v>4.1755934863645283</v>
      </c>
      <c r="X242" s="12">
        <f>(G242-'model m23 r3 New Base Case'!G240)/'model m23 r3 New Base Case'!G240</f>
        <v>-0.53276927209239866</v>
      </c>
      <c r="Y242" s="12">
        <f>(H242-'model m23 r3 New Base Case'!H240)/'model m23 r3 New Base Case'!H240</f>
        <v>-9.9141211001195842E-2</v>
      </c>
      <c r="Z242" s="12">
        <f>(I242-'model m23 r3 New Base Case'!I240)/'model m23 r3 New Base Case'!I240</f>
        <v>0.87758620689655176</v>
      </c>
    </row>
    <row r="243" spans="2:26" x14ac:dyDescent="0.3">
      <c r="B243" t="s">
        <v>267</v>
      </c>
      <c r="C243" t="s">
        <v>240</v>
      </c>
      <c r="D243" s="5">
        <v>0.18079999999999999</v>
      </c>
      <c r="E243" s="5">
        <v>0.13339999999999999</v>
      </c>
      <c r="F243" s="5">
        <v>9.0919999999999998E-4</v>
      </c>
      <c r="G243" s="5">
        <v>5.6090000000000001E-2</v>
      </c>
      <c r="H243" s="5">
        <v>0.14380000000000001</v>
      </c>
      <c r="I243" s="5">
        <v>0.52810000000000001</v>
      </c>
      <c r="J243">
        <v>30001</v>
      </c>
      <c r="K243">
        <v>80000</v>
      </c>
      <c r="L243" s="5">
        <f t="shared" si="4"/>
        <v>0.50924901185770755</v>
      </c>
      <c r="M243" t="s">
        <v>267</v>
      </c>
      <c r="N243" t="s">
        <v>240</v>
      </c>
      <c r="O243" s="28">
        <v>0.57530000000000003</v>
      </c>
      <c r="P243" s="28">
        <v>9.1429999999999997E-2</v>
      </c>
      <c r="Q243" s="28">
        <v>6.0510000000000002E-4</v>
      </c>
      <c r="R243" s="28">
        <v>0.41959999999999997</v>
      </c>
      <c r="S243" s="28">
        <v>0.56730000000000003</v>
      </c>
      <c r="T243" s="28">
        <v>0.77790000000000004</v>
      </c>
      <c r="U243" s="12">
        <f>(D243-'model m23 r3 New Base Case'!D241)/'model m23 r3 New Base Case'!D241</f>
        <v>-0.68572918477316191</v>
      </c>
      <c r="V243" s="12">
        <f>(E243-'model m23 r3 New Base Case'!E241)/'model m23 r3 New Base Case'!E241</f>
        <v>0.45903970250464832</v>
      </c>
      <c r="W243" s="12">
        <f>(F243-'model m23 r3 New Base Case'!F241)/'model m23 r3 New Base Case'!F241</f>
        <v>0.50256156007271513</v>
      </c>
      <c r="X243" s="12">
        <f>(G243-'model m23 r3 New Base Case'!G241)/'model m23 r3 New Base Case'!G241</f>
        <v>-0.86632507149666349</v>
      </c>
      <c r="Y243" s="12">
        <f>(H243-'model m23 r3 New Base Case'!H241)/'model m23 r3 New Base Case'!H241</f>
        <v>-0.74651859686233024</v>
      </c>
      <c r="Z243" s="12">
        <f>(I243-'model m23 r3 New Base Case'!I241)/'model m23 r3 New Base Case'!I241</f>
        <v>-0.32112096670523205</v>
      </c>
    </row>
    <row r="244" spans="2:26" x14ac:dyDescent="0.3">
      <c r="B244" t="s">
        <v>280</v>
      </c>
      <c r="C244" t="s">
        <v>241</v>
      </c>
      <c r="D244" s="5">
        <v>1.2649999999999999</v>
      </c>
      <c r="E244" s="5">
        <v>0.64419999999999999</v>
      </c>
      <c r="F244" s="5">
        <v>3.7290000000000001E-3</v>
      </c>
      <c r="G244" s="5">
        <v>0.48110000000000003</v>
      </c>
      <c r="H244" s="5">
        <v>1.1200000000000001</v>
      </c>
      <c r="I244" s="5">
        <v>2.9159999999999999</v>
      </c>
      <c r="J244">
        <v>30001</v>
      </c>
      <c r="K244">
        <v>80000</v>
      </c>
      <c r="L244" s="5">
        <f t="shared" si="4"/>
        <v>1.3109048723897911</v>
      </c>
      <c r="M244" t="s">
        <v>280</v>
      </c>
      <c r="N244" t="s">
        <v>241</v>
      </c>
      <c r="O244" s="28">
        <v>1.0009999999999999</v>
      </c>
      <c r="P244" s="28">
        <v>0.1119</v>
      </c>
      <c r="Q244" s="28">
        <v>5.5250000000000004E-4</v>
      </c>
      <c r="R244" s="28">
        <v>0.80940000000000001</v>
      </c>
      <c r="S244" s="28">
        <v>0.99280000000000002</v>
      </c>
      <c r="T244" s="28">
        <v>1.248</v>
      </c>
      <c r="U244" s="12">
        <f>(D244-'model m23 r3 New Base Case'!D242)/'model m23 r3 New Base Case'!D242</f>
        <v>0.2637362637362638</v>
      </c>
      <c r="V244" s="12">
        <f>(E244-'model m23 r3 New Base Case'!E242)/'model m23 r3 New Base Case'!E242</f>
        <v>4.75692582663092</v>
      </c>
      <c r="W244" s="12">
        <f>(F244-'model m23 r3 New Base Case'!F242)/'model m23 r3 New Base Case'!F242</f>
        <v>5.7493212669683258</v>
      </c>
      <c r="X244" s="12">
        <f>(G244-'model m23 r3 New Base Case'!G242)/'model m23 r3 New Base Case'!G242</f>
        <v>-0.40560909315542376</v>
      </c>
      <c r="Y244" s="12">
        <f>(H244-'model m23 r3 New Base Case'!H242)/'model m23 r3 New Base Case'!H242</f>
        <v>0.12812248186946021</v>
      </c>
      <c r="Z244" s="12">
        <f>(I244-'model m23 r3 New Base Case'!I242)/'model m23 r3 New Base Case'!I242</f>
        <v>1.3365384615384615</v>
      </c>
    </row>
    <row r="245" spans="2:26" x14ac:dyDescent="0.3">
      <c r="B245" t="s">
        <v>281</v>
      </c>
      <c r="C245" t="s">
        <v>242</v>
      </c>
      <c r="D245" s="5">
        <v>0.68959999999999999</v>
      </c>
      <c r="E245" s="5">
        <v>0.90400000000000003</v>
      </c>
      <c r="F245" s="5">
        <v>6.829E-3</v>
      </c>
      <c r="G245" s="5">
        <v>7.4260000000000007E-2</v>
      </c>
      <c r="H245" s="5">
        <v>0.39929999999999999</v>
      </c>
      <c r="I245" s="5">
        <v>3.2170000000000001</v>
      </c>
      <c r="J245">
        <v>30001</v>
      </c>
      <c r="K245">
        <v>80000</v>
      </c>
      <c r="L245" s="5">
        <f t="shared" si="4"/>
        <v>0.50463932954205326</v>
      </c>
      <c r="M245" t="s">
        <v>281</v>
      </c>
      <c r="N245" t="s">
        <v>242</v>
      </c>
      <c r="O245" s="28">
        <v>0.68440000000000001</v>
      </c>
      <c r="P245" s="28">
        <v>0.16400000000000001</v>
      </c>
      <c r="Q245" s="28">
        <v>8.7120000000000003E-4</v>
      </c>
      <c r="R245" s="28">
        <v>0.43230000000000002</v>
      </c>
      <c r="S245" s="28">
        <v>0.66139999999999999</v>
      </c>
      <c r="T245" s="28">
        <v>1.0669999999999999</v>
      </c>
      <c r="U245" s="12">
        <f>(D245-'model m23 r3 New Base Case'!D243)/'model m23 r3 New Base Case'!D243</f>
        <v>7.5978959672705765E-3</v>
      </c>
      <c r="V245" s="12">
        <f>(E245-'model m23 r3 New Base Case'!E243)/'model m23 r3 New Base Case'!E243</f>
        <v>4.5121951219512191</v>
      </c>
      <c r="W245" s="12">
        <f>(F245-'model m23 r3 New Base Case'!F243)/'model m23 r3 New Base Case'!F243</f>
        <v>6.8386134067952247</v>
      </c>
      <c r="X245" s="12">
        <f>(G245-'model m23 r3 New Base Case'!G243)/'model m23 r3 New Base Case'!G243</f>
        <v>-0.8282211427249595</v>
      </c>
      <c r="Y245" s="12">
        <f>(H245-'model m23 r3 New Base Case'!H243)/'model m23 r3 New Base Case'!H243</f>
        <v>-0.39628061687329907</v>
      </c>
      <c r="Z245" s="12">
        <f>(I245-'model m23 r3 New Base Case'!I243)/'model m23 r3 New Base Case'!I243</f>
        <v>2.0149953139643864</v>
      </c>
    </row>
    <row r="246" spans="2:26" x14ac:dyDescent="0.3">
      <c r="B246" s="10" t="s">
        <v>282</v>
      </c>
      <c r="C246" t="s">
        <v>243</v>
      </c>
      <c r="D246" s="5">
        <v>0.33410000000000001</v>
      </c>
      <c r="E246" s="5">
        <v>0.1686</v>
      </c>
      <c r="F246" s="5">
        <v>1.0679999999999999E-3</v>
      </c>
      <c r="G246" s="5">
        <v>0.12429999999999999</v>
      </c>
      <c r="H246" s="5">
        <v>0.2969</v>
      </c>
      <c r="I246" s="5">
        <v>0.76249999999999996</v>
      </c>
      <c r="J246">
        <v>30001</v>
      </c>
      <c r="K246">
        <v>80000</v>
      </c>
      <c r="L246" s="5">
        <f t="shared" si="4"/>
        <v>1.3852515506547207</v>
      </c>
      <c r="M246" t="s">
        <v>282</v>
      </c>
      <c r="N246" t="s">
        <v>243</v>
      </c>
      <c r="O246" s="28">
        <v>0.7258</v>
      </c>
      <c r="P246" s="28">
        <v>8.2820000000000005E-2</v>
      </c>
      <c r="Q246" s="28">
        <v>4.4939999999999997E-4</v>
      </c>
      <c r="R246" s="28">
        <v>0.58120000000000005</v>
      </c>
      <c r="S246" s="28">
        <v>0.7198</v>
      </c>
      <c r="T246" s="28">
        <v>0.90529999999999999</v>
      </c>
      <c r="U246" s="12">
        <f>(D246-'model m23 r3 New Base Case'!D244)/'model m23 r3 New Base Case'!D244</f>
        <v>-0.5396803527142463</v>
      </c>
      <c r="V246" s="12">
        <f>(E246-'model m23 r3 New Base Case'!E244)/'model m23 r3 New Base Case'!E244</f>
        <v>1.0357401593817916</v>
      </c>
      <c r="W246" s="12">
        <f>(F246-'model m23 r3 New Base Case'!F244)/'model m23 r3 New Base Case'!F244</f>
        <v>1.376502002670227</v>
      </c>
      <c r="X246" s="12">
        <f>(G246-'model m23 r3 New Base Case'!G244)/'model m23 r3 New Base Case'!G244</f>
        <v>-0.78613214039917423</v>
      </c>
      <c r="Y246" s="12">
        <f>(H246-'model m23 r3 New Base Case'!H244)/'model m23 r3 New Base Case'!H244</f>
        <v>-0.58752431230897473</v>
      </c>
      <c r="Z246" s="12">
        <f>(I246-'model m23 r3 New Base Case'!I244)/'model m23 r3 New Base Case'!I244</f>
        <v>-0.15773776648624768</v>
      </c>
    </row>
    <row r="247" spans="2:26" x14ac:dyDescent="0.3">
      <c r="B247" t="s">
        <v>283</v>
      </c>
      <c r="C247" t="s">
        <v>244</v>
      </c>
      <c r="D247" s="5">
        <v>0.72550000000000003</v>
      </c>
      <c r="E247" s="5">
        <v>1.0049999999999999</v>
      </c>
      <c r="F247" s="5">
        <v>7.7460000000000003E-3</v>
      </c>
      <c r="G247" s="5">
        <v>7.0129999999999998E-2</v>
      </c>
      <c r="H247" s="5">
        <v>0.39190000000000003</v>
      </c>
      <c r="I247" s="5">
        <v>3.613</v>
      </c>
      <c r="J247">
        <v>30001</v>
      </c>
      <c r="K247">
        <v>80000</v>
      </c>
      <c r="L247" s="5">
        <f t="shared" si="4"/>
        <v>0.6070873484612993</v>
      </c>
      <c r="M247" s="10" t="s">
        <v>283</v>
      </c>
      <c r="N247" t="s">
        <v>244</v>
      </c>
      <c r="O247" s="28">
        <v>0.67290000000000005</v>
      </c>
      <c r="P247" s="28">
        <v>0.17130000000000001</v>
      </c>
      <c r="Q247" s="28">
        <v>9.3820000000000004E-4</v>
      </c>
      <c r="R247" s="28">
        <v>0.41749999999999998</v>
      </c>
      <c r="S247" s="28">
        <v>0.64629999999999999</v>
      </c>
      <c r="T247" s="28">
        <v>1.085</v>
      </c>
      <c r="U247" s="12">
        <f>(D247-'model m23 r3 New Base Case'!D245)/'model m23 r3 New Base Case'!D245</f>
        <v>7.8169118739782995E-2</v>
      </c>
      <c r="V247" s="12">
        <f>(E247-'model m23 r3 New Base Case'!E245)/'model m23 r3 New Base Case'!E245</f>
        <v>4.8669001751313479</v>
      </c>
      <c r="W247" s="12">
        <f>(F247-'model m23 r3 New Base Case'!F245)/'model m23 r3 New Base Case'!F245</f>
        <v>7.2562353442762735</v>
      </c>
      <c r="X247" s="12">
        <f>(G247-'model m23 r3 New Base Case'!G245)/'model m23 r3 New Base Case'!G245</f>
        <v>-0.83202395209580826</v>
      </c>
      <c r="Y247" s="12">
        <f>(H247-'model m23 r3 New Base Case'!H245)/'model m23 r3 New Base Case'!H245</f>
        <v>-0.39362525143122384</v>
      </c>
      <c r="Z247" s="12">
        <f>(I247-'model m23 r3 New Base Case'!I245)/'model m23 r3 New Base Case'!I245</f>
        <v>2.3299539170506915</v>
      </c>
    </row>
    <row r="248" spans="2:26" x14ac:dyDescent="0.3">
      <c r="B248" t="s">
        <v>284</v>
      </c>
      <c r="C248" t="s">
        <v>245</v>
      </c>
      <c r="D248" s="5">
        <v>3.2170000000000001</v>
      </c>
      <c r="E248" s="5">
        <v>1.9530000000000001</v>
      </c>
      <c r="F248" s="5">
        <v>1.009E-2</v>
      </c>
      <c r="G248" s="5">
        <v>0.79900000000000004</v>
      </c>
      <c r="H248" s="5">
        <v>2.7069999999999999</v>
      </c>
      <c r="I248" s="5">
        <v>8.3640000000000008</v>
      </c>
      <c r="J248">
        <v>30001</v>
      </c>
      <c r="K248">
        <v>80000</v>
      </c>
      <c r="L248" s="5">
        <f t="shared" si="4"/>
        <v>0.52873388931008347</v>
      </c>
      <c r="M248" t="s">
        <v>284</v>
      </c>
      <c r="N248" t="s">
        <v>245</v>
      </c>
      <c r="O248" s="28">
        <v>1.206</v>
      </c>
      <c r="P248" s="28">
        <v>0.19989999999999999</v>
      </c>
      <c r="Q248" s="28">
        <v>1.0150000000000001E-3</v>
      </c>
      <c r="R248" s="28">
        <v>0.87929999999999997</v>
      </c>
      <c r="S248" s="28">
        <v>1.1839999999999999</v>
      </c>
      <c r="T248" s="28">
        <v>1.66</v>
      </c>
      <c r="U248" s="12">
        <f>(D248-'model m23 r3 New Base Case'!D246)/'model m23 r3 New Base Case'!D246</f>
        <v>1.6674958540630185</v>
      </c>
      <c r="V248" s="12">
        <f>(E248-'model m23 r3 New Base Case'!E246)/'model m23 r3 New Base Case'!E246</f>
        <v>8.7698849424712364</v>
      </c>
      <c r="W248" s="12">
        <f>(F248-'model m23 r3 New Base Case'!F246)/'model m23 r3 New Base Case'!F246</f>
        <v>8.9408866995073879</v>
      </c>
      <c r="X248" s="12">
        <f>(G248-'model m23 r3 New Base Case'!G246)/'model m23 r3 New Base Case'!G246</f>
        <v>-9.1322643011486335E-2</v>
      </c>
      <c r="Y248" s="12">
        <f>(H248-'model m23 r3 New Base Case'!H246)/'model m23 r3 New Base Case'!H246</f>
        <v>1.2863175675675675</v>
      </c>
      <c r="Z248" s="12">
        <f>(I248-'model m23 r3 New Base Case'!I246)/'model m23 r3 New Base Case'!I246</f>
        <v>4.0385542168674702</v>
      </c>
    </row>
    <row r="249" spans="2:26" x14ac:dyDescent="0.3">
      <c r="B249" t="s">
        <v>268</v>
      </c>
      <c r="C249" t="s">
        <v>246</v>
      </c>
      <c r="D249" s="5">
        <v>1.319</v>
      </c>
      <c r="E249" s="5">
        <v>0.69740000000000002</v>
      </c>
      <c r="F249" s="5">
        <v>3.7599999999999999E-3</v>
      </c>
      <c r="G249" s="5">
        <v>0.48449999999999999</v>
      </c>
      <c r="H249" s="5">
        <v>1.1559999999999999</v>
      </c>
      <c r="I249" s="5">
        <v>3.0979999999999999</v>
      </c>
      <c r="J249">
        <v>30001</v>
      </c>
      <c r="K249">
        <v>80000</v>
      </c>
      <c r="L249" s="5">
        <f t="shared" si="4"/>
        <v>0.15960205678515538</v>
      </c>
      <c r="M249" t="s">
        <v>268</v>
      </c>
      <c r="N249" t="s">
        <v>246</v>
      </c>
      <c r="O249" s="28">
        <v>1.006</v>
      </c>
      <c r="P249" s="28">
        <v>0.1163</v>
      </c>
      <c r="Q249" s="28">
        <v>5.3180000000000002E-4</v>
      </c>
      <c r="R249" s="28">
        <v>0.80859999999999999</v>
      </c>
      <c r="S249" s="28">
        <v>0.99580000000000002</v>
      </c>
      <c r="T249" s="28">
        <v>1.2629999999999999</v>
      </c>
      <c r="U249" s="12">
        <f>(D249-'model m23 r3 New Base Case'!D247)/'model m23 r3 New Base Case'!D247</f>
        <v>0.31113320079522855</v>
      </c>
      <c r="V249" s="12">
        <f>(E249-'model m23 r3 New Base Case'!E247)/'model m23 r3 New Base Case'!E247</f>
        <v>4.996560619088565</v>
      </c>
      <c r="W249" s="12">
        <f>(F249-'model m23 r3 New Base Case'!F247)/'model m23 r3 New Base Case'!F247</f>
        <v>6.0703271906731846</v>
      </c>
      <c r="X249" s="12">
        <f>(G249-'model m23 r3 New Base Case'!G247)/'model m23 r3 New Base Case'!G247</f>
        <v>-0.40081622557506802</v>
      </c>
      <c r="Y249" s="12">
        <f>(H249-'model m23 r3 New Base Case'!H247)/'model m23 r3 New Base Case'!H247</f>
        <v>0.16087567784695711</v>
      </c>
      <c r="Z249" s="12">
        <f>(I249-'model m23 r3 New Base Case'!I247)/'model m23 r3 New Base Case'!I247</f>
        <v>1.4528899445764054</v>
      </c>
    </row>
    <row r="250" spans="2:26" x14ac:dyDescent="0.3">
      <c r="B250" t="s">
        <v>269</v>
      </c>
      <c r="C250" t="s">
        <v>247</v>
      </c>
      <c r="D250" s="21">
        <v>4.473E-5</v>
      </c>
      <c r="E250" s="21">
        <v>7.1389999999999998E-6</v>
      </c>
      <c r="F250" s="21">
        <v>4.447E-8</v>
      </c>
      <c r="G250" s="21">
        <v>3.1180000000000003E-5</v>
      </c>
      <c r="H250" s="21">
        <v>4.4570000000000002E-5</v>
      </c>
      <c r="I250" s="21">
        <v>5.9190000000000001E-5</v>
      </c>
      <c r="J250">
        <v>30001</v>
      </c>
      <c r="K250">
        <v>80000</v>
      </c>
      <c r="L250" s="5">
        <f t="shared" si="4"/>
        <v>0.35629238884702336</v>
      </c>
      <c r="M250" t="s">
        <v>269</v>
      </c>
      <c r="N250" t="s">
        <v>247</v>
      </c>
      <c r="O250" s="30">
        <v>4.4950000000000002E-5</v>
      </c>
      <c r="P250" s="30">
        <v>7.058E-6</v>
      </c>
      <c r="Q250" s="30">
        <v>4.702E-8</v>
      </c>
      <c r="R250" s="30">
        <v>3.163E-5</v>
      </c>
      <c r="S250" s="30">
        <v>4.477E-5</v>
      </c>
      <c r="T250" s="30">
        <v>5.9339999999999998E-5</v>
      </c>
      <c r="U250" s="12">
        <f>(D250-'model m23 r3 New Base Case'!D248)/'model m23 r3 New Base Case'!D248</f>
        <v>-4.8943270300333989E-3</v>
      </c>
      <c r="V250" s="12">
        <f>(E250-'model m23 r3 New Base Case'!E248)/'model m23 r3 New Base Case'!E248</f>
        <v>1.1476338906205686E-2</v>
      </c>
      <c r="W250" s="12">
        <f>(F250-'model m23 r3 New Base Case'!F248)/'model m23 r3 New Base Case'!F248</f>
        <v>-5.4232241599319435E-2</v>
      </c>
      <c r="X250" s="12">
        <f>(G250-'model m23 r3 New Base Case'!G248)/'model m23 r3 New Base Case'!G248</f>
        <v>-1.4226999683844369E-2</v>
      </c>
      <c r="Y250" s="12">
        <f>(H250-'model m23 r3 New Base Case'!H248)/'model m23 r3 New Base Case'!H248</f>
        <v>-4.4672771945498792E-3</v>
      </c>
      <c r="Z250" s="12">
        <f>(I250-'model m23 r3 New Base Case'!I248)/'model m23 r3 New Base Case'!I248</f>
        <v>-2.5278058645095531E-3</v>
      </c>
    </row>
    <row r="251" spans="2:26" x14ac:dyDescent="0.3">
      <c r="B251" t="s">
        <v>270</v>
      </c>
      <c r="C251" t="s">
        <v>248</v>
      </c>
      <c r="D251" s="21">
        <v>6.6350000000000003E-4</v>
      </c>
      <c r="E251" s="21">
        <v>2.364E-4</v>
      </c>
      <c r="F251" s="21">
        <v>1.269E-6</v>
      </c>
      <c r="G251" s="21">
        <v>2.7690000000000001E-4</v>
      </c>
      <c r="H251" s="21">
        <v>6.4970000000000002E-4</v>
      </c>
      <c r="I251" s="21">
        <v>1.163E-3</v>
      </c>
      <c r="J251">
        <v>30001</v>
      </c>
      <c r="K251">
        <v>80000</v>
      </c>
      <c r="L251" s="5">
        <f t="shared" si="4"/>
        <v>0.2347551664460959</v>
      </c>
      <c r="M251" t="s">
        <v>270</v>
      </c>
      <c r="N251" t="s">
        <v>248</v>
      </c>
      <c r="O251" s="29">
        <v>6.8740000000000001E-4</v>
      </c>
      <c r="P251" s="29">
        <v>2.2479999999999999E-4</v>
      </c>
      <c r="Q251" s="29">
        <v>1.2419999999999999E-6</v>
      </c>
      <c r="R251" s="29">
        <v>2.8870000000000002E-4</v>
      </c>
      <c r="S251" s="29">
        <v>6.8269999999999995E-4</v>
      </c>
      <c r="T251" s="29">
        <v>1.1490000000000001E-3</v>
      </c>
      <c r="U251" s="12">
        <f>(D251-'model m23 r3 New Base Case'!D249)/'model m23 r3 New Base Case'!D249</f>
        <v>-3.4768693628164073E-2</v>
      </c>
      <c r="V251" s="12">
        <f>(E251-'model m23 r3 New Base Case'!E249)/'model m23 r3 New Base Case'!E249</f>
        <v>5.1601423487544533E-2</v>
      </c>
      <c r="W251" s="12">
        <f>(F251-'model m23 r3 New Base Case'!F249)/'model m23 r3 New Base Case'!F249</f>
        <v>2.1739130434782709E-2</v>
      </c>
      <c r="X251" s="12">
        <f>(G251-'model m23 r3 New Base Case'!G249)/'model m23 r3 New Base Case'!G249</f>
        <v>-4.0872878420505764E-2</v>
      </c>
      <c r="Y251" s="12">
        <f>(H251-'model m23 r3 New Base Case'!H249)/'model m23 r3 New Base Case'!H249</f>
        <v>-4.8337483521312341E-2</v>
      </c>
      <c r="Z251" s="12">
        <f>(I251-'model m23 r3 New Base Case'!I249)/'model m23 r3 New Base Case'!I249</f>
        <v>1.2184508268059099E-2</v>
      </c>
    </row>
    <row r="252" spans="2:26" x14ac:dyDescent="0.3">
      <c r="B252" s="9" t="s">
        <v>271</v>
      </c>
      <c r="C252" t="s">
        <v>249</v>
      </c>
      <c r="D252" s="21">
        <v>9.8230000000000006E-6</v>
      </c>
      <c r="E252" s="21">
        <v>2.306E-6</v>
      </c>
      <c r="F252" s="21">
        <v>1.8019999999999999E-8</v>
      </c>
      <c r="G252" s="21">
        <v>5.2519999999999999E-6</v>
      </c>
      <c r="H252" s="21">
        <v>9.8330000000000006E-6</v>
      </c>
      <c r="I252" s="21">
        <v>1.433E-5</v>
      </c>
      <c r="J252">
        <v>30001</v>
      </c>
      <c r="K252">
        <v>80000</v>
      </c>
      <c r="L252" s="5">
        <f t="shared" si="4"/>
        <v>0.27815049864007252</v>
      </c>
      <c r="M252" t="s">
        <v>271</v>
      </c>
      <c r="N252" t="s">
        <v>249</v>
      </c>
      <c r="O252" s="29">
        <v>9.713E-6</v>
      </c>
      <c r="P252" s="29">
        <v>2.2699999999999999E-6</v>
      </c>
      <c r="Q252" s="29">
        <v>1.9049999999999999E-8</v>
      </c>
      <c r="R252" s="29">
        <v>5.2079999999999999E-6</v>
      </c>
      <c r="S252" s="29">
        <v>9.7180000000000008E-6</v>
      </c>
      <c r="T252" s="29">
        <v>1.414E-5</v>
      </c>
      <c r="U252" s="12">
        <f>(D252-'model m23 r3 New Base Case'!D250)/'model m23 r3 New Base Case'!D250</f>
        <v>1.1325028312570847E-2</v>
      </c>
      <c r="V252" s="12">
        <f>(E252-'model m23 r3 New Base Case'!E250)/'model m23 r3 New Base Case'!E250</f>
        <v>1.5859030837004479E-2</v>
      </c>
      <c r="W252" s="12">
        <f>(F252-'model m23 r3 New Base Case'!F250)/'model m23 r3 New Base Case'!F250</f>
        <v>-5.4068241469816272E-2</v>
      </c>
      <c r="X252" s="12">
        <f>(G252-'model m23 r3 New Base Case'!G250)/'model m23 r3 New Base Case'!G250</f>
        <v>8.4485407066052075E-3</v>
      </c>
      <c r="Y252" s="12">
        <f>(H252-'model m23 r3 New Base Case'!H250)/'model m23 r3 New Base Case'!H250</f>
        <v>1.1833710640049365E-2</v>
      </c>
      <c r="Z252" s="12">
        <f>(I252-'model m23 r3 New Base Case'!I250)/'model m23 r3 New Base Case'!I250</f>
        <v>1.3437057991513427E-2</v>
      </c>
    </row>
    <row r="253" spans="2:26" x14ac:dyDescent="0.3">
      <c r="B253" s="9" t="s">
        <v>272</v>
      </c>
      <c r="C253" t="s">
        <v>250</v>
      </c>
      <c r="D253" s="21">
        <v>2.2060000000000001E-6</v>
      </c>
      <c r="E253" s="21">
        <v>6.1360000000000004E-7</v>
      </c>
      <c r="F253" s="21">
        <v>5.3139999999999996E-9</v>
      </c>
      <c r="G253" s="21">
        <v>1.009E-6</v>
      </c>
      <c r="H253" s="21">
        <v>2.2029999999999999E-6</v>
      </c>
      <c r="I253" s="21">
        <v>3.405E-6</v>
      </c>
      <c r="J253">
        <v>30001</v>
      </c>
      <c r="K253">
        <v>80000</v>
      </c>
      <c r="L253" s="5">
        <f t="shared" si="4"/>
        <v>0.22664917541229385</v>
      </c>
      <c r="M253" t="s">
        <v>272</v>
      </c>
      <c r="N253" t="s">
        <v>250</v>
      </c>
      <c r="O253" s="29">
        <v>2.2029999999999999E-6</v>
      </c>
      <c r="P253" s="29">
        <v>6.0050000000000001E-7</v>
      </c>
      <c r="Q253" s="29">
        <v>5.342E-9</v>
      </c>
      <c r="R253" s="29">
        <v>1.018E-6</v>
      </c>
      <c r="S253" s="29">
        <v>2.204E-6</v>
      </c>
      <c r="T253" s="29">
        <v>3.3909999999999998E-6</v>
      </c>
      <c r="U253" s="12">
        <f>(D253-'model m23 r3 New Base Case'!D251)/'model m23 r3 New Base Case'!D251</f>
        <v>1.3617793917386407E-3</v>
      </c>
      <c r="V253" s="12">
        <f>(E253-'model m23 r3 New Base Case'!E251)/'model m23 r3 New Base Case'!E251</f>
        <v>2.1815154038301466E-2</v>
      </c>
      <c r="W253" s="12">
        <f>(F253-'model m23 r3 New Base Case'!F251)/'model m23 r3 New Base Case'!F251</f>
        <v>-5.2414825907900258E-3</v>
      </c>
      <c r="X253" s="12">
        <f>(G253-'model m23 r3 New Base Case'!G251)/'model m23 r3 New Base Case'!G251</f>
        <v>-8.8408644400786249E-3</v>
      </c>
      <c r="Y253" s="12">
        <f>(H253-'model m23 r3 New Base Case'!H251)/'model m23 r3 New Base Case'!H251</f>
        <v>-4.5372050816700323E-4</v>
      </c>
      <c r="Z253" s="12">
        <f>(I253-'model m23 r3 New Base Case'!I251)/'model m23 r3 New Base Case'!I251</f>
        <v>4.1285756414037762E-3</v>
      </c>
    </row>
    <row r="254" spans="2:26" x14ac:dyDescent="0.3">
      <c r="B254" s="9" t="s">
        <v>273</v>
      </c>
      <c r="C254" t="s">
        <v>251</v>
      </c>
      <c r="D254" s="21">
        <v>2.6679999999999999E-5</v>
      </c>
      <c r="E254" s="21">
        <v>6.0469999999999999E-6</v>
      </c>
      <c r="F254" s="21">
        <v>4.7290000000000002E-8</v>
      </c>
      <c r="G254" s="21">
        <v>1.4600000000000001E-5</v>
      </c>
      <c r="H254" s="21">
        <v>2.6740000000000001E-5</v>
      </c>
      <c r="I254" s="21">
        <v>3.8349999999999997E-5</v>
      </c>
      <c r="J254">
        <v>30001</v>
      </c>
      <c r="K254">
        <v>80000</v>
      </c>
      <c r="L254" s="5">
        <f t="shared" si="4"/>
        <v>0.33655589123867069</v>
      </c>
      <c r="M254" t="s">
        <v>273</v>
      </c>
      <c r="N254" t="s">
        <v>251</v>
      </c>
      <c r="O254" s="29">
        <v>2.6720000000000002E-5</v>
      </c>
      <c r="P254" s="29">
        <v>5.874E-6</v>
      </c>
      <c r="Q254" s="29">
        <v>4.3679999999999998E-8</v>
      </c>
      <c r="R254" s="29">
        <v>1.488E-5</v>
      </c>
      <c r="S254" s="29">
        <v>2.6800000000000001E-5</v>
      </c>
      <c r="T254" s="29">
        <v>3.807E-5</v>
      </c>
      <c r="U254" s="12">
        <f>(D254-'model m23 r3 New Base Case'!D252)/'model m23 r3 New Base Case'!D252</f>
        <v>-1.4970059880240645E-3</v>
      </c>
      <c r="V254" s="12">
        <f>(E254-'model m23 r3 New Base Case'!E252)/'model m23 r3 New Base Case'!E252</f>
        <v>2.9451821586653024E-2</v>
      </c>
      <c r="W254" s="12">
        <f>(F254-'model m23 r3 New Base Case'!F252)/'model m23 r3 New Base Case'!F252</f>
        <v>8.2646520146520241E-2</v>
      </c>
      <c r="X254" s="12">
        <f>(G254-'model m23 r3 New Base Case'!G252)/'model m23 r3 New Base Case'!G252</f>
        <v>-1.8817204301075204E-2</v>
      </c>
      <c r="Y254" s="12">
        <f>(H254-'model m23 r3 New Base Case'!H252)/'model m23 r3 New Base Case'!H252</f>
        <v>-2.2388059701492322E-3</v>
      </c>
      <c r="Z254" s="12">
        <f>(I254-'model m23 r3 New Base Case'!I252)/'model m23 r3 New Base Case'!I252</f>
        <v>7.3548726030994828E-3</v>
      </c>
    </row>
    <row r="255" spans="2:26" x14ac:dyDescent="0.3">
      <c r="B255" t="s">
        <v>274</v>
      </c>
      <c r="C255" t="s">
        <v>252</v>
      </c>
      <c r="D255" s="21">
        <v>3.3099999999999998E-5</v>
      </c>
      <c r="E255" s="21">
        <v>1.114E-5</v>
      </c>
      <c r="F255" s="21">
        <v>5.2719999999999998E-8</v>
      </c>
      <c r="G255" s="21">
        <v>1.6540000000000001E-5</v>
      </c>
      <c r="H255" s="21">
        <v>3.1300000000000002E-5</v>
      </c>
      <c r="I255" s="21">
        <v>5.9549999999999997E-5</v>
      </c>
      <c r="J255">
        <v>30001</v>
      </c>
      <c r="K255">
        <v>80000</v>
      </c>
      <c r="L255" s="5">
        <f t="shared" si="4"/>
        <v>0.38804733727810653</v>
      </c>
      <c r="M255" t="s">
        <v>274</v>
      </c>
      <c r="N255" t="s">
        <v>252</v>
      </c>
      <c r="O255" s="29">
        <v>3.4279999999999997E-5</v>
      </c>
      <c r="P255" s="29">
        <v>1.168E-5</v>
      </c>
      <c r="Q255" s="29">
        <v>6.2660000000000007E-8</v>
      </c>
      <c r="R255" s="29">
        <v>1.6880000000000001E-5</v>
      </c>
      <c r="S255" s="29">
        <v>3.239E-5</v>
      </c>
      <c r="T255" s="29">
        <v>6.2100000000000005E-5</v>
      </c>
      <c r="U255" s="12">
        <f>(D255-'model m23 r3 New Base Case'!D253)/'model m23 r3 New Base Case'!D253</f>
        <v>-3.442240373395563E-2</v>
      </c>
      <c r="V255" s="12">
        <f>(E255-'model m23 r3 New Base Case'!E253)/'model m23 r3 New Base Case'!E253</f>
        <v>-4.6232876712328758E-2</v>
      </c>
      <c r="W255" s="12">
        <f>(F255-'model m23 r3 New Base Case'!F253)/'model m23 r3 New Base Case'!F253</f>
        <v>-0.15863389722310894</v>
      </c>
      <c r="X255" s="12">
        <f>(G255-'model m23 r3 New Base Case'!G253)/'model m23 r3 New Base Case'!G253</f>
        <v>-2.0142180094786737E-2</v>
      </c>
      <c r="Y255" s="12">
        <f>(H255-'model m23 r3 New Base Case'!H253)/'model m23 r3 New Base Case'!H253</f>
        <v>-3.3652361840074037E-2</v>
      </c>
      <c r="Z255" s="12">
        <f>(I255-'model m23 r3 New Base Case'!I253)/'model m23 r3 New Base Case'!I253</f>
        <v>-4.106280193236727E-2</v>
      </c>
    </row>
    <row r="256" spans="2:26" x14ac:dyDescent="0.3">
      <c r="B256" s="10" t="s">
        <v>275</v>
      </c>
      <c r="C256" t="s">
        <v>253</v>
      </c>
      <c r="D256" s="21">
        <v>1.6899999999999999E-6</v>
      </c>
      <c r="E256" s="21">
        <v>6.5580000000000004E-7</v>
      </c>
      <c r="F256" s="21">
        <v>7.8689999999999992E-9</v>
      </c>
      <c r="G256" s="21">
        <v>6.3689999999999999E-7</v>
      </c>
      <c r="H256" s="21">
        <v>1.6360000000000001E-6</v>
      </c>
      <c r="I256" s="21">
        <v>3.1030000000000002E-6</v>
      </c>
      <c r="J256">
        <v>30001</v>
      </c>
      <c r="K256">
        <v>80000</v>
      </c>
      <c r="L256" s="5">
        <f t="shared" si="4"/>
        <v>0.21706615532118886</v>
      </c>
      <c r="M256" t="s">
        <v>275</v>
      </c>
      <c r="N256" t="s">
        <v>253</v>
      </c>
      <c r="O256" s="29">
        <v>1.699E-6</v>
      </c>
      <c r="P256" s="29">
        <v>6.4470000000000005E-7</v>
      </c>
      <c r="Q256" s="29">
        <v>7.1479999999999997E-9</v>
      </c>
      <c r="R256" s="29">
        <v>6.4330000000000005E-7</v>
      </c>
      <c r="S256" s="29">
        <v>1.654E-6</v>
      </c>
      <c r="T256" s="29">
        <v>3.0589999999999998E-6</v>
      </c>
      <c r="U256" s="12">
        <f>(D256-'model m23 r3 New Base Case'!D254)/'model m23 r3 New Base Case'!D254</f>
        <v>-5.2972336668628845E-3</v>
      </c>
      <c r="V256" s="12">
        <f>(E256-'model m23 r3 New Base Case'!E254)/'model m23 r3 New Base Case'!E254</f>
        <v>1.7217310376919474E-2</v>
      </c>
      <c r="W256" s="12">
        <f>(F256-'model m23 r3 New Base Case'!F254)/'model m23 r3 New Base Case'!F254</f>
        <v>0.10086737548964739</v>
      </c>
      <c r="X256" s="12">
        <f>(G256-'model m23 r3 New Base Case'!G254)/'model m23 r3 New Base Case'!G254</f>
        <v>-9.9487020052853366E-3</v>
      </c>
      <c r="Y256" s="12">
        <f>(H256-'model m23 r3 New Base Case'!H254)/'model m23 r3 New Base Case'!H254</f>
        <v>-1.0882708585247806E-2</v>
      </c>
      <c r="Z256" s="12">
        <f>(I256-'model m23 r3 New Base Case'!I254)/'model m23 r3 New Base Case'!I254</f>
        <v>1.4383785550833719E-2</v>
      </c>
    </row>
    <row r="257" spans="2:26" x14ac:dyDescent="0.3">
      <c r="B257" t="s">
        <v>276</v>
      </c>
      <c r="C257" t="s">
        <v>254</v>
      </c>
      <c r="D257" s="21">
        <v>2.086E-4</v>
      </c>
      <c r="E257" s="21">
        <v>4.528E-5</v>
      </c>
      <c r="F257" s="21">
        <v>2.2460000000000001E-7</v>
      </c>
      <c r="G257" s="21">
        <v>1.293E-4</v>
      </c>
      <c r="H257" s="21">
        <v>2.0540000000000001E-4</v>
      </c>
      <c r="I257" s="21">
        <v>3.0640000000000002E-4</v>
      </c>
      <c r="J257">
        <v>30001</v>
      </c>
      <c r="K257">
        <v>80000</v>
      </c>
      <c r="L257" s="5">
        <f t="shared" si="4"/>
        <v>0.1990215264187867</v>
      </c>
      <c r="M257" s="10" t="s">
        <v>276</v>
      </c>
      <c r="N257" t="s">
        <v>254</v>
      </c>
      <c r="O257" s="29">
        <v>2.0790000000000001E-4</v>
      </c>
      <c r="P257" s="29">
        <v>4.2920000000000002E-5</v>
      </c>
      <c r="Q257" s="29">
        <v>2.1589999999999999E-7</v>
      </c>
      <c r="R257" s="29">
        <v>1.3190000000000001E-4</v>
      </c>
      <c r="S257" s="29">
        <v>2.05E-4</v>
      </c>
      <c r="T257" s="29">
        <v>2.9960000000000002E-4</v>
      </c>
      <c r="U257" s="12">
        <f>(D257-'model m23 r3 New Base Case'!D255)/'model m23 r3 New Base Case'!D255</f>
        <v>3.3670033670033183E-3</v>
      </c>
      <c r="V257" s="12">
        <f>(E257-'model m23 r3 New Base Case'!E255)/'model m23 r3 New Base Case'!E255</f>
        <v>5.4986020503261825E-2</v>
      </c>
      <c r="W257" s="12">
        <f>(F257-'model m23 r3 New Base Case'!F255)/'model m23 r3 New Base Case'!F255</f>
        <v>4.0296433534043621E-2</v>
      </c>
      <c r="X257" s="12">
        <f>(G257-'model m23 r3 New Base Case'!G255)/'model m23 r3 New Base Case'!G255</f>
        <v>-1.9711902956785512E-2</v>
      </c>
      <c r="Y257" s="12">
        <f>(H257-'model m23 r3 New Base Case'!H255)/'model m23 r3 New Base Case'!H255</f>
        <v>1.9512195121951694E-3</v>
      </c>
      <c r="Z257" s="12">
        <f>(I257-'model m23 r3 New Base Case'!I255)/'model m23 r3 New Base Case'!I255</f>
        <v>2.2696929238985322E-2</v>
      </c>
    </row>
    <row r="258" spans="2:26" x14ac:dyDescent="0.3">
      <c r="B258" t="s">
        <v>277</v>
      </c>
      <c r="C258" t="s">
        <v>255</v>
      </c>
      <c r="D258" s="21">
        <v>3.5769999999999998E-5</v>
      </c>
      <c r="E258" s="21">
        <v>7.1189999999999999E-6</v>
      </c>
      <c r="F258" s="21">
        <v>3.2999999999999998E-8</v>
      </c>
      <c r="G258" s="21">
        <v>2.3110000000000001E-5</v>
      </c>
      <c r="H258" s="21">
        <v>3.5320000000000001E-5</v>
      </c>
      <c r="I258" s="21">
        <v>5.0970000000000002E-5</v>
      </c>
      <c r="J258">
        <v>30001</v>
      </c>
      <c r="K258">
        <v>80000</v>
      </c>
      <c r="L258" s="5">
        <f t="shared" si="4"/>
        <v>0.32041918069228326</v>
      </c>
      <c r="M258" t="s">
        <v>277</v>
      </c>
      <c r="N258" t="s">
        <v>255</v>
      </c>
      <c r="O258" s="29">
        <v>3.5309999999999999E-5</v>
      </c>
      <c r="P258" s="29">
        <v>6.8820000000000003E-6</v>
      </c>
      <c r="Q258" s="29">
        <v>3.1739999999999998E-8</v>
      </c>
      <c r="R258" s="29">
        <v>2.3050000000000001E-5</v>
      </c>
      <c r="S258" s="29">
        <v>3.4919999999999998E-5</v>
      </c>
      <c r="T258" s="29">
        <v>4.9929999999999998E-5</v>
      </c>
      <c r="U258" s="12">
        <f>(D258-'model m23 r3 New Base Case'!D256)/'model m23 r3 New Base Case'!D256</f>
        <v>1.3027470971396176E-2</v>
      </c>
      <c r="V258" s="12">
        <f>(E258-'model m23 r3 New Base Case'!E256)/'model m23 r3 New Base Case'!E256</f>
        <v>3.4437663469921477E-2</v>
      </c>
      <c r="W258" s="12">
        <f>(F258-'model m23 r3 New Base Case'!F256)/'model m23 r3 New Base Case'!F256</f>
        <v>3.9697542533081269E-2</v>
      </c>
      <c r="X258" s="12">
        <f>(G258-'model m23 r3 New Base Case'!G256)/'model m23 r3 New Base Case'!G256</f>
        <v>2.6030368763557232E-3</v>
      </c>
      <c r="Y258" s="12">
        <f>(H258-'model m23 r3 New Base Case'!H256)/'model m23 r3 New Base Case'!H256</f>
        <v>1.1454753722795046E-2</v>
      </c>
      <c r="Z258" s="12">
        <f>(I258-'model m23 r3 New Base Case'!I256)/'model m23 r3 New Base Case'!I256</f>
        <v>2.0829160825155291E-2</v>
      </c>
    </row>
    <row r="259" spans="2:26" x14ac:dyDescent="0.3">
      <c r="B259" t="s">
        <v>278</v>
      </c>
      <c r="C259" t="s">
        <v>256</v>
      </c>
      <c r="D259" s="21">
        <v>3.1489999999999998E-5</v>
      </c>
      <c r="E259" s="21">
        <v>1.009E-5</v>
      </c>
      <c r="F259" s="21">
        <v>4.4360000000000001E-8</v>
      </c>
      <c r="G259" s="21">
        <v>1.6359999999999999E-5</v>
      </c>
      <c r="H259" s="21">
        <v>2.9940000000000001E-5</v>
      </c>
      <c r="I259" s="21">
        <v>5.5569999999999998E-5</v>
      </c>
      <c r="J259">
        <v>30001</v>
      </c>
      <c r="K259">
        <v>80000</v>
      </c>
      <c r="L259" s="5">
        <f t="shared" si="4"/>
        <v>0.18642996108949419</v>
      </c>
      <c r="M259" t="s">
        <v>278</v>
      </c>
      <c r="N259" t="s">
        <v>256</v>
      </c>
      <c r="O259" s="29">
        <v>3.171E-5</v>
      </c>
      <c r="P259" s="29">
        <v>1.028E-5</v>
      </c>
      <c r="Q259" s="29">
        <v>4.4050000000000001E-8</v>
      </c>
      <c r="R259" s="29">
        <v>1.6290000000000002E-5</v>
      </c>
      <c r="S259" s="29">
        <v>3.0179999999999999E-5</v>
      </c>
      <c r="T259" s="29">
        <v>5.5989999999999998E-5</v>
      </c>
      <c r="U259" s="12">
        <f>(D259-'model m23 r3 New Base Case'!D257)/'model m23 r3 New Base Case'!D257</f>
        <v>-6.9378744875434025E-3</v>
      </c>
      <c r="V259" s="12">
        <f>(E259-'model m23 r3 New Base Case'!E257)/'model m23 r3 New Base Case'!E257</f>
        <v>-1.8482490272373531E-2</v>
      </c>
      <c r="W259" s="12">
        <f>(F259-'model m23 r3 New Base Case'!F257)/'model m23 r3 New Base Case'!F257</f>
        <v>7.0374574347332759E-3</v>
      </c>
      <c r="X259" s="12">
        <f>(G259-'model m23 r3 New Base Case'!G257)/'model m23 r3 New Base Case'!G257</f>
        <v>4.297114794352218E-3</v>
      </c>
      <c r="Y259" s="12">
        <f>(H259-'model m23 r3 New Base Case'!H257)/'model m23 r3 New Base Case'!H257</f>
        <v>-7.9522862823060876E-3</v>
      </c>
      <c r="Z259" s="12">
        <f>(I259-'model m23 r3 New Base Case'!I257)/'model m23 r3 New Base Case'!I257</f>
        <v>-7.5013395249151522E-3</v>
      </c>
    </row>
    <row r="260" spans="2:26" x14ac:dyDescent="0.3">
      <c r="B260" t="s">
        <v>279</v>
      </c>
      <c r="C260" t="s">
        <v>257</v>
      </c>
      <c r="D260" s="21">
        <v>4.1119999999999999E-5</v>
      </c>
      <c r="E260" s="21">
        <v>7.6660000000000008E-6</v>
      </c>
      <c r="F260" s="21">
        <v>4.3520000000000002E-8</v>
      </c>
      <c r="G260" s="21">
        <v>2.6760000000000001E-5</v>
      </c>
      <c r="H260" s="21">
        <v>4.0930000000000003E-5</v>
      </c>
      <c r="I260" s="21">
        <v>5.6549999999999999E-5</v>
      </c>
      <c r="J260">
        <v>30001</v>
      </c>
      <c r="K260">
        <v>80000</v>
      </c>
      <c r="L260" s="5">
        <f t="shared" si="4"/>
        <v>0.16463062319438712</v>
      </c>
      <c r="M260" t="s">
        <v>279</v>
      </c>
      <c r="N260" t="s">
        <v>257</v>
      </c>
      <c r="O260" s="29">
        <v>4.1640000000000001E-5</v>
      </c>
      <c r="P260" s="29">
        <v>7.5299999999999999E-6</v>
      </c>
      <c r="Q260" s="29">
        <v>4.5130000000000001E-8</v>
      </c>
      <c r="R260" s="29">
        <v>2.7379999999999999E-5</v>
      </c>
      <c r="S260" s="29">
        <v>4.1499999999999999E-5</v>
      </c>
      <c r="T260" s="29">
        <v>5.6839999999999998E-5</v>
      </c>
      <c r="U260" s="12">
        <f>(D260-'model m23 r3 New Base Case'!D258)/'model m23 r3 New Base Case'!D258</f>
        <v>-1.2487992315081695E-2</v>
      </c>
      <c r="V260" s="12">
        <f>(E260-'model m23 r3 New Base Case'!E258)/'model m23 r3 New Base Case'!E258</f>
        <v>1.8061088977423759E-2</v>
      </c>
      <c r="W260" s="12">
        <f>(F260-'model m23 r3 New Base Case'!F258)/'model m23 r3 New Base Case'!F258</f>
        <v>-3.567471748282737E-2</v>
      </c>
      <c r="X260" s="12">
        <f>(G260-'model m23 r3 New Base Case'!G258)/'model m23 r3 New Base Case'!G258</f>
        <v>-2.2644265887509039E-2</v>
      </c>
      <c r="Y260" s="12">
        <f>(H260-'model m23 r3 New Base Case'!H258)/'model m23 r3 New Base Case'!H258</f>
        <v>-1.3734939759036054E-2</v>
      </c>
      <c r="Z260" s="12">
        <f>(I260-'model m23 r3 New Base Case'!I258)/'model m23 r3 New Base Case'!I258</f>
        <v>-5.102040816326512E-3</v>
      </c>
    </row>
    <row r="261" spans="2:26" x14ac:dyDescent="0.3">
      <c r="B261" t="s">
        <v>267</v>
      </c>
      <c r="C261" t="s">
        <v>258</v>
      </c>
      <c r="D261" s="21">
        <v>2.4230000000000001E-4</v>
      </c>
      <c r="E261" s="21">
        <v>3.9889999999999999E-5</v>
      </c>
      <c r="F261" s="21">
        <v>3.2669999999999998E-7</v>
      </c>
      <c r="G261" s="21">
        <v>1.6440000000000001E-4</v>
      </c>
      <c r="H261" s="21">
        <v>2.4230000000000001E-4</v>
      </c>
      <c r="I261" s="21">
        <v>3.1990000000000002E-4</v>
      </c>
      <c r="J261">
        <v>30001</v>
      </c>
      <c r="K261">
        <v>80000</v>
      </c>
      <c r="L261" s="5">
        <f t="shared" si="4"/>
        <v>0.20342049005097845</v>
      </c>
      <c r="M261" t="s">
        <v>267</v>
      </c>
      <c r="N261" t="s">
        <v>258</v>
      </c>
      <c r="O261" s="29">
        <v>2.4780000000000001E-4</v>
      </c>
      <c r="P261" s="29">
        <v>3.7700000000000002E-5</v>
      </c>
      <c r="Q261" s="29">
        <v>3.2449999999999997E-7</v>
      </c>
      <c r="R261" s="29">
        <v>1.729E-4</v>
      </c>
      <c r="S261" s="29">
        <v>2.4820000000000002E-4</v>
      </c>
      <c r="T261" s="29">
        <v>3.2069999999999999E-4</v>
      </c>
      <c r="U261" s="12">
        <f>(D261-'model m23 r3 New Base Case'!D259)/'model m23 r3 New Base Case'!D259</f>
        <v>-2.2195318805488289E-2</v>
      </c>
      <c r="V261" s="12">
        <f>(E261-'model m23 r3 New Base Case'!E259)/'model m23 r3 New Base Case'!E259</f>
        <v>5.8090185676392507E-2</v>
      </c>
      <c r="W261" s="12">
        <f>(F261-'model m23 r3 New Base Case'!F259)/'model m23 r3 New Base Case'!F259</f>
        <v>6.7796610169491732E-3</v>
      </c>
      <c r="X261" s="12">
        <f>(G261-'model m23 r3 New Base Case'!G259)/'model m23 r3 New Base Case'!G259</f>
        <v>-4.9161364950838574E-2</v>
      </c>
      <c r="Y261" s="12">
        <f>(H261-'model m23 r3 New Base Case'!H259)/'model m23 r3 New Base Case'!H259</f>
        <v>-2.3771152296535081E-2</v>
      </c>
      <c r="Z261" s="12">
        <f>(I261-'model m23 r3 New Base Case'!I259)/'model m23 r3 New Base Case'!I259</f>
        <v>-2.494543186778813E-3</v>
      </c>
    </row>
    <row r="262" spans="2:26" x14ac:dyDescent="0.3">
      <c r="B262" t="s">
        <v>280</v>
      </c>
      <c r="C262" t="s">
        <v>259</v>
      </c>
      <c r="D262" s="21">
        <v>6.0810000000000002E-5</v>
      </c>
      <c r="E262" s="21">
        <v>1.237E-5</v>
      </c>
      <c r="F262" s="21">
        <v>7.7439999999999997E-8</v>
      </c>
      <c r="G262" s="21">
        <v>3.595E-5</v>
      </c>
      <c r="H262" s="21">
        <v>6.0980000000000002E-5</v>
      </c>
      <c r="I262" s="21">
        <v>8.4569999999999998E-5</v>
      </c>
      <c r="J262">
        <v>30001</v>
      </c>
      <c r="K262">
        <v>80000</v>
      </c>
      <c r="L262" s="5">
        <f t="shared" si="4"/>
        <v>0.28451410658307208</v>
      </c>
      <c r="M262" t="s">
        <v>280</v>
      </c>
      <c r="N262" t="s">
        <v>259</v>
      </c>
      <c r="O262" s="29">
        <v>6.1639999999999999E-5</v>
      </c>
      <c r="P262" s="29">
        <v>1.189E-5</v>
      </c>
      <c r="Q262" s="29">
        <v>7.3269999999999994E-8</v>
      </c>
      <c r="R262" s="29">
        <v>3.773E-5</v>
      </c>
      <c r="S262" s="29">
        <v>6.1799999999999998E-5</v>
      </c>
      <c r="T262" s="29">
        <v>8.4519999999999997E-5</v>
      </c>
      <c r="U262" s="12">
        <f>(D262-'model m23 r3 New Base Case'!D260)/'model m23 r3 New Base Case'!D260</f>
        <v>-1.3465282284230972E-2</v>
      </c>
      <c r="V262" s="12">
        <f>(E262-'model m23 r3 New Base Case'!E260)/'model m23 r3 New Base Case'!E260</f>
        <v>4.0370058873002566E-2</v>
      </c>
      <c r="W262" s="12">
        <f>(F262-'model m23 r3 New Base Case'!F260)/'model m23 r3 New Base Case'!F260</f>
        <v>5.6912788317183077E-2</v>
      </c>
      <c r="X262" s="12">
        <f>(G262-'model m23 r3 New Base Case'!G260)/'model m23 r3 New Base Case'!G260</f>
        <v>-4.717731248343493E-2</v>
      </c>
      <c r="Y262" s="12">
        <f>(H262-'model m23 r3 New Base Case'!H260)/'model m23 r3 New Base Case'!H260</f>
        <v>-1.3268608414239411E-2</v>
      </c>
      <c r="Z262" s="12">
        <f>(I262-'model m23 r3 New Base Case'!I260)/'model m23 r3 New Base Case'!I260</f>
        <v>5.9157595835306693E-4</v>
      </c>
    </row>
    <row r="263" spans="2:26" x14ac:dyDescent="0.3">
      <c r="B263" t="s">
        <v>281</v>
      </c>
      <c r="C263" t="s">
        <v>260</v>
      </c>
      <c r="D263" s="21">
        <v>7.9750000000000003E-4</v>
      </c>
      <c r="E263" s="21">
        <v>2.2690000000000001E-4</v>
      </c>
      <c r="F263" s="21">
        <v>1.215E-6</v>
      </c>
      <c r="G263" s="21">
        <v>4.17E-4</v>
      </c>
      <c r="H263" s="21">
        <v>7.7629999999999995E-4</v>
      </c>
      <c r="I263" s="21">
        <v>1.291E-3</v>
      </c>
      <c r="J263">
        <v>30001</v>
      </c>
      <c r="K263">
        <v>80000</v>
      </c>
      <c r="L263" s="5">
        <f t="shared" si="4"/>
        <v>0.45679839249832555</v>
      </c>
      <c r="M263" t="s">
        <v>281</v>
      </c>
      <c r="N263" t="s">
        <v>260</v>
      </c>
      <c r="O263" s="29">
        <v>8.6810000000000001E-4</v>
      </c>
      <c r="P263" s="29">
        <v>2.3589999999999999E-4</v>
      </c>
      <c r="Q263" s="29">
        <v>1.4300000000000001E-6</v>
      </c>
      <c r="R263" s="29">
        <v>4.5839999999999998E-4</v>
      </c>
      <c r="S263" s="29">
        <v>8.5240000000000001E-4</v>
      </c>
      <c r="T263" s="29">
        <v>1.369E-3</v>
      </c>
      <c r="U263" s="12">
        <f>(D263-'model m23 r3 New Base Case'!D261)/'model m23 r3 New Base Case'!D261</f>
        <v>-8.1327036055753921E-2</v>
      </c>
      <c r="V263" s="12">
        <f>(E263-'model m23 r3 New Base Case'!E261)/'model m23 r3 New Base Case'!E261</f>
        <v>-3.8151759220008373E-2</v>
      </c>
      <c r="W263" s="12">
        <f>(F263-'model m23 r3 New Base Case'!F261)/'model m23 r3 New Base Case'!F261</f>
        <v>-0.15034965034965039</v>
      </c>
      <c r="X263" s="12">
        <f>(G263-'model m23 r3 New Base Case'!G261)/'model m23 r3 New Base Case'!G261</f>
        <v>-9.0314136125654407E-2</v>
      </c>
      <c r="Y263" s="12">
        <f>(H263-'model m23 r3 New Base Case'!H261)/'model m23 r3 New Base Case'!H261</f>
        <v>-8.9277334584702092E-2</v>
      </c>
      <c r="Z263" s="12">
        <f>(I263-'model m23 r3 New Base Case'!I261)/'model m23 r3 New Base Case'!I261</f>
        <v>-5.6975894813732608E-2</v>
      </c>
    </row>
    <row r="264" spans="2:26" x14ac:dyDescent="0.3">
      <c r="B264" s="10" t="s">
        <v>282</v>
      </c>
      <c r="C264" t="s">
        <v>261</v>
      </c>
      <c r="D264" s="21">
        <v>2.9859999999999999E-6</v>
      </c>
      <c r="E264" s="21">
        <v>1.364E-6</v>
      </c>
      <c r="F264" s="21">
        <v>1.226E-8</v>
      </c>
      <c r="G264" s="21">
        <v>7.3819999999999998E-7</v>
      </c>
      <c r="H264" s="21">
        <v>2.9050000000000001E-6</v>
      </c>
      <c r="I264" s="21">
        <v>5.8470000000000001E-6</v>
      </c>
      <c r="J264">
        <v>30001</v>
      </c>
      <c r="K264">
        <v>80000</v>
      </c>
      <c r="L264" s="5">
        <f t="shared" si="4"/>
        <v>0.20669240669240668</v>
      </c>
      <c r="M264" t="s">
        <v>282</v>
      </c>
      <c r="N264" t="s">
        <v>261</v>
      </c>
      <c r="O264" s="29">
        <v>3.0350000000000002E-6</v>
      </c>
      <c r="P264" s="29">
        <v>1.364E-6</v>
      </c>
      <c r="Q264" s="29">
        <v>1.322E-8</v>
      </c>
      <c r="R264" s="29">
        <v>7.526E-7</v>
      </c>
      <c r="S264" s="29">
        <v>2.9550000000000001E-6</v>
      </c>
      <c r="T264" s="29">
        <v>5.8710000000000002E-6</v>
      </c>
      <c r="U264" s="12">
        <f>(D264-'model m23 r3 New Base Case'!D262)/'model m23 r3 New Base Case'!D262</f>
        <v>-1.6144975288303227E-2</v>
      </c>
      <c r="V264" s="12">
        <f>(E264-'model m23 r3 New Base Case'!E262)/'model m23 r3 New Base Case'!E262</f>
        <v>0</v>
      </c>
      <c r="W264" s="12">
        <f>(F264-'model m23 r3 New Base Case'!F262)/'model m23 r3 New Base Case'!F262</f>
        <v>-7.2617246596066568E-2</v>
      </c>
      <c r="X264" s="12">
        <f>(G264-'model m23 r3 New Base Case'!G262)/'model m23 r3 New Base Case'!G262</f>
        <v>-1.9133669944193493E-2</v>
      </c>
      <c r="Y264" s="12">
        <f>(H264-'model m23 r3 New Base Case'!H262)/'model m23 r3 New Base Case'!H262</f>
        <v>-1.6920473773265634E-2</v>
      </c>
      <c r="Z264" s="12">
        <f>(I264-'model m23 r3 New Base Case'!I262)/'model m23 r3 New Base Case'!I262</f>
        <v>-4.0878896269800902E-3</v>
      </c>
    </row>
    <row r="265" spans="2:26" x14ac:dyDescent="0.3">
      <c r="B265" t="s">
        <v>283</v>
      </c>
      <c r="C265" t="s">
        <v>262</v>
      </c>
      <c r="D265" s="21">
        <v>2.3310000000000002E-3</v>
      </c>
      <c r="E265" s="21">
        <v>4.818E-4</v>
      </c>
      <c r="F265" s="21">
        <v>3.1580000000000001E-6</v>
      </c>
      <c r="G265" s="21">
        <v>1.4599999999999999E-3</v>
      </c>
      <c r="H265" s="21">
        <v>2.307E-3</v>
      </c>
      <c r="I265" s="21">
        <v>3.3479999999999998E-3</v>
      </c>
      <c r="J265">
        <v>30001</v>
      </c>
      <c r="K265">
        <v>80000</v>
      </c>
      <c r="L265" s="5">
        <f t="shared" ref="L265:L266" si="5">E266/D266</f>
        <v>0.28059581320450883</v>
      </c>
      <c r="M265" s="10" t="s">
        <v>283</v>
      </c>
      <c r="N265" t="s">
        <v>262</v>
      </c>
      <c r="O265" s="29">
        <v>2.3770000000000002E-3</v>
      </c>
      <c r="P265" s="29">
        <v>4.5469999999999999E-4</v>
      </c>
      <c r="Q265" s="29">
        <v>3.3809999999999999E-6</v>
      </c>
      <c r="R265" s="29">
        <v>1.5380000000000001E-3</v>
      </c>
      <c r="S265" s="29">
        <v>2.3609999999999998E-3</v>
      </c>
      <c r="T265" s="29">
        <v>3.3189999999999999E-3</v>
      </c>
      <c r="U265" s="12">
        <f>(D265-'model m23 r3 New Base Case'!D263)/'model m23 r3 New Base Case'!D263</f>
        <v>-1.9352124526714358E-2</v>
      </c>
      <c r="V265" s="12">
        <f>(E265-'model m23 r3 New Base Case'!E263)/'model m23 r3 New Base Case'!E263</f>
        <v>5.9599736089729509E-2</v>
      </c>
      <c r="W265" s="12">
        <f>(F265-'model m23 r3 New Base Case'!F263)/'model m23 r3 New Base Case'!F263</f>
        <v>-6.5956817509612492E-2</v>
      </c>
      <c r="X265" s="12">
        <f>(G265-'model m23 r3 New Base Case'!G263)/'model m23 r3 New Base Case'!G263</f>
        <v>-5.0715214564369414E-2</v>
      </c>
      <c r="Y265" s="12">
        <f>(H265-'model m23 r3 New Base Case'!H263)/'model m23 r3 New Base Case'!H263</f>
        <v>-2.2871664548919864E-2</v>
      </c>
      <c r="Z265" s="12">
        <f>(I265-'model m23 r3 New Base Case'!I263)/'model m23 r3 New Base Case'!I263</f>
        <v>8.7375715576980852E-3</v>
      </c>
    </row>
    <row r="266" spans="2:26" x14ac:dyDescent="0.3">
      <c r="B266" t="s">
        <v>284</v>
      </c>
      <c r="C266" t="s">
        <v>263</v>
      </c>
      <c r="D266" s="21">
        <v>4.9680000000000004E-4</v>
      </c>
      <c r="E266" s="21">
        <v>1.394E-4</v>
      </c>
      <c r="F266" s="21">
        <v>7.7639999999999999E-7</v>
      </c>
      <c r="G266" s="21">
        <v>2.6459999999999998E-4</v>
      </c>
      <c r="H266" s="21">
        <v>4.8319999999999998E-4</v>
      </c>
      <c r="I266" s="21">
        <v>8.0550000000000001E-4</v>
      </c>
      <c r="J266">
        <v>30001</v>
      </c>
      <c r="K266">
        <v>80000</v>
      </c>
      <c r="L266" s="5">
        <f t="shared" si="5"/>
        <v>0.18334877973432193</v>
      </c>
      <c r="M266" t="s">
        <v>284</v>
      </c>
      <c r="N266" t="s">
        <v>263</v>
      </c>
      <c r="O266" s="29">
        <v>5.1849999999999997E-4</v>
      </c>
      <c r="P266" s="29">
        <v>1.4210000000000001E-4</v>
      </c>
      <c r="Q266" s="29">
        <v>7.6270000000000002E-7</v>
      </c>
      <c r="R266" s="29">
        <v>2.7569999999999998E-4</v>
      </c>
      <c r="S266" s="29">
        <v>5.0719999999999997E-4</v>
      </c>
      <c r="T266" s="29">
        <v>8.2280000000000005E-4</v>
      </c>
      <c r="U266" s="12">
        <f>(D266-'model m23 r3 New Base Case'!D264)/'model m23 r3 New Base Case'!D264</f>
        <v>-4.1851494696239021E-2</v>
      </c>
      <c r="V266" s="12">
        <f>(E266-'model m23 r3 New Base Case'!E264)/'model m23 r3 New Base Case'!E264</f>
        <v>-1.9000703729767848E-2</v>
      </c>
      <c r="W266" s="12">
        <f>(F266-'model m23 r3 New Base Case'!F264)/'model m23 r3 New Base Case'!F264</f>
        <v>1.7962501638914344E-2</v>
      </c>
      <c r="X266" s="12">
        <f>(G266-'model m23 r3 New Base Case'!G264)/'model m23 r3 New Base Case'!G264</f>
        <v>-4.0261153427638738E-2</v>
      </c>
      <c r="Y266" s="12">
        <f>(H266-'model m23 r3 New Base Case'!H264)/'model m23 r3 New Base Case'!H264</f>
        <v>-4.731861198738168E-2</v>
      </c>
      <c r="Z266" s="12">
        <f>(I266-'model m23 r3 New Base Case'!I264)/'model m23 r3 New Base Case'!I264</f>
        <v>-2.1025765678172145E-2</v>
      </c>
    </row>
    <row r="267" spans="2:26" x14ac:dyDescent="0.3">
      <c r="B267" t="s">
        <v>268</v>
      </c>
      <c r="C267" t="s">
        <v>264</v>
      </c>
      <c r="D267" s="21">
        <v>3.2369999999999997E-5</v>
      </c>
      <c r="E267" s="21">
        <v>5.9349999999999999E-6</v>
      </c>
      <c r="F267" s="21">
        <v>3.4300000000000003E-8</v>
      </c>
      <c r="G267" s="21">
        <v>2.1500000000000001E-5</v>
      </c>
      <c r="H267" s="21">
        <v>3.2089999999999999E-5</v>
      </c>
      <c r="I267" s="21">
        <v>4.4719999999999999E-5</v>
      </c>
      <c r="J267">
        <v>30001</v>
      </c>
      <c r="K267">
        <v>80000</v>
      </c>
      <c r="M267" t="s">
        <v>268</v>
      </c>
      <c r="N267" t="s">
        <v>264</v>
      </c>
      <c r="O267" s="29">
        <v>3.2329999999999997E-5</v>
      </c>
      <c r="P267" s="29">
        <v>5.8529999999999997E-6</v>
      </c>
      <c r="Q267" s="29">
        <v>3.3239999999999999E-8</v>
      </c>
      <c r="R267" s="29">
        <v>2.158E-5</v>
      </c>
      <c r="S267" s="29">
        <v>3.2100000000000001E-5</v>
      </c>
      <c r="T267" s="29">
        <v>4.4509999999999999E-5</v>
      </c>
      <c r="U267" s="12">
        <f>(D267-'model m23 r3 New Base Case'!D265)/'model m23 r3 New Base Case'!D265</f>
        <v>1.2372409526755219E-3</v>
      </c>
      <c r="V267" s="12">
        <f>(E267-'model m23 r3 New Base Case'!E265)/'model m23 r3 New Base Case'!E265</f>
        <v>1.400990944814629E-2</v>
      </c>
      <c r="W267" s="12">
        <f>(F267-'model m23 r3 New Base Case'!F265)/'model m23 r3 New Base Case'!F265</f>
        <v>3.1889290012033819E-2</v>
      </c>
      <c r="X267" s="12">
        <f>(G267-'model m23 r3 New Base Case'!G265)/'model m23 r3 New Base Case'!G265</f>
        <v>-3.7071362372566837E-3</v>
      </c>
      <c r="Y267" s="12">
        <f>(H267-'model m23 r3 New Base Case'!H265)/'model m23 r3 New Base Case'!H265</f>
        <v>-3.1152647975082859E-4</v>
      </c>
      <c r="Z267" s="12">
        <f>(I267-'model m23 r3 New Base Case'!I265)/'model m23 r3 New Base Case'!I265</f>
        <v>4.7180408896877035E-3</v>
      </c>
    </row>
    <row r="268" spans="2:26" x14ac:dyDescent="0.3">
      <c r="O268" s="8"/>
      <c r="P268" s="8"/>
      <c r="Q268" s="8"/>
      <c r="R268" s="8"/>
      <c r="S268" s="8"/>
      <c r="T268" s="8"/>
    </row>
  </sheetData>
  <conditionalFormatting sqref="L9:L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Z26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Z8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7:Z19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2:Z24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0:Z1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2:Z2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0:Z26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0:U26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Z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Z9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3:Z2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8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1:U15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2:U24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2:V2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2:W2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2:X2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2:Y2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32:Z2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1:Y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01:Z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:X1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2:D2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2:L2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:O2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:O1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:O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1:O2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:D2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2:O2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5:U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 m23 r1 - ignore for now</vt:lpstr>
      <vt:lpstr>model m23 r3 main results here</vt:lpstr>
      <vt:lpstr>model m29  r1 </vt:lpstr>
      <vt:lpstr>model 28 r3</vt:lpstr>
      <vt:lpstr>model  m27 r1</vt:lpstr>
      <vt:lpstr>slope values</vt:lpstr>
      <vt:lpstr>model m26 r1 no TE</vt:lpstr>
      <vt:lpstr>model m25 r1 no Smaxmax</vt:lpstr>
      <vt:lpstr>model m24 r1 Korman and English</vt:lpstr>
      <vt:lpstr>model m23 r3 New Base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McAllister, Murdoch</dc:creator>
  <cp:lastModifiedBy>McAllister, Murdoch</cp:lastModifiedBy>
  <dcterms:created xsi:type="dcterms:W3CDTF">2021-12-31T21:57:51Z</dcterms:created>
  <dcterms:modified xsi:type="dcterms:W3CDTF">2022-01-06T02:09:30Z</dcterms:modified>
</cp:coreProperties>
</file>