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02aadac4f3e7383/Documents/Spring 2021/IST 345/"/>
    </mc:Choice>
  </mc:AlternateContent>
  <xr:revisionPtr revIDLastSave="0" documentId="8_{7B6E4F78-49FD-4839-9527-1AA26F00FA5C}" xr6:coauthVersionLast="46" xr6:coauthVersionMax="46" xr10:uidLastSave="{00000000-0000-0000-0000-000000000000}"/>
  <bookViews>
    <workbookView xWindow="4680" yWindow="-12120" windowWidth="21600" windowHeight="11385" xr2:uid="{00000000-000D-0000-FFFF-FFFF00000000}"/>
  </bookViews>
  <sheets>
    <sheet name="Discount 4 Percent" sheetId="4" r:id="rId1"/>
    <sheet name="Discount 10 Percent" sheetId="1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G9" i="4" l="1"/>
  <c r="F9" i="4"/>
  <c r="E9" i="4"/>
  <c r="D9" i="4"/>
  <c r="C9" i="4"/>
  <c r="B9" i="4"/>
  <c r="B10" i="4" s="1"/>
  <c r="D8" i="4"/>
  <c r="C8" i="4"/>
  <c r="C10" i="4" s="1"/>
  <c r="G5" i="4"/>
  <c r="F5" i="4"/>
  <c r="E5" i="4"/>
  <c r="D5" i="4"/>
  <c r="C5" i="4"/>
  <c r="B5" i="4"/>
  <c r="D4" i="4"/>
  <c r="C4" i="4"/>
  <c r="C6" i="4" s="1"/>
  <c r="B4" i="4"/>
  <c r="H10" i="1"/>
  <c r="H6" i="1"/>
  <c r="F4" i="1"/>
  <c r="G4" i="1"/>
  <c r="F5" i="1"/>
  <c r="F6" i="1" s="1"/>
  <c r="G5" i="1"/>
  <c r="G6" i="1" s="1"/>
  <c r="F8" i="1"/>
  <c r="G8" i="1"/>
  <c r="G10" i="1" s="1"/>
  <c r="F9" i="1"/>
  <c r="F10" i="1" s="1"/>
  <c r="F12" i="1" s="1"/>
  <c r="F13" i="1" s="1"/>
  <c r="G9" i="1"/>
  <c r="C8" i="1"/>
  <c r="D8" i="1" s="1"/>
  <c r="E8" i="1" s="1"/>
  <c r="C4" i="1"/>
  <c r="D4" i="1" s="1"/>
  <c r="E4" i="1" s="1"/>
  <c r="C5" i="1"/>
  <c r="D5" i="1"/>
  <c r="E5" i="1"/>
  <c r="B4" i="1"/>
  <c r="E9" i="1"/>
  <c r="D9" i="1"/>
  <c r="C9" i="1"/>
  <c r="C10" i="1" s="1"/>
  <c r="B9" i="1"/>
  <c r="B10" i="1" s="1"/>
  <c r="B5" i="1"/>
  <c r="B6" i="1" s="1"/>
  <c r="D10" i="4" l="1"/>
  <c r="D6" i="4"/>
  <c r="B6" i="4"/>
  <c r="C12" i="4"/>
  <c r="B12" i="4"/>
  <c r="B13" i="4" s="1"/>
  <c r="C13" i="4" s="1"/>
  <c r="D13" i="4" s="1"/>
  <c r="D12" i="4"/>
  <c r="E4" i="4"/>
  <c r="E8" i="4"/>
  <c r="G12" i="1"/>
  <c r="G13" i="1" s="1"/>
  <c r="C6" i="1"/>
  <c r="E6" i="1"/>
  <c r="E10" i="1"/>
  <c r="E12" i="1" s="1"/>
  <c r="D10" i="1"/>
  <c r="D6" i="1"/>
  <c r="C12" i="1"/>
  <c r="D12" i="1"/>
  <c r="B12" i="1"/>
  <c r="B13" i="1" s="1"/>
  <c r="E10" i="4" l="1"/>
  <c r="F8" i="4"/>
  <c r="E6" i="4"/>
  <c r="F4" i="4"/>
  <c r="C13" i="1"/>
  <c r="D13" i="1" s="1"/>
  <c r="E13" i="1" s="1"/>
  <c r="B15" i="1"/>
  <c r="H12" i="1"/>
  <c r="F6" i="4" l="1"/>
  <c r="H6" i="4" s="1"/>
  <c r="G4" i="4"/>
  <c r="G6" i="4" s="1"/>
  <c r="F10" i="4"/>
  <c r="F12" i="4" s="1"/>
  <c r="G8" i="4"/>
  <c r="G10" i="4" s="1"/>
  <c r="G12" i="4" s="1"/>
  <c r="E12" i="4"/>
  <c r="E13" i="4" s="1"/>
  <c r="F13" i="4" s="1"/>
  <c r="G13" i="4" s="1"/>
  <c r="H10" i="4"/>
  <c r="H12" i="4" l="1"/>
  <c r="B15" i="4"/>
</calcChain>
</file>

<file path=xl/sharedStrings.xml><?xml version="1.0" encoding="utf-8"?>
<sst xmlns="http://schemas.openxmlformats.org/spreadsheetml/2006/main" count="30" uniqueCount="14">
  <si>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</si>
  <si>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</si>
  <si>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</si>
  <si>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</si>
  <si>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</si>
  <si>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</si>
  <si>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</si>
  <si>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</si>
  <si>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</si>
  <si>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</si>
  <si>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</si>
  <si>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</si>
  <si>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</si>
  <si>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Payback in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</si>
</sst>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0" fontId="2" fillId="0" borderId="0" xfId="2" applyNumberFormat="1" applyFont="1"/>
    <xf numFmtId="9" fontId="2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85725</xdr:rowOff>
    </xdr:from>
    <xdr:to>
      <xdr:col>8</xdr:col>
      <xdr:colOff>276225</xdr:colOff>
      <xdr:row>11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86239CC-A0C7-4088-875E-C9F6DE3D8E91}"/>
            </a:ext>
          </a:extLst>
        </xdr:cNvPr>
        <xdr:cNvSpPr>
          <a:spLocks noChangeShapeType="1"/>
        </xdr:cNvSpPr>
      </xdr:nvSpPr>
      <xdr:spPr bwMode="auto">
        <a:xfrm flipH="1">
          <a:off x="6715125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13</xdr:row>
      <xdr:rowOff>9525</xdr:rowOff>
    </xdr:from>
    <xdr:to>
      <xdr:col>4</xdr:col>
      <xdr:colOff>381000</xdr:colOff>
      <xdr:row>14</xdr:row>
      <xdr:rowOff>133350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F369530A-D399-4A92-815E-EE82AC2ED95B}"/>
            </a:ext>
          </a:extLst>
        </xdr:cNvPr>
        <xdr:cNvSpPr>
          <a:spLocks noChangeShapeType="1"/>
        </xdr:cNvSpPr>
      </xdr:nvSpPr>
      <xdr:spPr bwMode="auto">
        <a:xfrm flipV="1">
          <a:off x="4200525" y="2114550"/>
          <a:ext cx="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352425</xdr:colOff>
      <xdr:row>14</xdr:row>
      <xdr:rowOff>95250</xdr:rowOff>
    </xdr:from>
    <xdr:to>
      <xdr:col>1</xdr:col>
      <xdr:colOff>342900</xdr:colOff>
      <xdr:row>14</xdr:row>
      <xdr:rowOff>95250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D60586F8-0952-4738-89F3-5781FD272F90}"/>
            </a:ext>
          </a:extLst>
        </xdr:cNvPr>
        <xdr:cNvSpPr>
          <a:spLocks noChangeShapeType="1"/>
        </xdr:cNvSpPr>
      </xdr:nvSpPr>
      <xdr:spPr bwMode="auto">
        <a:xfrm>
          <a:off x="352425" y="2362200"/>
          <a:ext cx="1609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85725</xdr:rowOff>
    </xdr:from>
    <xdr:to>
      <xdr:col>8</xdr:col>
      <xdr:colOff>276225</xdr:colOff>
      <xdr:row>11</xdr:row>
      <xdr:rowOff>85725</xdr:rowOff>
    </xdr:to>
    <xdr:sp macro="" textlink="">
      <xdr:nvSpPr>
        <xdr:cNvPr id="1029" name="Line 2">
          <a:extLst>
            <a:ext uri="{FF2B5EF4-FFF2-40B4-BE49-F238E27FC236}">
              <a16:creationId xmlns:a16="http://schemas.microsoft.com/office/drawing/2014/main" id="{DACDF2F2-D1B7-46FB-8B12-B375D749B137}"/>
            </a:ext>
          </a:extLst>
        </xdr:cNvPr>
        <xdr:cNvSpPr>
          <a:spLocks noChangeShapeType="1"/>
        </xdr:cNvSpPr>
      </xdr:nvSpPr>
      <xdr:spPr bwMode="auto">
        <a:xfrm flipH="1">
          <a:off x="4810125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13</xdr:row>
      <xdr:rowOff>9525</xdr:rowOff>
    </xdr:from>
    <xdr:to>
      <xdr:col>4</xdr:col>
      <xdr:colOff>381000</xdr:colOff>
      <xdr:row>14</xdr:row>
      <xdr:rowOff>133350</xdr:rowOff>
    </xdr:to>
    <xdr:sp macro="" textlink="">
      <xdr:nvSpPr>
        <xdr:cNvPr id="1030" name="Line 3">
          <a:extLst>
            <a:ext uri="{FF2B5EF4-FFF2-40B4-BE49-F238E27FC236}">
              <a16:creationId xmlns:a16="http://schemas.microsoft.com/office/drawing/2014/main" id="{61B8507B-3D4C-49F3-A457-758054B89DAF}"/>
            </a:ext>
          </a:extLst>
        </xdr:cNvPr>
        <xdr:cNvSpPr>
          <a:spLocks noChangeShapeType="1"/>
        </xdr:cNvSpPr>
      </xdr:nvSpPr>
      <xdr:spPr bwMode="auto">
        <a:xfrm flipV="1">
          <a:off x="4200525" y="2114550"/>
          <a:ext cx="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352425</xdr:colOff>
      <xdr:row>14</xdr:row>
      <xdr:rowOff>95250</xdr:rowOff>
    </xdr:from>
    <xdr:to>
      <xdr:col>1</xdr:col>
      <xdr:colOff>342900</xdr:colOff>
      <xdr:row>14</xdr:row>
      <xdr:rowOff>95250</xdr:rowOff>
    </xdr:to>
    <xdr:sp macro="" textlink="">
      <xdr:nvSpPr>
        <xdr:cNvPr id="1031" name="Line 4">
          <a:extLst>
            <a:ext uri="{FF2B5EF4-FFF2-40B4-BE49-F238E27FC236}">
              <a16:creationId xmlns:a16="http://schemas.microsoft.com/office/drawing/2014/main" id="{D08CEB24-726C-44F3-902F-2133E3BFCDAA}"/>
            </a:ext>
          </a:extLst>
        </xdr:cNvPr>
        <xdr:cNvSpPr>
          <a:spLocks noChangeShapeType="1"/>
        </xdr:cNvSpPr>
      </xdr:nvSpPr>
      <xdr:spPr bwMode="auto">
        <a:xfrm>
          <a:off x="352425" y="2362200"/>
          <a:ext cx="1609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EE2C-EB62-423A-8A7D-178DB3C6DC93}">
  <dimension ref="A1:I16"/>
  <sheetViews>
    <sheetView tabSelected="1" workbookViewId="0">
      <selection activeCell="B27" sqref="B27"/>
    </sheetView>
  </sheetViews>
  <sheetFormatPr defaultRowHeight="12.75" x14ac:dyDescent="0.2"/>
  <cols>
    <col min="1" max="1" width="24.28515625" customWidth="1"/>
    <col min="2" max="2" width="11.28515625" bestFit="1" customWidth="1"/>
    <col min="3" max="5" width="10.85546875" bestFit="1" customWidth="1"/>
    <col min="6" max="7" width="10.85546875" customWidth="1"/>
    <col min="8" max="8" width="10.85546875" bestFit="1" customWidth="1"/>
  </cols>
  <sheetData>
    <row r="1" spans="1:9" x14ac:dyDescent="0.2">
      <c r="A1" s="3" t="s">
        <v>0</v>
      </c>
      <c r="B1" s="10">
        <v>0.04</v>
      </c>
    </row>
    <row r="2" spans="1:9" x14ac:dyDescent="0.2">
      <c r="A2" t="s">
        <v>12</v>
      </c>
      <c r="D2" s="3" t="s">
        <v>8</v>
      </c>
      <c r="H2" s="3"/>
    </row>
    <row r="3" spans="1:9" x14ac:dyDescent="0.2">
      <c r="B3" s="9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 t="s">
        <v>10</v>
      </c>
    </row>
    <row r="4" spans="1:9" x14ac:dyDescent="0.2">
      <c r="A4" t="s">
        <v>1</v>
      </c>
      <c r="B4" s="1">
        <f>553765+200000</f>
        <v>753765</v>
      </c>
      <c r="C4" s="1">
        <f>54000*12</f>
        <v>648000</v>
      </c>
      <c r="D4" s="1">
        <f>C4*1.05</f>
        <v>680400</v>
      </c>
      <c r="E4" s="1">
        <f>D4*1.05</f>
        <v>714420</v>
      </c>
      <c r="F4" s="1">
        <f t="shared" ref="F4:G4" si="0">E4*1.05</f>
        <v>750141</v>
      </c>
      <c r="G4" s="1">
        <f t="shared" si="0"/>
        <v>787648.05</v>
      </c>
    </row>
    <row r="5" spans="1:9" x14ac:dyDescent="0.2">
      <c r="A5" t="s">
        <v>2</v>
      </c>
      <c r="B5">
        <f>ROUND(1/(1+$B$1)^B$3,3)</f>
        <v>1</v>
      </c>
      <c r="C5">
        <f t="shared" ref="C5:G5" si="1">ROUND(1/(1+$B$1)^C$3,3)</f>
        <v>0.96199999999999997</v>
      </c>
      <c r="D5">
        <f t="shared" si="1"/>
        <v>0.92500000000000004</v>
      </c>
      <c r="E5">
        <f t="shared" si="1"/>
        <v>0.88900000000000001</v>
      </c>
      <c r="F5">
        <f t="shared" si="1"/>
        <v>0.85499999999999998</v>
      </c>
      <c r="G5">
        <f t="shared" si="1"/>
        <v>0.82199999999999995</v>
      </c>
    </row>
    <row r="6" spans="1:9" x14ac:dyDescent="0.2">
      <c r="A6" s="3" t="s">
        <v>3</v>
      </c>
      <c r="B6" s="4">
        <f>B4*B5</f>
        <v>753765</v>
      </c>
      <c r="C6" s="4">
        <f>C4*C5</f>
        <v>623376</v>
      </c>
      <c r="D6" s="4">
        <f>D4*D5</f>
        <v>629370</v>
      </c>
      <c r="E6" s="4">
        <f>E4*E5</f>
        <v>635119.38</v>
      </c>
      <c r="F6" s="4">
        <f t="shared" ref="F6:G6" si="2">F4*F5</f>
        <v>641370.55499999993</v>
      </c>
      <c r="G6" s="4">
        <f t="shared" si="2"/>
        <v>647446.69709999999</v>
      </c>
      <c r="H6" s="5">
        <f>SUM(B6:G6)</f>
        <v>3930447.6320999996</v>
      </c>
    </row>
    <row r="8" spans="1:9" x14ac:dyDescent="0.2">
      <c r="A8" t="s">
        <v>4</v>
      </c>
      <c r="B8">
        <v>0</v>
      </c>
      <c r="C8" s="1">
        <f>800000+150000</f>
        <v>950000</v>
      </c>
      <c r="D8" s="1">
        <f>C8*1.05</f>
        <v>997500</v>
      </c>
      <c r="E8" s="1">
        <f>D8*1.05</f>
        <v>1047375</v>
      </c>
      <c r="F8" s="1">
        <f t="shared" ref="F8:G8" si="3">E8*1.05</f>
        <v>1099743.75</v>
      </c>
      <c r="G8" s="1">
        <f t="shared" si="3"/>
        <v>1154730.9375</v>
      </c>
    </row>
    <row r="9" spans="1:9" x14ac:dyDescent="0.2">
      <c r="A9" t="s">
        <v>2</v>
      </c>
      <c r="B9">
        <f t="shared" ref="B9:G9" si="4">ROUND(1/(1+$B$1)^B$3,3)</f>
        <v>1</v>
      </c>
      <c r="C9">
        <f t="shared" si="4"/>
        <v>0.96199999999999997</v>
      </c>
      <c r="D9">
        <f t="shared" si="4"/>
        <v>0.92500000000000004</v>
      </c>
      <c r="E9">
        <f t="shared" si="4"/>
        <v>0.88900000000000001</v>
      </c>
      <c r="F9">
        <f t="shared" si="4"/>
        <v>0.85499999999999998</v>
      </c>
      <c r="G9">
        <f t="shared" si="4"/>
        <v>0.82199999999999995</v>
      </c>
    </row>
    <row r="10" spans="1:9" x14ac:dyDescent="0.2">
      <c r="A10" s="3" t="s">
        <v>5</v>
      </c>
      <c r="B10" s="6">
        <f>B8*B9</f>
        <v>0</v>
      </c>
      <c r="C10" s="4">
        <f>C8*C9</f>
        <v>913900</v>
      </c>
      <c r="D10" s="4">
        <f>D8*D9</f>
        <v>922687.5</v>
      </c>
      <c r="E10" s="4">
        <f>E8*E9</f>
        <v>931116.375</v>
      </c>
      <c r="F10" s="4">
        <f t="shared" ref="F10:G10" si="5">F8*F9</f>
        <v>940280.90625</v>
      </c>
      <c r="G10" s="4">
        <f t="shared" si="5"/>
        <v>949188.83062499994</v>
      </c>
      <c r="H10" s="4">
        <f>SUM(B10:G10)</f>
        <v>4657173.6118749995</v>
      </c>
    </row>
    <row r="12" spans="1:9" x14ac:dyDescent="0.2">
      <c r="A12" t="s">
        <v>6</v>
      </c>
      <c r="B12" s="2">
        <f>B10-B6</f>
        <v>-753765</v>
      </c>
      <c r="C12" s="2">
        <f>C10-C6</f>
        <v>290524</v>
      </c>
      <c r="D12" s="2">
        <f>D10-D6</f>
        <v>293317.5</v>
      </c>
      <c r="E12" s="2">
        <f>E10-E6</f>
        <v>295996.995</v>
      </c>
      <c r="F12" s="2">
        <f t="shared" ref="F12:G12" si="6">F10-F6</f>
        <v>298910.35125000007</v>
      </c>
      <c r="G12" s="2">
        <f t="shared" si="6"/>
        <v>301742.13352499995</v>
      </c>
      <c r="H12" s="5">
        <f>H10-H6</f>
        <v>726725.9797749999</v>
      </c>
      <c r="I12" s="7" t="s">
        <v>9</v>
      </c>
    </row>
    <row r="13" spans="1:9" x14ac:dyDescent="0.2">
      <c r="A13" t="s">
        <v>7</v>
      </c>
      <c r="B13" s="2">
        <f>B12</f>
        <v>-753765</v>
      </c>
      <c r="C13" s="2">
        <f>B13+C12</f>
        <v>-463241</v>
      </c>
      <c r="D13" s="2">
        <f>C13+D12</f>
        <v>-169923.5</v>
      </c>
      <c r="E13" s="11">
        <f>D13+E12</f>
        <v>126073.495</v>
      </c>
      <c r="F13" s="11">
        <f t="shared" ref="F13:G13" si="7">E13+F12</f>
        <v>424983.84625000006</v>
      </c>
      <c r="G13" s="11">
        <f t="shared" si="7"/>
        <v>726725.97977500001</v>
      </c>
    </row>
    <row r="15" spans="1:9" x14ac:dyDescent="0.2">
      <c r="A15" s="3" t="s">
        <v>11</v>
      </c>
      <c r="B15" s="8">
        <f>(H10-H6)/H6</f>
        <v>0.18489649215519946</v>
      </c>
    </row>
    <row r="16" spans="1:9" x14ac:dyDescent="0.2">
      <c r="E16" s="12" t="s">
        <v>13</v>
      </c>
      <c r="F16" s="12"/>
      <c r="G16" s="12"/>
    </row>
  </sheetData>
  <mergeCells count="1">
    <mergeCell ref="E16:G16"/>
  </mergeCells>
  <printOptions gridLines="1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7" sqref="E17"/>
    </sheetView>
  </sheetViews>
  <sheetFormatPr defaultRowHeight="12.75" x14ac:dyDescent="0.2"/>
  <cols>
    <col min="1" max="1" width="24.28515625" customWidth="1"/>
    <col min="2" max="2" width="11.28515625" bestFit="1" customWidth="1"/>
    <col min="3" max="5" width="10.85546875" bestFit="1" customWidth="1"/>
    <col min="6" max="7" width="10.85546875" customWidth="1"/>
    <col min="8" max="8" width="10.85546875" bestFit="1" customWidth="1"/>
  </cols>
  <sheetData>
    <row r="1" spans="1:9" x14ac:dyDescent="0.2">
      <c r="A1" s="3" t="s">
        <v>0</v>
      </c>
      <c r="B1" s="10">
        <v>0.1</v>
      </c>
    </row>
    <row r="2" spans="1:9" x14ac:dyDescent="0.2">
      <c r="A2" t="s">
        <v>12</v>
      </c>
      <c r="D2" s="3" t="s">
        <v>8</v>
      </c>
      <c r="H2" s="3"/>
    </row>
    <row r="3" spans="1:9" x14ac:dyDescent="0.2">
      <c r="B3" s="9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 t="s">
        <v>10</v>
      </c>
    </row>
    <row r="4" spans="1:9" x14ac:dyDescent="0.2">
      <c r="A4" t="s">
        <v>1</v>
      </c>
      <c r="B4" s="1">
        <f>553765+200000</f>
        <v>753765</v>
      </c>
      <c r="C4" s="1">
        <f>54000*12</f>
        <v>648000</v>
      </c>
      <c r="D4" s="1">
        <f>C4*1.05</f>
        <v>680400</v>
      </c>
      <c r="E4" s="1">
        <f>D4*1.05</f>
        <v>714420</v>
      </c>
      <c r="F4" s="1">
        <f t="shared" ref="F4:G4" si="0">E4*1.05</f>
        <v>750141</v>
      </c>
      <c r="G4" s="1">
        <f t="shared" si="0"/>
        <v>787648.05</v>
      </c>
    </row>
    <row r="5" spans="1:9" x14ac:dyDescent="0.2">
      <c r="A5" t="s">
        <v>2</v>
      </c>
      <c r="B5">
        <f>ROUND(1/(1+$B$1)^B$3,3)</f>
        <v>1</v>
      </c>
      <c r="C5">
        <f t="shared" ref="C5:G5" si="1">ROUND(1/(1+$B$1)^C$3,3)</f>
        <v>0.90900000000000003</v>
      </c>
      <c r="D5">
        <f t="shared" si="1"/>
        <v>0.82599999999999996</v>
      </c>
      <c r="E5">
        <f t="shared" si="1"/>
        <v>0.751</v>
      </c>
      <c r="F5">
        <f t="shared" si="1"/>
        <v>0.68300000000000005</v>
      </c>
      <c r="G5">
        <f t="shared" si="1"/>
        <v>0.621</v>
      </c>
    </row>
    <row r="6" spans="1:9" x14ac:dyDescent="0.2">
      <c r="A6" s="3" t="s">
        <v>3</v>
      </c>
      <c r="B6" s="4">
        <f>B4*B5</f>
        <v>753765</v>
      </c>
      <c r="C6" s="4">
        <f>C4*C5</f>
        <v>589032</v>
      </c>
      <c r="D6" s="4">
        <f>D4*D5</f>
        <v>562010.4</v>
      </c>
      <c r="E6" s="4">
        <f>E4*E5</f>
        <v>536529.42000000004</v>
      </c>
      <c r="F6" s="4">
        <f t="shared" ref="F6:G6" si="2">F4*F5</f>
        <v>512346.30300000001</v>
      </c>
      <c r="G6" s="4">
        <f t="shared" si="2"/>
        <v>489129.43905000004</v>
      </c>
      <c r="H6" s="5">
        <f>SUM(B6:G6)</f>
        <v>3442812.5620499998</v>
      </c>
    </row>
    <row r="8" spans="1:9" x14ac:dyDescent="0.2">
      <c r="A8" t="s">
        <v>4</v>
      </c>
      <c r="B8">
        <v>0</v>
      </c>
      <c r="C8" s="1">
        <f>800000+150000</f>
        <v>950000</v>
      </c>
      <c r="D8" s="1">
        <f>C8*1.05</f>
        <v>997500</v>
      </c>
      <c r="E8" s="1">
        <f>D8*1.05</f>
        <v>1047375</v>
      </c>
      <c r="F8" s="1">
        <f t="shared" ref="F8:G8" si="3">E8*1.05</f>
        <v>1099743.75</v>
      </c>
      <c r="G8" s="1">
        <f t="shared" si="3"/>
        <v>1154730.9375</v>
      </c>
    </row>
    <row r="9" spans="1:9" x14ac:dyDescent="0.2">
      <c r="A9" t="s">
        <v>2</v>
      </c>
      <c r="B9">
        <f t="shared" ref="B9:G9" si="4">ROUND(1/(1+$B$1)^B$3,3)</f>
        <v>1</v>
      </c>
      <c r="C9">
        <f t="shared" si="4"/>
        <v>0.90900000000000003</v>
      </c>
      <c r="D9">
        <f t="shared" si="4"/>
        <v>0.82599999999999996</v>
      </c>
      <c r="E9">
        <f t="shared" si="4"/>
        <v>0.751</v>
      </c>
      <c r="F9">
        <f t="shared" si="4"/>
        <v>0.68300000000000005</v>
      </c>
      <c r="G9">
        <f t="shared" si="4"/>
        <v>0.621</v>
      </c>
    </row>
    <row r="10" spans="1:9" x14ac:dyDescent="0.2">
      <c r="A10" s="3" t="s">
        <v>5</v>
      </c>
      <c r="B10" s="6">
        <f>B8*B9</f>
        <v>0</v>
      </c>
      <c r="C10" s="4">
        <f>C8*C9</f>
        <v>863550</v>
      </c>
      <c r="D10" s="4">
        <f>D8*D9</f>
        <v>823935</v>
      </c>
      <c r="E10" s="4">
        <f>E8*E9</f>
        <v>786578.625</v>
      </c>
      <c r="F10" s="4">
        <f t="shared" ref="F10:G10" si="5">F8*F9</f>
        <v>751124.98125000007</v>
      </c>
      <c r="G10" s="4">
        <f t="shared" si="5"/>
        <v>717087.91218750004</v>
      </c>
      <c r="H10" s="4">
        <f>SUM(B10:G10)</f>
        <v>3942276.5184375001</v>
      </c>
    </row>
    <row r="12" spans="1:9" x14ac:dyDescent="0.2">
      <c r="A12" t="s">
        <v>6</v>
      </c>
      <c r="B12" s="2">
        <f>B10-B6</f>
        <v>-753765</v>
      </c>
      <c r="C12" s="2">
        <f>C10-C6</f>
        <v>274518</v>
      </c>
      <c r="D12" s="2">
        <f>D10-D6</f>
        <v>261924.59999999998</v>
      </c>
      <c r="E12" s="2">
        <f>E10-E6</f>
        <v>250049.20499999996</v>
      </c>
      <c r="F12" s="2">
        <f t="shared" ref="F12:G12" si="6">F10-F6</f>
        <v>238778.67825000006</v>
      </c>
      <c r="G12" s="2">
        <f t="shared" si="6"/>
        <v>227958.4731375</v>
      </c>
      <c r="H12" s="5">
        <f>H10-H6</f>
        <v>499463.95638750028</v>
      </c>
      <c r="I12" s="7" t="s">
        <v>9</v>
      </c>
    </row>
    <row r="13" spans="1:9" x14ac:dyDescent="0.2">
      <c r="A13" t="s">
        <v>7</v>
      </c>
      <c r="B13" s="2">
        <f>B12</f>
        <v>-753765</v>
      </c>
      <c r="C13" s="2">
        <f>B13+C12</f>
        <v>-479247</v>
      </c>
      <c r="D13" s="2">
        <f>C13+D12</f>
        <v>-217322.40000000002</v>
      </c>
      <c r="E13" s="11">
        <f>D13+E12</f>
        <v>32726.804999999935</v>
      </c>
      <c r="F13" s="11">
        <f t="shared" ref="F13:G13" si="7">E13+F12</f>
        <v>271505.48324999999</v>
      </c>
      <c r="G13" s="11">
        <f t="shared" si="7"/>
        <v>499463.95638749999</v>
      </c>
    </row>
    <row r="15" spans="1:9" x14ac:dyDescent="0.2">
      <c r="A15" s="3" t="s">
        <v>11</v>
      </c>
      <c r="B15" s="8">
        <f>(H10-H6)/H6</f>
        <v>0.1450743969895642</v>
      </c>
    </row>
    <row r="16" spans="1:9" x14ac:dyDescent="0.2">
      <c r="E16" s="12" t="s">
        <v>13</v>
      </c>
      <c r="F16" s="12"/>
      <c r="G16" s="12"/>
    </row>
  </sheetData>
  <mergeCells count="1">
    <mergeCell ref="E16:G16"/>
  </mergeCells>
  <phoneticPr fontId="0" type="noConversion"/>
  <printOptions gridLines="1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Discount 4 Percent</vt:lpstr>
      <vt:lpstr>Discount 10 Percent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William Chen</cp:lastModifiedBy>
  <cp:lastPrinted>2003-02-20T19:04:11Z</cp:lastPrinted>
  <dcterms:created xsi:type="dcterms:W3CDTF">2003-02-20T16:30:31Z</dcterms:created>
  <dcterms:modified xsi:type="dcterms:W3CDTF">2021-04-07T18:05:51Z</dcterms:modified>
</cp:coreProperties>
</file>