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B608\Desktop\MRP-2\"/>
    </mc:Choice>
  </mc:AlternateContent>
  <xr:revisionPtr revIDLastSave="0" documentId="8_{E7CB5AEA-5A3C-42ED-99C9-7B16439DE4BF}" xr6:coauthVersionLast="47" xr6:coauthVersionMax="47" xr10:uidLastSave="{00000000-0000-0000-0000-000000000000}"/>
  <bookViews>
    <workbookView xWindow="-120" yWindow="-120" windowWidth="29040" windowHeight="16440" activeTab="5" xr2:uid="{F194D306-98FB-4BE1-AB44-757F8A5AAC5A}"/>
  </bookViews>
  <sheets>
    <sheet name="Sheet1" sheetId="1" r:id="rId1"/>
    <sheet name="arrival" sheetId="2" r:id="rId2"/>
    <sheet name="demand" sheetId="3" r:id="rId3"/>
    <sheet name="BOM" sheetId="4" r:id="rId4"/>
    <sheet name="item_requirement" sheetId="6" r:id="rId5"/>
    <sheet name="item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5" l="1"/>
  <c r="C7" i="5"/>
  <c r="C8" i="5"/>
  <c r="C9" i="5"/>
  <c r="C10" i="5"/>
  <c r="C11" i="5"/>
  <c r="C12" i="5"/>
  <c r="C13" i="5"/>
  <c r="C14" i="5"/>
  <c r="C3" i="5"/>
  <c r="C4" i="5"/>
  <c r="C5" i="5"/>
  <c r="C2" i="5"/>
  <c r="B33" i="6" a="1"/>
  <c r="B33" i="6" s="1"/>
  <c r="F4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I28" i="1" s="1"/>
  <c r="H29" i="1"/>
  <c r="H30" i="1"/>
  <c r="H31" i="1"/>
  <c r="H32" i="1"/>
  <c r="H33" i="1"/>
  <c r="H34" i="1"/>
  <c r="H35" i="1"/>
  <c r="H36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I20" i="1" s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F5" i="1"/>
  <c r="F6" i="1"/>
  <c r="F7" i="1"/>
  <c r="F8" i="1"/>
  <c r="F9" i="1"/>
  <c r="F10" i="1"/>
  <c r="F11" i="1"/>
  <c r="I11" i="1" s="1"/>
  <c r="F12" i="1"/>
  <c r="I12" i="1" s="1"/>
  <c r="F13" i="1"/>
  <c r="I13" i="1" s="1"/>
  <c r="F14" i="1"/>
  <c r="I14" i="1" s="1"/>
  <c r="F15" i="1"/>
  <c r="F16" i="1"/>
  <c r="F17" i="1"/>
  <c r="F18" i="1"/>
  <c r="F19" i="1"/>
  <c r="F20" i="1"/>
  <c r="F21" i="1"/>
  <c r="F22" i="1"/>
  <c r="F23" i="1"/>
  <c r="I23" i="1" s="1"/>
  <c r="F24" i="1"/>
  <c r="I24" i="1" s="1"/>
  <c r="F25" i="1"/>
  <c r="I25" i="1" s="1"/>
  <c r="F26" i="1"/>
  <c r="I26" i="1" s="1"/>
  <c r="F27" i="1"/>
  <c r="F28" i="1"/>
  <c r="F29" i="1"/>
  <c r="F30" i="1"/>
  <c r="F31" i="1"/>
  <c r="F32" i="1"/>
  <c r="F33" i="1"/>
  <c r="F34" i="1"/>
  <c r="F35" i="1"/>
  <c r="I35" i="1" s="1"/>
  <c r="F36" i="1"/>
  <c r="I36" i="1" s="1"/>
  <c r="G4" i="1"/>
  <c r="H4" i="1"/>
  <c r="D8" i="6" l="1"/>
  <c r="E6" i="6"/>
  <c r="F2" i="6"/>
  <c r="J11" i="6"/>
  <c r="J9" i="6"/>
  <c r="C8" i="6"/>
  <c r="J5" i="6"/>
  <c r="C4" i="6"/>
  <c r="E2" i="6"/>
  <c r="I11" i="6"/>
  <c r="I9" i="6"/>
  <c r="J7" i="6"/>
  <c r="I5" i="6"/>
  <c r="H5" i="6"/>
  <c r="G5" i="6"/>
  <c r="F5" i="6"/>
  <c r="D5" i="6"/>
  <c r="K11" i="6"/>
  <c r="D2" i="6"/>
  <c r="H9" i="6"/>
  <c r="C2" i="6"/>
  <c r="H7" i="6"/>
  <c r="C11" i="6"/>
  <c r="D7" i="6"/>
  <c r="H3" i="6"/>
  <c r="K10" i="6"/>
  <c r="D9" i="6"/>
  <c r="C7" i="6"/>
  <c r="G3" i="6"/>
  <c r="J10" i="6"/>
  <c r="C9" i="6"/>
  <c r="K6" i="6"/>
  <c r="C5" i="6"/>
  <c r="G2" i="6"/>
  <c r="I7" i="6"/>
  <c r="G9" i="6"/>
  <c r="K3" i="6"/>
  <c r="F9" i="6"/>
  <c r="K2" i="6"/>
  <c r="F3" i="6"/>
  <c r="I10" i="6"/>
  <c r="K8" i="6"/>
  <c r="J6" i="6"/>
  <c r="K4" i="6"/>
  <c r="G4" i="6"/>
  <c r="F4" i="6"/>
  <c r="E10" i="6"/>
  <c r="H11" i="6"/>
  <c r="D11" i="6"/>
  <c r="J2" i="6"/>
  <c r="E3" i="6"/>
  <c r="H10" i="6"/>
  <c r="G8" i="6"/>
  <c r="I6" i="6"/>
  <c r="I2" i="6"/>
  <c r="D3" i="6"/>
  <c r="G10" i="6"/>
  <c r="F8" i="6"/>
  <c r="G6" i="6"/>
  <c r="H2" i="6"/>
  <c r="C3" i="6"/>
  <c r="F10" i="6"/>
  <c r="E8" i="6"/>
  <c r="F6" i="6"/>
  <c r="E4" i="6"/>
  <c r="D4" i="6"/>
  <c r="E9" i="6"/>
  <c r="K7" i="6"/>
  <c r="H6" i="6"/>
  <c r="E5" i="6"/>
  <c r="J3" i="6"/>
  <c r="G11" i="6"/>
  <c r="D10" i="6"/>
  <c r="J8" i="6"/>
  <c r="G7" i="6"/>
  <c r="D6" i="6"/>
  <c r="J4" i="6"/>
  <c r="I3" i="6"/>
  <c r="F11" i="6"/>
  <c r="C10" i="6"/>
  <c r="I8" i="6"/>
  <c r="F7" i="6"/>
  <c r="C6" i="6"/>
  <c r="I4" i="6"/>
  <c r="E11" i="6"/>
  <c r="K9" i="6"/>
  <c r="H8" i="6"/>
  <c r="E7" i="6"/>
  <c r="K5" i="6"/>
  <c r="H4" i="6"/>
  <c r="B7" i="6"/>
  <c r="B8" i="6"/>
  <c r="B3" i="6"/>
  <c r="B5" i="6"/>
  <c r="B11" i="6"/>
  <c r="B4" i="6"/>
  <c r="B10" i="6"/>
  <c r="B9" i="6"/>
  <c r="B2" i="6"/>
  <c r="B6" i="6"/>
  <c r="I34" i="1"/>
  <c r="I10" i="1"/>
  <c r="I21" i="1"/>
  <c r="I8" i="1"/>
  <c r="I19" i="1"/>
  <c r="I18" i="1"/>
  <c r="I6" i="1"/>
  <c r="I29" i="1"/>
  <c r="I17" i="1"/>
  <c r="I5" i="1"/>
  <c r="I22" i="1"/>
  <c r="I33" i="1"/>
  <c r="I9" i="1"/>
  <c r="I32" i="1"/>
  <c r="I31" i="1"/>
  <c r="I7" i="1"/>
  <c r="I30" i="1"/>
  <c r="I16" i="1"/>
  <c r="K4" i="1"/>
  <c r="K5" i="1" s="1"/>
  <c r="K6" i="1" s="1"/>
  <c r="I27" i="1"/>
  <c r="I15" i="1"/>
  <c r="D9" i="5" l="1"/>
  <c r="E9" i="5" s="1"/>
  <c r="D5" i="5"/>
  <c r="E5" i="5" s="1"/>
  <c r="D11" i="5"/>
  <c r="E11" i="5" s="1"/>
  <c r="D6" i="5"/>
  <c r="E6" i="5" s="1"/>
  <c r="D10" i="5"/>
  <c r="E10" i="5" s="1"/>
  <c r="D4" i="5"/>
  <c r="E4" i="5" s="1"/>
  <c r="D8" i="5"/>
  <c r="E8" i="5" s="1"/>
  <c r="D7" i="5"/>
  <c r="E7" i="5" s="1"/>
  <c r="D3" i="5"/>
  <c r="E3" i="5" s="1"/>
  <c r="D2" i="5"/>
  <c r="E2" i="5" s="1"/>
  <c r="F2" i="5" s="1"/>
  <c r="G2" i="5" s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F3" i="5" l="1"/>
  <c r="G3" i="5" s="1"/>
  <c r="F4" i="5" l="1"/>
  <c r="G4" i="5" s="1"/>
  <c r="F5" i="5" l="1"/>
  <c r="G5" i="5" s="1"/>
  <c r="F6" i="5" l="1"/>
  <c r="F7" i="5" s="1"/>
  <c r="F8" i="5" s="1"/>
  <c r="G7" i="5" l="1"/>
  <c r="G6" i="5"/>
  <c r="F9" i="5"/>
  <c r="G8" i="5"/>
  <c r="F10" i="5" l="1"/>
  <c r="G9" i="5"/>
  <c r="F11" i="5" l="1"/>
  <c r="G11" i="5" s="1"/>
  <c r="G1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Wen-Chih Chen</author>
  </authors>
  <commentList>
    <comment ref="E1" authorId="0" shapeId="0" xr:uid="{26E2A058-BCD1-43AF-9E04-816FA2B76A0B}">
      <text>
        <r>
          <rPr>
            <b/>
            <sz val="9"/>
            <color indexed="81"/>
            <rFont val="Tahoma"/>
            <family val="2"/>
          </rPr>
          <t>Wen-Chih Chen:</t>
        </r>
        <r>
          <rPr>
            <sz val="9"/>
            <color indexed="81"/>
            <rFont val="Tahoma"/>
            <family val="2"/>
          </rPr>
          <t xml:space="preserve">
  題目</t>
        </r>
      </text>
    </comment>
    <comment ref="C2" authorId="0" shapeId="0" xr:uid="{F35E453E-DB2F-46CC-B768-38F0AB4C3C80}">
      <text>
        <r>
          <rPr>
            <b/>
            <sz val="9"/>
            <color indexed="81"/>
            <rFont val="Tahoma"/>
            <family val="2"/>
          </rPr>
          <t>Wen-Chih Chen:</t>
        </r>
        <r>
          <rPr>
            <sz val="9"/>
            <color indexed="81"/>
            <rFont val="Tahoma"/>
            <family val="2"/>
          </rPr>
          <t xml:space="preserve">
題目</t>
        </r>
      </text>
    </comment>
    <comment ref="J2" authorId="0" shapeId="0" xr:uid="{C2D7ED7E-9BCF-44D5-B6EB-CE0FE0599AB1}">
      <text>
        <r>
          <rPr>
            <b/>
            <sz val="9"/>
            <color indexed="81"/>
            <rFont val="Tahoma"/>
            <family val="2"/>
          </rPr>
          <t>Wen-Chih Chen:</t>
        </r>
        <r>
          <rPr>
            <sz val="9"/>
            <color indexed="81"/>
            <rFont val="Tahoma"/>
            <family val="2"/>
          </rPr>
          <t xml:space="preserve">
題目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<sst xmlns="http://schemas.openxmlformats.org/spreadsheetml/2006/main" count="27" uniqueCount="21">
  <si>
    <t>time</t>
  </si>
  <si>
    <t>M</t>
  </si>
  <si>
    <t>H</t>
  </si>
  <si>
    <t>L</t>
  </si>
  <si>
    <t>BOM</t>
  </si>
  <si>
    <t>demand for the item</t>
  </si>
  <si>
    <t>arrival</t>
  </si>
  <si>
    <t>total demand</t>
  </si>
  <si>
    <t>product demand</t>
  </si>
  <si>
    <t>total balance</t>
  </si>
  <si>
    <t>backlog</t>
  </si>
  <si>
    <t>arrival</t>
    <phoneticPr fontId="3" type="noConversion"/>
  </si>
  <si>
    <t>BOM</t>
    <phoneticPr fontId="3" type="noConversion"/>
  </si>
  <si>
    <t>T</t>
    <phoneticPr fontId="3" type="noConversion"/>
  </si>
  <si>
    <t>item 0</t>
    <phoneticPr fontId="3" type="noConversion"/>
  </si>
  <si>
    <t>total demand</t>
    <phoneticPr fontId="3" type="noConversion"/>
  </si>
  <si>
    <t>total balance</t>
    <phoneticPr fontId="3" type="noConversion"/>
  </si>
  <si>
    <t>inventory level</t>
    <phoneticPr fontId="3" type="noConversion"/>
  </si>
  <si>
    <t>backlog</t>
    <phoneticPr fontId="3" type="noConversion"/>
  </si>
  <si>
    <t xml:space="preserve">  </t>
    <phoneticPr fontId="3" type="noConversion"/>
  </si>
  <si>
    <t xml:space="preserve">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</si>
</sst>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66675</xdr:rowOff>
    </xdr:from>
    <xdr:to>
      <xdr:col>0</xdr:col>
      <xdr:colOff>381000</xdr:colOff>
      <xdr:row>1</xdr:row>
      <xdr:rowOff>95250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5CF830D0-AA40-44C3-B010-440E291B2B18}"/>
            </a:ext>
          </a:extLst>
        </xdr:cNvPr>
        <xdr:cNvSpPr txBox="1"/>
      </xdr:nvSpPr>
      <xdr:spPr>
        <a:xfrm>
          <a:off x="9525" y="66675"/>
          <a:ext cx="3714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200" b="1"/>
            <a:t>T</a:t>
          </a:r>
          <a:endParaRPr lang="zh-TW" altLang="en-US" sz="1200" b="1"/>
        </a:p>
      </xdr:txBody>
    </xdr:sp>
    <xdr:clientData/>
  </xdr:twoCellAnchor>
  <xdr:twoCellAnchor>
    <xdr:from>
      <xdr:col>0</xdr:col>
      <xdr:colOff>76200</xdr:colOff>
      <xdr:row>0</xdr:row>
      <xdr:rowOff>0</xdr:rowOff>
    </xdr:from>
    <xdr:to>
      <xdr:col>1</xdr:col>
      <xdr:colOff>304800</xdr:colOff>
      <xdr:row>0</xdr:row>
      <xdr:rowOff>209550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462F461C-3969-4DDC-896D-FE6B0110431E}"/>
            </a:ext>
          </a:extLst>
        </xdr:cNvPr>
        <xdr:cNvSpPr txBox="1"/>
      </xdr:nvSpPr>
      <xdr:spPr>
        <a:xfrm>
          <a:off x="76200" y="0"/>
          <a:ext cx="10858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200" b="1"/>
            <a:t>item</a:t>
          </a:r>
          <a:endParaRPr lang="zh-TW" altLang="en-US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161925</xdr:rowOff>
    </xdr:from>
    <xdr:to>
      <xdr:col>0</xdr:col>
      <xdr:colOff>457200</xdr:colOff>
      <xdr:row>1</xdr:row>
      <xdr:rowOff>66675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B63A670-4654-4F20-886A-612B0C6AE634}"/>
            </a:ext>
          </a:extLst>
        </xdr:cNvPr>
        <xdr:cNvSpPr txBox="1"/>
      </xdr:nvSpPr>
      <xdr:spPr>
        <a:xfrm>
          <a:off x="85725" y="161925"/>
          <a:ext cx="3714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200" b="1"/>
            <a:t>T</a:t>
          </a:r>
          <a:endParaRPr lang="zh-TW" altLang="en-US" sz="1200" b="1"/>
        </a:p>
      </xdr:txBody>
    </xdr:sp>
    <xdr:clientData/>
  </xdr:twoCellAnchor>
  <xdr:twoCellAnchor>
    <xdr:from>
      <xdr:col>0</xdr:col>
      <xdr:colOff>76200</xdr:colOff>
      <xdr:row>0</xdr:row>
      <xdr:rowOff>0</xdr:rowOff>
    </xdr:from>
    <xdr:to>
      <xdr:col>1</xdr:col>
      <xdr:colOff>266700</xdr:colOff>
      <xdr:row>0</xdr:row>
      <xdr:rowOff>209550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BC8ED704-49F4-425F-AC6A-D7F22BCECE3F}"/>
            </a:ext>
          </a:extLst>
        </xdr:cNvPr>
        <xdr:cNvSpPr txBox="1"/>
      </xdr:nvSpPr>
      <xdr:spPr>
        <a:xfrm>
          <a:off x="76200" y="0"/>
          <a:ext cx="10858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200" b="1"/>
            <a:t>product</a:t>
          </a:r>
          <a:endParaRPr lang="zh-TW" altLang="en-US" sz="12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180975</xdr:rowOff>
    </xdr:from>
    <xdr:to>
      <xdr:col>0</xdr:col>
      <xdr:colOff>733425</xdr:colOff>
      <xdr:row>1</xdr:row>
      <xdr:rowOff>133350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802F19D8-A3A4-4BD4-8770-003ADD2773C5}"/>
            </a:ext>
          </a:extLst>
        </xdr:cNvPr>
        <xdr:cNvSpPr txBox="1"/>
      </xdr:nvSpPr>
      <xdr:spPr>
        <a:xfrm>
          <a:off x="0" y="180975"/>
          <a:ext cx="73342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200" b="1"/>
            <a:t>product</a:t>
          </a:r>
          <a:endParaRPr lang="zh-TW" altLang="en-US" sz="1200" b="1"/>
        </a:p>
      </xdr:txBody>
    </xdr:sp>
    <xdr:clientData/>
  </xdr:twoCellAnchor>
  <xdr:twoCellAnchor>
    <xdr:from>
      <xdr:col>0</xdr:col>
      <xdr:colOff>85725</xdr:colOff>
      <xdr:row>0</xdr:row>
      <xdr:rowOff>38100</xdr:rowOff>
    </xdr:from>
    <xdr:to>
      <xdr:col>1</xdr:col>
      <xdr:colOff>342900</xdr:colOff>
      <xdr:row>0</xdr:row>
      <xdr:rowOff>247650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B003632A-EF03-45E5-A3EF-4514740D2E8C}"/>
            </a:ext>
          </a:extLst>
        </xdr:cNvPr>
        <xdr:cNvSpPr txBox="1"/>
      </xdr:nvSpPr>
      <xdr:spPr>
        <a:xfrm>
          <a:off x="85725" y="38100"/>
          <a:ext cx="10858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200" b="1"/>
            <a:t>item</a:t>
          </a:r>
          <a:endParaRPr lang="zh-TW" altLang="en-US" sz="12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161925</xdr:rowOff>
    </xdr:from>
    <xdr:to>
      <xdr:col>0</xdr:col>
      <xdr:colOff>457200</xdr:colOff>
      <xdr:row>1</xdr:row>
      <xdr:rowOff>66675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82D1EE06-90B7-4B2E-8CCA-2A689C066553}"/>
            </a:ext>
          </a:extLst>
        </xdr:cNvPr>
        <xdr:cNvSpPr txBox="1"/>
      </xdr:nvSpPr>
      <xdr:spPr>
        <a:xfrm>
          <a:off x="85725" y="161925"/>
          <a:ext cx="3714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200" b="1"/>
            <a:t>T</a:t>
          </a:r>
          <a:endParaRPr lang="zh-TW" altLang="en-US" sz="1200" b="1"/>
        </a:p>
      </xdr:txBody>
    </xdr:sp>
    <xdr:clientData/>
  </xdr:twoCellAnchor>
  <xdr:twoCellAnchor>
    <xdr:from>
      <xdr:col>0</xdr:col>
      <xdr:colOff>142875</xdr:colOff>
      <xdr:row>0</xdr:row>
      <xdr:rowOff>1</xdr:rowOff>
    </xdr:from>
    <xdr:to>
      <xdr:col>1</xdr:col>
      <xdr:colOff>333375</xdr:colOff>
      <xdr:row>0</xdr:row>
      <xdr:rowOff>209551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3288456A-36E4-42F1-AB24-AFE471C200A2}"/>
            </a:ext>
          </a:extLst>
        </xdr:cNvPr>
        <xdr:cNvSpPr txBox="1"/>
      </xdr:nvSpPr>
      <xdr:spPr>
        <a:xfrm>
          <a:off x="142875" y="1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200" b="1"/>
            <a:t>product</a:t>
          </a:r>
          <a:endParaRPr lang="zh-TW" altLang="en-US" sz="1200" b="1"/>
        </a:p>
      </xdr:txBody>
    </xdr:sp>
    <xdr:clientData/>
  </xdr:twoCellAnchor>
  <xdr:twoCellAnchor>
    <xdr:from>
      <xdr:col>11</xdr:col>
      <xdr:colOff>304800</xdr:colOff>
      <xdr:row>31</xdr:row>
      <xdr:rowOff>57150</xdr:rowOff>
    </xdr:from>
    <xdr:to>
      <xdr:col>14</xdr:col>
      <xdr:colOff>171450</xdr:colOff>
      <xdr:row>33</xdr:row>
      <xdr:rowOff>152400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8E24C24D-432C-41C7-92EA-930291370B3A}"/>
            </a:ext>
          </a:extLst>
        </xdr:cNvPr>
        <xdr:cNvSpPr txBox="1"/>
      </xdr:nvSpPr>
      <xdr:spPr>
        <a:xfrm>
          <a:off x="7486650" y="6496050"/>
          <a:ext cx="16954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800" b="1">
              <a:solidFill>
                <a:schemeClr val="accent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調整</a:t>
          </a:r>
          <a:r>
            <a:rPr lang="en-US" altLang="zh-TW" sz="1800" b="1">
              <a:solidFill>
                <a:schemeClr val="accent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Item</a:t>
          </a:r>
          <a:r>
            <a:rPr lang="zh-TW" altLang="en-US" sz="1800" b="1">
              <a:solidFill>
                <a:schemeClr val="accent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種類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161926</xdr:colOff>
      <xdr:row>32</xdr:row>
      <xdr:rowOff>133350</xdr:rowOff>
    </xdr:from>
    <xdr:to>
      <xdr:col>3</xdr:col>
      <xdr:colOff>342901</xdr:colOff>
      <xdr:row>35</xdr:row>
      <xdr:rowOff>47625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656D26A3-F158-4B29-BB10-9A3618D5A8F2}"/>
            </a:ext>
          </a:extLst>
        </xdr:cNvPr>
        <xdr:cNvSpPr txBox="1"/>
      </xdr:nvSpPr>
      <xdr:spPr>
        <a:xfrm>
          <a:off x="771526" y="6543675"/>
          <a:ext cx="14287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 b="1">
              <a:solidFill>
                <a:schemeClr val="accent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調整</a:t>
          </a:r>
          <a:r>
            <a:rPr lang="en-US" altLang="zh-TW" sz="1600" b="1">
              <a:solidFill>
                <a:schemeClr val="accent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Item</a:t>
          </a:r>
          <a:r>
            <a:rPr lang="zh-TW" altLang="en-US" sz="1600" b="1">
              <a:solidFill>
                <a:schemeClr val="accent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種類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DF91-3754-4BA6-BDD9-E509F17AB19D}">
  <sheetPr codeName="工作表1"/>
  <dimension ref="B1:N3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M13" sqref="M13"/>
    </sheetView>
  </sheetViews>
  <sheetFormatPr defaultRowHeight="15.75" x14ac:dyDescent="0.25"/>
  <cols>
    <col min="8" max="12" width="9.140625" customWidth="1"/>
  </cols>
  <sheetData>
    <row r="1" spans="2:14" x14ac:dyDescent="0.25">
      <c r="B1" s="2" t="s">
        <v>4</v>
      </c>
      <c r="C1" s="2">
        <v>2</v>
      </c>
      <c r="D1" s="2">
        <v>1</v>
      </c>
      <c r="E1" s="2">
        <v>2</v>
      </c>
    </row>
    <row r="2" spans="2:14" x14ac:dyDescent="0.25">
      <c r="C2" s="5" t="s">
        <v>8</v>
      </c>
      <c r="D2" s="5"/>
      <c r="E2" s="5"/>
      <c r="F2" s="6" t="s">
        <v>5</v>
      </c>
      <c r="G2" s="6"/>
      <c r="H2" s="6"/>
      <c r="I2" s="7" t="s">
        <v>7</v>
      </c>
      <c r="J2" s="8" t="s">
        <v>6</v>
      </c>
      <c r="K2" s="9" t="s">
        <v>9</v>
      </c>
      <c r="L2" s="10" t="s">
        <v>10</v>
      </c>
      <c r="M2" s="10"/>
      <c r="N2" s="10"/>
    </row>
    <row r="3" spans="2:14" s="1" customFormat="1" x14ac:dyDescent="0.25">
      <c r="B3" s="1" t="s">
        <v>0</v>
      </c>
      <c r="C3" s="4" t="s">
        <v>2</v>
      </c>
      <c r="D3" s="4" t="s">
        <v>1</v>
      </c>
      <c r="E3" s="4" t="s">
        <v>3</v>
      </c>
      <c r="F3" s="1" t="s">
        <v>2</v>
      </c>
      <c r="G3" s="1" t="s">
        <v>1</v>
      </c>
      <c r="H3" s="1" t="s">
        <v>3</v>
      </c>
      <c r="I3" s="7"/>
      <c r="J3" s="8"/>
      <c r="K3" s="9"/>
      <c r="L3" s="3" t="s">
        <v>2</v>
      </c>
      <c r="M3" s="3" t="s">
        <v>1</v>
      </c>
      <c r="N3" s="3" t="s">
        <v>3</v>
      </c>
    </row>
    <row r="4" spans="2:14" x14ac:dyDescent="0.25">
      <c r="B4">
        <v>0</v>
      </c>
      <c r="C4">
        <v>5</v>
      </c>
      <c r="D4">
        <v>5</v>
      </c>
      <c r="E4">
        <v>5</v>
      </c>
      <c r="F4">
        <f>C4*C$1</f>
        <v>10</v>
      </c>
      <c r="G4">
        <f t="shared" ref="G4:H19" si="0">D4*D$1</f>
        <v>5</v>
      </c>
      <c r="H4">
        <f t="shared" si="0"/>
        <v>10</v>
      </c>
      <c r="I4">
        <f>SUM(F4:H4)</f>
        <v>25</v>
      </c>
      <c r="J4">
        <v>75</v>
      </c>
      <c r="K4">
        <f>J4-I4</f>
        <v>50</v>
      </c>
      <c r="L4">
        <v>0</v>
      </c>
      <c r="M4">
        <v>0</v>
      </c>
      <c r="N4">
        <v>0</v>
      </c>
    </row>
    <row r="5" spans="2:14" x14ac:dyDescent="0.25">
      <c r="B5">
        <v>1</v>
      </c>
      <c r="C5">
        <v>5</v>
      </c>
      <c r="D5">
        <v>5</v>
      </c>
      <c r="E5">
        <v>5</v>
      </c>
      <c r="F5">
        <f t="shared" ref="F5:H36" si="1">C5*C$1</f>
        <v>10</v>
      </c>
      <c r="G5">
        <f t="shared" si="0"/>
        <v>5</v>
      </c>
      <c r="H5">
        <f t="shared" si="0"/>
        <v>10</v>
      </c>
      <c r="I5">
        <f t="shared" ref="I5:I36" si="2">SUM(F5:H5)</f>
        <v>25</v>
      </c>
      <c r="J5">
        <v>0</v>
      </c>
      <c r="K5">
        <f>K4+J5-I5</f>
        <v>25</v>
      </c>
      <c r="L5">
        <v>0</v>
      </c>
      <c r="M5">
        <v>0</v>
      </c>
      <c r="N5">
        <v>0</v>
      </c>
    </row>
    <row r="6" spans="2:14" x14ac:dyDescent="0.25">
      <c r="B6">
        <v>2</v>
      </c>
      <c r="C6">
        <v>5</v>
      </c>
      <c r="D6">
        <v>5</v>
      </c>
      <c r="E6">
        <v>5</v>
      </c>
      <c r="F6">
        <f t="shared" si="1"/>
        <v>10</v>
      </c>
      <c r="G6">
        <f t="shared" si="0"/>
        <v>5</v>
      </c>
      <c r="H6">
        <f t="shared" si="0"/>
        <v>10</v>
      </c>
      <c r="I6">
        <f t="shared" si="2"/>
        <v>25</v>
      </c>
      <c r="J6">
        <v>0</v>
      </c>
      <c r="K6">
        <f t="shared" ref="K6:K36" si="3">K5+J6-I6</f>
        <v>0</v>
      </c>
      <c r="L6">
        <v>0</v>
      </c>
      <c r="M6">
        <v>0</v>
      </c>
      <c r="N6">
        <v>0</v>
      </c>
    </row>
    <row r="7" spans="2:14" x14ac:dyDescent="0.25">
      <c r="B7">
        <v>3</v>
      </c>
      <c r="C7">
        <v>5</v>
      </c>
      <c r="D7">
        <v>5</v>
      </c>
      <c r="E7">
        <v>5</v>
      </c>
      <c r="F7">
        <f t="shared" si="1"/>
        <v>10</v>
      </c>
      <c r="G7">
        <f t="shared" si="0"/>
        <v>5</v>
      </c>
      <c r="H7">
        <f t="shared" si="0"/>
        <v>10</v>
      </c>
      <c r="I7">
        <f t="shared" si="2"/>
        <v>25</v>
      </c>
      <c r="J7">
        <v>0</v>
      </c>
      <c r="K7">
        <f t="shared" si="3"/>
        <v>-25</v>
      </c>
      <c r="L7">
        <v>10</v>
      </c>
      <c r="M7">
        <v>5</v>
      </c>
      <c r="N7">
        <v>10</v>
      </c>
    </row>
    <row r="8" spans="2:14" x14ac:dyDescent="0.25">
      <c r="B8">
        <v>4</v>
      </c>
      <c r="C8">
        <v>5</v>
      </c>
      <c r="D8">
        <v>5</v>
      </c>
      <c r="E8">
        <v>5</v>
      </c>
      <c r="F8">
        <f t="shared" si="1"/>
        <v>10</v>
      </c>
      <c r="G8">
        <f t="shared" si="0"/>
        <v>5</v>
      </c>
      <c r="H8">
        <f t="shared" si="0"/>
        <v>10</v>
      </c>
      <c r="I8">
        <f t="shared" si="2"/>
        <v>25</v>
      </c>
      <c r="J8">
        <v>0</v>
      </c>
      <c r="K8">
        <f t="shared" si="3"/>
        <v>-50</v>
      </c>
      <c r="L8">
        <v>20</v>
      </c>
      <c r="M8">
        <v>10</v>
      </c>
      <c r="N8">
        <v>20</v>
      </c>
    </row>
    <row r="9" spans="2:14" x14ac:dyDescent="0.25">
      <c r="B9">
        <v>5</v>
      </c>
      <c r="C9">
        <v>5</v>
      </c>
      <c r="D9">
        <v>5</v>
      </c>
      <c r="E9">
        <v>5</v>
      </c>
      <c r="F9">
        <f t="shared" si="1"/>
        <v>10</v>
      </c>
      <c r="G9">
        <f t="shared" si="0"/>
        <v>5</v>
      </c>
      <c r="H9">
        <f t="shared" si="0"/>
        <v>10</v>
      </c>
      <c r="I9">
        <f t="shared" si="2"/>
        <v>25</v>
      </c>
      <c r="J9">
        <v>0</v>
      </c>
      <c r="K9">
        <f t="shared" si="3"/>
        <v>-75</v>
      </c>
    </row>
    <row r="10" spans="2:14" x14ac:dyDescent="0.25">
      <c r="B10">
        <v>6</v>
      </c>
      <c r="C10">
        <v>5</v>
      </c>
      <c r="D10">
        <v>5</v>
      </c>
      <c r="E10">
        <v>5</v>
      </c>
      <c r="F10">
        <f t="shared" si="1"/>
        <v>10</v>
      </c>
      <c r="G10">
        <f t="shared" si="0"/>
        <v>5</v>
      </c>
      <c r="H10">
        <f t="shared" si="0"/>
        <v>10</v>
      </c>
      <c r="I10">
        <f t="shared" si="2"/>
        <v>25</v>
      </c>
      <c r="J10">
        <v>75</v>
      </c>
      <c r="K10">
        <f t="shared" si="3"/>
        <v>-25</v>
      </c>
    </row>
    <row r="11" spans="2:14" x14ac:dyDescent="0.25">
      <c r="B11">
        <v>7</v>
      </c>
      <c r="C11">
        <v>5</v>
      </c>
      <c r="D11">
        <v>5</v>
      </c>
      <c r="E11">
        <v>5</v>
      </c>
      <c r="F11">
        <f t="shared" si="1"/>
        <v>10</v>
      </c>
      <c r="G11">
        <f t="shared" si="0"/>
        <v>5</v>
      </c>
      <c r="H11">
        <f t="shared" si="0"/>
        <v>10</v>
      </c>
      <c r="I11">
        <f t="shared" si="2"/>
        <v>25</v>
      </c>
      <c r="J11">
        <v>0</v>
      </c>
      <c r="K11">
        <f t="shared" si="3"/>
        <v>-50</v>
      </c>
    </row>
    <row r="12" spans="2:14" x14ac:dyDescent="0.25">
      <c r="B12">
        <v>8</v>
      </c>
      <c r="C12">
        <v>5</v>
      </c>
      <c r="D12">
        <v>5</v>
      </c>
      <c r="E12">
        <v>5</v>
      </c>
      <c r="F12">
        <f t="shared" si="1"/>
        <v>10</v>
      </c>
      <c r="G12">
        <f t="shared" si="0"/>
        <v>5</v>
      </c>
      <c r="H12">
        <f t="shared" si="0"/>
        <v>10</v>
      </c>
      <c r="I12">
        <f t="shared" si="2"/>
        <v>25</v>
      </c>
      <c r="J12">
        <v>0</v>
      </c>
      <c r="K12">
        <f t="shared" si="3"/>
        <v>-75</v>
      </c>
    </row>
    <row r="13" spans="2:14" x14ac:dyDescent="0.25">
      <c r="B13">
        <v>9</v>
      </c>
      <c r="C13">
        <v>5</v>
      </c>
      <c r="D13">
        <v>5</v>
      </c>
      <c r="E13">
        <v>5</v>
      </c>
      <c r="F13">
        <f t="shared" si="1"/>
        <v>10</v>
      </c>
      <c r="G13">
        <f t="shared" si="0"/>
        <v>5</v>
      </c>
      <c r="H13">
        <f t="shared" si="0"/>
        <v>10</v>
      </c>
      <c r="I13">
        <f t="shared" si="2"/>
        <v>25</v>
      </c>
      <c r="J13">
        <v>75</v>
      </c>
      <c r="K13">
        <f t="shared" si="3"/>
        <v>-25</v>
      </c>
    </row>
    <row r="14" spans="2:14" x14ac:dyDescent="0.25">
      <c r="B14">
        <v>10</v>
      </c>
      <c r="C14">
        <v>5</v>
      </c>
      <c r="D14">
        <v>5</v>
      </c>
      <c r="E14">
        <v>5</v>
      </c>
      <c r="F14">
        <f t="shared" si="1"/>
        <v>10</v>
      </c>
      <c r="G14">
        <f t="shared" si="0"/>
        <v>5</v>
      </c>
      <c r="H14">
        <f t="shared" si="0"/>
        <v>10</v>
      </c>
      <c r="I14">
        <f t="shared" si="2"/>
        <v>25</v>
      </c>
      <c r="J14">
        <v>0</v>
      </c>
      <c r="K14">
        <f t="shared" si="3"/>
        <v>-50</v>
      </c>
    </row>
    <row r="15" spans="2:14" x14ac:dyDescent="0.25">
      <c r="B15">
        <v>11</v>
      </c>
      <c r="C15">
        <v>5</v>
      </c>
      <c r="D15">
        <v>5</v>
      </c>
      <c r="E15">
        <v>5</v>
      </c>
      <c r="F15">
        <f t="shared" si="1"/>
        <v>10</v>
      </c>
      <c r="G15">
        <f t="shared" si="0"/>
        <v>5</v>
      </c>
      <c r="H15">
        <f t="shared" si="0"/>
        <v>10</v>
      </c>
      <c r="I15">
        <f t="shared" si="2"/>
        <v>25</v>
      </c>
      <c r="J15">
        <v>0</v>
      </c>
      <c r="K15">
        <f t="shared" si="3"/>
        <v>-75</v>
      </c>
    </row>
    <row r="16" spans="2:14" x14ac:dyDescent="0.25">
      <c r="B16">
        <v>12</v>
      </c>
      <c r="C16">
        <v>5</v>
      </c>
      <c r="D16">
        <v>5</v>
      </c>
      <c r="E16">
        <v>5</v>
      </c>
      <c r="F16">
        <f t="shared" si="1"/>
        <v>10</v>
      </c>
      <c r="G16">
        <f t="shared" si="0"/>
        <v>5</v>
      </c>
      <c r="H16">
        <f t="shared" si="0"/>
        <v>10</v>
      </c>
      <c r="I16">
        <f t="shared" si="2"/>
        <v>25</v>
      </c>
      <c r="J16">
        <v>75</v>
      </c>
      <c r="K16">
        <f t="shared" si="3"/>
        <v>-25</v>
      </c>
    </row>
    <row r="17" spans="2:11" x14ac:dyDescent="0.25">
      <c r="B17">
        <v>13</v>
      </c>
      <c r="C17">
        <v>5</v>
      </c>
      <c r="D17">
        <v>5</v>
      </c>
      <c r="E17">
        <v>5</v>
      </c>
      <c r="F17">
        <f t="shared" si="1"/>
        <v>10</v>
      </c>
      <c r="G17">
        <f t="shared" si="0"/>
        <v>5</v>
      </c>
      <c r="H17">
        <f t="shared" si="0"/>
        <v>10</v>
      </c>
      <c r="I17">
        <f t="shared" si="2"/>
        <v>25</v>
      </c>
      <c r="J17">
        <v>0</v>
      </c>
      <c r="K17">
        <f t="shared" si="3"/>
        <v>-50</v>
      </c>
    </row>
    <row r="18" spans="2:11" x14ac:dyDescent="0.25">
      <c r="B18">
        <v>14</v>
      </c>
      <c r="C18">
        <v>5</v>
      </c>
      <c r="D18">
        <v>5</v>
      </c>
      <c r="E18">
        <v>5</v>
      </c>
      <c r="F18">
        <f t="shared" si="1"/>
        <v>10</v>
      </c>
      <c r="G18">
        <f t="shared" si="0"/>
        <v>5</v>
      </c>
      <c r="H18">
        <f t="shared" si="0"/>
        <v>10</v>
      </c>
      <c r="I18">
        <f t="shared" si="2"/>
        <v>25</v>
      </c>
      <c r="J18">
        <v>0</v>
      </c>
      <c r="K18">
        <f t="shared" si="3"/>
        <v>-75</v>
      </c>
    </row>
    <row r="19" spans="2:11" x14ac:dyDescent="0.25">
      <c r="B19">
        <v>15</v>
      </c>
      <c r="C19">
        <v>5</v>
      </c>
      <c r="D19">
        <v>5</v>
      </c>
      <c r="E19">
        <v>5</v>
      </c>
      <c r="F19">
        <f t="shared" si="1"/>
        <v>10</v>
      </c>
      <c r="G19">
        <f t="shared" si="0"/>
        <v>5</v>
      </c>
      <c r="H19">
        <f t="shared" si="0"/>
        <v>10</v>
      </c>
      <c r="I19">
        <f t="shared" si="2"/>
        <v>25</v>
      </c>
      <c r="J19">
        <v>75</v>
      </c>
      <c r="K19">
        <f t="shared" si="3"/>
        <v>-25</v>
      </c>
    </row>
    <row r="20" spans="2:11" x14ac:dyDescent="0.25">
      <c r="B20">
        <v>16</v>
      </c>
      <c r="C20">
        <v>5</v>
      </c>
      <c r="D20">
        <v>5</v>
      </c>
      <c r="E20">
        <v>5</v>
      </c>
      <c r="F20">
        <f t="shared" si="1"/>
        <v>10</v>
      </c>
      <c r="G20">
        <f t="shared" si="1"/>
        <v>5</v>
      </c>
      <c r="H20">
        <f t="shared" si="1"/>
        <v>10</v>
      </c>
      <c r="I20">
        <f t="shared" si="2"/>
        <v>25</v>
      </c>
      <c r="J20">
        <v>0</v>
      </c>
      <c r="K20">
        <f t="shared" si="3"/>
        <v>-50</v>
      </c>
    </row>
    <row r="21" spans="2:11" x14ac:dyDescent="0.25">
      <c r="B21">
        <v>17</v>
      </c>
      <c r="C21">
        <v>5</v>
      </c>
      <c r="D21">
        <v>5</v>
      </c>
      <c r="E21">
        <v>5</v>
      </c>
      <c r="F21">
        <f t="shared" si="1"/>
        <v>10</v>
      </c>
      <c r="G21">
        <f t="shared" si="1"/>
        <v>5</v>
      </c>
      <c r="H21">
        <f t="shared" si="1"/>
        <v>10</v>
      </c>
      <c r="I21">
        <f t="shared" si="2"/>
        <v>25</v>
      </c>
      <c r="J21">
        <v>0</v>
      </c>
      <c r="K21">
        <f t="shared" si="3"/>
        <v>-75</v>
      </c>
    </row>
    <row r="22" spans="2:11" x14ac:dyDescent="0.25">
      <c r="B22">
        <v>18</v>
      </c>
      <c r="C22">
        <v>5</v>
      </c>
      <c r="D22">
        <v>5</v>
      </c>
      <c r="E22">
        <v>5</v>
      </c>
      <c r="F22">
        <f t="shared" si="1"/>
        <v>10</v>
      </c>
      <c r="G22">
        <f t="shared" si="1"/>
        <v>5</v>
      </c>
      <c r="H22">
        <f t="shared" si="1"/>
        <v>10</v>
      </c>
      <c r="I22">
        <f t="shared" si="2"/>
        <v>25</v>
      </c>
      <c r="J22">
        <v>75</v>
      </c>
      <c r="K22">
        <f t="shared" si="3"/>
        <v>-25</v>
      </c>
    </row>
    <row r="23" spans="2:11" x14ac:dyDescent="0.25">
      <c r="B23">
        <v>19</v>
      </c>
      <c r="C23">
        <v>5</v>
      </c>
      <c r="D23">
        <v>5</v>
      </c>
      <c r="E23">
        <v>5</v>
      </c>
      <c r="F23">
        <f t="shared" si="1"/>
        <v>10</v>
      </c>
      <c r="G23">
        <f t="shared" si="1"/>
        <v>5</v>
      </c>
      <c r="H23">
        <f t="shared" si="1"/>
        <v>10</v>
      </c>
      <c r="I23">
        <f t="shared" si="2"/>
        <v>25</v>
      </c>
      <c r="J23">
        <v>0</v>
      </c>
      <c r="K23">
        <f t="shared" si="3"/>
        <v>-50</v>
      </c>
    </row>
    <row r="24" spans="2:11" x14ac:dyDescent="0.25">
      <c r="B24">
        <v>20</v>
      </c>
      <c r="C24">
        <v>5</v>
      </c>
      <c r="D24">
        <v>5</v>
      </c>
      <c r="E24">
        <v>5</v>
      </c>
      <c r="F24">
        <f t="shared" si="1"/>
        <v>10</v>
      </c>
      <c r="G24">
        <f t="shared" si="1"/>
        <v>5</v>
      </c>
      <c r="H24">
        <f t="shared" si="1"/>
        <v>10</v>
      </c>
      <c r="I24">
        <f t="shared" si="2"/>
        <v>25</v>
      </c>
      <c r="J24">
        <v>0</v>
      </c>
      <c r="K24">
        <f t="shared" si="3"/>
        <v>-75</v>
      </c>
    </row>
    <row r="25" spans="2:11" x14ac:dyDescent="0.25">
      <c r="B25">
        <v>21</v>
      </c>
      <c r="C25">
        <v>5</v>
      </c>
      <c r="D25">
        <v>5</v>
      </c>
      <c r="E25">
        <v>5</v>
      </c>
      <c r="F25">
        <f t="shared" si="1"/>
        <v>10</v>
      </c>
      <c r="G25">
        <f t="shared" si="1"/>
        <v>5</v>
      </c>
      <c r="H25">
        <f t="shared" si="1"/>
        <v>10</v>
      </c>
      <c r="I25">
        <f t="shared" si="2"/>
        <v>25</v>
      </c>
      <c r="J25">
        <v>75</v>
      </c>
      <c r="K25">
        <f t="shared" si="3"/>
        <v>-25</v>
      </c>
    </row>
    <row r="26" spans="2:11" x14ac:dyDescent="0.25">
      <c r="B26">
        <v>22</v>
      </c>
      <c r="C26">
        <v>5</v>
      </c>
      <c r="D26">
        <v>5</v>
      </c>
      <c r="E26">
        <v>5</v>
      </c>
      <c r="F26">
        <f t="shared" si="1"/>
        <v>10</v>
      </c>
      <c r="G26">
        <f t="shared" si="1"/>
        <v>5</v>
      </c>
      <c r="H26">
        <f t="shared" si="1"/>
        <v>10</v>
      </c>
      <c r="I26">
        <f t="shared" si="2"/>
        <v>25</v>
      </c>
      <c r="J26">
        <v>0</v>
      </c>
      <c r="K26">
        <f t="shared" si="3"/>
        <v>-50</v>
      </c>
    </row>
    <row r="27" spans="2:11" x14ac:dyDescent="0.25">
      <c r="B27">
        <v>23</v>
      </c>
      <c r="C27">
        <v>5</v>
      </c>
      <c r="D27">
        <v>5</v>
      </c>
      <c r="E27">
        <v>5</v>
      </c>
      <c r="F27">
        <f t="shared" si="1"/>
        <v>10</v>
      </c>
      <c r="G27">
        <f t="shared" si="1"/>
        <v>5</v>
      </c>
      <c r="H27">
        <f t="shared" si="1"/>
        <v>10</v>
      </c>
      <c r="I27">
        <f t="shared" si="2"/>
        <v>25</v>
      </c>
      <c r="J27">
        <v>0</v>
      </c>
      <c r="K27">
        <f t="shared" si="3"/>
        <v>-75</v>
      </c>
    </row>
    <row r="28" spans="2:11" x14ac:dyDescent="0.25">
      <c r="B28">
        <v>24</v>
      </c>
      <c r="C28">
        <v>5</v>
      </c>
      <c r="D28">
        <v>5</v>
      </c>
      <c r="E28">
        <v>5</v>
      </c>
      <c r="F28">
        <f t="shared" si="1"/>
        <v>10</v>
      </c>
      <c r="G28">
        <f t="shared" si="1"/>
        <v>5</v>
      </c>
      <c r="H28">
        <f t="shared" si="1"/>
        <v>10</v>
      </c>
      <c r="I28">
        <f t="shared" si="2"/>
        <v>25</v>
      </c>
      <c r="J28">
        <v>75</v>
      </c>
      <c r="K28">
        <f t="shared" si="3"/>
        <v>-25</v>
      </c>
    </row>
    <row r="29" spans="2:11" x14ac:dyDescent="0.25">
      <c r="B29">
        <v>25</v>
      </c>
      <c r="C29">
        <v>5</v>
      </c>
      <c r="D29">
        <v>5</v>
      </c>
      <c r="E29">
        <v>5</v>
      </c>
      <c r="F29">
        <f t="shared" si="1"/>
        <v>10</v>
      </c>
      <c r="G29">
        <f t="shared" si="1"/>
        <v>5</v>
      </c>
      <c r="H29">
        <f t="shared" si="1"/>
        <v>10</v>
      </c>
      <c r="I29">
        <f t="shared" si="2"/>
        <v>25</v>
      </c>
      <c r="J29">
        <v>0</v>
      </c>
      <c r="K29">
        <f t="shared" si="3"/>
        <v>-50</v>
      </c>
    </row>
    <row r="30" spans="2:11" x14ac:dyDescent="0.25">
      <c r="B30">
        <v>26</v>
      </c>
      <c r="C30">
        <v>5</v>
      </c>
      <c r="D30">
        <v>5</v>
      </c>
      <c r="E30">
        <v>5</v>
      </c>
      <c r="F30">
        <f t="shared" si="1"/>
        <v>10</v>
      </c>
      <c r="G30">
        <f t="shared" si="1"/>
        <v>5</v>
      </c>
      <c r="H30">
        <f t="shared" si="1"/>
        <v>10</v>
      </c>
      <c r="I30">
        <f t="shared" si="2"/>
        <v>25</v>
      </c>
      <c r="J30">
        <v>0</v>
      </c>
      <c r="K30">
        <f t="shared" si="3"/>
        <v>-75</v>
      </c>
    </row>
    <row r="31" spans="2:11" x14ac:dyDescent="0.25">
      <c r="B31">
        <v>27</v>
      </c>
      <c r="C31">
        <v>5</v>
      </c>
      <c r="D31">
        <v>5</v>
      </c>
      <c r="E31">
        <v>5</v>
      </c>
      <c r="F31">
        <f t="shared" si="1"/>
        <v>10</v>
      </c>
      <c r="G31">
        <f t="shared" si="1"/>
        <v>5</v>
      </c>
      <c r="H31">
        <f t="shared" si="1"/>
        <v>10</v>
      </c>
      <c r="I31">
        <f t="shared" si="2"/>
        <v>25</v>
      </c>
      <c r="J31">
        <v>75</v>
      </c>
      <c r="K31">
        <f t="shared" si="3"/>
        <v>-25</v>
      </c>
    </row>
    <row r="32" spans="2:11" x14ac:dyDescent="0.25">
      <c r="B32">
        <v>28</v>
      </c>
      <c r="C32">
        <v>5</v>
      </c>
      <c r="D32">
        <v>5</v>
      </c>
      <c r="E32">
        <v>5</v>
      </c>
      <c r="F32">
        <f t="shared" si="1"/>
        <v>10</v>
      </c>
      <c r="G32">
        <f t="shared" si="1"/>
        <v>5</v>
      </c>
      <c r="H32">
        <f t="shared" si="1"/>
        <v>10</v>
      </c>
      <c r="I32">
        <f t="shared" si="2"/>
        <v>25</v>
      </c>
      <c r="J32">
        <v>0</v>
      </c>
      <c r="K32">
        <f t="shared" si="3"/>
        <v>-50</v>
      </c>
    </row>
    <row r="33" spans="2:11" x14ac:dyDescent="0.25">
      <c r="B33">
        <v>29</v>
      </c>
      <c r="C33">
        <v>5</v>
      </c>
      <c r="D33">
        <v>5</v>
      </c>
      <c r="E33">
        <v>5</v>
      </c>
      <c r="F33">
        <f t="shared" si="1"/>
        <v>10</v>
      </c>
      <c r="G33">
        <f t="shared" si="1"/>
        <v>5</v>
      </c>
      <c r="H33">
        <f t="shared" si="1"/>
        <v>10</v>
      </c>
      <c r="I33">
        <f t="shared" si="2"/>
        <v>25</v>
      </c>
      <c r="J33">
        <v>0</v>
      </c>
      <c r="K33">
        <f t="shared" si="3"/>
        <v>-75</v>
      </c>
    </row>
    <row r="34" spans="2:11" x14ac:dyDescent="0.25">
      <c r="B34">
        <v>30</v>
      </c>
      <c r="C34">
        <v>5</v>
      </c>
      <c r="D34">
        <v>5</v>
      </c>
      <c r="E34">
        <v>5</v>
      </c>
      <c r="F34">
        <f t="shared" si="1"/>
        <v>10</v>
      </c>
      <c r="G34">
        <f t="shared" si="1"/>
        <v>5</v>
      </c>
      <c r="H34">
        <f t="shared" si="1"/>
        <v>10</v>
      </c>
      <c r="I34">
        <f t="shared" si="2"/>
        <v>25</v>
      </c>
      <c r="J34">
        <v>75</v>
      </c>
      <c r="K34">
        <f t="shared" si="3"/>
        <v>-25</v>
      </c>
    </row>
    <row r="35" spans="2:11" x14ac:dyDescent="0.25">
      <c r="B35">
        <v>31</v>
      </c>
      <c r="C35">
        <v>5</v>
      </c>
      <c r="D35">
        <v>5</v>
      </c>
      <c r="E35">
        <v>5</v>
      </c>
      <c r="F35">
        <f t="shared" si="1"/>
        <v>10</v>
      </c>
      <c r="G35">
        <f t="shared" si="1"/>
        <v>5</v>
      </c>
      <c r="H35">
        <f t="shared" si="1"/>
        <v>10</v>
      </c>
      <c r="I35">
        <f t="shared" si="2"/>
        <v>25</v>
      </c>
      <c r="J35">
        <v>0</v>
      </c>
      <c r="K35">
        <f t="shared" si="3"/>
        <v>-50</v>
      </c>
    </row>
    <row r="36" spans="2:11" x14ac:dyDescent="0.25">
      <c r="B36">
        <v>32</v>
      </c>
      <c r="C36">
        <v>5</v>
      </c>
      <c r="D36">
        <v>5</v>
      </c>
      <c r="E36">
        <v>5</v>
      </c>
      <c r="F36">
        <f t="shared" si="1"/>
        <v>10</v>
      </c>
      <c r="G36">
        <f t="shared" si="1"/>
        <v>5</v>
      </c>
      <c r="H36">
        <f t="shared" si="1"/>
        <v>10</v>
      </c>
      <c r="I36">
        <f t="shared" si="2"/>
        <v>25</v>
      </c>
      <c r="J36">
        <v>0</v>
      </c>
      <c r="K36">
        <f t="shared" si="3"/>
        <v>-75</v>
      </c>
    </row>
  </sheetData>
  <mergeCells count="6">
    <mergeCell ref="L2:N2"/>
    <mergeCell ref="C2:E2"/>
    <mergeCell ref="F2:H2"/>
    <mergeCell ref="I2:I3"/>
    <mergeCell ref="J2:J3"/>
    <mergeCell ref="K2:K3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C63B-DA4C-43FF-8B79-2C41084FE0EA}">
  <sheetPr codeName="工作表2">
    <tabColor rgb="FF002060"/>
  </sheetPr>
  <dimension ref="A1:AF32"/>
  <sheetViews>
    <sheetView workbookViewId="0">
      <selection activeCell="G19" sqref="G19"/>
    </sheetView>
  </sheetViews>
  <sheetFormatPr defaultRowHeight="15.75" x14ac:dyDescent="0.25"/>
  <cols>
    <col min="1" max="1" width="12.85546875" style="13" customWidth="1"/>
    <col min="2" max="16384" width="9.140625" style="13"/>
  </cols>
  <sheetData>
    <row r="1" spans="1:32" ht="27.75" customHeight="1" x14ac:dyDescent="0.25">
      <c r="A1" s="14" t="s">
        <v>19</v>
      </c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</row>
    <row r="2" spans="1:32" x14ac:dyDescent="0.25">
      <c r="A2" s="13">
        <v>0</v>
      </c>
      <c r="B2" s="13">
        <v>50</v>
      </c>
      <c r="C2" s="13">
        <v>50</v>
      </c>
      <c r="D2" s="13">
        <v>50</v>
      </c>
    </row>
    <row r="3" spans="1:32" x14ac:dyDescent="0.25">
      <c r="A3" s="13">
        <v>1</v>
      </c>
      <c r="B3" s="13">
        <v>20</v>
      </c>
      <c r="C3" s="13">
        <v>40</v>
      </c>
      <c r="D3" s="13">
        <v>50</v>
      </c>
    </row>
    <row r="4" spans="1:32" x14ac:dyDescent="0.25">
      <c r="A4" s="13">
        <v>2</v>
      </c>
      <c r="B4" s="13">
        <v>0</v>
      </c>
      <c r="C4" s="13">
        <v>20</v>
      </c>
      <c r="D4" s="13">
        <v>55</v>
      </c>
    </row>
    <row r="5" spans="1:32" x14ac:dyDescent="0.25">
      <c r="A5" s="13">
        <v>3</v>
      </c>
      <c r="B5" s="13">
        <v>0</v>
      </c>
      <c r="C5" s="13">
        <v>35</v>
      </c>
      <c r="D5" s="13">
        <v>50</v>
      </c>
    </row>
    <row r="6" spans="1:32" x14ac:dyDescent="0.25">
      <c r="A6" s="13">
        <v>4</v>
      </c>
    </row>
    <row r="7" spans="1:32" x14ac:dyDescent="0.25">
      <c r="A7" s="13">
        <v>5</v>
      </c>
    </row>
    <row r="8" spans="1:32" x14ac:dyDescent="0.25">
      <c r="A8" s="13">
        <v>6</v>
      </c>
    </row>
    <row r="9" spans="1:32" x14ac:dyDescent="0.25">
      <c r="A9" s="13">
        <v>7</v>
      </c>
    </row>
    <row r="10" spans="1:32" x14ac:dyDescent="0.25">
      <c r="A10" s="13">
        <v>8</v>
      </c>
    </row>
    <row r="11" spans="1:32" x14ac:dyDescent="0.25">
      <c r="A11" s="13">
        <v>9</v>
      </c>
    </row>
    <row r="12" spans="1:32" x14ac:dyDescent="0.25">
      <c r="A12" s="13">
        <v>10</v>
      </c>
    </row>
    <row r="13" spans="1:32" x14ac:dyDescent="0.25">
      <c r="A13" s="13">
        <v>11</v>
      </c>
    </row>
    <row r="14" spans="1:32" x14ac:dyDescent="0.25">
      <c r="A14" s="13">
        <v>12</v>
      </c>
    </row>
    <row r="15" spans="1:32" x14ac:dyDescent="0.25">
      <c r="A15" s="13">
        <v>13</v>
      </c>
    </row>
    <row r="16" spans="1:32" x14ac:dyDescent="0.25">
      <c r="A16" s="13">
        <v>14</v>
      </c>
    </row>
    <row r="17" spans="1:1" x14ac:dyDescent="0.25">
      <c r="A17" s="13">
        <v>15</v>
      </c>
    </row>
    <row r="18" spans="1:1" x14ac:dyDescent="0.25">
      <c r="A18" s="13">
        <v>16</v>
      </c>
    </row>
    <row r="19" spans="1:1" x14ac:dyDescent="0.25">
      <c r="A19" s="13">
        <v>17</v>
      </c>
    </row>
    <row r="20" spans="1:1" x14ac:dyDescent="0.25">
      <c r="A20" s="13">
        <v>18</v>
      </c>
    </row>
    <row r="21" spans="1:1" x14ac:dyDescent="0.25">
      <c r="A21" s="13">
        <v>19</v>
      </c>
    </row>
    <row r="22" spans="1:1" x14ac:dyDescent="0.25">
      <c r="A22" s="13">
        <v>20</v>
      </c>
    </row>
    <row r="23" spans="1:1" x14ac:dyDescent="0.25">
      <c r="A23" s="13">
        <v>21</v>
      </c>
    </row>
    <row r="24" spans="1:1" x14ac:dyDescent="0.25">
      <c r="A24" s="13">
        <v>22</v>
      </c>
    </row>
    <row r="25" spans="1:1" x14ac:dyDescent="0.25">
      <c r="A25" s="13">
        <v>23</v>
      </c>
    </row>
    <row r="26" spans="1:1" x14ac:dyDescent="0.25">
      <c r="A26" s="13">
        <v>24</v>
      </c>
    </row>
    <row r="27" spans="1:1" x14ac:dyDescent="0.25">
      <c r="A27" s="13">
        <v>25</v>
      </c>
    </row>
    <row r="28" spans="1:1" x14ac:dyDescent="0.25">
      <c r="A28" s="13">
        <v>26</v>
      </c>
    </row>
    <row r="29" spans="1:1" x14ac:dyDescent="0.25">
      <c r="A29" s="13">
        <v>27</v>
      </c>
    </row>
    <row r="30" spans="1:1" x14ac:dyDescent="0.25">
      <c r="A30" s="13">
        <v>28</v>
      </c>
    </row>
    <row r="31" spans="1:1" x14ac:dyDescent="0.25">
      <c r="A31" s="13">
        <v>29</v>
      </c>
    </row>
    <row r="32" spans="1:1" x14ac:dyDescent="0.25">
      <c r="A32" s="13">
        <v>30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7B07-1C02-4919-8C57-C79FB0E146BD}">
  <sheetPr codeName="工作表3">
    <tabColor rgb="FF002060"/>
  </sheetPr>
  <dimension ref="A1:AF32"/>
  <sheetViews>
    <sheetView workbookViewId="0">
      <selection activeCell="M12" sqref="M12"/>
    </sheetView>
  </sheetViews>
  <sheetFormatPr defaultRowHeight="15.75" x14ac:dyDescent="0.25"/>
  <cols>
    <col min="1" max="1" width="13.42578125" style="13" customWidth="1"/>
    <col min="2" max="16384" width="9.140625" style="13"/>
  </cols>
  <sheetData>
    <row r="1" spans="1:32" ht="37.5" customHeight="1" x14ac:dyDescent="0.25">
      <c r="A1" s="15"/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</row>
    <row r="2" spans="1:32" x14ac:dyDescent="0.25">
      <c r="A2" s="13">
        <v>0</v>
      </c>
      <c r="B2" s="13">
        <v>13</v>
      </c>
      <c r="C2" s="13">
        <v>10</v>
      </c>
      <c r="D2" s="13">
        <v>13</v>
      </c>
      <c r="E2" s="13">
        <v>8</v>
      </c>
      <c r="F2" s="13">
        <v>19</v>
      </c>
      <c r="G2" s="13">
        <v>12</v>
      </c>
      <c r="H2" s="13">
        <v>16</v>
      </c>
      <c r="I2" s="13">
        <v>16</v>
      </c>
      <c r="J2" s="13">
        <v>18</v>
      </c>
      <c r="K2" s="13">
        <v>2</v>
      </c>
    </row>
    <row r="3" spans="1:32" x14ac:dyDescent="0.25">
      <c r="A3" s="13">
        <v>1</v>
      </c>
      <c r="B3" s="13">
        <v>6</v>
      </c>
      <c r="C3" s="13">
        <v>9</v>
      </c>
      <c r="D3" s="13">
        <v>4</v>
      </c>
      <c r="E3" s="13">
        <v>6</v>
      </c>
      <c r="F3" s="13">
        <v>4</v>
      </c>
      <c r="G3" s="13">
        <v>13</v>
      </c>
      <c r="H3" s="13">
        <v>11</v>
      </c>
      <c r="I3" s="13">
        <v>6</v>
      </c>
      <c r="J3" s="13">
        <v>11</v>
      </c>
      <c r="K3" s="13">
        <v>13</v>
      </c>
    </row>
    <row r="4" spans="1:32" x14ac:dyDescent="0.25">
      <c r="A4" s="13">
        <v>2</v>
      </c>
      <c r="B4" s="13">
        <v>0</v>
      </c>
      <c r="C4" s="13">
        <v>17</v>
      </c>
      <c r="D4" s="13">
        <v>2</v>
      </c>
      <c r="E4" s="13">
        <v>16</v>
      </c>
      <c r="F4" s="13">
        <v>18</v>
      </c>
      <c r="G4" s="13">
        <v>10</v>
      </c>
      <c r="H4" s="13">
        <v>10</v>
      </c>
      <c r="I4" s="13">
        <v>5</v>
      </c>
      <c r="J4" s="13">
        <v>11</v>
      </c>
      <c r="K4" s="13">
        <v>13</v>
      </c>
    </row>
    <row r="5" spans="1:32" x14ac:dyDescent="0.25">
      <c r="A5" s="13">
        <v>3</v>
      </c>
      <c r="B5" s="13">
        <v>9</v>
      </c>
      <c r="C5" s="13">
        <v>0</v>
      </c>
      <c r="D5" s="13">
        <v>16</v>
      </c>
      <c r="E5" s="13">
        <v>15</v>
      </c>
      <c r="F5" s="13">
        <v>14</v>
      </c>
      <c r="G5" s="13">
        <v>7</v>
      </c>
      <c r="H5" s="13">
        <v>8</v>
      </c>
      <c r="I5" s="13">
        <v>14</v>
      </c>
      <c r="J5" s="13">
        <v>18</v>
      </c>
      <c r="K5" s="13">
        <v>3</v>
      </c>
    </row>
    <row r="6" spans="1:32" x14ac:dyDescent="0.25">
      <c r="A6" s="13">
        <v>4</v>
      </c>
    </row>
    <row r="7" spans="1:32" x14ac:dyDescent="0.25">
      <c r="A7" s="13">
        <v>5</v>
      </c>
    </row>
    <row r="8" spans="1:32" x14ac:dyDescent="0.25">
      <c r="A8" s="13">
        <v>6</v>
      </c>
    </row>
    <row r="9" spans="1:32" x14ac:dyDescent="0.25">
      <c r="A9" s="13">
        <v>7</v>
      </c>
    </row>
    <row r="10" spans="1:32" x14ac:dyDescent="0.25">
      <c r="A10" s="13">
        <v>8</v>
      </c>
    </row>
    <row r="11" spans="1:32" x14ac:dyDescent="0.25">
      <c r="A11" s="13">
        <v>9</v>
      </c>
    </row>
    <row r="12" spans="1:32" x14ac:dyDescent="0.25">
      <c r="A12" s="13">
        <v>10</v>
      </c>
    </row>
    <row r="13" spans="1:32" x14ac:dyDescent="0.25">
      <c r="A13" s="13">
        <v>11</v>
      </c>
    </row>
    <row r="14" spans="1:32" x14ac:dyDescent="0.25">
      <c r="A14" s="13">
        <v>12</v>
      </c>
    </row>
    <row r="15" spans="1:32" x14ac:dyDescent="0.25">
      <c r="A15" s="13">
        <v>13</v>
      </c>
    </row>
    <row r="16" spans="1:32" x14ac:dyDescent="0.25">
      <c r="A16" s="13">
        <v>14</v>
      </c>
    </row>
    <row r="17" spans="1:1" x14ac:dyDescent="0.25">
      <c r="A17" s="13">
        <v>15</v>
      </c>
    </row>
    <row r="18" spans="1:1" x14ac:dyDescent="0.25">
      <c r="A18" s="13">
        <v>16</v>
      </c>
    </row>
    <row r="19" spans="1:1" x14ac:dyDescent="0.25">
      <c r="A19" s="13">
        <v>17</v>
      </c>
    </row>
    <row r="20" spans="1:1" x14ac:dyDescent="0.25">
      <c r="A20" s="13">
        <v>18</v>
      </c>
    </row>
    <row r="21" spans="1:1" x14ac:dyDescent="0.25">
      <c r="A21" s="13">
        <v>19</v>
      </c>
    </row>
    <row r="22" spans="1:1" x14ac:dyDescent="0.25">
      <c r="A22" s="13">
        <v>20</v>
      </c>
    </row>
    <row r="23" spans="1:1" x14ac:dyDescent="0.25">
      <c r="A23" s="13">
        <v>21</v>
      </c>
    </row>
    <row r="24" spans="1:1" x14ac:dyDescent="0.25">
      <c r="A24" s="13">
        <v>22</v>
      </c>
    </row>
    <row r="25" spans="1:1" x14ac:dyDescent="0.25">
      <c r="A25" s="13">
        <v>23</v>
      </c>
    </row>
    <row r="26" spans="1:1" x14ac:dyDescent="0.25">
      <c r="A26" s="13">
        <v>24</v>
      </c>
    </row>
    <row r="27" spans="1:1" x14ac:dyDescent="0.25">
      <c r="A27" s="13">
        <v>25</v>
      </c>
    </row>
    <row r="28" spans="1:1" x14ac:dyDescent="0.25">
      <c r="A28" s="13">
        <v>26</v>
      </c>
    </row>
    <row r="29" spans="1:1" x14ac:dyDescent="0.25">
      <c r="A29" s="13">
        <v>27</v>
      </c>
    </row>
    <row r="30" spans="1:1" x14ac:dyDescent="0.25">
      <c r="A30" s="13">
        <v>28</v>
      </c>
    </row>
    <row r="31" spans="1:1" x14ac:dyDescent="0.25">
      <c r="A31" s="13">
        <v>29</v>
      </c>
    </row>
    <row r="32" spans="1:1" x14ac:dyDescent="0.25">
      <c r="A32" s="13">
        <v>30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02E8-AC00-49B0-BA3A-5A7920DFB7A3}">
  <sheetPr codeName="工作表4">
    <tabColor rgb="FF002060"/>
  </sheetPr>
  <dimension ref="A1:AF32"/>
  <sheetViews>
    <sheetView workbookViewId="0">
      <selection activeCell="B2" sqref="B2:D11"/>
    </sheetView>
  </sheetViews>
  <sheetFormatPr defaultRowHeight="15.75" x14ac:dyDescent="0.25"/>
  <cols>
    <col min="1" max="1" width="12.42578125" style="13" customWidth="1"/>
    <col min="2" max="16384" width="9.140625" style="13"/>
  </cols>
  <sheetData>
    <row r="1" spans="1:32" ht="33.75" customHeight="1" x14ac:dyDescent="0.25">
      <c r="A1" s="14" t="s">
        <v>20</v>
      </c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</row>
    <row r="2" spans="1:32" x14ac:dyDescent="0.25">
      <c r="A2" s="13">
        <v>0</v>
      </c>
      <c r="B2" s="13">
        <v>0</v>
      </c>
      <c r="C2" s="13">
        <v>0</v>
      </c>
      <c r="D2" s="13">
        <v>0</v>
      </c>
    </row>
    <row r="3" spans="1:32" x14ac:dyDescent="0.25">
      <c r="A3" s="13">
        <v>1</v>
      </c>
      <c r="B3" s="13">
        <v>1</v>
      </c>
      <c r="C3" s="13">
        <v>1</v>
      </c>
      <c r="D3" s="13">
        <v>0</v>
      </c>
    </row>
    <row r="4" spans="1:32" x14ac:dyDescent="0.25">
      <c r="A4" s="13">
        <v>2</v>
      </c>
      <c r="B4" s="13">
        <v>1</v>
      </c>
      <c r="C4" s="13">
        <v>1</v>
      </c>
      <c r="D4" s="13">
        <v>1</v>
      </c>
    </row>
    <row r="5" spans="1:32" x14ac:dyDescent="0.25">
      <c r="A5" s="13">
        <v>3</v>
      </c>
      <c r="B5" s="13">
        <v>1</v>
      </c>
      <c r="C5" s="13">
        <v>0</v>
      </c>
      <c r="D5" s="13">
        <v>0</v>
      </c>
    </row>
    <row r="6" spans="1:32" x14ac:dyDescent="0.25">
      <c r="A6" s="13">
        <v>4</v>
      </c>
      <c r="B6" s="13">
        <v>0</v>
      </c>
      <c r="C6" s="13">
        <v>0</v>
      </c>
      <c r="D6" s="13">
        <v>1</v>
      </c>
    </row>
    <row r="7" spans="1:32" x14ac:dyDescent="0.25">
      <c r="A7" s="13">
        <v>5</v>
      </c>
      <c r="B7" s="13">
        <v>1</v>
      </c>
      <c r="C7" s="13">
        <v>1</v>
      </c>
      <c r="D7" s="13">
        <v>0</v>
      </c>
    </row>
    <row r="8" spans="1:32" x14ac:dyDescent="0.25">
      <c r="A8" s="13">
        <v>6</v>
      </c>
      <c r="B8" s="13">
        <v>1</v>
      </c>
      <c r="C8" s="13">
        <v>1</v>
      </c>
      <c r="D8" s="13">
        <v>1</v>
      </c>
    </row>
    <row r="9" spans="1:32" x14ac:dyDescent="0.25">
      <c r="A9" s="13">
        <v>7</v>
      </c>
      <c r="B9" s="13">
        <v>0</v>
      </c>
      <c r="C9" s="13">
        <v>0</v>
      </c>
      <c r="D9" s="13">
        <v>1</v>
      </c>
    </row>
    <row r="10" spans="1:32" x14ac:dyDescent="0.25">
      <c r="A10" s="13">
        <v>8</v>
      </c>
      <c r="B10" s="13">
        <v>1</v>
      </c>
      <c r="C10" s="13">
        <v>0</v>
      </c>
      <c r="D10" s="13">
        <v>1</v>
      </c>
    </row>
    <row r="11" spans="1:32" x14ac:dyDescent="0.25">
      <c r="A11" s="13">
        <v>9</v>
      </c>
      <c r="B11" s="13">
        <v>0</v>
      </c>
      <c r="C11" s="13">
        <v>1</v>
      </c>
      <c r="D11" s="13">
        <v>0</v>
      </c>
    </row>
    <row r="12" spans="1:32" x14ac:dyDescent="0.25">
      <c r="A12" s="13">
        <v>10</v>
      </c>
    </row>
    <row r="13" spans="1:32" x14ac:dyDescent="0.25">
      <c r="A13" s="13">
        <v>11</v>
      </c>
    </row>
    <row r="14" spans="1:32" x14ac:dyDescent="0.25">
      <c r="A14" s="13">
        <v>12</v>
      </c>
    </row>
    <row r="15" spans="1:32" x14ac:dyDescent="0.25">
      <c r="A15" s="13">
        <v>13</v>
      </c>
    </row>
    <row r="16" spans="1:32" x14ac:dyDescent="0.25">
      <c r="A16" s="13">
        <v>14</v>
      </c>
    </row>
    <row r="17" spans="1:1" x14ac:dyDescent="0.25">
      <c r="A17" s="13">
        <v>15</v>
      </c>
    </row>
    <row r="18" spans="1:1" x14ac:dyDescent="0.25">
      <c r="A18" s="13">
        <v>16</v>
      </c>
    </row>
    <row r="19" spans="1:1" x14ac:dyDescent="0.25">
      <c r="A19" s="13">
        <v>17</v>
      </c>
    </row>
    <row r="20" spans="1:1" x14ac:dyDescent="0.25">
      <c r="A20" s="13">
        <v>18</v>
      </c>
    </row>
    <row r="21" spans="1:1" x14ac:dyDescent="0.25">
      <c r="A21" s="13">
        <v>19</v>
      </c>
    </row>
    <row r="22" spans="1:1" x14ac:dyDescent="0.25">
      <c r="A22" s="13">
        <v>20</v>
      </c>
    </row>
    <row r="23" spans="1:1" x14ac:dyDescent="0.25">
      <c r="A23" s="13">
        <v>21</v>
      </c>
    </row>
    <row r="24" spans="1:1" x14ac:dyDescent="0.25">
      <c r="A24" s="13">
        <v>22</v>
      </c>
    </row>
    <row r="25" spans="1:1" x14ac:dyDescent="0.25">
      <c r="A25" s="13">
        <v>23</v>
      </c>
    </row>
    <row r="26" spans="1:1" x14ac:dyDescent="0.25">
      <c r="A26" s="13">
        <v>24</v>
      </c>
    </row>
    <row r="27" spans="1:1" x14ac:dyDescent="0.25">
      <c r="A27" s="13">
        <v>25</v>
      </c>
    </row>
    <row r="28" spans="1:1" x14ac:dyDescent="0.25">
      <c r="A28" s="13">
        <v>26</v>
      </c>
    </row>
    <row r="29" spans="1:1" x14ac:dyDescent="0.25">
      <c r="A29" s="13">
        <v>27</v>
      </c>
    </row>
    <row r="30" spans="1:1" x14ac:dyDescent="0.25">
      <c r="A30" s="13">
        <v>28</v>
      </c>
    </row>
    <row r="31" spans="1:1" x14ac:dyDescent="0.25">
      <c r="A31" s="13">
        <v>29</v>
      </c>
    </row>
    <row r="32" spans="1:1" x14ac:dyDescent="0.25">
      <c r="A32" s="13">
        <v>30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48FC-E5AE-48BF-86D3-B0876B0C5005}">
  <sheetPr codeName="工作表5">
    <tabColor theme="9" tint="0.39997558519241921"/>
  </sheetPr>
  <dimension ref="A1:AF33"/>
  <sheetViews>
    <sheetView workbookViewId="0">
      <selection activeCell="N29" sqref="N29"/>
    </sheetView>
  </sheetViews>
  <sheetFormatPr defaultRowHeight="15.75" x14ac:dyDescent="0.25"/>
  <cols>
    <col min="1" max="1" width="16.28515625" style="13" customWidth="1"/>
    <col min="2" max="16384" width="9.140625" style="13"/>
  </cols>
  <sheetData>
    <row r="1" spans="1:32" ht="34.5" customHeight="1" x14ac:dyDescent="0.25">
      <c r="A1" s="15"/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</row>
    <row r="2" spans="1:32" x14ac:dyDescent="0.25">
      <c r="A2" s="13">
        <v>0</v>
      </c>
      <c r="B2" s="13">
        <f>demand!B2*B$33</f>
        <v>0</v>
      </c>
      <c r="C2" s="13">
        <f>demand!C2*C$33</f>
        <v>10</v>
      </c>
      <c r="D2" s="13">
        <f>demand!D2*D$33</f>
        <v>13</v>
      </c>
      <c r="E2" s="13">
        <f>demand!E2*E$33</f>
        <v>8</v>
      </c>
      <c r="F2" s="13">
        <f>demand!F2*F$33</f>
        <v>0</v>
      </c>
      <c r="G2" s="13">
        <f>demand!G2*G$33</f>
        <v>12</v>
      </c>
      <c r="H2" s="13">
        <f>demand!H2*H$33</f>
        <v>16</v>
      </c>
      <c r="I2" s="13">
        <f>demand!I2*I$33</f>
        <v>0</v>
      </c>
      <c r="J2" s="13">
        <f>demand!J2*J$33</f>
        <v>18</v>
      </c>
      <c r="K2" s="13">
        <f>demand!K2*K$33</f>
        <v>0</v>
      </c>
    </row>
    <row r="3" spans="1:32" x14ac:dyDescent="0.25">
      <c r="A3" s="13">
        <v>1</v>
      </c>
      <c r="B3" s="13">
        <f>demand!B3*B$33</f>
        <v>0</v>
      </c>
      <c r="C3" s="13">
        <f>demand!C3*C$33</f>
        <v>9</v>
      </c>
      <c r="D3" s="13">
        <f>demand!D3*D$33</f>
        <v>4</v>
      </c>
      <c r="E3" s="13">
        <f>demand!E3*E$33</f>
        <v>6</v>
      </c>
      <c r="F3" s="13">
        <f>demand!F3*F$33</f>
        <v>0</v>
      </c>
      <c r="G3" s="13">
        <f>demand!G3*G$33</f>
        <v>13</v>
      </c>
      <c r="H3" s="13">
        <f>demand!H3*H$33</f>
        <v>11</v>
      </c>
      <c r="I3" s="13">
        <f>demand!I3*I$33</f>
        <v>0</v>
      </c>
      <c r="J3" s="13">
        <f>demand!J3*J$33</f>
        <v>11</v>
      </c>
      <c r="K3" s="13">
        <f>demand!K3*K$33</f>
        <v>0</v>
      </c>
    </row>
    <row r="4" spans="1:32" x14ac:dyDescent="0.25">
      <c r="A4" s="13">
        <v>2</v>
      </c>
      <c r="B4" s="13">
        <f>demand!B4*B$33</f>
        <v>0</v>
      </c>
      <c r="C4" s="13">
        <f>demand!C4*C$33</f>
        <v>17</v>
      </c>
      <c r="D4" s="13">
        <f>demand!D4*D$33</f>
        <v>2</v>
      </c>
      <c r="E4" s="13">
        <f>demand!E4*E$33</f>
        <v>16</v>
      </c>
      <c r="F4" s="13">
        <f>demand!F4*F$33</f>
        <v>0</v>
      </c>
      <c r="G4" s="13">
        <f>demand!G4*G$33</f>
        <v>10</v>
      </c>
      <c r="H4" s="13">
        <f>demand!H4*H$33</f>
        <v>10</v>
      </c>
      <c r="I4" s="13">
        <f>demand!I4*I$33</f>
        <v>0</v>
      </c>
      <c r="J4" s="13">
        <f>demand!J4*J$33</f>
        <v>11</v>
      </c>
      <c r="K4" s="13">
        <f>demand!K4*K$33</f>
        <v>0</v>
      </c>
    </row>
    <row r="5" spans="1:32" x14ac:dyDescent="0.25">
      <c r="A5" s="13">
        <v>3</v>
      </c>
      <c r="B5" s="13">
        <f>demand!B5*B$33</f>
        <v>0</v>
      </c>
      <c r="C5" s="13">
        <f>demand!C5*C$33</f>
        <v>0</v>
      </c>
      <c r="D5" s="13">
        <f>demand!D5*D$33</f>
        <v>16</v>
      </c>
      <c r="E5" s="13">
        <f>demand!E5*E$33</f>
        <v>15</v>
      </c>
      <c r="F5" s="13">
        <f>demand!F5*F$33</f>
        <v>0</v>
      </c>
      <c r="G5" s="13">
        <f>demand!G5*G$33</f>
        <v>7</v>
      </c>
      <c r="H5" s="13">
        <f>demand!H5*H$33</f>
        <v>8</v>
      </c>
      <c r="I5" s="13">
        <f>demand!I5*I$33</f>
        <v>0</v>
      </c>
      <c r="J5" s="13">
        <f>demand!J5*J$33</f>
        <v>18</v>
      </c>
      <c r="K5" s="13">
        <f>demand!K5*K$33</f>
        <v>0</v>
      </c>
    </row>
    <row r="6" spans="1:32" x14ac:dyDescent="0.25">
      <c r="A6" s="13">
        <v>4</v>
      </c>
      <c r="B6" s="13">
        <f>demand!B6*B$33</f>
        <v>0</v>
      </c>
      <c r="C6" s="13">
        <f>demand!C6*C$33</f>
        <v>0</v>
      </c>
      <c r="D6" s="13">
        <f>demand!D6*D$33</f>
        <v>0</v>
      </c>
      <c r="E6" s="13">
        <f>demand!E6*E$33</f>
        <v>0</v>
      </c>
      <c r="F6" s="13">
        <f>demand!F6*F$33</f>
        <v>0</v>
      </c>
      <c r="G6" s="13">
        <f>demand!G6*G$33</f>
        <v>0</v>
      </c>
      <c r="H6" s="13">
        <f>demand!H6*H$33</f>
        <v>0</v>
      </c>
      <c r="I6" s="13">
        <f>demand!I6*I$33</f>
        <v>0</v>
      </c>
      <c r="J6" s="13">
        <f>demand!J6*J$33</f>
        <v>0</v>
      </c>
      <c r="K6" s="13">
        <f>demand!K6*K$33</f>
        <v>0</v>
      </c>
    </row>
    <row r="7" spans="1:32" x14ac:dyDescent="0.25">
      <c r="A7" s="13">
        <v>5</v>
      </c>
      <c r="B7" s="13">
        <f>demand!B7*B$33</f>
        <v>0</v>
      </c>
      <c r="C7" s="13">
        <f>demand!C7*C$33</f>
        <v>0</v>
      </c>
      <c r="D7" s="13">
        <f>demand!D7*D$33</f>
        <v>0</v>
      </c>
      <c r="E7" s="13">
        <f>demand!E7*E$33</f>
        <v>0</v>
      </c>
      <c r="F7" s="13">
        <f>demand!F7*F$33</f>
        <v>0</v>
      </c>
      <c r="G7" s="13">
        <f>demand!G7*G$33</f>
        <v>0</v>
      </c>
      <c r="H7" s="13">
        <f>demand!H7*H$33</f>
        <v>0</v>
      </c>
      <c r="I7" s="13">
        <f>demand!I7*I$33</f>
        <v>0</v>
      </c>
      <c r="J7" s="13">
        <f>demand!J7*J$33</f>
        <v>0</v>
      </c>
      <c r="K7" s="13">
        <f>demand!K7*K$33</f>
        <v>0</v>
      </c>
    </row>
    <row r="8" spans="1:32" x14ac:dyDescent="0.25">
      <c r="A8" s="13">
        <v>6</v>
      </c>
      <c r="B8" s="13">
        <f>demand!B8*B$33</f>
        <v>0</v>
      </c>
      <c r="C8" s="13">
        <f>demand!C8*C$33</f>
        <v>0</v>
      </c>
      <c r="D8" s="13">
        <f>demand!D8*D$33</f>
        <v>0</v>
      </c>
      <c r="E8" s="13">
        <f>demand!E8*E$33</f>
        <v>0</v>
      </c>
      <c r="F8" s="13">
        <f>demand!F8*F$33</f>
        <v>0</v>
      </c>
      <c r="G8" s="13">
        <f>demand!G8*G$33</f>
        <v>0</v>
      </c>
      <c r="H8" s="13">
        <f>demand!H8*H$33</f>
        <v>0</v>
      </c>
      <c r="I8" s="13">
        <f>demand!I8*I$33</f>
        <v>0</v>
      </c>
      <c r="J8" s="13">
        <f>demand!J8*J$33</f>
        <v>0</v>
      </c>
      <c r="K8" s="13">
        <f>demand!K8*K$33</f>
        <v>0</v>
      </c>
    </row>
    <row r="9" spans="1:32" x14ac:dyDescent="0.25">
      <c r="A9" s="13">
        <v>7</v>
      </c>
      <c r="B9" s="13">
        <f>demand!B9*B$33</f>
        <v>0</v>
      </c>
      <c r="C9" s="13">
        <f>demand!C9*C$33</f>
        <v>0</v>
      </c>
      <c r="D9" s="13">
        <f>demand!D9*D$33</f>
        <v>0</v>
      </c>
      <c r="E9" s="13">
        <f>demand!E9*E$33</f>
        <v>0</v>
      </c>
      <c r="F9" s="13">
        <f>demand!F9*F$33</f>
        <v>0</v>
      </c>
      <c r="G9" s="13">
        <f>demand!G9*G$33</f>
        <v>0</v>
      </c>
      <c r="H9" s="13">
        <f>demand!H9*H$33</f>
        <v>0</v>
      </c>
      <c r="I9" s="13">
        <f>demand!I9*I$33</f>
        <v>0</v>
      </c>
      <c r="J9" s="13">
        <f>demand!J9*J$33</f>
        <v>0</v>
      </c>
      <c r="K9" s="13">
        <f>demand!K9*K$33</f>
        <v>0</v>
      </c>
    </row>
    <row r="10" spans="1:32" x14ac:dyDescent="0.25">
      <c r="A10" s="13">
        <v>8</v>
      </c>
      <c r="B10" s="13">
        <f>demand!B10*B$33</f>
        <v>0</v>
      </c>
      <c r="C10" s="13">
        <f>demand!C10*C$33</f>
        <v>0</v>
      </c>
      <c r="D10" s="13">
        <f>demand!D10*D$33</f>
        <v>0</v>
      </c>
      <c r="E10" s="13">
        <f>demand!E10*E$33</f>
        <v>0</v>
      </c>
      <c r="F10" s="13">
        <f>demand!F10*F$33</f>
        <v>0</v>
      </c>
      <c r="G10" s="13">
        <f>demand!G10*G$33</f>
        <v>0</v>
      </c>
      <c r="H10" s="13">
        <f>demand!H10*H$33</f>
        <v>0</v>
      </c>
      <c r="I10" s="13">
        <f>demand!I10*I$33</f>
        <v>0</v>
      </c>
      <c r="J10" s="13">
        <f>demand!J10*J$33</f>
        <v>0</v>
      </c>
      <c r="K10" s="13">
        <f>demand!K10*K$33</f>
        <v>0</v>
      </c>
    </row>
    <row r="11" spans="1:32" x14ac:dyDescent="0.25">
      <c r="A11" s="13">
        <v>9</v>
      </c>
      <c r="B11" s="13">
        <f>demand!B11*B$33</f>
        <v>0</v>
      </c>
      <c r="C11" s="13">
        <f>demand!C11*C$33</f>
        <v>0</v>
      </c>
      <c r="D11" s="13">
        <f>demand!D11*D$33</f>
        <v>0</v>
      </c>
      <c r="E11" s="13">
        <f>demand!E11*E$33</f>
        <v>0</v>
      </c>
      <c r="F11" s="13">
        <f>demand!F11*F$33</f>
        <v>0</v>
      </c>
      <c r="G11" s="13">
        <f>demand!G11*G$33</f>
        <v>0</v>
      </c>
      <c r="H11" s="13">
        <f>demand!H11*H$33</f>
        <v>0</v>
      </c>
      <c r="I11" s="13">
        <f>demand!I11*I$33</f>
        <v>0</v>
      </c>
      <c r="J11" s="13">
        <f>demand!J11*J$33</f>
        <v>0</v>
      </c>
      <c r="K11" s="13">
        <f>demand!K11*K$33</f>
        <v>0</v>
      </c>
    </row>
    <row r="12" spans="1:32" x14ac:dyDescent="0.25">
      <c r="A12" s="13">
        <v>10</v>
      </c>
    </row>
    <row r="13" spans="1:32" x14ac:dyDescent="0.25">
      <c r="A13" s="13">
        <v>11</v>
      </c>
    </row>
    <row r="14" spans="1:32" x14ac:dyDescent="0.25">
      <c r="A14" s="13">
        <v>12</v>
      </c>
    </row>
    <row r="15" spans="1:32" x14ac:dyDescent="0.25">
      <c r="A15" s="13">
        <v>13</v>
      </c>
    </row>
    <row r="16" spans="1:32" x14ac:dyDescent="0.25">
      <c r="A16" s="13">
        <v>14</v>
      </c>
    </row>
    <row r="17" spans="1:1" x14ac:dyDescent="0.25">
      <c r="A17" s="13">
        <v>15</v>
      </c>
    </row>
    <row r="18" spans="1:1" x14ac:dyDescent="0.25">
      <c r="A18" s="13">
        <v>16</v>
      </c>
    </row>
    <row r="19" spans="1:1" x14ac:dyDescent="0.25">
      <c r="A19" s="13">
        <v>17</v>
      </c>
    </row>
    <row r="20" spans="1:1" x14ac:dyDescent="0.25">
      <c r="A20" s="13">
        <v>18</v>
      </c>
    </row>
    <row r="21" spans="1:1" x14ac:dyDescent="0.25">
      <c r="A21" s="13">
        <v>19</v>
      </c>
    </row>
    <row r="22" spans="1:1" x14ac:dyDescent="0.25">
      <c r="A22" s="13">
        <v>20</v>
      </c>
    </row>
    <row r="23" spans="1:1" x14ac:dyDescent="0.25">
      <c r="A23" s="13">
        <v>21</v>
      </c>
    </row>
    <row r="24" spans="1:1" x14ac:dyDescent="0.25">
      <c r="A24" s="13">
        <v>22</v>
      </c>
    </row>
    <row r="25" spans="1:1" x14ac:dyDescent="0.25">
      <c r="A25" s="13">
        <v>23</v>
      </c>
    </row>
    <row r="26" spans="1:1" x14ac:dyDescent="0.25">
      <c r="A26" s="13">
        <v>24</v>
      </c>
    </row>
    <row r="27" spans="1:1" x14ac:dyDescent="0.25">
      <c r="A27" s="13">
        <v>25</v>
      </c>
    </row>
    <row r="28" spans="1:1" x14ac:dyDescent="0.25">
      <c r="A28" s="13">
        <v>26</v>
      </c>
    </row>
    <row r="29" spans="1:1" x14ac:dyDescent="0.25">
      <c r="A29" s="13">
        <v>27</v>
      </c>
    </row>
    <row r="30" spans="1:1" x14ac:dyDescent="0.25">
      <c r="A30" s="13">
        <v>28</v>
      </c>
    </row>
    <row r="31" spans="1:1" x14ac:dyDescent="0.25">
      <c r="A31" s="13">
        <v>29</v>
      </c>
    </row>
    <row r="32" spans="1:1" x14ac:dyDescent="0.25">
      <c r="A32" s="13">
        <v>30</v>
      </c>
    </row>
    <row r="33" spans="1:11" x14ac:dyDescent="0.25">
      <c r="A33" s="11" t="s">
        <v>12</v>
      </c>
      <c r="B33" s="18" cm="1">
        <f t="array" ref="B33:K33">TRANSPOSE(BOM!B2:B11)</f>
        <v>0</v>
      </c>
      <c r="C33" s="18">
        <v>1</v>
      </c>
      <c r="D33" s="18">
        <v>1</v>
      </c>
      <c r="E33" s="18">
        <v>1</v>
      </c>
      <c r="F33" s="18">
        <v>0</v>
      </c>
      <c r="G33" s="18">
        <v>1</v>
      </c>
      <c r="H33" s="18">
        <v>1</v>
      </c>
      <c r="I33" s="18">
        <v>0</v>
      </c>
      <c r="J33" s="18">
        <v>1</v>
      </c>
      <c r="K33" s="18">
        <v>0</v>
      </c>
    </row>
  </sheetData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782A-5DFC-4459-B632-57DB100C2E71}">
  <sheetPr codeName="工作表6">
    <tabColor theme="9" tint="0.39997558519241921"/>
  </sheetPr>
  <dimension ref="A1:G32"/>
  <sheetViews>
    <sheetView tabSelected="1" workbookViewId="0">
      <selection activeCell="G23" sqref="G23"/>
    </sheetView>
  </sheetViews>
  <sheetFormatPr defaultRowHeight="15.75" x14ac:dyDescent="0.25"/>
  <cols>
    <col min="1" max="2" width="9.140625" style="13"/>
    <col min="3" max="3" width="9.5703125" style="13" bestFit="1" customWidth="1"/>
    <col min="4" max="4" width="17" style="13" customWidth="1"/>
    <col min="5" max="5" width="17.42578125" style="13" customWidth="1"/>
    <col min="6" max="6" width="14.140625" style="13" customWidth="1"/>
    <col min="7" max="16384" width="9.140625" style="13"/>
  </cols>
  <sheetData>
    <row r="1" spans="1:7" ht="16.5" thickBot="1" x14ac:dyDescent="0.3">
      <c r="A1" s="12" t="s">
        <v>14</v>
      </c>
      <c r="B1" s="16" t="s">
        <v>13</v>
      </c>
      <c r="C1" s="17" t="s">
        <v>11</v>
      </c>
      <c r="D1" s="17" t="s">
        <v>15</v>
      </c>
      <c r="E1" s="17" t="s">
        <v>16</v>
      </c>
      <c r="F1" s="17" t="s">
        <v>17</v>
      </c>
      <c r="G1" s="17" t="s">
        <v>18</v>
      </c>
    </row>
    <row r="2" spans="1:7" x14ac:dyDescent="0.25">
      <c r="B2" s="13">
        <v>0</v>
      </c>
      <c r="C2" s="18">
        <f>arrival!B2</f>
        <v>50</v>
      </c>
      <c r="D2" s="13">
        <f>SUM(item_requirement!B2:K2)</f>
        <v>77</v>
      </c>
      <c r="E2" s="13">
        <f>C2-D2</f>
        <v>-27</v>
      </c>
      <c r="F2" s="13">
        <f>E2</f>
        <v>-27</v>
      </c>
      <c r="G2" s="13">
        <f>IF(F2&gt;0,0,F2)</f>
        <v>-27</v>
      </c>
    </row>
    <row r="3" spans="1:7" x14ac:dyDescent="0.25">
      <c r="B3" s="13">
        <v>1</v>
      </c>
      <c r="C3" s="18">
        <f>arrival!B3</f>
        <v>20</v>
      </c>
      <c r="D3" s="13">
        <f>SUM(item_requirement!B3:K3)</f>
        <v>54</v>
      </c>
      <c r="E3" s="13">
        <f t="shared" ref="E3:E11" si="0">C3-D3</f>
        <v>-34</v>
      </c>
      <c r="F3" s="13">
        <f>E3+F2</f>
        <v>-61</v>
      </c>
      <c r="G3" s="13">
        <f t="shared" ref="G3:G11" si="1">IF(F3&gt;0,0,F3)</f>
        <v>-61</v>
      </c>
    </row>
    <row r="4" spans="1:7" x14ac:dyDescent="0.25">
      <c r="B4" s="13">
        <v>2</v>
      </c>
      <c r="C4" s="18">
        <f>arrival!B4</f>
        <v>0</v>
      </c>
      <c r="D4" s="13">
        <f>SUM(item_requirement!B4:K4)</f>
        <v>66</v>
      </c>
      <c r="E4" s="13">
        <f t="shared" si="0"/>
        <v>-66</v>
      </c>
      <c r="F4" s="13">
        <f>E4+F3</f>
        <v>-127</v>
      </c>
      <c r="G4" s="13">
        <f t="shared" si="1"/>
        <v>-127</v>
      </c>
    </row>
    <row r="5" spans="1:7" x14ac:dyDescent="0.25">
      <c r="B5" s="13">
        <v>3</v>
      </c>
      <c r="C5" s="18">
        <f>arrival!B5</f>
        <v>0</v>
      </c>
      <c r="D5" s="13">
        <f>SUM(item_requirement!B5:K5)</f>
        <v>64</v>
      </c>
      <c r="E5" s="13">
        <f t="shared" si="0"/>
        <v>-64</v>
      </c>
      <c r="F5" s="13">
        <f t="shared" ref="F4:F11" si="2">E5+F4</f>
        <v>-191</v>
      </c>
      <c r="G5" s="13">
        <f t="shared" si="1"/>
        <v>-191</v>
      </c>
    </row>
    <row r="6" spans="1:7" x14ac:dyDescent="0.25">
      <c r="B6" s="13">
        <v>4</v>
      </c>
      <c r="C6" s="18">
        <f>arrival!B6</f>
        <v>0</v>
      </c>
      <c r="D6" s="13">
        <f>SUM(item_requirement!B6:K6)</f>
        <v>0</v>
      </c>
      <c r="E6" s="13">
        <f t="shared" si="0"/>
        <v>0</v>
      </c>
      <c r="F6" s="13">
        <f t="shared" si="2"/>
        <v>-191</v>
      </c>
      <c r="G6" s="13">
        <f t="shared" si="1"/>
        <v>-191</v>
      </c>
    </row>
    <row r="7" spans="1:7" x14ac:dyDescent="0.25">
      <c r="B7" s="13">
        <v>5</v>
      </c>
      <c r="C7" s="18">
        <f>arrival!B7</f>
        <v>0</v>
      </c>
      <c r="D7" s="13">
        <f>SUM(item_requirement!B7:K7)</f>
        <v>0</v>
      </c>
      <c r="E7" s="13">
        <f t="shared" si="0"/>
        <v>0</v>
      </c>
      <c r="F7" s="13">
        <f t="shared" si="2"/>
        <v>-191</v>
      </c>
      <c r="G7" s="13">
        <f>IF(F7&gt;0,0,F7)</f>
        <v>-191</v>
      </c>
    </row>
    <row r="8" spans="1:7" x14ac:dyDescent="0.25">
      <c r="B8" s="13">
        <v>6</v>
      </c>
      <c r="C8" s="18">
        <f>arrival!B8</f>
        <v>0</v>
      </c>
      <c r="D8" s="13">
        <f>SUM(item_requirement!B8:K8)</f>
        <v>0</v>
      </c>
      <c r="E8" s="13">
        <f t="shared" si="0"/>
        <v>0</v>
      </c>
      <c r="F8" s="13">
        <f t="shared" si="2"/>
        <v>-191</v>
      </c>
      <c r="G8" s="13">
        <f t="shared" si="1"/>
        <v>-191</v>
      </c>
    </row>
    <row r="9" spans="1:7" x14ac:dyDescent="0.25">
      <c r="B9" s="13">
        <v>7</v>
      </c>
      <c r="C9" s="18">
        <f>arrival!B9</f>
        <v>0</v>
      </c>
      <c r="D9" s="13">
        <f>SUM(item_requirement!B9:K9)</f>
        <v>0</v>
      </c>
      <c r="E9" s="13">
        <f t="shared" si="0"/>
        <v>0</v>
      </c>
      <c r="F9" s="13">
        <f t="shared" si="2"/>
        <v>-191</v>
      </c>
      <c r="G9" s="13">
        <f t="shared" si="1"/>
        <v>-191</v>
      </c>
    </row>
    <row r="10" spans="1:7" x14ac:dyDescent="0.25">
      <c r="B10" s="13">
        <v>8</v>
      </c>
      <c r="C10" s="18">
        <f>arrival!B10</f>
        <v>0</v>
      </c>
      <c r="D10" s="13">
        <f>SUM(item_requirement!B10:K10)</f>
        <v>0</v>
      </c>
      <c r="E10" s="13">
        <f t="shared" si="0"/>
        <v>0</v>
      </c>
      <c r="F10" s="13">
        <f t="shared" si="2"/>
        <v>-191</v>
      </c>
      <c r="G10" s="13">
        <f t="shared" si="1"/>
        <v>-191</v>
      </c>
    </row>
    <row r="11" spans="1:7" x14ac:dyDescent="0.25">
      <c r="B11" s="13">
        <v>9</v>
      </c>
      <c r="C11" s="18">
        <f>arrival!B11</f>
        <v>0</v>
      </c>
      <c r="D11" s="13">
        <f>SUM(item_requirement!B11:K11)</f>
        <v>0</v>
      </c>
      <c r="E11" s="13">
        <f t="shared" si="0"/>
        <v>0</v>
      </c>
      <c r="F11" s="13">
        <f t="shared" si="2"/>
        <v>-191</v>
      </c>
      <c r="G11" s="13">
        <f t="shared" si="1"/>
        <v>-191</v>
      </c>
    </row>
    <row r="12" spans="1:7" x14ac:dyDescent="0.25">
      <c r="B12" s="13">
        <v>10</v>
      </c>
      <c r="C12" s="18">
        <f>arrival!B12</f>
        <v>0</v>
      </c>
    </row>
    <row r="13" spans="1:7" x14ac:dyDescent="0.25">
      <c r="B13" s="13">
        <v>11</v>
      </c>
      <c r="C13" s="18">
        <f>arrival!B13</f>
        <v>0</v>
      </c>
    </row>
    <row r="14" spans="1:7" x14ac:dyDescent="0.25">
      <c r="B14" s="13">
        <v>12</v>
      </c>
      <c r="C14" s="18">
        <f>arrival!B14</f>
        <v>0</v>
      </c>
    </row>
    <row r="15" spans="1:7" x14ac:dyDescent="0.25">
      <c r="B15" s="13">
        <v>13</v>
      </c>
      <c r="C15" s="18"/>
    </row>
    <row r="16" spans="1:7" x14ac:dyDescent="0.25">
      <c r="B16" s="13">
        <v>14</v>
      </c>
      <c r="C16" s="18"/>
    </row>
    <row r="17" spans="2:3" x14ac:dyDescent="0.25">
      <c r="B17" s="13">
        <v>15</v>
      </c>
      <c r="C17" s="18"/>
    </row>
    <row r="18" spans="2:3" x14ac:dyDescent="0.25">
      <c r="B18" s="13">
        <v>16</v>
      </c>
      <c r="C18" s="18"/>
    </row>
    <row r="19" spans="2:3" x14ac:dyDescent="0.25">
      <c r="B19" s="13">
        <v>17</v>
      </c>
      <c r="C19" s="18"/>
    </row>
    <row r="20" spans="2:3" x14ac:dyDescent="0.25">
      <c r="B20" s="13">
        <v>18</v>
      </c>
      <c r="C20" s="18"/>
    </row>
    <row r="21" spans="2:3" x14ac:dyDescent="0.25">
      <c r="B21" s="13">
        <v>19</v>
      </c>
      <c r="C21" s="18"/>
    </row>
    <row r="22" spans="2:3" x14ac:dyDescent="0.25">
      <c r="B22" s="13">
        <v>20</v>
      </c>
      <c r="C22" s="18"/>
    </row>
    <row r="23" spans="2:3" x14ac:dyDescent="0.25">
      <c r="B23" s="13">
        <v>21</v>
      </c>
      <c r="C23" s="18"/>
    </row>
    <row r="24" spans="2:3" x14ac:dyDescent="0.25">
      <c r="B24" s="13">
        <v>22</v>
      </c>
      <c r="C24" s="18"/>
    </row>
    <row r="25" spans="2:3" x14ac:dyDescent="0.25">
      <c r="B25" s="13">
        <v>23</v>
      </c>
      <c r="C25" s="18"/>
    </row>
    <row r="26" spans="2:3" x14ac:dyDescent="0.25">
      <c r="B26" s="13">
        <v>24</v>
      </c>
      <c r="C26" s="18"/>
    </row>
    <row r="27" spans="2:3" x14ac:dyDescent="0.25">
      <c r="B27" s="13">
        <v>25</v>
      </c>
      <c r="C27" s="18"/>
    </row>
    <row r="28" spans="2:3" x14ac:dyDescent="0.25">
      <c r="B28" s="13">
        <v>26</v>
      </c>
      <c r="C28" s="18"/>
    </row>
    <row r="29" spans="2:3" x14ac:dyDescent="0.25">
      <c r="B29" s="13">
        <v>27</v>
      </c>
      <c r="C29" s="18"/>
    </row>
    <row r="30" spans="2:3" x14ac:dyDescent="0.25">
      <c r="B30" s="13">
        <v>28</v>
      </c>
      <c r="C30" s="18"/>
    </row>
    <row r="31" spans="2:3" x14ac:dyDescent="0.25">
      <c r="B31" s="13">
        <v>29</v>
      </c>
      <c r="C31" s="18"/>
    </row>
    <row r="32" spans="2:3" x14ac:dyDescent="0.25">
      <c r="B32" s="13">
        <v>30</v>
      </c>
      <c r="C32" s="18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arrival</vt:lpstr>
      <vt:lpstr>demand</vt:lpstr>
      <vt:lpstr>BOM</vt:lpstr>
      <vt:lpstr>item_requirement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Wen-Chih Chen</dc:creator>
  <cp:lastModifiedBy>MB608</cp:lastModifiedBy>
  <dcterms:created xsi:type="dcterms:W3CDTF">2022-12-20T01:23:03Z</dcterms:created>
  <dcterms:modified xsi:type="dcterms:W3CDTF">2022-12-20T15:42:43Z</dcterms:modified>
</cp:coreProperties>
</file>