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5735" yWindow="1320" windowWidth="25440" windowHeight="1599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1" l="1"/>
  <c r="C22" i="1"/>
  <c r="C15" i="1"/>
  <c r="C14" i="1"/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<sst xmlns="http://schemas.openxmlformats.org/spreadsheetml/2006/main" count="17" uniqueCount="14">
  <si>
    <t>deg C</t>
  </si>
  <si>
    <t>deg F</t>
  </si>
  <si>
    <t>R</t>
  </si>
  <si>
    <t>Voltage w/ 10k dividing 5V</t>
  </si>
  <si>
    <t>5V</t>
  </si>
  <si>
    <t>10kOhm</t>
  </si>
  <si>
    <t>Thermistor</t>
  </si>
  <si>
    <t>Ground</t>
  </si>
  <si>
    <t>|</t>
  </si>
  <si>
    <t>|---Sense</t>
  </si>
  <si>
    <t>slope</t>
  </si>
  <si>
    <t>intercept</t>
  </si>
  <si>
    <t>actual settings:</t>
  </si>
  <si>
    <t>updated: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</si>
</sst>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22" sqref="E22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-55</v>
      </c>
      <c r="B2">
        <v>-67</v>
      </c>
      <c r="C2">
        <v>963849</v>
      </c>
      <c r="D2" s="2">
        <f>C2/(C2+10000)*5</f>
        <v>4.9486573380472745</v>
      </c>
      <c r="F2" t="s">
        <v>4</v>
      </c>
    </row>
    <row r="3" spans="1:6" x14ac:dyDescent="0.25">
      <c r="A3">
        <v>-20</v>
      </c>
      <c r="B3">
        <v>-4</v>
      </c>
      <c r="C3">
        <v>97081</v>
      </c>
      <c r="D3" s="2">
        <f t="shared" ref="D3:D8" si="0">C3/(C3+10000)*5</f>
        <v>4.5330637554748279</v>
      </c>
      <c r="F3" t="s">
        <v>8</v>
      </c>
    </row>
    <row r="4" spans="1:6" x14ac:dyDescent="0.25">
      <c r="A4">
        <v>0</v>
      </c>
      <c r="B4">
        <v>32</v>
      </c>
      <c r="C4">
        <v>32650</v>
      </c>
      <c r="D4" s="2">
        <f t="shared" si="0"/>
        <v>3.8276670574443146</v>
      </c>
      <c r="F4" t="s">
        <v>5</v>
      </c>
    </row>
    <row r="5" spans="1:6" x14ac:dyDescent="0.25">
      <c r="A5">
        <v>25</v>
      </c>
      <c r="B5" s="1">
        <v>77</v>
      </c>
      <c r="C5">
        <v>10000</v>
      </c>
      <c r="D5" s="2">
        <f t="shared" si="0"/>
        <v>2.5</v>
      </c>
      <c r="F5" t="s">
        <v>9</v>
      </c>
    </row>
    <row r="6" spans="1:6" x14ac:dyDescent="0.25">
      <c r="A6">
        <v>50</v>
      </c>
      <c r="B6" s="1">
        <v>122</v>
      </c>
      <c r="C6">
        <v>3602</v>
      </c>
      <c r="D6" s="2">
        <f t="shared" si="0"/>
        <v>1.324069989707396</v>
      </c>
      <c r="F6" t="s">
        <v>6</v>
      </c>
    </row>
    <row r="7" spans="1:6" x14ac:dyDescent="0.25">
      <c r="A7">
        <v>100</v>
      </c>
      <c r="B7" s="1">
        <v>212</v>
      </c>
      <c r="C7">
        <v>678.6</v>
      </c>
      <c r="D7" s="2">
        <f t="shared" si="0"/>
        <v>0.3177382802989156</v>
      </c>
      <c r="F7" t="s">
        <v>8</v>
      </c>
    </row>
    <row r="8" spans="1:6" x14ac:dyDescent="0.25">
      <c r="A8">
        <v>150</v>
      </c>
      <c r="B8">
        <v>302</v>
      </c>
      <c r="C8">
        <v>186.1</v>
      </c>
      <c r="D8" s="2">
        <f t="shared" si="0"/>
        <v>9.1349976929344878E-2</v>
      </c>
      <c r="F8" t="s">
        <v>7</v>
      </c>
    </row>
    <row r="10" spans="1:6" x14ac:dyDescent="0.25">
      <c r="A10" t="s">
        <v>12</v>
      </c>
    </row>
    <row r="11" spans="1:6" x14ac:dyDescent="0.25">
      <c r="A11">
        <v>1.7270000000000001</v>
      </c>
      <c r="B11">
        <v>100</v>
      </c>
    </row>
    <row r="12" spans="1:6" x14ac:dyDescent="0.25">
      <c r="A12">
        <v>2.6760000000000002</v>
      </c>
      <c r="B12">
        <v>68.400000000000006</v>
      </c>
    </row>
    <row r="14" spans="1:6" x14ac:dyDescent="0.25">
      <c r="B14" t="s">
        <v>10</v>
      </c>
      <c r="C14">
        <f>(B11-B12)/(A11-A12)</f>
        <v>-33.298208640674389</v>
      </c>
    </row>
    <row r="15" spans="1:6" x14ac:dyDescent="0.25">
      <c r="B15" t="s">
        <v>11</v>
      </c>
      <c r="C15">
        <f>B11-A11*C14</f>
        <v>157.50600632244468</v>
      </c>
    </row>
    <row r="18" spans="1:3" x14ac:dyDescent="0.25">
      <c r="A18" t="s">
        <v>13</v>
      </c>
    </row>
    <row r="19" spans="1:3" x14ac:dyDescent="0.25">
      <c r="A19">
        <v>1.7270000000000001</v>
      </c>
      <c r="B19">
        <v>100</v>
      </c>
    </row>
    <row r="20" spans="1:3" x14ac:dyDescent="0.25">
      <c r="A20">
        <v>2.6760000000000002</v>
      </c>
      <c r="B20">
        <v>70</v>
      </c>
    </row>
    <row r="22" spans="1:3" x14ac:dyDescent="0.25">
      <c r="B22" t="s">
        <v>10</v>
      </c>
      <c r="C22">
        <f>(B19-B20)/(A19-A20)</f>
        <v>-31.612223393045308</v>
      </c>
    </row>
    <row r="23" spans="1:3" x14ac:dyDescent="0.25">
      <c r="B23" t="s">
        <v>11</v>
      </c>
      <c r="C23">
        <f>B19-A19*C22</f>
        <v>154.59430979978924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Clifton</dc:creator>
  <cp:lastModifiedBy>FlowLoop</cp:lastModifiedBy>
  <dcterms:created xsi:type="dcterms:W3CDTF">2013-02-07T22:30:27Z</dcterms:created>
  <dcterms:modified xsi:type="dcterms:W3CDTF">2013-02-08T17:17:15Z</dcterms:modified>
</cp:coreProperties>
</file>