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illiammohr/BostonUniversity/AT754/"/>
    </mc:Choice>
  </mc:AlternateContent>
  <xr:revisionPtr revIDLastSave="0" documentId="8_{493487CD-DB08-7649-9A5C-F11AE32A96EC}" xr6:coauthVersionLast="47" xr6:coauthVersionMax="47" xr10:uidLastSave="{00000000-0000-0000-0000-000000000000}"/>
  <bookViews>
    <workbookView xWindow="0" yWindow="760" windowWidth="34560" windowHeight="21580" xr2:uid="{8ECBC493-BFE2-ED48-921C-04D9D712C119}"/>
  </bookViews>
  <sheets>
    <sheet name="Homework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2" l="1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3" i="2"/>
  <c r="N3" i="2" s="1"/>
  <c r="I11" i="2"/>
  <c r="J11" i="2" s="1"/>
  <c r="I12" i="2"/>
  <c r="J12" i="2" s="1"/>
  <c r="I13" i="2"/>
  <c r="J13" i="2" s="1"/>
  <c r="I14" i="2"/>
  <c r="J14" i="2" s="1"/>
  <c r="I3" i="2"/>
  <c r="L4" i="2"/>
  <c r="L5" i="2"/>
  <c r="L6" i="2"/>
  <c r="L11" i="2"/>
  <c r="L12" i="2"/>
  <c r="L13" i="2"/>
  <c r="L14" i="2"/>
  <c r="L15" i="2"/>
  <c r="L16" i="2"/>
  <c r="L17" i="2"/>
  <c r="L18" i="2"/>
  <c r="L3" i="2"/>
  <c r="K4" i="2"/>
  <c r="M4" i="2" s="1"/>
  <c r="N4" i="2" s="1"/>
  <c r="K5" i="2"/>
  <c r="M5" i="2" s="1"/>
  <c r="N5" i="2" s="1"/>
  <c r="K6" i="2"/>
  <c r="M6" i="2" s="1"/>
  <c r="N6" i="2" s="1"/>
  <c r="K7" i="2"/>
  <c r="L7" i="2" s="1"/>
  <c r="K8" i="2"/>
  <c r="L8" i="2" s="1"/>
  <c r="K9" i="2"/>
  <c r="L9" i="2" s="1"/>
  <c r="K10" i="2"/>
  <c r="L10" i="2" s="1"/>
  <c r="K11" i="2"/>
  <c r="K12" i="2"/>
  <c r="K13" i="2"/>
  <c r="K14" i="2"/>
  <c r="K15" i="2"/>
  <c r="K16" i="2"/>
  <c r="M16" i="2" s="1"/>
  <c r="K17" i="2"/>
  <c r="M17" i="2" s="1"/>
  <c r="K18" i="2"/>
  <c r="M18" i="2" s="1"/>
  <c r="N18" i="2" s="1"/>
  <c r="K19" i="2"/>
  <c r="L19" i="2" s="1"/>
  <c r="K20" i="2"/>
  <c r="L20" i="2" s="1"/>
  <c r="K21" i="2"/>
  <c r="M21" i="2" s="1"/>
  <c r="N21" i="2" s="1"/>
  <c r="K22" i="2"/>
  <c r="L22" i="2" s="1"/>
  <c r="K3" i="2"/>
  <c r="H11" i="2"/>
  <c r="G4" i="2"/>
  <c r="G5" i="2"/>
  <c r="I5" i="2" s="1"/>
  <c r="J5" i="2" s="1"/>
  <c r="G6" i="2"/>
  <c r="I6" i="2" s="1"/>
  <c r="J6" i="2" s="1"/>
  <c r="G7" i="2"/>
  <c r="H7" i="2" s="1"/>
  <c r="G8" i="2"/>
  <c r="H8" i="2" s="1"/>
  <c r="G9" i="2"/>
  <c r="I9" i="2" s="1"/>
  <c r="J9" i="2" s="1"/>
  <c r="G10" i="2"/>
  <c r="H10" i="2" s="1"/>
  <c r="G11" i="2"/>
  <c r="G12" i="2"/>
  <c r="H12" i="2" s="1"/>
  <c r="G13" i="2"/>
  <c r="H13" i="2" s="1"/>
  <c r="G14" i="2"/>
  <c r="G15" i="2"/>
  <c r="I15" i="2" s="1"/>
  <c r="J15" i="2" s="1"/>
  <c r="G16" i="2"/>
  <c r="H16" i="2" s="1"/>
  <c r="G17" i="2"/>
  <c r="H17" i="2" s="1"/>
  <c r="G18" i="2"/>
  <c r="I18" i="2" s="1"/>
  <c r="G19" i="2"/>
  <c r="H19" i="2" s="1"/>
  <c r="G20" i="2"/>
  <c r="I20" i="2" s="1"/>
  <c r="G21" i="2"/>
  <c r="I21" i="2" s="1"/>
  <c r="G22" i="2"/>
  <c r="I22" i="2" s="1"/>
  <c r="G3" i="2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H20" i="2" s="1"/>
  <c r="E21" i="2"/>
  <c r="E22" i="2"/>
  <c r="E3" i="2"/>
  <c r="H3" i="2" s="1"/>
  <c r="N17" i="2" l="1"/>
  <c r="J3" i="2"/>
  <c r="J20" i="2"/>
  <c r="J18" i="2"/>
  <c r="N16" i="2"/>
  <c r="H4" i="2"/>
  <c r="I19" i="2"/>
  <c r="J19" i="2" s="1"/>
  <c r="M20" i="2"/>
  <c r="N20" i="2" s="1"/>
  <c r="H9" i="2"/>
  <c r="L21" i="2"/>
  <c r="I17" i="2"/>
  <c r="J17" i="2" s="1"/>
  <c r="I10" i="2"/>
  <c r="J10" i="2" s="1"/>
  <c r="F20" i="2"/>
  <c r="M22" i="2"/>
  <c r="N22" i="2" s="1"/>
  <c r="I8" i="2"/>
  <c r="J8" i="2" s="1"/>
  <c r="I7" i="2"/>
  <c r="J7" i="2" s="1"/>
  <c r="I16" i="2"/>
  <c r="J16" i="2" s="1"/>
  <c r="I4" i="2"/>
  <c r="J4" i="2" s="1"/>
  <c r="H14" i="2"/>
  <c r="M19" i="2"/>
  <c r="N19" i="2" s="1"/>
  <c r="H22" i="2"/>
  <c r="H21" i="2"/>
  <c r="H6" i="2"/>
  <c r="F3" i="2"/>
  <c r="H18" i="2"/>
  <c r="F22" i="2"/>
  <c r="J22" i="2" s="1"/>
  <c r="H5" i="2"/>
  <c r="F21" i="2"/>
  <c r="J21" i="2" s="1"/>
  <c r="H15" i="2"/>
</calcChain>
</file>

<file path=xl/sharedStrings.xml><?xml version="1.0" encoding="utf-8"?>
<sst xmlns="http://schemas.openxmlformats.org/spreadsheetml/2006/main" count="39" uniqueCount="35">
  <si>
    <t>Policy</t>
  </si>
  <si>
    <t>Effective Date</t>
  </si>
  <si>
    <t>Expiration Date</t>
  </si>
  <si>
    <t>Cancellation Date</t>
  </si>
  <si>
    <t>Written Exposure</t>
  </si>
  <si>
    <t>Earned Exposure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</si>
  <si>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</si>
  <si>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</si>
  <si>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</si>
  <si>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</si>
  <si>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</si>
  <si>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</si>
  <si>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</si>
  <si>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</si>
  <si>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</si>
  <si>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</si>
  <si>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</si>
  <si>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</si>
  <si>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</si>
  <si>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</si>
  <si>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</si>
  <si>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Q</t>
  </si>
  <si>
    <t>R</t>
  </si>
  <si>
    <t>S</t>
  </si>
  <si>
    <t>T</t>
  </si>
  <si>
    <t>P</t>
  </si>
  <si>
    <t>In Force On Date?</t>
  </si>
  <si>
    <t>Policy Year 2022</t>
  </si>
  <si>
    <t>Calendar Year 2023</t>
  </si>
  <si>
    <t>Policy Year 2023</t>
  </si>
  <si>
    <t>end date</t>
  </si>
  <si>
    <t>policy length</t>
  </si>
  <si>
    <t>CY 2022</t>
  </si>
  <si>
    <t>written exposure</t>
  </si>
  <si>
    <t>earned 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</si>
</sst>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B156-E128-B343-A998-E850C3F75344}">
  <sheetPr codeName="Sheet1">
    <pageSetUpPr fitToPage="1"/>
  </sheetPr>
  <dimension ref="A1:P22"/>
  <sheetViews>
    <sheetView tabSelected="1" zoomScale="110" zoomScaleNormal="110" workbookViewId="0">
      <selection activeCell="M25" sqref="M25"/>
    </sheetView>
  </sheetViews>
  <sheetFormatPr baseColWidth="10" defaultRowHeight="16" x14ac:dyDescent="0.2"/>
  <cols>
    <col min="1" max="1" width="5.83203125" bestFit="1" customWidth="1"/>
    <col min="2" max="2" width="12.6640625" style="4" bestFit="1" customWidth="1"/>
    <col min="3" max="3" width="13.6640625" style="4" bestFit="1" customWidth="1"/>
    <col min="4" max="4" width="15.5" style="4" bestFit="1" customWidth="1"/>
    <col min="5" max="5" width="15.5" style="4" customWidth="1"/>
    <col min="6" max="6" width="11.5" style="4" bestFit="1" customWidth="1"/>
    <col min="7" max="7" width="15" style="4" bestFit="1" customWidth="1"/>
    <col min="8" max="8" width="15.5" style="4" customWidth="1"/>
    <col min="9" max="9" width="15.33203125" bestFit="1" customWidth="1"/>
    <col min="10" max="10" width="14.6640625" bestFit="1" customWidth="1"/>
    <col min="11" max="11" width="15.33203125" bestFit="1" customWidth="1"/>
    <col min="12" max="12" width="14.6640625" bestFit="1" customWidth="1"/>
    <col min="13" max="13" width="15.33203125" bestFit="1" customWidth="1"/>
    <col min="14" max="14" width="14.6640625" bestFit="1" customWidth="1"/>
    <col min="15" max="15" width="6.83203125" bestFit="1" customWidth="1"/>
    <col min="16" max="16" width="7.83203125" bestFit="1" customWidth="1"/>
  </cols>
  <sheetData>
    <row r="1" spans="1:16" x14ac:dyDescent="0.2">
      <c r="A1" s="1"/>
      <c r="B1" s="2"/>
      <c r="C1" s="2"/>
      <c r="D1" s="2"/>
      <c r="E1" s="2"/>
      <c r="F1" s="2"/>
      <c r="G1" s="8" t="s">
        <v>32</v>
      </c>
      <c r="H1" s="5"/>
      <c r="I1" s="5" t="s">
        <v>27</v>
      </c>
      <c r="J1" s="5"/>
      <c r="K1" s="5" t="s">
        <v>28</v>
      </c>
      <c r="L1" s="5"/>
      <c r="M1" s="5" t="s">
        <v>29</v>
      </c>
      <c r="N1" s="5"/>
      <c r="O1" s="5" t="s">
        <v>26</v>
      </c>
      <c r="P1" s="5"/>
    </row>
    <row r="2" spans="1:16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30</v>
      </c>
      <c r="F2" s="2" t="s">
        <v>31</v>
      </c>
      <c r="G2" s="2" t="s">
        <v>33</v>
      </c>
      <c r="H2" s="2" t="s">
        <v>34</v>
      </c>
      <c r="I2" s="1" t="s">
        <v>4</v>
      </c>
      <c r="J2" s="1" t="s">
        <v>5</v>
      </c>
      <c r="K2" s="1" t="s">
        <v>4</v>
      </c>
      <c r="L2" s="1" t="s">
        <v>5</v>
      </c>
      <c r="M2" s="1" t="s">
        <v>4</v>
      </c>
      <c r="N2" s="1" t="s">
        <v>5</v>
      </c>
      <c r="O2" s="2">
        <v>44744</v>
      </c>
      <c r="P2" s="2">
        <v>45201</v>
      </c>
    </row>
    <row r="3" spans="1:16" x14ac:dyDescent="0.2">
      <c r="A3" s="1" t="s">
        <v>6</v>
      </c>
      <c r="B3" s="3">
        <v>44896</v>
      </c>
      <c r="C3" s="3">
        <v>45261</v>
      </c>
      <c r="D3" s="3"/>
      <c r="E3" s="3">
        <f>IF(D3,MIN(D3,C3),C3)</f>
        <v>45261</v>
      </c>
      <c r="F3" s="10">
        <f>E3-B3</f>
        <v>365</v>
      </c>
      <c r="G3" s="10">
        <f xml:space="preserve"> IF(AND(B3&gt;DATE(2021,12,31),(B3&lt;DATE(2023,1,1))),1,0)</f>
        <v>1</v>
      </c>
      <c r="H3" s="6">
        <f>IF(G3,MIN(E3,DATE(2023,1,1))-B3,0)/365</f>
        <v>8.4931506849315067E-2</v>
      </c>
      <c r="I3" s="11">
        <f>G3</f>
        <v>1</v>
      </c>
      <c r="J3" s="7">
        <f>IF(I3,F3/365,0)</f>
        <v>1</v>
      </c>
      <c r="K3" s="11">
        <f xml:space="preserve"> IF(AND(B3&gt;DATE(2022,12,31),(B3&lt;DATE(2024,1,1))),1,0)</f>
        <v>0</v>
      </c>
      <c r="L3" s="9">
        <f>IF(K3,MIN(E3,DATE(2024,1,1))-B3,0)/365</f>
        <v>0</v>
      </c>
      <c r="M3" s="11">
        <f>K3</f>
        <v>0</v>
      </c>
      <c r="N3" s="7">
        <f>IF(M3,F3/365,0)</f>
        <v>0</v>
      </c>
      <c r="O3" s="1"/>
      <c r="P3" s="1"/>
    </row>
    <row r="4" spans="1:16" x14ac:dyDescent="0.2">
      <c r="A4" s="1" t="s">
        <v>7</v>
      </c>
      <c r="B4" s="3">
        <v>44652</v>
      </c>
      <c r="C4" s="3">
        <v>45017</v>
      </c>
      <c r="D4" s="3"/>
      <c r="E4" s="3">
        <f t="shared" ref="E4:E22" si="0">IF(D4,MIN(D4,C4),C4)</f>
        <v>45017</v>
      </c>
      <c r="F4" s="10">
        <f t="shared" ref="F4:F22" si="1">E4-B4</f>
        <v>365</v>
      </c>
      <c r="G4" s="10">
        <f t="shared" ref="G4:G22" si="2" xml:space="preserve"> IF(AND(B4&gt;DATE(2021,12,31),(B4&lt;DATE(2023,1,1))),1,0)</f>
        <v>1</v>
      </c>
      <c r="H4" s="6">
        <f t="shared" ref="H4:H22" si="3">IF(G4,MIN(E4,DATE(2023,1,1))-B4,0)/365</f>
        <v>0.75342465753424659</v>
      </c>
      <c r="I4" s="11">
        <f t="shared" ref="I4:I22" si="4">G4</f>
        <v>1</v>
      </c>
      <c r="J4" s="7">
        <f t="shared" ref="J4:J22" si="5">IF(I4,F4/365,0)</f>
        <v>1</v>
      </c>
      <c r="K4" s="11">
        <f t="shared" ref="K4:K22" si="6" xml:space="preserve"> IF(AND(B4&gt;DATE(2022,12,31),(B4&lt;DATE(2024,1,1))),1,0)</f>
        <v>0</v>
      </c>
      <c r="L4" s="9">
        <f t="shared" ref="L4:L22" si="7">IF(K4,MIN(E4,DATE(2024,1,1))-B4,0)/365</f>
        <v>0</v>
      </c>
      <c r="M4" s="11">
        <f t="shared" ref="M4:M22" si="8">K4</f>
        <v>0</v>
      </c>
      <c r="N4" s="7">
        <f t="shared" ref="N4:N22" si="9">IF(M4,F4/365,0)</f>
        <v>0</v>
      </c>
      <c r="O4" s="1"/>
      <c r="P4" s="1"/>
    </row>
    <row r="5" spans="1:16" x14ac:dyDescent="0.2">
      <c r="A5" s="1" t="s">
        <v>8</v>
      </c>
      <c r="B5" s="3">
        <v>44866</v>
      </c>
      <c r="C5" s="3">
        <v>45231</v>
      </c>
      <c r="D5" s="3">
        <v>45170</v>
      </c>
      <c r="E5" s="3">
        <f t="shared" si="0"/>
        <v>45170</v>
      </c>
      <c r="F5" s="10">
        <f t="shared" si="1"/>
        <v>304</v>
      </c>
      <c r="G5" s="10">
        <f t="shared" si="2"/>
        <v>1</v>
      </c>
      <c r="H5" s="6">
        <f t="shared" si="3"/>
        <v>0.16712328767123288</v>
      </c>
      <c r="I5" s="11">
        <f t="shared" si="4"/>
        <v>1</v>
      </c>
      <c r="J5" s="7">
        <f t="shared" si="5"/>
        <v>0.83287671232876714</v>
      </c>
      <c r="K5" s="11">
        <f t="shared" si="6"/>
        <v>0</v>
      </c>
      <c r="L5" s="9">
        <f t="shared" si="7"/>
        <v>0</v>
      </c>
      <c r="M5" s="11">
        <f t="shared" si="8"/>
        <v>0</v>
      </c>
      <c r="N5" s="7">
        <f t="shared" si="9"/>
        <v>0</v>
      </c>
      <c r="O5" s="1"/>
      <c r="P5" s="1"/>
    </row>
    <row r="6" spans="1:16" x14ac:dyDescent="0.2">
      <c r="A6" s="1" t="s">
        <v>9</v>
      </c>
      <c r="B6" s="3">
        <v>44835</v>
      </c>
      <c r="C6" s="3">
        <v>45200</v>
      </c>
      <c r="D6" s="3">
        <v>44958</v>
      </c>
      <c r="E6" s="3">
        <f t="shared" si="0"/>
        <v>44958</v>
      </c>
      <c r="F6" s="10">
        <f t="shared" si="1"/>
        <v>123</v>
      </c>
      <c r="G6" s="10">
        <f t="shared" si="2"/>
        <v>1</v>
      </c>
      <c r="H6" s="6">
        <f t="shared" si="3"/>
        <v>0.25205479452054796</v>
      </c>
      <c r="I6" s="11">
        <f t="shared" si="4"/>
        <v>1</v>
      </c>
      <c r="J6" s="7">
        <f t="shared" si="5"/>
        <v>0.33698630136986302</v>
      </c>
      <c r="K6" s="11">
        <f t="shared" si="6"/>
        <v>0</v>
      </c>
      <c r="L6" s="9">
        <f t="shared" si="7"/>
        <v>0</v>
      </c>
      <c r="M6" s="11">
        <f t="shared" si="8"/>
        <v>0</v>
      </c>
      <c r="N6" s="7">
        <f t="shared" si="9"/>
        <v>0</v>
      </c>
      <c r="O6" s="1"/>
      <c r="P6" s="1"/>
    </row>
    <row r="7" spans="1:16" x14ac:dyDescent="0.2">
      <c r="A7" s="1" t="s">
        <v>10</v>
      </c>
      <c r="B7" s="3">
        <v>45047</v>
      </c>
      <c r="C7" s="3">
        <v>45413</v>
      </c>
      <c r="D7" s="3">
        <v>45323</v>
      </c>
      <c r="E7" s="3">
        <f t="shared" si="0"/>
        <v>45323</v>
      </c>
      <c r="F7" s="10">
        <f t="shared" si="1"/>
        <v>276</v>
      </c>
      <c r="G7" s="10">
        <f t="shared" si="2"/>
        <v>0</v>
      </c>
      <c r="H7" s="6">
        <f t="shared" si="3"/>
        <v>0</v>
      </c>
      <c r="I7" s="11">
        <f t="shared" si="4"/>
        <v>0</v>
      </c>
      <c r="J7" s="7">
        <f t="shared" si="5"/>
        <v>0</v>
      </c>
      <c r="K7" s="11">
        <f t="shared" si="6"/>
        <v>1</v>
      </c>
      <c r="L7" s="9">
        <f t="shared" si="7"/>
        <v>0.67123287671232879</v>
      </c>
      <c r="M7" s="11">
        <f t="shared" si="8"/>
        <v>1</v>
      </c>
      <c r="N7" s="7">
        <f t="shared" si="9"/>
        <v>0.75616438356164384</v>
      </c>
      <c r="O7" s="1"/>
      <c r="P7" s="1"/>
    </row>
    <row r="8" spans="1:16" x14ac:dyDescent="0.2">
      <c r="A8" s="1" t="s">
        <v>11</v>
      </c>
      <c r="B8" s="3">
        <v>44805</v>
      </c>
      <c r="C8" s="3">
        <v>45170</v>
      </c>
      <c r="D8" s="3"/>
      <c r="E8" s="3">
        <f t="shared" si="0"/>
        <v>45170</v>
      </c>
      <c r="F8" s="10">
        <f t="shared" si="1"/>
        <v>365</v>
      </c>
      <c r="G8" s="10">
        <f t="shared" si="2"/>
        <v>1</v>
      </c>
      <c r="H8" s="6">
        <f t="shared" si="3"/>
        <v>0.33424657534246577</v>
      </c>
      <c r="I8" s="11">
        <f t="shared" si="4"/>
        <v>1</v>
      </c>
      <c r="J8" s="7">
        <f t="shared" si="5"/>
        <v>1</v>
      </c>
      <c r="K8" s="11">
        <f t="shared" si="6"/>
        <v>0</v>
      </c>
      <c r="L8" s="9">
        <f t="shared" si="7"/>
        <v>0</v>
      </c>
      <c r="M8" s="11">
        <f t="shared" si="8"/>
        <v>0</v>
      </c>
      <c r="N8" s="7">
        <f t="shared" si="9"/>
        <v>0</v>
      </c>
      <c r="O8" s="1"/>
      <c r="P8" s="1"/>
    </row>
    <row r="9" spans="1:16" x14ac:dyDescent="0.2">
      <c r="A9" s="1" t="s">
        <v>12</v>
      </c>
      <c r="B9" s="3">
        <v>45108</v>
      </c>
      <c r="C9" s="3">
        <v>45474</v>
      </c>
      <c r="D9" s="3"/>
      <c r="E9" s="3">
        <f t="shared" si="0"/>
        <v>45474</v>
      </c>
      <c r="F9" s="10">
        <f t="shared" si="1"/>
        <v>366</v>
      </c>
      <c r="G9" s="10">
        <f t="shared" si="2"/>
        <v>0</v>
      </c>
      <c r="H9" s="6">
        <f t="shared" si="3"/>
        <v>0</v>
      </c>
      <c r="I9" s="11">
        <f t="shared" si="4"/>
        <v>0</v>
      </c>
      <c r="J9" s="7">
        <f t="shared" si="5"/>
        <v>0</v>
      </c>
      <c r="K9" s="11">
        <f t="shared" si="6"/>
        <v>1</v>
      </c>
      <c r="L9" s="9">
        <f t="shared" si="7"/>
        <v>0.50410958904109593</v>
      </c>
      <c r="M9" s="11">
        <f t="shared" si="8"/>
        <v>1</v>
      </c>
      <c r="N9" s="7">
        <f t="shared" si="9"/>
        <v>1.0027397260273974</v>
      </c>
      <c r="O9" s="1"/>
      <c r="P9" s="1"/>
    </row>
    <row r="10" spans="1:16" x14ac:dyDescent="0.2">
      <c r="A10" s="1" t="s">
        <v>13</v>
      </c>
      <c r="B10" s="3">
        <v>44927</v>
      </c>
      <c r="C10" s="3">
        <v>45292</v>
      </c>
      <c r="D10" s="3">
        <v>45231</v>
      </c>
      <c r="E10" s="3">
        <f t="shared" si="0"/>
        <v>45231</v>
      </c>
      <c r="F10" s="10">
        <f t="shared" si="1"/>
        <v>304</v>
      </c>
      <c r="G10" s="10">
        <f t="shared" si="2"/>
        <v>0</v>
      </c>
      <c r="H10" s="6">
        <f t="shared" si="3"/>
        <v>0</v>
      </c>
      <c r="I10" s="11">
        <f t="shared" si="4"/>
        <v>0</v>
      </c>
      <c r="J10" s="7">
        <f t="shared" si="5"/>
        <v>0</v>
      </c>
      <c r="K10" s="11">
        <f t="shared" si="6"/>
        <v>1</v>
      </c>
      <c r="L10" s="9">
        <f t="shared" si="7"/>
        <v>0.83287671232876714</v>
      </c>
      <c r="M10" s="11">
        <f t="shared" si="8"/>
        <v>1</v>
      </c>
      <c r="N10" s="7">
        <f t="shared" si="9"/>
        <v>0.83287671232876714</v>
      </c>
      <c r="O10" s="1"/>
      <c r="P10" s="1"/>
    </row>
    <row r="11" spans="1:16" x14ac:dyDescent="0.2">
      <c r="A11" s="1" t="s">
        <v>14</v>
      </c>
      <c r="B11" s="3">
        <v>45017</v>
      </c>
      <c r="C11" s="3">
        <v>45383</v>
      </c>
      <c r="D11" s="3"/>
      <c r="E11" s="3">
        <f t="shared" si="0"/>
        <v>45383</v>
      </c>
      <c r="F11" s="10">
        <f t="shared" si="1"/>
        <v>366</v>
      </c>
      <c r="G11" s="10">
        <f t="shared" si="2"/>
        <v>0</v>
      </c>
      <c r="H11" s="6">
        <f t="shared" si="3"/>
        <v>0</v>
      </c>
      <c r="I11" s="11">
        <f t="shared" si="4"/>
        <v>0</v>
      </c>
      <c r="J11" s="7">
        <f t="shared" si="5"/>
        <v>0</v>
      </c>
      <c r="K11" s="11">
        <f t="shared" si="6"/>
        <v>1</v>
      </c>
      <c r="L11" s="9">
        <f t="shared" si="7"/>
        <v>0.75342465753424659</v>
      </c>
      <c r="M11" s="11">
        <f t="shared" si="8"/>
        <v>1</v>
      </c>
      <c r="N11" s="7">
        <f t="shared" si="9"/>
        <v>1.0027397260273974</v>
      </c>
      <c r="O11" s="1"/>
      <c r="P11" s="1"/>
    </row>
    <row r="12" spans="1:16" x14ac:dyDescent="0.2">
      <c r="A12" s="1" t="s">
        <v>15</v>
      </c>
      <c r="B12" s="3">
        <v>45108</v>
      </c>
      <c r="C12" s="3">
        <v>45474</v>
      </c>
      <c r="D12" s="3"/>
      <c r="E12" s="3">
        <f t="shared" si="0"/>
        <v>45474</v>
      </c>
      <c r="F12" s="10">
        <f t="shared" si="1"/>
        <v>366</v>
      </c>
      <c r="G12" s="10">
        <f t="shared" si="2"/>
        <v>0</v>
      </c>
      <c r="H12" s="6">
        <f t="shared" si="3"/>
        <v>0</v>
      </c>
      <c r="I12" s="11">
        <f t="shared" si="4"/>
        <v>0</v>
      </c>
      <c r="J12" s="7">
        <f t="shared" si="5"/>
        <v>0</v>
      </c>
      <c r="K12" s="11">
        <f t="shared" si="6"/>
        <v>1</v>
      </c>
      <c r="L12" s="9">
        <f t="shared" si="7"/>
        <v>0.50410958904109593</v>
      </c>
      <c r="M12" s="11">
        <f t="shared" si="8"/>
        <v>1</v>
      </c>
      <c r="N12" s="7">
        <f t="shared" si="9"/>
        <v>1.0027397260273974</v>
      </c>
      <c r="O12" s="1"/>
      <c r="P12" s="1"/>
    </row>
    <row r="13" spans="1:16" x14ac:dyDescent="0.2">
      <c r="A13" s="1" t="s">
        <v>16</v>
      </c>
      <c r="B13" s="3">
        <v>45139</v>
      </c>
      <c r="C13" s="3">
        <v>45505</v>
      </c>
      <c r="D13" s="3"/>
      <c r="E13" s="3">
        <f t="shared" si="0"/>
        <v>45505</v>
      </c>
      <c r="F13" s="10">
        <f t="shared" si="1"/>
        <v>366</v>
      </c>
      <c r="G13" s="10">
        <f t="shared" si="2"/>
        <v>0</v>
      </c>
      <c r="H13" s="6">
        <f t="shared" si="3"/>
        <v>0</v>
      </c>
      <c r="I13" s="11">
        <f t="shared" si="4"/>
        <v>0</v>
      </c>
      <c r="J13" s="7">
        <f t="shared" si="5"/>
        <v>0</v>
      </c>
      <c r="K13" s="11">
        <f t="shared" si="6"/>
        <v>1</v>
      </c>
      <c r="L13" s="9">
        <f t="shared" si="7"/>
        <v>0.41917808219178082</v>
      </c>
      <c r="M13" s="11">
        <f t="shared" si="8"/>
        <v>1</v>
      </c>
      <c r="N13" s="7">
        <f t="shared" si="9"/>
        <v>1.0027397260273974</v>
      </c>
      <c r="O13" s="1"/>
      <c r="P13" s="1"/>
    </row>
    <row r="14" spans="1:16" x14ac:dyDescent="0.2">
      <c r="A14" s="1" t="s">
        <v>17</v>
      </c>
      <c r="B14" s="3">
        <v>44866</v>
      </c>
      <c r="C14" s="3">
        <v>45231</v>
      </c>
      <c r="D14" s="3"/>
      <c r="E14" s="3">
        <f t="shared" si="0"/>
        <v>45231</v>
      </c>
      <c r="F14" s="10">
        <f t="shared" si="1"/>
        <v>365</v>
      </c>
      <c r="G14" s="10">
        <f t="shared" si="2"/>
        <v>1</v>
      </c>
      <c r="H14" s="6">
        <f t="shared" si="3"/>
        <v>0.16712328767123288</v>
      </c>
      <c r="I14" s="11">
        <f t="shared" si="4"/>
        <v>1</v>
      </c>
      <c r="J14" s="7">
        <f t="shared" si="5"/>
        <v>1</v>
      </c>
      <c r="K14" s="11">
        <f t="shared" si="6"/>
        <v>0</v>
      </c>
      <c r="L14" s="9">
        <f t="shared" si="7"/>
        <v>0</v>
      </c>
      <c r="M14" s="11">
        <f t="shared" si="8"/>
        <v>0</v>
      </c>
      <c r="N14" s="7">
        <f t="shared" si="9"/>
        <v>0</v>
      </c>
      <c r="O14" s="1"/>
      <c r="P14" s="1"/>
    </row>
    <row r="15" spans="1:16" x14ac:dyDescent="0.2">
      <c r="A15" s="1" t="s">
        <v>18</v>
      </c>
      <c r="B15" s="3">
        <v>44713</v>
      </c>
      <c r="C15" s="3">
        <v>45078</v>
      </c>
      <c r="D15" s="3"/>
      <c r="E15" s="3">
        <f t="shared" si="0"/>
        <v>45078</v>
      </c>
      <c r="F15" s="10">
        <f t="shared" si="1"/>
        <v>365</v>
      </c>
      <c r="G15" s="10">
        <f t="shared" si="2"/>
        <v>1</v>
      </c>
      <c r="H15" s="6">
        <f t="shared" si="3"/>
        <v>0.58630136986301373</v>
      </c>
      <c r="I15" s="11">
        <f t="shared" si="4"/>
        <v>1</v>
      </c>
      <c r="J15" s="7">
        <f t="shared" si="5"/>
        <v>1</v>
      </c>
      <c r="K15" s="11">
        <f t="shared" si="6"/>
        <v>0</v>
      </c>
      <c r="L15" s="9">
        <f t="shared" si="7"/>
        <v>0</v>
      </c>
      <c r="M15" s="11">
        <f t="shared" si="8"/>
        <v>0</v>
      </c>
      <c r="N15" s="7">
        <f t="shared" si="9"/>
        <v>0</v>
      </c>
      <c r="O15" s="1"/>
      <c r="P15" s="1"/>
    </row>
    <row r="16" spans="1:16" x14ac:dyDescent="0.2">
      <c r="A16" s="1" t="s">
        <v>19</v>
      </c>
      <c r="B16" s="3">
        <v>44927</v>
      </c>
      <c r="C16" s="3">
        <v>45292</v>
      </c>
      <c r="D16" s="3"/>
      <c r="E16" s="3">
        <f t="shared" si="0"/>
        <v>45292</v>
      </c>
      <c r="F16" s="10">
        <f t="shared" si="1"/>
        <v>365</v>
      </c>
      <c r="G16" s="10">
        <f t="shared" si="2"/>
        <v>0</v>
      </c>
      <c r="H16" s="6">
        <f t="shared" si="3"/>
        <v>0</v>
      </c>
      <c r="I16" s="11">
        <f t="shared" si="4"/>
        <v>0</v>
      </c>
      <c r="J16" s="7">
        <f t="shared" si="5"/>
        <v>0</v>
      </c>
      <c r="K16" s="11">
        <f t="shared" si="6"/>
        <v>1</v>
      </c>
      <c r="L16" s="9">
        <f t="shared" si="7"/>
        <v>1</v>
      </c>
      <c r="M16" s="11">
        <f t="shared" si="8"/>
        <v>1</v>
      </c>
      <c r="N16" s="7">
        <f t="shared" si="9"/>
        <v>1</v>
      </c>
      <c r="O16" s="1"/>
      <c r="P16" s="1"/>
    </row>
    <row r="17" spans="1:16" x14ac:dyDescent="0.2">
      <c r="A17" s="1" t="s">
        <v>20</v>
      </c>
      <c r="B17" s="3">
        <v>45017</v>
      </c>
      <c r="C17" s="3">
        <v>45383</v>
      </c>
      <c r="D17" s="3"/>
      <c r="E17" s="3">
        <f t="shared" si="0"/>
        <v>45383</v>
      </c>
      <c r="F17" s="10">
        <f t="shared" si="1"/>
        <v>366</v>
      </c>
      <c r="G17" s="10">
        <f t="shared" si="2"/>
        <v>0</v>
      </c>
      <c r="H17" s="6">
        <f t="shared" si="3"/>
        <v>0</v>
      </c>
      <c r="I17" s="11">
        <f t="shared" si="4"/>
        <v>0</v>
      </c>
      <c r="J17" s="7">
        <f t="shared" si="5"/>
        <v>0</v>
      </c>
      <c r="K17" s="11">
        <f t="shared" si="6"/>
        <v>1</v>
      </c>
      <c r="L17" s="9">
        <f t="shared" si="7"/>
        <v>0.75342465753424659</v>
      </c>
      <c r="M17" s="11">
        <f t="shared" si="8"/>
        <v>1</v>
      </c>
      <c r="N17" s="7">
        <f t="shared" si="9"/>
        <v>1.0027397260273974</v>
      </c>
      <c r="O17" s="1"/>
      <c r="P17" s="1"/>
    </row>
    <row r="18" spans="1:16" x14ac:dyDescent="0.2">
      <c r="A18" s="1" t="s">
        <v>25</v>
      </c>
      <c r="B18" s="3">
        <v>44713</v>
      </c>
      <c r="C18" s="3">
        <v>45078</v>
      </c>
      <c r="D18" s="3">
        <v>45017</v>
      </c>
      <c r="E18" s="3">
        <f t="shared" si="0"/>
        <v>45017</v>
      </c>
      <c r="F18" s="10">
        <f t="shared" si="1"/>
        <v>304</v>
      </c>
      <c r="G18" s="10">
        <f t="shared" si="2"/>
        <v>1</v>
      </c>
      <c r="H18" s="6">
        <f t="shared" si="3"/>
        <v>0.58630136986301373</v>
      </c>
      <c r="I18" s="11">
        <f t="shared" si="4"/>
        <v>1</v>
      </c>
      <c r="J18" s="7">
        <f t="shared" si="5"/>
        <v>0.83287671232876714</v>
      </c>
      <c r="K18" s="11">
        <f t="shared" si="6"/>
        <v>0</v>
      </c>
      <c r="L18" s="9">
        <f t="shared" si="7"/>
        <v>0</v>
      </c>
      <c r="M18" s="11">
        <f t="shared" si="8"/>
        <v>0</v>
      </c>
      <c r="N18" s="7">
        <f t="shared" si="9"/>
        <v>0</v>
      </c>
      <c r="O18" s="1"/>
      <c r="P18" s="1"/>
    </row>
    <row r="19" spans="1:16" x14ac:dyDescent="0.2">
      <c r="A19" s="1" t="s">
        <v>21</v>
      </c>
      <c r="B19" s="3">
        <v>45017</v>
      </c>
      <c r="C19" s="3">
        <v>45383</v>
      </c>
      <c r="D19" s="3"/>
      <c r="E19" s="3">
        <f t="shared" si="0"/>
        <v>45383</v>
      </c>
      <c r="F19" s="10">
        <f t="shared" si="1"/>
        <v>366</v>
      </c>
      <c r="G19" s="10">
        <f t="shared" si="2"/>
        <v>0</v>
      </c>
      <c r="H19" s="6">
        <f t="shared" si="3"/>
        <v>0</v>
      </c>
      <c r="I19" s="11">
        <f t="shared" si="4"/>
        <v>0</v>
      </c>
      <c r="J19" s="7">
        <f t="shared" si="5"/>
        <v>0</v>
      </c>
      <c r="K19" s="11">
        <f t="shared" si="6"/>
        <v>1</v>
      </c>
      <c r="L19" s="9">
        <f t="shared" si="7"/>
        <v>0.75342465753424659</v>
      </c>
      <c r="M19" s="11">
        <f t="shared" si="8"/>
        <v>1</v>
      </c>
      <c r="N19" s="7">
        <f t="shared" si="9"/>
        <v>1.0027397260273974</v>
      </c>
      <c r="O19" s="1"/>
      <c r="P19" s="1"/>
    </row>
    <row r="20" spans="1:16" x14ac:dyDescent="0.2">
      <c r="A20" s="1" t="s">
        <v>22</v>
      </c>
      <c r="B20" s="3">
        <v>44713</v>
      </c>
      <c r="C20" s="3">
        <v>45078</v>
      </c>
      <c r="D20" s="3"/>
      <c r="E20" s="3">
        <f t="shared" si="0"/>
        <v>45078</v>
      </c>
      <c r="F20" s="10">
        <f t="shared" si="1"/>
        <v>365</v>
      </c>
      <c r="G20" s="10">
        <f t="shared" si="2"/>
        <v>1</v>
      </c>
      <c r="H20" s="6">
        <f t="shared" si="3"/>
        <v>0.58630136986301373</v>
      </c>
      <c r="I20" s="11">
        <f t="shared" si="4"/>
        <v>1</v>
      </c>
      <c r="J20" s="7">
        <f t="shared" si="5"/>
        <v>1</v>
      </c>
      <c r="K20" s="11">
        <f t="shared" si="6"/>
        <v>0</v>
      </c>
      <c r="L20" s="9">
        <f t="shared" si="7"/>
        <v>0</v>
      </c>
      <c r="M20" s="11">
        <f t="shared" si="8"/>
        <v>0</v>
      </c>
      <c r="N20" s="7">
        <f t="shared" si="9"/>
        <v>0</v>
      </c>
      <c r="O20" s="1"/>
      <c r="P20" s="1"/>
    </row>
    <row r="21" spans="1:16" x14ac:dyDescent="0.2">
      <c r="A21" s="1" t="s">
        <v>23</v>
      </c>
      <c r="B21" s="3">
        <v>44621</v>
      </c>
      <c r="C21" s="3">
        <v>44986</v>
      </c>
      <c r="D21" s="3"/>
      <c r="E21" s="3">
        <f t="shared" si="0"/>
        <v>44986</v>
      </c>
      <c r="F21" s="10">
        <f t="shared" si="1"/>
        <v>365</v>
      </c>
      <c r="G21" s="10">
        <f t="shared" si="2"/>
        <v>1</v>
      </c>
      <c r="H21" s="6">
        <f t="shared" si="3"/>
        <v>0.83835616438356164</v>
      </c>
      <c r="I21" s="11">
        <f t="shared" si="4"/>
        <v>1</v>
      </c>
      <c r="J21" s="7">
        <f t="shared" si="5"/>
        <v>1</v>
      </c>
      <c r="K21" s="11">
        <f t="shared" si="6"/>
        <v>0</v>
      </c>
      <c r="L21" s="9">
        <f t="shared" si="7"/>
        <v>0</v>
      </c>
      <c r="M21" s="11">
        <f t="shared" si="8"/>
        <v>0</v>
      </c>
      <c r="N21" s="7">
        <f t="shared" si="9"/>
        <v>0</v>
      </c>
      <c r="O21" s="1"/>
      <c r="P21" s="1"/>
    </row>
    <row r="22" spans="1:16" x14ac:dyDescent="0.2">
      <c r="A22" s="1" t="s">
        <v>24</v>
      </c>
      <c r="B22" s="3">
        <v>44621</v>
      </c>
      <c r="C22" s="3">
        <v>44986</v>
      </c>
      <c r="D22" s="3"/>
      <c r="E22" s="3">
        <f t="shared" si="0"/>
        <v>44986</v>
      </c>
      <c r="F22" s="10">
        <f t="shared" si="1"/>
        <v>365</v>
      </c>
      <c r="G22" s="10">
        <f t="shared" si="2"/>
        <v>1</v>
      </c>
      <c r="H22" s="6">
        <f t="shared" si="3"/>
        <v>0.83835616438356164</v>
      </c>
      <c r="I22" s="11">
        <f t="shared" si="4"/>
        <v>1</v>
      </c>
      <c r="J22" s="7">
        <f t="shared" si="5"/>
        <v>1</v>
      </c>
      <c r="K22" s="11">
        <f t="shared" si="6"/>
        <v>0</v>
      </c>
      <c r="L22" s="9">
        <f t="shared" si="7"/>
        <v>0</v>
      </c>
      <c r="M22" s="11">
        <f t="shared" si="8"/>
        <v>0</v>
      </c>
      <c r="N22" s="7">
        <f t="shared" si="9"/>
        <v>0</v>
      </c>
      <c r="O22" s="1"/>
      <c r="P22" s="1"/>
    </row>
  </sheetData>
  <mergeCells count="5">
    <mergeCell ref="G1:H1"/>
    <mergeCell ref="O1:P1"/>
    <mergeCell ref="I1:J1"/>
    <mergeCell ref="K1:L1"/>
    <mergeCell ref="M1:N1"/>
  </mergeCells>
  <printOptions horizontalCentered="1" verticalCentered="1"/>
  <pageMargins left="0.45" right="0.45" top="0.5" bottom="0.5" header="0.3" footer="0.3"/>
  <pageSetup scale="6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Patashnick, Glen Michael</dc:creator>
  <cp:lastModifiedBy>Will Mohr</cp:lastModifiedBy>
  <cp:lastPrinted>2022-02-03T15:40:51Z</cp:lastPrinted>
  <dcterms:created xsi:type="dcterms:W3CDTF">2022-02-03T00:41:58Z</dcterms:created>
  <dcterms:modified xsi:type="dcterms:W3CDTF">2024-02-07T21:19:37Z</dcterms:modified>
</cp:coreProperties>
</file>