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224"/>
  <workbookPr defaultThemeVersion="153222"/>
  <bookViews>
    <workbookView xWindow="240" yWindow="105" windowWidth="14805" windowHeight="8010" activeTab="1"/>
  </bookViews>
  <sheets>
    <sheet name="Culturing" sheetId="1" r:id="rId1"/>
    <sheet name="Measurement" sheetId="2" r:id="rId2"/>
  </sheets>
  <calcPr calcId="171026"/>
</workbook>
</file>

<file path=xl/calcChain.xml><?xml version="1.0" encoding="utf-8"?>
<calcChain xmlns="http://schemas.openxmlformats.org/spreadsheetml/2006/main">
  <c r="L15" i="1" l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<sst xmlns="http://schemas.openxmlformats.org/spreadsheetml/2006/main" count="141" uniqueCount="123">
  <si>
    <t>Sample</t>
  </si>
  <si>
    <t>Strain</t>
  </si>
  <si>
    <t>Reactor</t>
  </si>
  <si>
    <t>Culturing Start Time</t>
  </si>
  <si>
    <t>Culturing End Time</t>
  </si>
  <si>
    <t>Target Dilution Rate (1/hr)</t>
  </si>
  <si>
    <t>OD600</t>
  </si>
  <si>
    <t>Effluent Volume (ml)</t>
  </si>
  <si>
    <t>Reactor Tick Offset (mm)</t>
  </si>
  <si>
    <t>Pulse Width (ms)</t>
  </si>
  <si>
    <t>Pulse Frequency (ms)</t>
  </si>
  <si>
    <t>Duration (hr)</t>
  </si>
  <si>
    <t>Reactor Volume (ml)</t>
  </si>
  <si>
    <t>Flow Rate (ml/hr)</t>
  </si>
  <si>
    <t>Dilution Rate (1/hr)</t>
  </si>
  <si>
    <t>Target Pulse Frequency (ms)</t>
  </si>
  <si>
    <t>% Error</t>
  </si>
  <si>
    <t>J23107</t>
  </si>
  <si>
    <t>NAC</t>
  </si>
  <si>
    <t>J23100</t>
  </si>
  <si>
    <t>J23104</t>
  </si>
  <si>
    <t>J23111</t>
  </si>
  <si>
    <t>J23101</t>
  </si>
  <si>
    <t>J23110</t>
  </si>
  <si>
    <t>Well</t>
  </si>
  <si>
    <t>External Dye [uM]</t>
  </si>
  <si>
    <t>Induction Time [s]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</si>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</sst>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A3" workbookViewId="0">
      <selection activeCell="A23" sqref="A23:XFD23"/>
    </sheetView>
  </sheetViews>
  <sheetFormatPr defaultRowHeight="15"/>
  <cols>
    <col min="4" max="4" width="19" bestFit="1" customWidth="1"/>
    <col min="5" max="5" width="18.140625" bestFit="1" customWidth="1"/>
    <col min="6" max="6" width="24.7109375" bestFit="1" customWidth="1"/>
    <col min="8" max="8" width="20.140625" bestFit="1" customWidth="1"/>
    <col min="9" max="9" width="23.42578125" bestFit="1" customWidth="1"/>
    <col min="10" max="10" width="16.42578125" bestFit="1" customWidth="1"/>
    <col min="11" max="11" width="20.42578125" bestFit="1" customWidth="1"/>
    <col min="12" max="12" width="12.5703125" bestFit="1" customWidth="1"/>
    <col min="13" max="13" width="19.7109375" bestFit="1" customWidth="1"/>
    <col min="14" max="14" width="16.85546875" bestFit="1" customWidth="1"/>
    <col min="15" max="15" width="18.5703125" bestFit="1" customWidth="1"/>
    <col min="16" max="16" width="26.7109375" bestFit="1" customWidth="1"/>
  </cols>
  <sheetData>
    <row r="1" spans="1:17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>
      <c r="A2">
        <v>1</v>
      </c>
      <c r="B2" t="s">
        <v>17</v>
      </c>
      <c r="C2">
        <v>2</v>
      </c>
      <c r="D2" s="1">
        <v>42159.649305555555</v>
      </c>
      <c r="E2" s="1">
        <v>42160.350694444445</v>
      </c>
      <c r="F2">
        <v>0.25</v>
      </c>
      <c r="H2">
        <v>56.5</v>
      </c>
      <c r="I2">
        <v>-1</v>
      </c>
      <c r="J2">
        <v>50</v>
      </c>
      <c r="K2">
        <v>14950</v>
      </c>
      <c r="L2" s="5">
        <f>E2-D2</f>
        <v>0.70138888889050577</v>
      </c>
      <c r="M2" s="7">
        <f>10+0.33*I2</f>
        <v>9.67</v>
      </c>
      <c r="N2" s="5">
        <f>H2/(L2*24)</f>
        <v>3.3564356435566189</v>
      </c>
      <c r="O2" s="5">
        <f>N2/M2</f>
        <v>0.34709779147431424</v>
      </c>
      <c r="P2" s="6">
        <f>O2*(J2+K2)/F2</f>
        <v>20825.867488458854</v>
      </c>
      <c r="Q2" s="2">
        <f>(O2-F2)/F2</f>
        <v>0.38839116589725697</v>
      </c>
    </row>
    <row r="3" spans="1:17">
      <c r="A3">
        <v>2</v>
      </c>
      <c r="B3" t="s">
        <v>18</v>
      </c>
      <c r="C3">
        <v>3</v>
      </c>
      <c r="D3" s="1">
        <v>42159.649305555555</v>
      </c>
      <c r="E3" s="1">
        <v>42160.350694444445</v>
      </c>
      <c r="F3">
        <v>0.35</v>
      </c>
      <c r="H3">
        <v>44</v>
      </c>
      <c r="I3">
        <v>0</v>
      </c>
      <c r="J3">
        <v>50</v>
      </c>
      <c r="K3">
        <v>14950</v>
      </c>
      <c r="L3" s="5">
        <f t="shared" ref="L3:L13" si="0">E3-D3</f>
        <v>0.70138888889050577</v>
      </c>
      <c r="M3" s="7">
        <f t="shared" ref="M3:M13" si="1">10+0.33*I3</f>
        <v>10</v>
      </c>
      <c r="N3" s="5">
        <f t="shared" ref="N3:N13" si="2">H3/(L3*24)</f>
        <v>2.6138613861325881</v>
      </c>
      <c r="O3" s="5">
        <f t="shared" ref="O3:O13" si="3">N3/M3</f>
        <v>0.26138613861325882</v>
      </c>
      <c r="P3" s="6">
        <f t="shared" ref="P3:P13" si="4">O3*(J3+K3)/F3</f>
        <v>11202.263083425378</v>
      </c>
      <c r="Q3" s="2">
        <f t="shared" ref="Q3:Q13" si="5">(O3-F3)/F3</f>
        <v>-0.25318246110497472</v>
      </c>
    </row>
    <row r="4" spans="1:17">
      <c r="A4">
        <v>3</v>
      </c>
      <c r="B4" t="s">
        <v>19</v>
      </c>
      <c r="C4">
        <v>6</v>
      </c>
      <c r="D4" s="1">
        <v>42159.649305555555</v>
      </c>
      <c r="E4" s="1">
        <v>42160.350694444445</v>
      </c>
      <c r="F4">
        <v>0.25</v>
      </c>
      <c r="H4">
        <v>50.5</v>
      </c>
      <c r="I4">
        <v>0</v>
      </c>
      <c r="J4">
        <v>50</v>
      </c>
      <c r="K4">
        <v>14950</v>
      </c>
      <c r="L4" s="5">
        <f t="shared" si="0"/>
        <v>0.70138888889050577</v>
      </c>
      <c r="M4" s="7">
        <f t="shared" si="1"/>
        <v>10</v>
      </c>
      <c r="N4" s="5">
        <f t="shared" si="2"/>
        <v>2.9999999999930842</v>
      </c>
      <c r="O4" s="5">
        <f t="shared" si="3"/>
        <v>0.29999999999930843</v>
      </c>
      <c r="P4" s="6">
        <f t="shared" si="4"/>
        <v>17999.999999958505</v>
      </c>
      <c r="Q4" s="2">
        <f t="shared" si="5"/>
        <v>0.19999999999723372</v>
      </c>
    </row>
    <row r="5" spans="1:17">
      <c r="A5">
        <v>4</v>
      </c>
      <c r="B5" t="s">
        <v>20</v>
      </c>
      <c r="C5">
        <v>7</v>
      </c>
      <c r="D5" s="1">
        <v>42159.649305555555</v>
      </c>
      <c r="E5" s="1">
        <v>42160.350694444445</v>
      </c>
      <c r="F5">
        <v>0.25</v>
      </c>
      <c r="H5">
        <v>57.5</v>
      </c>
      <c r="I5">
        <v>1</v>
      </c>
      <c r="J5">
        <v>50</v>
      </c>
      <c r="K5">
        <v>99950</v>
      </c>
      <c r="L5" s="5">
        <f t="shared" si="0"/>
        <v>0.70138888889050577</v>
      </c>
      <c r="M5" s="7">
        <f t="shared" si="1"/>
        <v>10.33</v>
      </c>
      <c r="N5" s="5">
        <f t="shared" si="2"/>
        <v>3.4158415841505416</v>
      </c>
      <c r="O5" s="5">
        <f t="shared" si="3"/>
        <v>0.3306719829768191</v>
      </c>
      <c r="P5" s="6">
        <f t="shared" si="4"/>
        <v>132268.79319072765</v>
      </c>
      <c r="Q5" s="2">
        <f t="shared" si="5"/>
        <v>0.3226879319072764</v>
      </c>
    </row>
    <row r="6" spans="1:17">
      <c r="A6">
        <v>5</v>
      </c>
      <c r="B6" t="s">
        <v>21</v>
      </c>
      <c r="C6">
        <v>10</v>
      </c>
      <c r="D6" s="1">
        <v>42159.649305555555</v>
      </c>
      <c r="E6" s="1">
        <v>42160.350694444445</v>
      </c>
      <c r="F6">
        <v>0.25</v>
      </c>
      <c r="H6">
        <v>60</v>
      </c>
      <c r="I6">
        <v>0.5</v>
      </c>
      <c r="J6">
        <v>50</v>
      </c>
      <c r="K6">
        <v>99950</v>
      </c>
      <c r="L6" s="5">
        <f t="shared" si="0"/>
        <v>0.70138888889050577</v>
      </c>
      <c r="M6" s="7">
        <f t="shared" si="1"/>
        <v>10.164999999999999</v>
      </c>
      <c r="N6" s="5">
        <f t="shared" si="2"/>
        <v>3.5643564356353474</v>
      </c>
      <c r="O6" s="5">
        <f t="shared" si="3"/>
        <v>0.35064991988542527</v>
      </c>
      <c r="P6" s="6">
        <f t="shared" si="4"/>
        <v>140259.9679541701</v>
      </c>
      <c r="Q6" s="2">
        <f t="shared" si="5"/>
        <v>0.40259967954170106</v>
      </c>
    </row>
    <row r="7" spans="1:17">
      <c r="A7">
        <v>6</v>
      </c>
      <c r="B7" t="s">
        <v>22</v>
      </c>
      <c r="C7">
        <v>11</v>
      </c>
      <c r="D7" s="1">
        <v>42159.649305555555</v>
      </c>
      <c r="E7" s="1">
        <v>42160.350694444445</v>
      </c>
      <c r="F7">
        <v>0.25</v>
      </c>
      <c r="H7">
        <v>62</v>
      </c>
      <c r="I7">
        <v>0</v>
      </c>
      <c r="J7">
        <v>50</v>
      </c>
      <c r="K7">
        <v>99950</v>
      </c>
      <c r="L7" s="5">
        <f t="shared" si="0"/>
        <v>0.70138888889050577</v>
      </c>
      <c r="M7" s="7">
        <f t="shared" si="1"/>
        <v>10</v>
      </c>
      <c r="N7" s="5">
        <f t="shared" si="2"/>
        <v>3.6831683168231923</v>
      </c>
      <c r="O7" s="5">
        <f t="shared" si="3"/>
        <v>0.36831683168231921</v>
      </c>
      <c r="P7" s="6">
        <f t="shared" si="4"/>
        <v>147326.7326729277</v>
      </c>
      <c r="Q7" s="2">
        <f t="shared" si="5"/>
        <v>0.47326732672927685</v>
      </c>
    </row>
    <row r="8" spans="1:17">
      <c r="A8">
        <v>7</v>
      </c>
      <c r="B8" t="s">
        <v>19</v>
      </c>
      <c r="C8">
        <v>14</v>
      </c>
      <c r="D8" s="1">
        <v>42159.649305555555</v>
      </c>
      <c r="E8" s="1">
        <v>42160.350694444445</v>
      </c>
      <c r="F8">
        <v>0.35</v>
      </c>
      <c r="H8">
        <v>47.5</v>
      </c>
      <c r="I8">
        <v>-1</v>
      </c>
      <c r="J8">
        <v>50</v>
      </c>
      <c r="K8">
        <v>99950</v>
      </c>
      <c r="L8" s="5">
        <f t="shared" si="0"/>
        <v>0.70138888889050577</v>
      </c>
      <c r="M8" s="7">
        <f t="shared" si="1"/>
        <v>9.67</v>
      </c>
      <c r="N8" s="5">
        <f t="shared" si="2"/>
        <v>2.821782178211317</v>
      </c>
      <c r="O8" s="5">
        <f t="shared" si="3"/>
        <v>0.29180787778814032</v>
      </c>
      <c r="P8" s="6">
        <f t="shared" si="4"/>
        <v>83373.679368040102</v>
      </c>
      <c r="Q8" s="2">
        <f t="shared" si="5"/>
        <v>-0.16626320631959901</v>
      </c>
    </row>
    <row r="9" spans="1:17">
      <c r="A9">
        <v>8</v>
      </c>
      <c r="B9" t="s">
        <v>20</v>
      </c>
      <c r="C9">
        <v>15</v>
      </c>
      <c r="D9" s="1">
        <v>42159.649305555555</v>
      </c>
      <c r="E9" s="1">
        <v>42160.350694444445</v>
      </c>
      <c r="F9">
        <v>0.35</v>
      </c>
      <c r="H9">
        <v>74</v>
      </c>
      <c r="I9">
        <v>-1</v>
      </c>
      <c r="J9">
        <v>50</v>
      </c>
      <c r="K9">
        <v>99950</v>
      </c>
      <c r="L9" s="5">
        <f t="shared" si="0"/>
        <v>0.70138888889050577</v>
      </c>
      <c r="M9" s="7">
        <f t="shared" si="1"/>
        <v>9.67</v>
      </c>
      <c r="N9" s="5">
        <f t="shared" si="2"/>
        <v>4.3960396039502623</v>
      </c>
      <c r="O9" s="5">
        <f t="shared" si="3"/>
        <v>0.45460595697520811</v>
      </c>
      <c r="P9" s="6">
        <f t="shared" si="4"/>
        <v>129887.41627863089</v>
      </c>
      <c r="Q9" s="2">
        <f t="shared" si="5"/>
        <v>0.29887416278630896</v>
      </c>
    </row>
    <row r="10" spans="1:17">
      <c r="A10">
        <v>9</v>
      </c>
      <c r="B10" t="s">
        <v>21</v>
      </c>
      <c r="C10">
        <v>18</v>
      </c>
      <c r="D10" s="1">
        <v>42159.649305555555</v>
      </c>
      <c r="E10" s="1">
        <v>42160.350694444445</v>
      </c>
      <c r="F10">
        <v>0.35</v>
      </c>
      <c r="H10">
        <v>75</v>
      </c>
      <c r="I10">
        <v>1</v>
      </c>
      <c r="J10">
        <v>50</v>
      </c>
      <c r="K10">
        <v>99950</v>
      </c>
      <c r="L10" s="5">
        <f t="shared" si="0"/>
        <v>0.70138888889050577</v>
      </c>
      <c r="M10" s="7">
        <f t="shared" si="1"/>
        <v>10.33</v>
      </c>
      <c r="N10" s="5">
        <f t="shared" si="2"/>
        <v>4.455445544544185</v>
      </c>
      <c r="O10" s="5">
        <f t="shared" si="3"/>
        <v>0.43131128214367714</v>
      </c>
      <c r="P10" s="6">
        <f t="shared" si="4"/>
        <v>123231.79489819349</v>
      </c>
      <c r="Q10" s="2">
        <f t="shared" si="5"/>
        <v>0.23231794898193478</v>
      </c>
    </row>
    <row r="11" spans="1:17">
      <c r="A11">
        <v>10</v>
      </c>
      <c r="B11" t="s">
        <v>22</v>
      </c>
      <c r="C11">
        <v>19</v>
      </c>
      <c r="D11" s="1">
        <v>42159.649305555555</v>
      </c>
      <c r="E11" s="1">
        <v>42160.350694444445</v>
      </c>
      <c r="F11">
        <v>0.35</v>
      </c>
      <c r="H11">
        <v>49.5</v>
      </c>
      <c r="I11">
        <v>-2</v>
      </c>
      <c r="J11">
        <v>50</v>
      </c>
      <c r="K11">
        <v>99950</v>
      </c>
      <c r="L11" s="5">
        <f t="shared" si="0"/>
        <v>0.70138888889050577</v>
      </c>
      <c r="M11" s="7">
        <f t="shared" si="1"/>
        <v>9.34</v>
      </c>
      <c r="N11" s="5">
        <f t="shared" si="2"/>
        <v>2.940594059399162</v>
      </c>
      <c r="O11" s="5">
        <f t="shared" si="3"/>
        <v>0.31483876438963193</v>
      </c>
      <c r="P11" s="6">
        <f t="shared" si="4"/>
        <v>89953.932682751984</v>
      </c>
      <c r="Q11" s="2">
        <f t="shared" si="5"/>
        <v>-0.10046067317248014</v>
      </c>
    </row>
    <row r="12" spans="1:17">
      <c r="A12">
        <v>11</v>
      </c>
      <c r="B12" t="s">
        <v>17</v>
      </c>
      <c r="C12">
        <v>22</v>
      </c>
      <c r="D12" s="1">
        <v>42159.649305555555</v>
      </c>
      <c r="E12" s="1">
        <v>42160.350694444445</v>
      </c>
      <c r="F12">
        <v>0.35</v>
      </c>
      <c r="H12">
        <v>50.5</v>
      </c>
      <c r="I12">
        <v>0</v>
      </c>
      <c r="J12">
        <v>50</v>
      </c>
      <c r="K12">
        <v>99950</v>
      </c>
      <c r="L12" s="5">
        <f t="shared" si="0"/>
        <v>0.70138888889050577</v>
      </c>
      <c r="M12" s="7">
        <f t="shared" si="1"/>
        <v>10</v>
      </c>
      <c r="N12" s="5">
        <f t="shared" si="2"/>
        <v>2.9999999999930842</v>
      </c>
      <c r="O12" s="5">
        <f t="shared" si="3"/>
        <v>0.29999999999930843</v>
      </c>
      <c r="P12" s="6">
        <f t="shared" si="4"/>
        <v>85714.285714088124</v>
      </c>
      <c r="Q12" s="2">
        <f t="shared" si="5"/>
        <v>-0.14285714285911871</v>
      </c>
    </row>
    <row r="13" spans="1:17">
      <c r="A13">
        <v>12</v>
      </c>
      <c r="B13" t="s">
        <v>23</v>
      </c>
      <c r="C13">
        <v>23</v>
      </c>
      <c r="D13" s="1">
        <v>42159.649305555555</v>
      </c>
      <c r="E13" s="1">
        <v>42160.350694444445</v>
      </c>
      <c r="F13">
        <v>0.35</v>
      </c>
      <c r="H13">
        <v>51.5</v>
      </c>
      <c r="I13">
        <v>0</v>
      </c>
      <c r="J13">
        <v>50</v>
      </c>
      <c r="K13">
        <v>99950</v>
      </c>
      <c r="L13" s="5">
        <f t="shared" si="0"/>
        <v>0.70138888889050577</v>
      </c>
      <c r="M13" s="7">
        <f t="shared" si="1"/>
        <v>10</v>
      </c>
      <c r="N13" s="5">
        <f t="shared" si="2"/>
        <v>3.0594059405870069</v>
      </c>
      <c r="O13" s="5">
        <f t="shared" si="3"/>
        <v>0.30594059405870067</v>
      </c>
      <c r="P13" s="6">
        <f t="shared" si="4"/>
        <v>87411.598302485916</v>
      </c>
      <c r="Q13" s="2">
        <f t="shared" si="5"/>
        <v>-0.1258840169751409</v>
      </c>
    </row>
    <row r="14" spans="1:17">
      <c r="L14" s="5"/>
      <c r="M14" s="7"/>
      <c r="N14" s="5"/>
      <c r="O14" s="5"/>
      <c r="P14" s="6"/>
      <c r="Q14" s="2"/>
    </row>
    <row r="15" spans="1:17">
      <c r="A15">
        <v>1</v>
      </c>
      <c r="B15" t="s">
        <v>17</v>
      </c>
      <c r="C15">
        <v>2</v>
      </c>
      <c r="D15" s="1">
        <v>42161.40625</v>
      </c>
      <c r="E15" s="1">
        <v>42161.569444444445</v>
      </c>
      <c r="F15">
        <v>0.25</v>
      </c>
      <c r="H15">
        <v>9.6</v>
      </c>
      <c r="I15">
        <v>2</v>
      </c>
      <c r="J15">
        <v>50</v>
      </c>
      <c r="K15">
        <v>20122</v>
      </c>
      <c r="L15" s="5">
        <f t="shared" ref="L14:L26" si="6">E15-D15</f>
        <v>0.16319444444525288</v>
      </c>
      <c r="M15" s="7">
        <f t="shared" ref="M14:M26" si="7">10+0.33*I15</f>
        <v>10.66</v>
      </c>
      <c r="N15" s="5">
        <f t="shared" ref="N14:N26" si="8">H15/(L15*24)</f>
        <v>2.4510638297750917</v>
      </c>
      <c r="O15" s="5">
        <f t="shared" ref="O14:O26" si="9">N15/M15</f>
        <v>0.2299309408794645</v>
      </c>
      <c r="P15" s="6">
        <f t="shared" ref="P14:P26" si="10">O15*(J15+K15)/F15</f>
        <v>18552.667757682233</v>
      </c>
      <c r="Q15" s="2">
        <f t="shared" ref="Q14:Q26" si="11">(O15-F15)/F15</f>
        <v>-8.0276236482141994E-2</v>
      </c>
    </row>
    <row r="16" spans="1:17">
      <c r="A16">
        <v>2</v>
      </c>
      <c r="B16" t="s">
        <v>18</v>
      </c>
      <c r="C16">
        <v>3</v>
      </c>
      <c r="D16" s="1">
        <v>42161.40625</v>
      </c>
      <c r="E16" s="1">
        <v>42161.569444444445</v>
      </c>
      <c r="F16">
        <v>0.35</v>
      </c>
      <c r="H16">
        <v>14.8</v>
      </c>
      <c r="I16">
        <v>2</v>
      </c>
      <c r="J16">
        <v>50</v>
      </c>
      <c r="K16">
        <v>10400</v>
      </c>
      <c r="L16" s="5">
        <f t="shared" si="6"/>
        <v>0.16319444444525288</v>
      </c>
      <c r="M16" s="7">
        <f t="shared" si="7"/>
        <v>10.66</v>
      </c>
      <c r="N16" s="5">
        <f t="shared" si="8"/>
        <v>3.7787234042366</v>
      </c>
      <c r="O16" s="5">
        <f t="shared" si="9"/>
        <v>0.35447686718917448</v>
      </c>
      <c r="P16" s="6">
        <f t="shared" si="10"/>
        <v>10583.666463219639</v>
      </c>
      <c r="Q16" s="2">
        <f t="shared" si="11"/>
        <v>1.2791049111927157E-2</v>
      </c>
    </row>
    <row r="17" spans="1:17">
      <c r="A17">
        <v>3</v>
      </c>
      <c r="B17" t="s">
        <v>19</v>
      </c>
      <c r="C17">
        <v>6</v>
      </c>
      <c r="D17" s="1">
        <v>42161.40625</v>
      </c>
      <c r="E17" s="1">
        <v>42161.569444444445</v>
      </c>
      <c r="F17">
        <v>0.25</v>
      </c>
      <c r="H17">
        <v>8.8000000000000007</v>
      </c>
      <c r="I17">
        <v>0</v>
      </c>
      <c r="J17">
        <v>50</v>
      </c>
      <c r="K17">
        <v>17002</v>
      </c>
      <c r="L17" s="5">
        <f t="shared" si="6"/>
        <v>0.16319444444525288</v>
      </c>
      <c r="M17" s="7">
        <f t="shared" si="7"/>
        <v>10</v>
      </c>
      <c r="N17" s="5">
        <f t="shared" si="8"/>
        <v>2.2468085106271678</v>
      </c>
      <c r="O17" s="5">
        <f t="shared" si="9"/>
        <v>0.22468085106271679</v>
      </c>
      <c r="P17" s="6">
        <f t="shared" si="10"/>
        <v>15325.031489285788</v>
      </c>
      <c r="Q17" s="2">
        <f t="shared" si="11"/>
        <v>-0.10127659574913284</v>
      </c>
    </row>
    <row r="18" spans="1:17">
      <c r="A18">
        <v>4</v>
      </c>
      <c r="B18" t="s">
        <v>20</v>
      </c>
      <c r="C18">
        <v>7</v>
      </c>
      <c r="D18" s="1">
        <v>42161.40625</v>
      </c>
      <c r="E18" s="1">
        <v>42161.569444444445</v>
      </c>
      <c r="F18">
        <v>0.25</v>
      </c>
      <c r="H18">
        <v>9.6</v>
      </c>
      <c r="I18">
        <v>1.5</v>
      </c>
      <c r="J18">
        <v>50</v>
      </c>
      <c r="K18">
        <v>133828</v>
      </c>
      <c r="L18" s="5">
        <f t="shared" si="6"/>
        <v>0.16319444444525288</v>
      </c>
      <c r="M18" s="7">
        <f t="shared" si="7"/>
        <v>10.494999999999999</v>
      </c>
      <c r="N18" s="5">
        <f t="shared" si="8"/>
        <v>2.4510638297750917</v>
      </c>
      <c r="O18" s="5">
        <f t="shared" si="9"/>
        <v>0.23354586277037559</v>
      </c>
      <c r="P18" s="6">
        <f t="shared" si="10"/>
        <v>125066.61206388938</v>
      </c>
      <c r="Q18" s="2">
        <f t="shared" si="11"/>
        <v>-6.5816548918497642E-2</v>
      </c>
    </row>
    <row r="19" spans="1:17">
      <c r="A19">
        <v>5</v>
      </c>
      <c r="B19" t="s">
        <v>21</v>
      </c>
      <c r="C19">
        <v>10</v>
      </c>
      <c r="D19" s="1">
        <v>42161.40625</v>
      </c>
      <c r="E19" s="1">
        <v>42161.569444444445</v>
      </c>
      <c r="F19">
        <v>0.25</v>
      </c>
      <c r="H19">
        <v>9.5</v>
      </c>
      <c r="I19">
        <v>0</v>
      </c>
      <c r="J19">
        <v>50</v>
      </c>
      <c r="K19">
        <v>145197</v>
      </c>
      <c r="L19" s="5">
        <f t="shared" si="6"/>
        <v>0.16319444444525288</v>
      </c>
      <c r="M19" s="7">
        <f t="shared" si="7"/>
        <v>10</v>
      </c>
      <c r="N19" s="5">
        <f t="shared" si="8"/>
        <v>2.4255319148816015</v>
      </c>
      <c r="O19" s="5">
        <f t="shared" si="9"/>
        <v>0.24255319148816015</v>
      </c>
      <c r="P19" s="6">
        <f t="shared" si="10"/>
        <v>140920.49361632319</v>
      </c>
      <c r="Q19" s="2">
        <f t="shared" si="11"/>
        <v>-2.978723404735939E-2</v>
      </c>
    </row>
    <row r="20" spans="1:17">
      <c r="A20">
        <v>6</v>
      </c>
      <c r="B20" t="s">
        <v>22</v>
      </c>
      <c r="C20">
        <v>11</v>
      </c>
      <c r="D20" s="1">
        <v>42161.40625</v>
      </c>
      <c r="E20" s="1">
        <v>42161.569444444445</v>
      </c>
      <c r="F20">
        <v>0.25</v>
      </c>
      <c r="H20">
        <v>9.9</v>
      </c>
      <c r="I20">
        <v>0</v>
      </c>
      <c r="J20">
        <v>50</v>
      </c>
      <c r="K20">
        <v>144446</v>
      </c>
      <c r="L20" s="5">
        <f t="shared" si="6"/>
        <v>0.16319444444525288</v>
      </c>
      <c r="M20" s="7">
        <f t="shared" si="7"/>
        <v>10</v>
      </c>
      <c r="N20" s="5">
        <f t="shared" si="8"/>
        <v>2.5276595744555634</v>
      </c>
      <c r="O20" s="5">
        <f t="shared" si="9"/>
        <v>0.25276595744555636</v>
      </c>
      <c r="P20" s="6">
        <f t="shared" si="10"/>
        <v>146094.67914821245</v>
      </c>
      <c r="Q20" s="2">
        <f t="shared" si="11"/>
        <v>1.1063829782225421E-2</v>
      </c>
    </row>
    <row r="21" spans="1:17">
      <c r="A21">
        <v>7</v>
      </c>
      <c r="B21" t="s">
        <v>19</v>
      </c>
      <c r="C21">
        <v>14</v>
      </c>
      <c r="D21" s="1">
        <v>42161.40625</v>
      </c>
      <c r="E21" s="1">
        <v>42161.569444444445</v>
      </c>
      <c r="F21">
        <v>0.35</v>
      </c>
      <c r="H21">
        <v>14.2</v>
      </c>
      <c r="I21">
        <v>0</v>
      </c>
      <c r="J21">
        <v>50</v>
      </c>
      <c r="K21">
        <v>69920</v>
      </c>
      <c r="L21" s="5">
        <f t="shared" si="6"/>
        <v>0.16319444444525288</v>
      </c>
      <c r="M21" s="7">
        <f t="shared" si="7"/>
        <v>10</v>
      </c>
      <c r="N21" s="5">
        <f t="shared" si="8"/>
        <v>3.6255319148756566</v>
      </c>
      <c r="O21" s="5">
        <f t="shared" si="9"/>
        <v>0.36255319148756565</v>
      </c>
      <c r="P21" s="6">
        <f t="shared" si="10"/>
        <v>72479.562309671339</v>
      </c>
      <c r="Q21" s="2">
        <f t="shared" si="11"/>
        <v>3.5866261393044781E-2</v>
      </c>
    </row>
    <row r="22" spans="1:17">
      <c r="A22">
        <v>8</v>
      </c>
      <c r="B22" t="s">
        <v>20</v>
      </c>
      <c r="C22">
        <v>15</v>
      </c>
      <c r="D22" s="1">
        <v>42161.40625</v>
      </c>
      <c r="E22" s="1">
        <v>42161.569444444445</v>
      </c>
      <c r="F22">
        <v>0.35</v>
      </c>
      <c r="H22">
        <v>11.9</v>
      </c>
      <c r="I22">
        <v>-2</v>
      </c>
      <c r="J22">
        <v>50</v>
      </c>
      <c r="K22">
        <v>111710</v>
      </c>
      <c r="L22" s="5">
        <f t="shared" si="6"/>
        <v>0.16319444444525288</v>
      </c>
      <c r="M22" s="7">
        <f t="shared" si="7"/>
        <v>9.34</v>
      </c>
      <c r="N22" s="5">
        <f t="shared" si="8"/>
        <v>3.0382978723253742</v>
      </c>
      <c r="O22" s="5">
        <f t="shared" si="9"/>
        <v>0.32529955806481525</v>
      </c>
      <c r="P22" s="6">
        <f t="shared" si="10"/>
        <v>103872.79602663931</v>
      </c>
      <c r="Q22" s="2">
        <f t="shared" si="11"/>
        <v>-7.057269124338493E-2</v>
      </c>
    </row>
    <row r="23" spans="1:17">
      <c r="A23">
        <v>9</v>
      </c>
      <c r="B23" t="s">
        <v>21</v>
      </c>
      <c r="C23">
        <v>18</v>
      </c>
      <c r="D23" s="1">
        <v>42161.40625</v>
      </c>
      <c r="E23" s="1">
        <v>42161.569444444445</v>
      </c>
      <c r="F23">
        <v>0.35</v>
      </c>
      <c r="H23">
        <v>13</v>
      </c>
      <c r="I23">
        <v>1</v>
      </c>
      <c r="J23">
        <v>50</v>
      </c>
      <c r="K23">
        <v>85145</v>
      </c>
      <c r="L23" s="5">
        <f t="shared" si="6"/>
        <v>0.16319444444525288</v>
      </c>
      <c r="M23" s="7">
        <f t="shared" si="7"/>
        <v>10.33</v>
      </c>
      <c r="N23" s="5">
        <f t="shared" si="8"/>
        <v>3.3191489361537703</v>
      </c>
      <c r="O23" s="5">
        <f t="shared" si="9"/>
        <v>0.32131161046987128</v>
      </c>
      <c r="P23" s="6">
        <f t="shared" si="10"/>
        <v>78211.836154230536</v>
      </c>
      <c r="Q23" s="2">
        <f t="shared" si="11"/>
        <v>-8.1966827228939151E-2</v>
      </c>
    </row>
    <row r="24" spans="1:17">
      <c r="A24">
        <v>10</v>
      </c>
      <c r="B24" t="s">
        <v>22</v>
      </c>
      <c r="C24">
        <v>19</v>
      </c>
      <c r="D24" s="1">
        <v>42161.40625</v>
      </c>
      <c r="E24" s="1">
        <v>42161.569444444445</v>
      </c>
      <c r="F24">
        <v>0.35</v>
      </c>
      <c r="H24">
        <v>13.5</v>
      </c>
      <c r="I24">
        <v>-1</v>
      </c>
      <c r="J24">
        <v>50</v>
      </c>
      <c r="K24">
        <v>85383</v>
      </c>
      <c r="L24" s="5">
        <f t="shared" si="6"/>
        <v>0.16319444444525288</v>
      </c>
      <c r="M24" s="7">
        <f t="shared" si="7"/>
        <v>9.67</v>
      </c>
      <c r="N24" s="5">
        <f t="shared" si="8"/>
        <v>3.446808510621223</v>
      </c>
      <c r="O24" s="5">
        <f t="shared" si="9"/>
        <v>0.3564434861035391</v>
      </c>
      <c r="P24" s="6">
        <f t="shared" si="10"/>
        <v>87005.818137953305</v>
      </c>
      <c r="Q24" s="2">
        <f t="shared" si="11"/>
        <v>1.8409960295826058E-2</v>
      </c>
    </row>
    <row r="25" spans="1:17">
      <c r="A25">
        <v>11</v>
      </c>
      <c r="B25" t="s">
        <v>17</v>
      </c>
      <c r="C25">
        <v>22</v>
      </c>
      <c r="D25" s="1">
        <v>42161.40625</v>
      </c>
      <c r="E25" s="1">
        <v>42161.569444444445</v>
      </c>
      <c r="F25">
        <v>0.35</v>
      </c>
      <c r="H25">
        <v>14.2</v>
      </c>
      <c r="I25">
        <v>1</v>
      </c>
      <c r="J25">
        <v>50</v>
      </c>
      <c r="K25">
        <v>85146</v>
      </c>
      <c r="L25" s="5">
        <f t="shared" si="6"/>
        <v>0.16319444444525288</v>
      </c>
      <c r="M25" s="7">
        <f t="shared" si="7"/>
        <v>10.33</v>
      </c>
      <c r="N25" s="5">
        <f t="shared" si="8"/>
        <v>3.6255319148756566</v>
      </c>
      <c r="O25" s="5">
        <f t="shared" si="9"/>
        <v>0.35097114374401323</v>
      </c>
      <c r="P25" s="6">
        <f t="shared" si="10"/>
        <v>85432.393035471294</v>
      </c>
      <c r="Q25" s="2">
        <f t="shared" si="11"/>
        <v>2.7746964114664218E-3</v>
      </c>
    </row>
    <row r="26" spans="1:17">
      <c r="A26">
        <v>12</v>
      </c>
      <c r="B26" t="s">
        <v>23</v>
      </c>
      <c r="C26">
        <v>23</v>
      </c>
      <c r="D26" s="1">
        <v>42161.40625</v>
      </c>
      <c r="E26" s="1">
        <v>42161.569444444445</v>
      </c>
      <c r="F26">
        <v>0.35</v>
      </c>
      <c r="H26">
        <v>14.6</v>
      </c>
      <c r="I26">
        <v>1.5</v>
      </c>
      <c r="J26">
        <v>50</v>
      </c>
      <c r="K26">
        <v>88064</v>
      </c>
      <c r="L26" s="5">
        <f t="shared" si="6"/>
        <v>0.16319444444525288</v>
      </c>
      <c r="M26" s="7">
        <f t="shared" si="7"/>
        <v>10.494999999999999</v>
      </c>
      <c r="N26" s="5">
        <f t="shared" si="8"/>
        <v>3.7276595744496186</v>
      </c>
      <c r="O26" s="5">
        <f t="shared" si="9"/>
        <v>0.35518433296327956</v>
      </c>
      <c r="P26" s="6">
        <f t="shared" si="10"/>
        <v>89419.17804207548</v>
      </c>
      <c r="Q26" s="2">
        <f t="shared" si="11"/>
        <v>1.4812379895084517E-2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abSelected="1" topLeftCell="A59" workbookViewId="0">
      <selection activeCell="D74" sqref="D74:D84"/>
    </sheetView>
  </sheetViews>
  <sheetFormatPr defaultRowHeight="15"/>
  <cols>
    <col min="3" max="3" width="17.140625" bestFit="1" customWidth="1"/>
    <col min="4" max="4" width="17.42578125" bestFit="1" customWidth="1"/>
  </cols>
  <sheetData>
    <row r="1" spans="1:4" s="3" customFormat="1">
      <c r="A1" s="3" t="s">
        <v>24</v>
      </c>
      <c r="B1" s="3" t="s">
        <v>0</v>
      </c>
      <c r="C1" s="3" t="s">
        <v>25</v>
      </c>
      <c r="D1" s="3" t="s">
        <v>26</v>
      </c>
    </row>
    <row r="2" spans="1:4">
      <c r="A2" t="s">
        <v>27</v>
      </c>
      <c r="B2">
        <v>1</v>
      </c>
      <c r="C2">
        <v>5</v>
      </c>
      <c r="D2">
        <v>15</v>
      </c>
    </row>
    <row r="3" spans="1:4">
      <c r="A3" t="s">
        <v>28</v>
      </c>
      <c r="B3">
        <v>1</v>
      </c>
      <c r="C3">
        <v>5</v>
      </c>
      <c r="D3">
        <v>15</v>
      </c>
    </row>
    <row r="4" spans="1:4">
      <c r="A4" t="s">
        <v>29</v>
      </c>
      <c r="B4">
        <v>1</v>
      </c>
      <c r="C4">
        <v>5</v>
      </c>
      <c r="D4">
        <v>15</v>
      </c>
    </row>
    <row r="5" spans="1:4">
      <c r="A5" t="s">
        <v>30</v>
      </c>
      <c r="B5">
        <v>3</v>
      </c>
      <c r="C5">
        <v>5</v>
      </c>
      <c r="D5">
        <v>15</v>
      </c>
    </row>
    <row r="6" spans="1:4">
      <c r="A6" t="s">
        <v>31</v>
      </c>
      <c r="B6">
        <v>3</v>
      </c>
      <c r="C6">
        <v>5</v>
      </c>
      <c r="D6">
        <v>15</v>
      </c>
    </row>
    <row r="7" spans="1:4">
      <c r="A7" t="s">
        <v>32</v>
      </c>
      <c r="B7">
        <v>3</v>
      </c>
      <c r="C7">
        <v>5</v>
      </c>
      <c r="D7">
        <v>15</v>
      </c>
    </row>
    <row r="8" spans="1:4">
      <c r="A8" t="s">
        <v>33</v>
      </c>
      <c r="B8">
        <v>6</v>
      </c>
      <c r="C8">
        <v>5</v>
      </c>
      <c r="D8">
        <v>15</v>
      </c>
    </row>
    <row r="9" spans="1:4">
      <c r="A9" t="s">
        <v>34</v>
      </c>
      <c r="B9">
        <v>6</v>
      </c>
      <c r="C9">
        <v>5</v>
      </c>
      <c r="D9">
        <v>15</v>
      </c>
    </row>
    <row r="10" spans="1:4">
      <c r="A10" t="s">
        <v>35</v>
      </c>
      <c r="B10">
        <v>6</v>
      </c>
      <c r="C10">
        <v>5</v>
      </c>
      <c r="D10">
        <v>15</v>
      </c>
    </row>
    <row r="11" spans="1:4">
      <c r="A11" t="s">
        <v>36</v>
      </c>
      <c r="B11">
        <v>2</v>
      </c>
      <c r="C11">
        <v>5</v>
      </c>
      <c r="D11">
        <v>15</v>
      </c>
    </row>
    <row r="12" spans="1:4">
      <c r="A12" t="s">
        <v>37</v>
      </c>
      <c r="B12">
        <v>2</v>
      </c>
      <c r="C12">
        <v>5</v>
      </c>
      <c r="D12">
        <v>15</v>
      </c>
    </row>
    <row r="13" spans="1:4">
      <c r="A13" t="s">
        <v>38</v>
      </c>
    </row>
    <row r="14" spans="1:4">
      <c r="A14" t="s">
        <v>39</v>
      </c>
      <c r="B14">
        <v>4</v>
      </c>
      <c r="C14">
        <v>5</v>
      </c>
      <c r="D14">
        <v>14</v>
      </c>
    </row>
    <row r="15" spans="1:4">
      <c r="A15" t="s">
        <v>40</v>
      </c>
      <c r="B15">
        <v>4</v>
      </c>
      <c r="C15">
        <v>5</v>
      </c>
      <c r="D15">
        <v>14</v>
      </c>
    </row>
    <row r="16" spans="1:4">
      <c r="A16" t="s">
        <v>41</v>
      </c>
      <c r="B16">
        <v>4</v>
      </c>
      <c r="C16">
        <v>5</v>
      </c>
      <c r="D16">
        <v>14</v>
      </c>
    </row>
    <row r="17" spans="1:4">
      <c r="A17" t="s">
        <v>42</v>
      </c>
      <c r="B17">
        <v>5</v>
      </c>
      <c r="C17">
        <v>5</v>
      </c>
      <c r="D17">
        <v>14</v>
      </c>
    </row>
    <row r="18" spans="1:4">
      <c r="A18" t="s">
        <v>43</v>
      </c>
      <c r="B18">
        <v>5</v>
      </c>
      <c r="C18">
        <v>5</v>
      </c>
      <c r="D18">
        <v>14</v>
      </c>
    </row>
    <row r="19" spans="1:4">
      <c r="A19" t="s">
        <v>44</v>
      </c>
      <c r="B19">
        <v>5</v>
      </c>
      <c r="C19">
        <v>5</v>
      </c>
      <c r="D19">
        <v>14</v>
      </c>
    </row>
    <row r="20" spans="1:4">
      <c r="A20" t="s">
        <v>45</v>
      </c>
      <c r="B20">
        <v>6</v>
      </c>
      <c r="C20">
        <v>5</v>
      </c>
      <c r="D20">
        <v>14</v>
      </c>
    </row>
    <row r="21" spans="1:4">
      <c r="A21" t="s">
        <v>46</v>
      </c>
      <c r="B21">
        <v>6</v>
      </c>
      <c r="C21">
        <v>5</v>
      </c>
      <c r="D21">
        <v>14</v>
      </c>
    </row>
    <row r="22" spans="1:4">
      <c r="A22" t="s">
        <v>47</v>
      </c>
      <c r="B22">
        <v>6</v>
      </c>
      <c r="C22">
        <v>5</v>
      </c>
      <c r="D22">
        <v>14</v>
      </c>
    </row>
    <row r="23" spans="1:4">
      <c r="A23" t="s">
        <v>48</v>
      </c>
      <c r="B23">
        <v>2</v>
      </c>
      <c r="C23">
        <v>5</v>
      </c>
      <c r="D23">
        <v>14</v>
      </c>
    </row>
    <row r="24" spans="1:4">
      <c r="A24" t="s">
        <v>49</v>
      </c>
      <c r="B24">
        <v>2</v>
      </c>
      <c r="C24">
        <v>5</v>
      </c>
      <c r="D24">
        <v>14</v>
      </c>
    </row>
    <row r="25" spans="1:4">
      <c r="A25" t="s">
        <v>50</v>
      </c>
    </row>
    <row r="26" spans="1:4">
      <c r="A26" t="s">
        <v>51</v>
      </c>
      <c r="B26">
        <v>8</v>
      </c>
      <c r="C26">
        <v>5</v>
      </c>
      <c r="D26">
        <v>15</v>
      </c>
    </row>
    <row r="27" spans="1:4">
      <c r="A27" t="s">
        <v>52</v>
      </c>
      <c r="B27">
        <v>8</v>
      </c>
      <c r="C27">
        <v>5</v>
      </c>
      <c r="D27">
        <v>15</v>
      </c>
    </row>
    <row r="28" spans="1:4">
      <c r="A28" t="s">
        <v>53</v>
      </c>
      <c r="B28">
        <v>8</v>
      </c>
      <c r="C28">
        <v>5</v>
      </c>
      <c r="D28">
        <v>15</v>
      </c>
    </row>
    <row r="29" spans="1:4">
      <c r="A29" t="s">
        <v>54</v>
      </c>
      <c r="B29">
        <v>9</v>
      </c>
      <c r="C29">
        <v>5</v>
      </c>
      <c r="D29">
        <v>15</v>
      </c>
    </row>
    <row r="30" spans="1:4">
      <c r="A30" t="s">
        <v>55</v>
      </c>
      <c r="B30">
        <v>9</v>
      </c>
      <c r="C30">
        <v>5</v>
      </c>
      <c r="D30">
        <v>15</v>
      </c>
    </row>
    <row r="31" spans="1:4">
      <c r="A31" t="s">
        <v>56</v>
      </c>
      <c r="B31">
        <v>9</v>
      </c>
      <c r="C31">
        <v>5</v>
      </c>
      <c r="D31">
        <v>15</v>
      </c>
    </row>
    <row r="32" spans="1:4">
      <c r="A32" t="s">
        <v>57</v>
      </c>
      <c r="B32">
        <v>12</v>
      </c>
      <c r="C32">
        <v>5</v>
      </c>
      <c r="D32">
        <v>15</v>
      </c>
    </row>
    <row r="33" spans="1:4">
      <c r="A33" t="s">
        <v>58</v>
      </c>
      <c r="B33">
        <v>12</v>
      </c>
      <c r="C33">
        <v>5</v>
      </c>
      <c r="D33">
        <v>15</v>
      </c>
    </row>
    <row r="34" spans="1:4">
      <c r="A34" t="s">
        <v>59</v>
      </c>
      <c r="B34">
        <v>12</v>
      </c>
      <c r="C34">
        <v>5</v>
      </c>
      <c r="D34">
        <v>15</v>
      </c>
    </row>
    <row r="35" spans="1:4">
      <c r="A35" t="s">
        <v>60</v>
      </c>
      <c r="B35">
        <v>2</v>
      </c>
      <c r="C35">
        <v>5</v>
      </c>
      <c r="D35">
        <v>15</v>
      </c>
    </row>
    <row r="36" spans="1:4">
      <c r="A36" t="s">
        <v>61</v>
      </c>
      <c r="B36">
        <v>2</v>
      </c>
      <c r="C36">
        <v>5</v>
      </c>
      <c r="D36">
        <v>15</v>
      </c>
    </row>
    <row r="37" spans="1:4">
      <c r="A37" t="s">
        <v>62</v>
      </c>
    </row>
    <row r="38" spans="1:4">
      <c r="A38" t="s">
        <v>63</v>
      </c>
      <c r="B38">
        <v>7</v>
      </c>
      <c r="C38">
        <v>5</v>
      </c>
      <c r="D38">
        <v>14</v>
      </c>
    </row>
    <row r="39" spans="1:4">
      <c r="A39" t="s">
        <v>64</v>
      </c>
      <c r="B39">
        <v>7</v>
      </c>
      <c r="C39">
        <v>5</v>
      </c>
      <c r="D39">
        <v>14</v>
      </c>
    </row>
    <row r="40" spans="1:4">
      <c r="A40" t="s">
        <v>65</v>
      </c>
      <c r="B40">
        <v>7</v>
      </c>
      <c r="C40">
        <v>5</v>
      </c>
      <c r="D40">
        <v>14</v>
      </c>
    </row>
    <row r="41" spans="1:4">
      <c r="A41" t="s">
        <v>66</v>
      </c>
      <c r="B41">
        <v>10</v>
      </c>
      <c r="C41">
        <v>5</v>
      </c>
      <c r="D41">
        <v>14</v>
      </c>
    </row>
    <row r="42" spans="1:4">
      <c r="A42" t="s">
        <v>67</v>
      </c>
      <c r="B42">
        <v>10</v>
      </c>
      <c r="C42">
        <v>5</v>
      </c>
      <c r="D42">
        <v>14</v>
      </c>
    </row>
    <row r="43" spans="1:4">
      <c r="A43" t="s">
        <v>68</v>
      </c>
      <c r="B43">
        <v>10</v>
      </c>
      <c r="C43">
        <v>5</v>
      </c>
      <c r="D43">
        <v>14</v>
      </c>
    </row>
    <row r="44" spans="1:4">
      <c r="A44" t="s">
        <v>69</v>
      </c>
      <c r="B44">
        <v>11</v>
      </c>
      <c r="C44">
        <v>5</v>
      </c>
      <c r="D44">
        <v>14</v>
      </c>
    </row>
    <row r="45" spans="1:4">
      <c r="A45" t="s">
        <v>70</v>
      </c>
      <c r="B45">
        <v>11</v>
      </c>
      <c r="C45">
        <v>5</v>
      </c>
      <c r="D45">
        <v>14</v>
      </c>
    </row>
    <row r="46" spans="1:4">
      <c r="A46" t="s">
        <v>71</v>
      </c>
      <c r="B46">
        <v>11</v>
      </c>
      <c r="C46">
        <v>5</v>
      </c>
      <c r="D46">
        <v>14</v>
      </c>
    </row>
    <row r="47" spans="1:4">
      <c r="A47" t="s">
        <v>72</v>
      </c>
      <c r="B47">
        <v>2</v>
      </c>
      <c r="C47">
        <v>5</v>
      </c>
      <c r="D47">
        <v>14</v>
      </c>
    </row>
    <row r="48" spans="1:4">
      <c r="A48" t="s">
        <v>73</v>
      </c>
      <c r="B48">
        <v>2</v>
      </c>
      <c r="C48">
        <v>5</v>
      </c>
      <c r="D48">
        <v>14</v>
      </c>
    </row>
    <row r="49" spans="1:4">
      <c r="A49" t="s">
        <v>74</v>
      </c>
    </row>
    <row r="50" spans="1:4">
      <c r="A50" t="s">
        <v>75</v>
      </c>
      <c r="B50">
        <v>6</v>
      </c>
      <c r="C50">
        <v>5</v>
      </c>
      <c r="D50">
        <v>14</v>
      </c>
    </row>
    <row r="51" spans="1:4">
      <c r="A51" t="s">
        <v>76</v>
      </c>
      <c r="B51">
        <v>6</v>
      </c>
      <c r="C51">
        <v>5</v>
      </c>
      <c r="D51">
        <v>14</v>
      </c>
    </row>
    <row r="52" spans="1:4">
      <c r="A52" t="s">
        <v>77</v>
      </c>
      <c r="B52">
        <v>6</v>
      </c>
      <c r="C52">
        <v>5</v>
      </c>
      <c r="D52">
        <v>14</v>
      </c>
    </row>
    <row r="53" spans="1:4">
      <c r="A53" t="s">
        <v>78</v>
      </c>
      <c r="B53">
        <v>9</v>
      </c>
      <c r="C53">
        <v>5</v>
      </c>
      <c r="D53">
        <v>14</v>
      </c>
    </row>
    <row r="54" spans="1:4">
      <c r="A54" t="s">
        <v>79</v>
      </c>
      <c r="B54">
        <v>9</v>
      </c>
      <c r="C54">
        <v>5</v>
      </c>
      <c r="D54">
        <v>14</v>
      </c>
    </row>
    <row r="55" spans="1:4">
      <c r="A55" t="s">
        <v>80</v>
      </c>
      <c r="B55">
        <v>9</v>
      </c>
      <c r="C55">
        <v>5</v>
      </c>
      <c r="D55">
        <v>14</v>
      </c>
    </row>
    <row r="56" spans="1:4">
      <c r="A56" t="s">
        <v>81</v>
      </c>
      <c r="B56">
        <v>10</v>
      </c>
      <c r="C56">
        <v>5</v>
      </c>
      <c r="D56">
        <v>14</v>
      </c>
    </row>
    <row r="57" spans="1:4">
      <c r="A57" t="s">
        <v>82</v>
      </c>
      <c r="B57">
        <v>10</v>
      </c>
      <c r="C57">
        <v>5</v>
      </c>
      <c r="D57">
        <v>14</v>
      </c>
    </row>
    <row r="58" spans="1:4">
      <c r="A58" t="s">
        <v>83</v>
      </c>
      <c r="B58">
        <v>10</v>
      </c>
      <c r="C58">
        <v>5</v>
      </c>
      <c r="D58">
        <v>14</v>
      </c>
    </row>
    <row r="59" spans="1:4">
      <c r="A59" t="s">
        <v>84</v>
      </c>
      <c r="B59">
        <v>2</v>
      </c>
      <c r="C59">
        <v>5</v>
      </c>
      <c r="D59">
        <v>14</v>
      </c>
    </row>
    <row r="60" spans="1:4">
      <c r="A60" t="s">
        <v>85</v>
      </c>
      <c r="B60">
        <v>2</v>
      </c>
      <c r="C60">
        <v>5</v>
      </c>
      <c r="D60">
        <v>14</v>
      </c>
    </row>
    <row r="61" spans="1:4">
      <c r="A61" t="s">
        <v>86</v>
      </c>
    </row>
    <row r="62" spans="1:4">
      <c r="A62" t="s">
        <v>87</v>
      </c>
      <c r="B62">
        <v>6</v>
      </c>
      <c r="C62">
        <v>3</v>
      </c>
      <c r="D62">
        <v>16</v>
      </c>
    </row>
    <row r="63" spans="1:4">
      <c r="A63" t="s">
        <v>88</v>
      </c>
      <c r="B63">
        <v>6</v>
      </c>
      <c r="C63">
        <v>3</v>
      </c>
      <c r="D63">
        <v>16</v>
      </c>
    </row>
    <row r="64" spans="1:4">
      <c r="A64" t="s">
        <v>89</v>
      </c>
      <c r="B64">
        <v>6</v>
      </c>
      <c r="C64">
        <v>3</v>
      </c>
      <c r="D64">
        <v>16</v>
      </c>
    </row>
    <row r="65" spans="1:4">
      <c r="A65" t="s">
        <v>90</v>
      </c>
      <c r="B65">
        <v>9</v>
      </c>
      <c r="C65">
        <v>3</v>
      </c>
      <c r="D65">
        <v>16</v>
      </c>
    </row>
    <row r="66" spans="1:4">
      <c r="A66" t="s">
        <v>91</v>
      </c>
      <c r="B66">
        <v>9</v>
      </c>
      <c r="C66">
        <v>3</v>
      </c>
      <c r="D66">
        <v>16</v>
      </c>
    </row>
    <row r="67" spans="1:4">
      <c r="A67" t="s">
        <v>92</v>
      </c>
      <c r="B67">
        <v>9</v>
      </c>
      <c r="C67">
        <v>3</v>
      </c>
      <c r="D67">
        <v>16</v>
      </c>
    </row>
    <row r="68" spans="1:4">
      <c r="A68" t="s">
        <v>93</v>
      </c>
      <c r="B68">
        <v>10</v>
      </c>
      <c r="C68">
        <v>3</v>
      </c>
      <c r="D68">
        <v>16</v>
      </c>
    </row>
    <row r="69" spans="1:4">
      <c r="A69" t="s">
        <v>94</v>
      </c>
      <c r="B69">
        <v>10</v>
      </c>
      <c r="C69">
        <v>3</v>
      </c>
      <c r="D69">
        <v>16</v>
      </c>
    </row>
    <row r="70" spans="1:4">
      <c r="A70" t="s">
        <v>95</v>
      </c>
      <c r="B70">
        <v>10</v>
      </c>
      <c r="C70">
        <v>3</v>
      </c>
      <c r="D70">
        <v>16</v>
      </c>
    </row>
    <row r="71" spans="1:4">
      <c r="A71" t="s">
        <v>96</v>
      </c>
      <c r="B71">
        <v>2</v>
      </c>
      <c r="C71">
        <v>3</v>
      </c>
      <c r="D71">
        <v>16</v>
      </c>
    </row>
    <row r="72" spans="1:4">
      <c r="A72" t="s">
        <v>97</v>
      </c>
      <c r="B72">
        <v>2</v>
      </c>
      <c r="C72">
        <v>3</v>
      </c>
      <c r="D72">
        <v>16</v>
      </c>
    </row>
    <row r="73" spans="1:4">
      <c r="A73" t="s">
        <v>98</v>
      </c>
    </row>
    <row r="74" spans="1:4">
      <c r="A74" t="s">
        <v>99</v>
      </c>
      <c r="B74">
        <v>6</v>
      </c>
      <c r="C74">
        <v>2</v>
      </c>
      <c r="D74">
        <v>13</v>
      </c>
    </row>
    <row r="75" spans="1:4">
      <c r="A75" t="s">
        <v>100</v>
      </c>
      <c r="B75">
        <v>6</v>
      </c>
      <c r="C75">
        <v>2</v>
      </c>
      <c r="D75">
        <v>13</v>
      </c>
    </row>
    <row r="76" spans="1:4">
      <c r="A76" t="s">
        <v>101</v>
      </c>
      <c r="B76">
        <v>6</v>
      </c>
      <c r="C76">
        <v>2</v>
      </c>
      <c r="D76">
        <v>13</v>
      </c>
    </row>
    <row r="77" spans="1:4">
      <c r="A77" t="s">
        <v>102</v>
      </c>
      <c r="B77">
        <v>9</v>
      </c>
      <c r="C77">
        <v>2</v>
      </c>
      <c r="D77">
        <v>13</v>
      </c>
    </row>
    <row r="78" spans="1:4">
      <c r="A78" t="s">
        <v>103</v>
      </c>
      <c r="B78">
        <v>9</v>
      </c>
      <c r="C78">
        <v>2</v>
      </c>
      <c r="D78">
        <v>13</v>
      </c>
    </row>
    <row r="79" spans="1:4">
      <c r="A79" t="s">
        <v>104</v>
      </c>
      <c r="B79">
        <v>9</v>
      </c>
      <c r="C79">
        <v>2</v>
      </c>
      <c r="D79">
        <v>13</v>
      </c>
    </row>
    <row r="80" spans="1:4">
      <c r="A80" t="s">
        <v>105</v>
      </c>
      <c r="B80">
        <v>10</v>
      </c>
      <c r="C80">
        <v>2</v>
      </c>
      <c r="D80">
        <v>13</v>
      </c>
    </row>
    <row r="81" spans="1:4">
      <c r="A81" t="s">
        <v>106</v>
      </c>
      <c r="B81">
        <v>10</v>
      </c>
      <c r="C81">
        <v>2</v>
      </c>
      <c r="D81">
        <v>13</v>
      </c>
    </row>
    <row r="82" spans="1:4">
      <c r="A82" t="s">
        <v>107</v>
      </c>
      <c r="B82">
        <v>10</v>
      </c>
      <c r="C82">
        <v>2</v>
      </c>
      <c r="D82">
        <v>13</v>
      </c>
    </row>
    <row r="83" spans="1:4">
      <c r="A83" t="s">
        <v>108</v>
      </c>
      <c r="B83">
        <v>2</v>
      </c>
      <c r="C83">
        <v>2</v>
      </c>
      <c r="D83">
        <v>13</v>
      </c>
    </row>
    <row r="84" spans="1:4">
      <c r="A84" t="s">
        <v>109</v>
      </c>
      <c r="B84">
        <v>2</v>
      </c>
      <c r="C84">
        <v>2</v>
      </c>
      <c r="D84">
        <v>13</v>
      </c>
    </row>
    <row r="85" spans="1:4">
      <c r="A85" t="s">
        <v>110</v>
      </c>
    </row>
    <row r="86" spans="1:4">
      <c r="A86" t="s">
        <v>111</v>
      </c>
    </row>
    <row r="87" spans="1:4">
      <c r="A87" t="s">
        <v>112</v>
      </c>
    </row>
    <row r="88" spans="1:4">
      <c r="A88" t="s">
        <v>113</v>
      </c>
    </row>
    <row r="89" spans="1:4">
      <c r="A89" t="s">
        <v>114</v>
      </c>
    </row>
    <row r="90" spans="1:4">
      <c r="A90" t="s">
        <v>115</v>
      </c>
    </row>
    <row r="91" spans="1:4">
      <c r="A91" t="s">
        <v>116</v>
      </c>
    </row>
    <row r="92" spans="1:4">
      <c r="A92" t="s">
        <v>117</v>
      </c>
    </row>
    <row r="93" spans="1:4">
      <c r="A93" t="s">
        <v>118</v>
      </c>
    </row>
    <row r="94" spans="1:4">
      <c r="A94" t="s">
        <v>119</v>
      </c>
    </row>
    <row r="95" spans="1:4">
      <c r="A95" t="s">
        <v>120</v>
      </c>
    </row>
    <row r="96" spans="1:4">
      <c r="A96" t="s">
        <v>121</v>
      </c>
    </row>
    <row r="97" spans="1:1">
      <c r="A97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2016-07-30T18:49:31Z</dcterms:modified>
  <cp:category/>
  <cp:contentStatus/>
</cp:coreProperties>
</file>