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<sst xmlns="http://schemas.openxmlformats.org/spreadsheetml/2006/main" count="126" uniqueCount="82">
  <si>
    <t>Report</t>
  </si>
  <si>
    <t>% Compression</t>
  </si>
  <si>
    <t>% Numerical</t>
  </si>
  <si>
    <t>Remarks</t>
  </si>
  <si>
    <t>Name</t>
  </si>
  <si>
    <t>Wheat 2/23</t>
  </si>
  <si>
    <t>Wheat 3/23</t>
  </si>
  <si>
    <t>Cotton 3/23</t>
  </si>
  <si>
    <t>Original Text</t>
  </si>
  <si>
    <t>The supply and demand outlook for 2022/23 U.S. wheat is largely unchanged this month with minor revisions to domestic use and ending stocks. Food use is lowered 2 million bushels to 975 million, which still is a record. The decrease is based on the NASS Flour Millings Products report, indicating a 2 percent reduction in wheat ground for flour for the October-December quarter compared to a year earlier. Seed use is raised 1 million bushels to 70 million, based primarily on NASS seed use data for the September-November quarter. Wheat exports are unchanged at 775 million tons with offsetting by-class changes. Projected 2022/23 ending stocks are raised 1 million bushels to 568 million. The 2022/23 season-average farm price is forecast $0.10 per bushel lower at $9.00, based on prices received to date and expectations for cash prices for the remainder of 2022/23. The global wheat outlook for 2022/23 is for increased supplies, consumption, trade, and stocks. Supplies are raised 2.4 million tons to 1,060.5 million, primarily on higher production for Australia and Russia. Australia production is raised 1.4 million tons to 38.0 million, which would be a third consecutive record. The majority of the increase is for Western Australia based on harvest receivals to date. Russia production is raised 1.0 million tons to 92.0 million on larger spring wheat harvested area. Global consumption is increased 1.4 million tons to 791.2 million, mainly on higher feed and residual use by Canada, EU, and Russia more than offsetting lower food, seed, and industrial use by Bangladesh. World trade is raised 1.3 million tons to 212.9 million on higher exports by Australia, Ukraine, EU, and Russia more than offsetting reduced exports by Canada. Projected 2022/23 ending stocks are raised 0.9 million tons to 269.3 million on increases for Australia and China more than offsetting a reduction for Ukraine. However, ending stocks still remain the lowest since 2016/17.</t>
  </si>
  <si>
    <t>-</t>
  </si>
  <si>
    <t>The 2022/23 U.S. wheat supply and demand outlook is unchanged from last month. The projected season-average farm price remains $9.00 per bushel. The 2022/23 global outlook this month is for slightly smaller supplies, increased trade and consumption, and lower ending stocks. Supplies are lowered slightly as an increase in production nearly offsets a decrease in beginning stocks, which are lowered mostly on an increase for China 2020/21 feed and residual use. This reduction is based on an updated analysis of government old-crop wheat stocks auction data. Nearly offsetting this change, global production is raised 5.1 million tons to 788.9 million primarily on increases for Kazakhstan, Australia, and India. Production estimates for all three countries are raised on updated government data. Wheat production in Kazakhstan is now forecast at 16.4 million tons, 2.4 million higher than last month, and the largest harvest since 2011/12. World trade is raised 1.0 million tons to 213.9 million as increases for Kazakhstan, Australia, and Brazil more than offset decreases for Argentina and India. Global use is forecast 2.0 million tons higher to 793.2 million, largely on increases in India food, seed, and industrial use and Kazakhstan feed and residual use. Global ending stocks are lowered 2.1 million tons to 267.2 million, as smaller stocks for China more than offset increases for Argentina, Kazakhstan, and Australia.</t>
  </si>
  <si>
    <t>This month’s 2022/23 U.S. cotton supply and demand forecasts are unchanged relative to last month. The projected marketing year average price received by producers is also unchanged at 83 cents per pound. The global 2022/23 cotton supply and demand forecasts this month include lower consumption and trade, and higher production and stocks. Beginning stocks are almost 900,000 bales higher as historical consumption estimates for China and Uzbekistan are updated to align with data from official and other sources. World cotton consumption in 2022/23 is 555,000 bales lower this month with reductions in Turkey, Pakistan, Indonesia, and Bangladesh. Projected imports are lower for each of these countries—and for China—while exports are lower for Brazil, India, and Argentina, with world trade totaling 785,000 bales lower. Production is more than 700,000 bales higher as larger expected crops in China, Australia, and Uzbekistan more than offset reduced prospects for India. At 91.1 million bales, 2022/23 world ending stocks are projected 2.1 million higher than a month earlier and 5.0 million higher than in 2021/22.</t>
  </si>
  <si>
    <t>Model</t>
  </si>
  <si>
    <t>Pegasus</t>
  </si>
  <si>
    <t>Domestic food use lowered 2 million bushels to 975 million. Projected 2022/23 ending stocks unchanged at 568 million Australia spring wheat production raised to 38.0 million tons. Global wheat consumption raised to 1,060.5 million tons. Projected 2022/23 ending stocks remain lowest since 2016/17</t>
  </si>
  <si>
    <t>bulleted list-esque summary</t>
  </si>
  <si>
    <t>U.S. wheat supply and demand outlook unchanged from last month. World wheat production forecast at 788.9 million tons this month. Global ending stocks forecast at 267.2 million tons</t>
  </si>
  <si>
    <t>almost too short</t>
  </si>
  <si>
    <t>Supply and demand forecasts for 2022/23 unchanged from last month. projected marketing year average price unchanged at 83 cents per pound Lower consumption and trade, higher production and stocks. Global ending stocks projected at 91.1 million bales</t>
  </si>
  <si>
    <t>short and snappy</t>
  </si>
  <si>
    <t>untrained T5</t>
  </si>
  <si>
    <t>Seed use is raised 1 million bushels to 70 million, which would be a third consecutive record. The supply and demand outlook for U.S. wheat is largely unchanged with minor revisions to domestic use and ending stocks. Food use is lowered 2 million bushels to 975 million, which still is a record. Global consumption is raised 1.4 million tons to 38.0 million, which would be a third consecutive record. Wheat exports are unchanged at 775 million tons. Projected ending stocks are raised 1 million bushels</t>
  </si>
  <si>
    <t>"which would be a third consecutive record" repeat, full sentences</t>
  </si>
  <si>
    <t>Global production is raised 5.1 million tons to 788.9 million, primarily on increases for Kazakhstan, Australia, and India. World trade is raised 1.0 million tons to 213.9 million as increases for Kazakhstan, Australia, and Brazil offset decreases for Argentina and India. Global use is forecast 2.0 million tons higher to 793.2 million. Supplies are lowered slightly as an increase in production nearly offsets a decrease in beginning stocks. Wheat production in Kazakhstan is now forecast at 16.4 million tons, the largest harvest since 2011/12.</t>
  </si>
  <si>
    <t>good quality</t>
  </si>
  <si>
    <t>world trade totalling 785,000 bales lower. Beginning stocks are almost 900,000 bales higher as historical consumption estimates for China and Uzbekistan are updated to align with data from official and other sources. Cotton production is more than 700,000 bales higher as larger expected crops in China, Australia, and Uzbekistan offset reduced prospects for India. Cotton production is almost 900,000 bales higher. World cotton consumption in 2022/23 is 555,000 bales lower. Projected</t>
  </si>
  <si>
    <t>run-on sentences &amp; 2 typos</t>
  </si>
  <si>
    <t>trained T5</t>
  </si>
  <si>
    <t>The supply and demand outlook for 2022/23 U.S. wheat is largely unchanged this month with minor revisions to domestic use and ending stocks. Food use is lowered 2 million bushels to 975 million, which still is a record. Seed use is raised 1 million bushels to 70 million, based primarily on NASS seed use data for the September-November quarter.</t>
  </si>
  <si>
    <t>succinct, with grammatical sentence combination</t>
  </si>
  <si>
    <t>the U.S. wheat supply and demand outlook is unchanged from last month. The projected season-average farm price remains $9.00 per bushel. Global production is raised 5.1 million tons to 788.9 million primarily on increases for Kazakhstan, Australia, and India.</t>
  </si>
  <si>
    <t>worse than the untrained one</t>
  </si>
  <si>
    <t>World cotton consumption in 2022/23 is 555,000 bales lower this month with reductions in Turkey, Pakistan, Indonesia, and Bangladesh. Beginning stocks are almost 900,000 bales higher as larger expected crops in China, Australia, and Uzbekistan offset reduced prospects for India.</t>
  </si>
  <si>
    <t>BERT</t>
  </si>
  <si>
    <t>The supply and demand outlook for 2022/23 U.S. wheat is largely unchanged this month with minor revisions to domestic use and ending stocks. Projected 2022/23 ending stocks are raised 1 million bushels to 568 million. Supplies are raised 2.4 million tons to 1,060.5 million, primarily on higher production for Australia and Russia. Projected 2022/23 ending stocks are raised 0.9 million tons to 269.3 million on increases for Australia and China more than offsetting a reduction for Ukraine.</t>
  </si>
  <si>
    <t>"projected 2022/23 ending stocks" repeat, extractive</t>
  </si>
  <si>
    <t>The 2022/23 U.S. wheat supply and demand outlook is unchanged from last month. Production estimates for all three countries are raised on updated government data. Global ending stocks are lowered 2.1 million tons to 267.2 million, as smaller stocks for China more than offset increases for Argentina, Kazakhstan, and Australia.</t>
  </si>
  <si>
    <t>slightly worse than GPT2</t>
  </si>
  <si>
    <t>This month’s 2022/23 U.S. cotton supply and demand forecasts are unchanged relative to last month. The global 2022/23 cotton supply and demand forecasts this month include lower consumption and trade, and higher production and stocks.</t>
  </si>
  <si>
    <t>no numerical information</t>
  </si>
  <si>
    <t>GPT2</t>
  </si>
  <si>
    <t>The supply and demand outlook for 2022/23 U.S. wheat is largely unchanged this month with minor revisions to domestic use and ending stocks. The majority of the increase is for Western Australia based on harvest receivals to date. Russia production is raised 1.0 million tons to 92.0 million on larger spring wheat harvested area. Global consumption is increased 1.4 million tons to 791.2 million, mainly on higher feed and residual use by Canada, EU, and Russia more than offsetting lower food, seed, and industrial use by Bangladesh.</t>
  </si>
  <si>
    <t>better than BERT's, extractive</t>
  </si>
  <si>
    <t>The 2022/23 U.S. wheat supply and demand outlook is unchanged from last month. This reduction is based on an updated analysis of government old-crop wheat stocks auction data. Nearly offsetting this change, global production is raised 5.1 million tons to 788.9 million primarily on increases for Kazakhstan, Australia, and India.</t>
  </si>
  <si>
    <t>decent</t>
  </si>
  <si>
    <t>This month’s 2022/23 U.S. cotton supply and demand forecasts are unchanged relative to last month. Beginning stocks are almost 900,000 bales higher as historical consumption estimates for China and Uzbekistan are updated to align with data from official and other sources.</t>
  </si>
  <si>
    <t>very little numerical information</t>
  </si>
  <si>
    <t>ChatGPT</t>
  </si>
  <si>
    <t>The US wheat supply and demand outlook for 2022/23 has minor revisions, with a record high of 975 million bushels for food use, and a slight decrease of 2 million bushels. The season-average farm price is forecast to be $9.00 per bushel, down $0.10 per bushel from the previous projection. The global wheat outlook for 2022/23 is positive, with supplies raised by 2.4 million tons to 1,060.5 million, due to higher production for Australia and Russia. Australia's production is projected to reach 38.0 million tons, a third consecutive record. Global consumption is increased by 1.4 million tons to 791.2 million, mainly on the back of higher feed and residual use by Canada, EU, and Russia. World trade is expected to rise by 1.3 million tons to 212.9 million on higher exports by Australia, Ukraine, EU, and Russia, while projected ending stocks are raised by 0.9 million tons to 269.3 million.</t>
  </si>
  <si>
    <t>nice paraphrasing and sentence combining, with lots of numbers preserved</t>
  </si>
  <si>
    <t>The 2022/23 US wheat supply and demand outlook remains unchanged, with an expected farm price of $9.00 per bushel. The global outlook sees slightly smaller supplies and lower ending stocks due to a decrease in beginning stocks for China. However, global production is raised by 5.1 million tons to 788.9 million, primarily due to increases in Kazakhstan, Australia, and India. World trade is raised by 1.0 million tons to 213.9 million, with increases for Kazakhstan, Australia, and Brazil offsetting decreases for Argentina and India. Global use is forecast to be 2.0 million tons higher to 793.2 million, with increases in India and Kazakhstan. Global ending stocks are lowered by 2.1 million tons to 267.2 million due to smaller stocks for China, despite increases for Argentina, Kazakhstan, and Australia.</t>
  </si>
  <si>
    <t>a bit longer than hoped for, but still great quality</t>
  </si>
  <si>
    <t>The US 2022/23 cotton supply and demand forecasts are unchanged, with a projected price of 83 cents per pound. The global outlook shows higher production and stocks, with beginning stocks nearly 900,000 bales higher due to updated consumption estimates for China and Uzbekistan. World cotton consumption is 555,000 bales lower with reductions in Turkey, Pakistan, Indonesia, and Bangladesh, and lower projected imports for these countries, and for China. Exports are also lower for Brazil, India, and Argentina, with world trade totaling 785,000 bales lower. Production is over 700,000 bales higher due to larger crops in China, Australia, and Uzbekistan, despite reduced prospects for India. 2022/23 world ending stocks are projected 2.1 million higher than a month earlier at 91.1 million bales, and 5.0 million higher than in 2021/22.</t>
  </si>
  <si>
    <t>still a bit long but good quality, all numbers present</t>
  </si>
  <si>
    <t>FLAN-T5</t>
  </si>
  <si>
    <t>U.S. wheat is largely unchanged this month with minor revisions to domestic use and ending stocks. Food use is lowered 2 million bushels to 975 million, which still is a record. The decrease is based on the NASS Flour Millings Products report, indicating a 2 percent reduction in wheat ground for flour for the October-December quarter compared to a year earlier. Wheat exports are unchanged at 775 million tons with offsetting by-class changes. The global wheat outlook for 2022/23 is for increased supplies, consumption, trade, and stocks. Supplies are raised 2.4 million tons to 1,060.5 million, primarily on higher production for Australia and Russia.</t>
  </si>
  <si>
    <t>have to manually set output length</t>
  </si>
  <si>
    <t>The U.S. wheat supply and demand outlook is unchanged from last month. The projected season-average farm price remains $9.00 per bushel. The 2022/23 global outlook this month is for slightly smaller supplies, increased trade and consumption, and lower ending stocks. Supplies are lowered slightly as an increase in production nearly offsets a decrease in beginning stocks, which are lowered mostly on an increase for China 2020/21 feed and residual use. This reduction is based on an updated analysis of government old-crop wheat stocks auction data. Nearly offsetting this change, global production is raised 5.1 million tons to 788.9 million primarily on increases for Kazakhstan, Australia, and India. Production estimates for all three countries are raised on updated government data. Wheat production in Kazakhstan is now forecast at 16.4 million tons, 2.4 million higher than last month, and the largest harvest since 2011/12. World trade is raised 1.0 million tons to 213.9 million as increases for Kazakhstan, Australia, and Brazil more than offset decreases for Argentina and India. Global ending stocks are lowered 2.1 million tons to 267.2 million, as smaller stocks for China more than offset increases for Argentina, Kazakhstan, and Australia.</t>
  </si>
  <si>
    <t>good quality, but had to manually set lengths</t>
  </si>
  <si>
    <t>This month’s U.S. cotton supply and demand forecasts are unchanged relative to last month. The projected marketing year average price received by producers is also unchanged at 83 cents per pound. The global 2022/23 cotton supply and demand forecasts this month include lower consumption and trade, and higher production and stocks. Beginning stocks are almost 900,000 bales higher as historical consumption estimates for China and Uzbekistan are updated to align with data from official and other sources. World cotton consumption in 2022/23 is 555,000 bales lower this month with reductions in Turkey, Pakistan, Indonesia, and Bangladesh. Projected imports are lower for each of these countries—and for China—while exports are lower for Brazil, India, and Argentina, with world trade totaling 785,000 bales lower. World cotton consumption in 2022/23 is 555,000 bales lower this month with reductions in Turkey, Pakistan, Indonesia, and Bangladesh.</t>
  </si>
  <si>
    <t>manually truncated</t>
  </si>
  <si>
    <t>Rice 3/23</t>
  </si>
  <si>
    <t>The outlook for 2022/23 U.S. rice this month is for unchanged supplies and domestic use, lower exports, and higher ending stocks. Total rice exports are reduced 3.0 million cwt to 59.0 million on the continued sluggish pace of export sales and shipments. Total exports are now only fractionally higher than the 1985/86 exports of 58.7 million cwt, which is the last time exports declined to this level. Long-grain exports are decreased 2.0 million cwt to 45.0 million as near-record U.S. export prices continue to affect shipments to Latin America, which are being displaced by more competitively-priced rice from South American suppliers. Medium- and short-grain exports are lowered 1.0 million cwt to 14.0 million as record-high California prices are reducing Northeast Asian purchases. The decrease in exports raises 2022/23 all rice ending stocks by an equivalent amount to 36.1 million cwt, which is still 9 percent below last year. The all rice season-average farm price is unchanged at $19.40 per cwt with both the long and medium- and short-grain prices unchanged. The 2022/23 global outlook is for larger supplies, consumption, trade, and ending stocks. Supplies are raised 7.0 million tons to 693.3 million with virtually all of the increase on higher 2022/23 India production, which is raised 7.0 million tons to a record 132.0 million. The increase is based on the Government of India Second Advanced Estimate and the expectation the final production estimate will increase further based on recent history. World 2022/23 consumption is raised 2.8 million tons to a record 520.0 million mainly on an increase for India. Global trade is increased 0.9 million tons to 54.9 million as India exports more than offset reductions for Uruguay and the United States. Projected world ending stocks are raised 4.2 million tons to 173.3 million with China and India accounting for 81 percent of global rice stocks.</t>
  </si>
  <si>
    <t>AVERAGES</t>
  </si>
  <si>
    <t>Domestic use is lowered 1.0 million cwt to 91.1 million cwt. Total rice exports reduced 3.0 million cwt to 59.0 million. India production raised to record 132.0 million tons. World ending stocks raised 4.2 million tons to 173.3 million</t>
  </si>
  <si>
    <t>Long-grain exports are reduced 2.0 million cwt to 45.0 million as near-record U.S. export prices continue to affect shipments to Latin America. The decrease in exports raises all rice ending stocks by an equivalent amount to 36.1 million cwt, which is still 9 percent below last year. World 2022/23 consumption is raised 2.8 million tons to a record 520.0 million mainly on an increase for India. All rice ending stocks are raised 4.2 million tons to 173.3 million.</t>
  </si>
  <si>
    <t>extractive, but serves work purposes</t>
  </si>
  <si>
    <t>The outlook for 2022/23 U.S. rice this month is for unchanged supplies and domestic use, lower exports, and higher ending stocks. World 2022/23 consumption is raised 2.8 million tons to a record 520.0 million mainly on an increase for India. Projected world ending stocks are raised 4.2 million tons to 173.3 million with China and India accounting for 81 percent of global rice stocks.</t>
  </si>
  <si>
    <t>The outlook for 2022/23 U.S. rice this month is for unchanged supplies and domestic use, lower exports, and higher ending stocks. Medium- and short-grain exports are lowered 1.0 million cwt to 14.0 million as record-high California prices are reducing Northeast Asian purchases. The 2022/23 global outlook is for larger supplies, consumption, trade, and ending stocks.</t>
  </si>
  <si>
    <t>worse than BERT this time</t>
  </si>
  <si>
    <t>The 2022/23 U.S. rice outlook remains largely unchanged, with steady supplies and domestic use, decreased exports, and higher ending stocks. Total rice exports have dropped to 59.0 million cwt, leading to a raise in all rice ending stocks by 36.1 million cwt. The global outlook for 2022/23 projects larger supplies, consumption, trade, and ending stocks, with India's production increased to a record 132.0 million tons. World consumption is expected to reach a record 520.0 million tons, with global trade at 54.9 million tons. Projected world ending stocks are raised to 173.3 million tons, with China and India accounting for 81 percent of the total.</t>
  </si>
  <si>
    <t>p good, tho T5 somehow got more numbers</t>
  </si>
  <si>
    <t>U.S. rice exports are down 3.0 million cwt to 59.0 million on the continued sluggish pace of export sales and shipments. Long-grain exports are down 2.0 million cwt to 45.0 million as near-record U.S. export prices continue to affect shipments to Latin America, which are being displaced by more competitively-priced rice from South American suppliers. Medium- and short-grain exports are down 1.0 million cwt to 14.0 million as record-high California prices are reducing Northeast Asian purchases. The 2022/23 global outlook is for larger supplies, consumption, trade, and ending stocks. Supplies are raised 7.0 million tons to 693.3 million with virtually all of the increase on higher 2022/23 India production, which is raised 7.0 million tons to a record 132.0 million with China and India accounting for 81 percent of global rice stocks.</t>
  </si>
  <si>
    <t>very good, but had to manually truncate</t>
  </si>
  <si>
    <t>FOR POSTER:</t>
  </si>
  <si>
    <t>architecture diagram (show actual document), results table</t>
  </si>
  <si>
    <t>4x6 poster</t>
  </si>
  <si>
    <t>qualitative summary</t>
  </si>
  <si>
    <t>introduction/setup</t>
  </si>
  <si>
    <t>good summary:</t>
  </si>
  <si>
    <t>bad summary:</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</si>
</sst>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scheme val="minor"/>
    </font>
    <font>
      <color theme="1"/>
      <name val="Arial"/>
      <scheme val="minor"/>
    </font>
  </fonts>
  <fills count="3">
    <fill>
      <patternFill patternType="none"/>
    </fill>
    <fill>
      <patternFill patternType="lightGray"/>
    </fill>
    <fill>
      <patternFill patternType="solid">
        <fgColor rgb="FF999999"/>
        <bgColor rgb="FF999999"/>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2" numFmtId="0" xfId="0" applyAlignment="1" applyFill="1" applyFont="1">
      <alignment horizontal="right" readingOrder="0"/>
    </xf>
    <xf borderId="0" fillId="2" fontId="2" numFmtId="0" xfId="0" applyFont="1"/>
    <xf borderId="0" fillId="2" fontId="1" numFmtId="0" xfId="0" applyAlignment="1" applyFont="1">
      <alignment readingOrder="0"/>
    </xf>
    <xf borderId="0" fillId="0" fontId="2" numFmtId="10" xfId="0" applyAlignment="1" applyFont="1" applyNumberFormat="1">
      <alignment readingOrder="0"/>
    </xf>
    <xf borderId="0" fillId="0" fontId="2" numFmtId="4" xfId="0" applyAlignment="1" applyFont="1" applyNumberFormat="1">
      <alignment readingOrder="0"/>
    </xf>
    <xf borderId="0" fillId="0" fontId="2" numFmtId="4" xfId="0" applyFont="1" applyNumberFormat="1"/>
    <xf borderId="0" fillId="0" fontId="2" numFmtId="0" xfId="0" applyFont="1"/>
    <xf borderId="0" fillId="0" fontId="2" numFmtId="9" xfId="0" applyAlignment="1" applyFont="1" applyNumberFormat="1">
      <alignment readingOrder="0"/>
    </xf>
    <xf borderId="0" fillId="0" fontId="1" numFmtId="0" xfId="0" applyFont="1"/>
    <xf borderId="0" fillId="2" fontId="1" numFmtId="0" xfId="0" applyAlignment="1" applyFont="1">
      <alignment horizontal="center" readingOrder="0"/>
    </xf>
    <xf borderId="0" fillId="0" fontId="2" numFmtId="0" xfId="0" applyAlignment="1" applyFont="1">
      <alignment horizontal="center" readingOrder="0"/>
    </xf>
    <xf borderId="0" fillId="0" fontId="2" numFmtId="10" xfId="0" applyAlignment="1" applyFont="1" applyNumberFormat="1">
      <alignment horizontal="center" readingOrder="0"/>
    </xf>
    <xf borderId="0" fillId="0" fontId="2" numFmtId="9" xfId="0" applyAlignment="1" applyFont="1" applyNumberForma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Numerical vs. Model</a:t>
            </a:r>
          </a:p>
        </c:rich>
      </c:tx>
      <c:overlay val="0"/>
    </c:title>
    <c:plotArea>
      <c:layout/>
      <c:barChart>
        <c:barDir val="col"/>
        <c:ser>
          <c:idx val="0"/>
          <c:order val="0"/>
          <c:tx>
            <c:strRef>
              <c:f>Sheet1!$M$15</c:f>
            </c:strRef>
          </c:tx>
          <c:spPr>
            <a:solidFill>
              <a:schemeClr val="accent1"/>
            </a:solidFill>
            <a:ln cmpd="sng">
              <a:solidFill>
                <a:srgbClr val="000000"/>
              </a:solidFill>
            </a:ln>
          </c:spPr>
          <c:dLbls>
            <c:numFmt formatCode="General" sourceLinked="1"/>
            <c:txPr>
              <a:bodyPr/>
              <a:lstStyle/>
              <a:p>
                <a:pPr lvl="0">
                  <a:defRPr b="1">
                    <a:solidFill>
                      <a:srgbClr val="FFFFFF"/>
                    </a:solidFill>
                  </a:defRPr>
                </a:pPr>
              </a:p>
            </c:txPr>
            <c:showLegendKey val="0"/>
            <c:showVal val="1"/>
            <c:showCatName val="0"/>
            <c:showSerName val="0"/>
            <c:showPercent val="0"/>
            <c:showBubbleSize val="0"/>
          </c:dLbls>
          <c:cat>
            <c:strRef>
              <c:f>Sheet1!$L$16:$L$22</c:f>
            </c:strRef>
          </c:cat>
          <c:val>
            <c:numRef>
              <c:f>Sheet1!$M$16:$M$22</c:f>
              <c:numCache/>
            </c:numRef>
          </c:val>
        </c:ser>
        <c:axId val="137213341"/>
        <c:axId val="673703696"/>
      </c:barChart>
      <c:catAx>
        <c:axId val="137213341"/>
        <c:scaling>
          <c:orientation val="minMax"/>
        </c:scaling>
        <c:delete val="0"/>
        <c:axPos val="b"/>
        <c:title>
          <c:tx>
            <c:rich>
              <a:bodyPr/>
              <a:lstStyle/>
              <a:p>
                <a:pPr lvl="0">
                  <a:defRPr b="0" sz="2000">
                    <a:solidFill>
                      <a:srgbClr val="000000"/>
                    </a:solidFill>
                    <a:latin typeface="+mn-lt"/>
                  </a:defRPr>
                </a:pPr>
                <a:r>
                  <a:rPr b="0" sz="2000">
                    <a:solidFill>
                      <a:srgbClr val="000000"/>
                    </a:solidFill>
                    <a:latin typeface="+mn-lt"/>
                  </a:rPr>
                  <a:t>Model</a:t>
                </a:r>
              </a:p>
            </c:rich>
          </c:tx>
          <c:layout>
            <c:manualLayout>
              <c:xMode val="edge"/>
              <c:yMode val="edge"/>
              <c:x val="0.15685841416544652"/>
              <c:y val="0.9099407582938389"/>
            </c:manualLayout>
          </c:layout>
          <c:overlay val="0"/>
        </c:title>
        <c:numFmt formatCode="General" sourceLinked="1"/>
        <c:majorTickMark val="none"/>
        <c:minorTickMark val="none"/>
        <c:spPr/>
        <c:txPr>
          <a:bodyPr/>
          <a:lstStyle/>
          <a:p>
            <a:pPr lvl="0">
              <a:defRPr b="0" sz="1600">
                <a:solidFill>
                  <a:srgbClr val="000000"/>
                </a:solidFill>
                <a:latin typeface="+mn-lt"/>
              </a:defRPr>
            </a:pPr>
          </a:p>
        </c:txPr>
        <c:crossAx val="673703696"/>
      </c:catAx>
      <c:valAx>
        <c:axId val="6737036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2000">
                    <a:solidFill>
                      <a:srgbClr val="000000"/>
                    </a:solidFill>
                    <a:latin typeface="+mn-lt"/>
                  </a:defRPr>
                </a:pPr>
                <a:r>
                  <a:rPr b="0" sz="2000">
                    <a:solidFill>
                      <a:srgbClr val="000000"/>
                    </a:solidFill>
                    <a:latin typeface="+mn-lt"/>
                  </a:rPr>
                  <a:t>% Numerical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7213341"/>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Compression vs. Model</a:t>
            </a:r>
          </a:p>
        </c:rich>
      </c:tx>
      <c:overlay val="0"/>
    </c:title>
    <c:plotArea>
      <c:layout/>
      <c:barChart>
        <c:barDir val="col"/>
        <c:ser>
          <c:idx val="0"/>
          <c:order val="0"/>
          <c:tx>
            <c:strRef>
              <c:f>Sheet1!$J$15</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Sheet1!$I$16:$I$22</c:f>
            </c:strRef>
          </c:cat>
          <c:val>
            <c:numRef>
              <c:f>Sheet1!$J$16:$J$22</c:f>
              <c:numCache/>
            </c:numRef>
          </c:val>
        </c:ser>
        <c:axId val="520799058"/>
        <c:axId val="1530586729"/>
      </c:barChart>
      <c:catAx>
        <c:axId val="520799058"/>
        <c:scaling>
          <c:orientation val="minMax"/>
        </c:scaling>
        <c:delete val="0"/>
        <c:axPos val="b"/>
        <c:title>
          <c:tx>
            <c:rich>
              <a:bodyPr/>
              <a:lstStyle/>
              <a:p>
                <a:pPr lvl="0">
                  <a:defRPr b="0" sz="2000">
                    <a:solidFill>
                      <a:srgbClr val="000000"/>
                    </a:solidFill>
                    <a:latin typeface="+mn-lt"/>
                  </a:defRPr>
                </a:pPr>
                <a:r>
                  <a:rPr b="0" sz="2000">
                    <a:solidFill>
                      <a:srgbClr val="000000"/>
                    </a:solidFill>
                    <a:latin typeface="+mn-lt"/>
                  </a:rPr>
                  <a:t>Model</a:t>
                </a:r>
              </a:p>
            </c:rich>
          </c:tx>
          <c:overlay val="0"/>
        </c:title>
        <c:numFmt formatCode="General" sourceLinked="1"/>
        <c:majorTickMark val="none"/>
        <c:minorTickMark val="none"/>
        <c:spPr/>
        <c:txPr>
          <a:bodyPr/>
          <a:lstStyle/>
          <a:p>
            <a:pPr lvl="0">
              <a:defRPr b="0" sz="1600">
                <a:solidFill>
                  <a:srgbClr val="000000"/>
                </a:solidFill>
                <a:latin typeface="+mn-lt"/>
              </a:defRPr>
            </a:pPr>
          </a:p>
        </c:txPr>
        <c:crossAx val="1530586729"/>
      </c:catAx>
      <c:valAx>
        <c:axId val="15305867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2000">
                    <a:solidFill>
                      <a:srgbClr val="000000"/>
                    </a:solidFill>
                    <a:latin typeface="+mn-lt"/>
                  </a:defRPr>
                </a:pPr>
                <a:r>
                  <a:rPr b="0" sz="2000">
                    <a:solidFill>
                      <a:srgbClr val="000000"/>
                    </a:solidFill>
                    <a:latin typeface="+mn-lt"/>
                  </a:rPr>
                  <a:t>% Compression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20799058"/>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28</xdr:row>
      <xdr:rowOff>200025</xdr:rowOff>
    </xdr:from>
    <xdr:ext cx="7277100" cy="44672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533400</xdr:colOff>
      <xdr:row>29</xdr:row>
      <xdr:rowOff>0</xdr:rowOff>
    </xdr:from>
    <xdr:ext cx="7277100" cy="44672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4.0"/>
    <col customWidth="1" min="8" max="8" width="13.88"/>
    <col customWidth="1" min="13" max="13" width="13.88"/>
  </cols>
  <sheetData>
    <row r="1">
      <c r="B1" s="1" t="s">
        <v>0</v>
      </c>
      <c r="C1" s="1" t="s">
        <v>1</v>
      </c>
      <c r="D1" s="1" t="s">
        <v>2</v>
      </c>
      <c r="E1" s="1" t="s">
        <v>3</v>
      </c>
      <c r="F1" s="1"/>
      <c r="G1" s="1" t="s">
        <v>0</v>
      </c>
      <c r="H1" s="1" t="s">
        <v>1</v>
      </c>
      <c r="I1" s="1" t="s">
        <v>2</v>
      </c>
      <c r="J1" s="1" t="s">
        <v>3</v>
      </c>
      <c r="L1" s="1" t="s">
        <v>0</v>
      </c>
      <c r="M1" s="1" t="s">
        <v>1</v>
      </c>
      <c r="N1" s="1" t="s">
        <v>2</v>
      </c>
      <c r="O1" s="1" t="s">
        <v>3</v>
      </c>
    </row>
    <row r="2">
      <c r="A2" s="1" t="s">
        <v>4</v>
      </c>
      <c r="B2" s="2" t="s">
        <v>5</v>
      </c>
      <c r="C2" s="3"/>
      <c r="D2" s="3"/>
      <c r="E2" s="4"/>
      <c r="F2" s="2"/>
      <c r="G2" s="2" t="s">
        <v>6</v>
      </c>
      <c r="H2" s="4"/>
      <c r="I2" s="4"/>
      <c r="J2" s="4"/>
      <c r="L2" s="2" t="s">
        <v>7</v>
      </c>
      <c r="M2" s="4"/>
      <c r="N2" s="4"/>
      <c r="O2" s="4"/>
    </row>
    <row r="3">
      <c r="A3" s="1" t="s">
        <v>8</v>
      </c>
      <c r="B3" s="2" t="s">
        <v>9</v>
      </c>
      <c r="C3" s="3" t="s">
        <v>10</v>
      </c>
      <c r="D3" s="3" t="s">
        <v>10</v>
      </c>
      <c r="E3" s="4"/>
      <c r="F3" s="2"/>
      <c r="G3" s="2" t="s">
        <v>11</v>
      </c>
      <c r="H3" s="3" t="s">
        <v>10</v>
      </c>
      <c r="I3" s="3" t="s">
        <v>10</v>
      </c>
      <c r="J3" s="4"/>
      <c r="L3" s="2" t="s">
        <v>12</v>
      </c>
      <c r="M3" s="3" t="s">
        <v>10</v>
      </c>
      <c r="N3" s="3" t="s">
        <v>10</v>
      </c>
      <c r="O3" s="4"/>
    </row>
    <row r="4">
      <c r="A4" s="5" t="s">
        <v>13</v>
      </c>
      <c r="B4" s="4"/>
      <c r="C4" s="4"/>
      <c r="D4" s="4"/>
      <c r="E4" s="4"/>
      <c r="F4" s="4"/>
      <c r="G4" s="4"/>
      <c r="H4" s="4"/>
      <c r="I4" s="4"/>
      <c r="J4" s="4"/>
      <c r="K4" s="4"/>
      <c r="L4" s="4"/>
      <c r="M4" s="4"/>
      <c r="N4" s="4"/>
      <c r="O4" s="4"/>
      <c r="P4" s="4"/>
      <c r="Q4" s="4"/>
      <c r="R4" s="4"/>
      <c r="S4" s="4"/>
      <c r="T4" s="4"/>
      <c r="U4" s="4"/>
      <c r="V4" s="4"/>
      <c r="W4" s="4"/>
      <c r="X4" s="4"/>
      <c r="Y4" s="4"/>
      <c r="Z4" s="4"/>
      <c r="AA4" s="4"/>
      <c r="AB4" s="4"/>
      <c r="AC4" s="4"/>
      <c r="AD4" s="4"/>
    </row>
    <row r="5">
      <c r="A5" s="2" t="s">
        <v>14</v>
      </c>
      <c r="B5" s="2" t="s">
        <v>15</v>
      </c>
      <c r="C5" s="6">
        <v>0.137</v>
      </c>
      <c r="D5" s="7">
        <f>5/22</f>
        <v>0.2272727273</v>
      </c>
      <c r="E5" s="2" t="s">
        <v>16</v>
      </c>
      <c r="G5" s="2" t="s">
        <v>17</v>
      </c>
      <c r="H5" s="6">
        <v>0.1273</v>
      </c>
      <c r="I5" s="8">
        <f>2/11</f>
        <v>0.1818181818</v>
      </c>
      <c r="J5" s="2" t="s">
        <v>18</v>
      </c>
      <c r="L5" s="2" t="s">
        <v>19</v>
      </c>
      <c r="M5" s="6">
        <v>0.2176</v>
      </c>
      <c r="N5" s="9">
        <f>2/8</f>
        <v>0.25</v>
      </c>
      <c r="O5" s="2" t="s">
        <v>20</v>
      </c>
    </row>
    <row r="6">
      <c r="A6" s="2" t="s">
        <v>21</v>
      </c>
      <c r="B6" s="2" t="s">
        <v>22</v>
      </c>
      <c r="C6" s="10">
        <v>0.27</v>
      </c>
      <c r="D6" s="7">
        <f>8/22</f>
        <v>0.3636363636</v>
      </c>
      <c r="E6" s="2" t="s">
        <v>23</v>
      </c>
      <c r="G6" s="2" t="s">
        <v>24</v>
      </c>
      <c r="H6" s="6">
        <v>0.382</v>
      </c>
      <c r="I6" s="8">
        <f>7/11</f>
        <v>0.6363636364</v>
      </c>
      <c r="J6" s="2" t="s">
        <v>25</v>
      </c>
      <c r="L6" s="2" t="s">
        <v>26</v>
      </c>
      <c r="M6" s="6">
        <v>0.4176</v>
      </c>
      <c r="N6" s="9">
        <f>5/8</f>
        <v>0.625</v>
      </c>
      <c r="O6" s="2" t="s">
        <v>27</v>
      </c>
    </row>
    <row r="7">
      <c r="A7" s="2" t="s">
        <v>28</v>
      </c>
      <c r="B7" s="2" t="s">
        <v>29</v>
      </c>
      <c r="C7" s="6">
        <v>0.188</v>
      </c>
      <c r="D7" s="8">
        <f>4/22</f>
        <v>0.1818181818</v>
      </c>
      <c r="E7" s="2" t="s">
        <v>30</v>
      </c>
      <c r="G7" s="2" t="s">
        <v>31</v>
      </c>
      <c r="H7" s="6">
        <v>0.1773</v>
      </c>
      <c r="I7" s="8">
        <f t="shared" ref="I7:I9" si="1">2/11</f>
        <v>0.1818181818</v>
      </c>
      <c r="J7" s="2" t="s">
        <v>32</v>
      </c>
      <c r="L7" s="2" t="s">
        <v>33</v>
      </c>
      <c r="M7" s="10">
        <v>0.235</v>
      </c>
      <c r="N7" s="9">
        <f>2/8</f>
        <v>0.25</v>
      </c>
    </row>
    <row r="8">
      <c r="A8" s="2" t="s">
        <v>34</v>
      </c>
      <c r="B8" s="2" t="s">
        <v>35</v>
      </c>
      <c r="C8" s="6">
        <v>0.245</v>
      </c>
      <c r="D8" s="8">
        <f>6/22</f>
        <v>0.2727272727</v>
      </c>
      <c r="E8" s="2" t="s">
        <v>36</v>
      </c>
      <c r="G8" s="2" t="s">
        <v>37</v>
      </c>
      <c r="H8" s="6">
        <v>0.2273</v>
      </c>
      <c r="I8" s="8">
        <f t="shared" si="1"/>
        <v>0.1818181818</v>
      </c>
      <c r="J8" s="2" t="s">
        <v>38</v>
      </c>
      <c r="L8" s="2" t="s">
        <v>39</v>
      </c>
      <c r="M8" s="6">
        <v>0.206</v>
      </c>
      <c r="N8" s="2">
        <v>0.0</v>
      </c>
      <c r="O8" s="2" t="s">
        <v>40</v>
      </c>
    </row>
    <row r="9">
      <c r="A9" s="2" t="s">
        <v>41</v>
      </c>
      <c r="B9" s="2" t="s">
        <v>42</v>
      </c>
      <c r="C9" s="6">
        <v>0.2771</v>
      </c>
      <c r="D9" s="8">
        <f>4/22</f>
        <v>0.1818181818</v>
      </c>
      <c r="E9" s="2" t="s">
        <v>43</v>
      </c>
      <c r="G9" s="2" t="s">
        <v>44</v>
      </c>
      <c r="H9" s="6">
        <v>0.2273</v>
      </c>
      <c r="I9" s="8">
        <f t="shared" si="1"/>
        <v>0.1818181818</v>
      </c>
      <c r="J9" s="2" t="s">
        <v>45</v>
      </c>
      <c r="L9" s="2" t="s">
        <v>46</v>
      </c>
      <c r="M9" s="6">
        <v>0.241</v>
      </c>
      <c r="N9" s="9">
        <f>1/8</f>
        <v>0.125</v>
      </c>
      <c r="O9" s="2" t="s">
        <v>47</v>
      </c>
    </row>
    <row r="10">
      <c r="A10" s="2" t="s">
        <v>48</v>
      </c>
      <c r="B10" s="2" t="s">
        <v>49</v>
      </c>
      <c r="C10" s="6">
        <v>0.4777</v>
      </c>
      <c r="D10" s="8">
        <f>13/22</f>
        <v>0.5909090909</v>
      </c>
      <c r="E10" s="2" t="s">
        <v>50</v>
      </c>
      <c r="G10" s="2" t="s">
        <v>51</v>
      </c>
      <c r="H10" s="6">
        <v>0.5818</v>
      </c>
      <c r="I10" s="8">
        <f t="shared" ref="I10:I11" si="2">9/11</f>
        <v>0.8181818182</v>
      </c>
      <c r="J10" s="2" t="s">
        <v>52</v>
      </c>
      <c r="L10" s="2" t="s">
        <v>53</v>
      </c>
      <c r="M10" s="6">
        <v>0.753</v>
      </c>
      <c r="N10" s="2">
        <v>1.0</v>
      </c>
      <c r="O10" s="2" t="s">
        <v>54</v>
      </c>
    </row>
    <row r="11">
      <c r="A11" s="2" t="s">
        <v>55</v>
      </c>
      <c r="B11" s="2" t="s">
        <v>56</v>
      </c>
      <c r="C11" s="6">
        <v>0.3312</v>
      </c>
      <c r="D11" s="8">
        <f>6/22</f>
        <v>0.2727272727</v>
      </c>
      <c r="E11" s="2" t="s">
        <v>57</v>
      </c>
      <c r="G11" s="2" t="s">
        <v>58</v>
      </c>
      <c r="H11" s="6">
        <v>0.8727</v>
      </c>
      <c r="I11" s="8">
        <f t="shared" si="2"/>
        <v>0.8181818182</v>
      </c>
      <c r="J11" s="2" t="s">
        <v>59</v>
      </c>
      <c r="L11" s="2" t="s">
        <v>60</v>
      </c>
      <c r="M11" s="10">
        <v>0.83</v>
      </c>
      <c r="N11" s="2">
        <f>5/8</f>
        <v>0.625</v>
      </c>
      <c r="O11" s="2" t="s">
        <v>61</v>
      </c>
    </row>
    <row r="13">
      <c r="A13" s="1" t="s">
        <v>4</v>
      </c>
      <c r="B13" s="2" t="s">
        <v>62</v>
      </c>
      <c r="C13" s="3"/>
      <c r="D13" s="3"/>
      <c r="E13" s="4"/>
    </row>
    <row r="14">
      <c r="A14" s="1" t="s">
        <v>8</v>
      </c>
      <c r="B14" s="2" t="s">
        <v>63</v>
      </c>
      <c r="C14" s="3" t="s">
        <v>10</v>
      </c>
      <c r="D14" s="3" t="s">
        <v>10</v>
      </c>
      <c r="E14" s="4"/>
      <c r="I14" s="1" t="s">
        <v>64</v>
      </c>
      <c r="J14" s="11"/>
      <c r="K14" s="11"/>
    </row>
    <row r="15">
      <c r="A15" s="5" t="s">
        <v>13</v>
      </c>
      <c r="B15" s="4"/>
      <c r="C15" s="4"/>
      <c r="D15" s="4"/>
      <c r="E15" s="4"/>
      <c r="F15" s="4"/>
      <c r="G15" s="4"/>
      <c r="H15" s="4"/>
      <c r="I15" s="5" t="s">
        <v>13</v>
      </c>
      <c r="J15" s="5" t="s">
        <v>1</v>
      </c>
      <c r="K15" s="5"/>
      <c r="L15" s="12" t="s">
        <v>13</v>
      </c>
      <c r="M15" s="12" t="s">
        <v>2</v>
      </c>
      <c r="N15" s="4"/>
      <c r="O15" s="4"/>
      <c r="P15" s="4"/>
      <c r="Q15" s="4"/>
    </row>
    <row r="16">
      <c r="A16" s="2" t="s">
        <v>14</v>
      </c>
      <c r="B16" s="2" t="s">
        <v>65</v>
      </c>
      <c r="C16" s="6">
        <v>0.1275</v>
      </c>
      <c r="D16" s="8">
        <f>7/21</f>
        <v>0.3333333333</v>
      </c>
      <c r="I16" s="2" t="s">
        <v>14</v>
      </c>
      <c r="J16" s="10">
        <v>0.15</v>
      </c>
      <c r="K16" s="2"/>
      <c r="L16" s="13" t="s">
        <v>14</v>
      </c>
      <c r="M16" s="14">
        <v>0.2475</v>
      </c>
    </row>
    <row r="17">
      <c r="A17" s="2" t="s">
        <v>21</v>
      </c>
      <c r="B17" s="2" t="s">
        <v>66</v>
      </c>
      <c r="C17" s="6">
        <v>0.255</v>
      </c>
      <c r="D17" s="8">
        <f>8/21</f>
        <v>0.380952381</v>
      </c>
      <c r="E17" s="2" t="s">
        <v>67</v>
      </c>
      <c r="I17" s="2" t="s">
        <v>21</v>
      </c>
      <c r="J17" s="6">
        <v>0.331</v>
      </c>
      <c r="K17" s="2"/>
      <c r="L17" s="13" t="s">
        <v>21</v>
      </c>
      <c r="M17" s="15">
        <v>0.5</v>
      </c>
    </row>
    <row r="18">
      <c r="A18" s="2" t="s">
        <v>34</v>
      </c>
      <c r="B18" s="2" t="s">
        <v>68</v>
      </c>
      <c r="C18" s="10">
        <v>0.21</v>
      </c>
      <c r="D18" s="8">
        <f>5/21</f>
        <v>0.2380952381</v>
      </c>
      <c r="I18" s="2" t="s">
        <v>28</v>
      </c>
      <c r="J18" s="6">
        <v>0.2018</v>
      </c>
      <c r="K18" s="2"/>
      <c r="L18" s="13" t="s">
        <v>28</v>
      </c>
      <c r="M18" s="14">
        <v>0.2033</v>
      </c>
    </row>
    <row r="19">
      <c r="A19" s="2" t="s">
        <v>41</v>
      </c>
      <c r="B19" s="2" t="s">
        <v>69</v>
      </c>
      <c r="C19" s="10">
        <v>0.18</v>
      </c>
      <c r="D19" s="8">
        <f>2/21</f>
        <v>0.09523809524</v>
      </c>
      <c r="E19" s="2" t="s">
        <v>70</v>
      </c>
      <c r="I19" s="2" t="s">
        <v>34</v>
      </c>
      <c r="J19" s="6">
        <v>0.2221</v>
      </c>
      <c r="K19" s="2"/>
      <c r="L19" s="13" t="s">
        <v>34</v>
      </c>
      <c r="M19" s="14">
        <v>0.1725</v>
      </c>
    </row>
    <row r="20">
      <c r="A20" s="2" t="s">
        <v>48</v>
      </c>
      <c r="B20" s="2" t="s">
        <v>71</v>
      </c>
      <c r="C20" s="10">
        <v>0.34</v>
      </c>
      <c r="D20" s="8">
        <f>7/21</f>
        <v>0.3333333333</v>
      </c>
      <c r="E20" s="2" t="s">
        <v>72</v>
      </c>
      <c r="I20" s="2" t="s">
        <v>41</v>
      </c>
      <c r="J20" s="6">
        <v>0.231</v>
      </c>
      <c r="K20" s="2"/>
      <c r="L20" s="13" t="s">
        <v>41</v>
      </c>
      <c r="M20" s="14">
        <v>0.146</v>
      </c>
    </row>
    <row r="21">
      <c r="A21" s="2" t="s">
        <v>55</v>
      </c>
      <c r="B21" s="2" t="s">
        <v>73</v>
      </c>
      <c r="C21" s="6">
        <v>0.4314</v>
      </c>
      <c r="D21" s="8">
        <f>11/21</f>
        <v>0.5238095238</v>
      </c>
      <c r="E21" s="2" t="s">
        <v>74</v>
      </c>
      <c r="I21" s="2" t="s">
        <v>48</v>
      </c>
      <c r="J21" s="6">
        <v>0.538</v>
      </c>
      <c r="K21" s="2"/>
      <c r="L21" s="13" t="s">
        <v>48</v>
      </c>
      <c r="M21" s="14">
        <v>0.685</v>
      </c>
    </row>
    <row r="22">
      <c r="I22" s="2" t="s">
        <v>55</v>
      </c>
      <c r="J22" s="6">
        <v>0.6163</v>
      </c>
      <c r="K22" s="2"/>
      <c r="L22" s="13" t="s">
        <v>55</v>
      </c>
      <c r="M22" s="15">
        <v>0.56</v>
      </c>
    </row>
    <row r="23">
      <c r="C23" s="2"/>
      <c r="D23" s="2" t="s">
        <v>75</v>
      </c>
    </row>
    <row r="24">
      <c r="C24" s="2"/>
      <c r="D24" s="2" t="s">
        <v>76</v>
      </c>
      <c r="J24" s="2" t="s">
        <v>77</v>
      </c>
    </row>
    <row r="25">
      <c r="C25" s="2"/>
    </row>
    <row r="26">
      <c r="C26" s="2"/>
    </row>
    <row r="27">
      <c r="C27" s="2"/>
      <c r="D27" s="2" t="s">
        <v>78</v>
      </c>
    </row>
    <row r="28">
      <c r="C28" s="2"/>
      <c r="D28" s="2" t="s">
        <v>79</v>
      </c>
    </row>
    <row r="54">
      <c r="A54" s="2" t="s">
        <v>80</v>
      </c>
      <c r="B54" s="2" t="s">
        <v>53</v>
      </c>
    </row>
    <row r="55">
      <c r="A55" s="2" t="s">
        <v>81</v>
      </c>
      <c r="B55" s="2" t="s">
        <v>39</v>
      </c>
    </row>
  </sheetData>
  <drawing r:id="rId1"/>
</worksheet>
</file>