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8FB9DF14-9129-45F3-B92D-4537EB338F67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  <c r="G15" i="4" l="1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<sst xmlns="http://schemas.openxmlformats.org/spreadsheetml/2006/main" count="152" uniqueCount="53">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</sst>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2.7384520516120539</c:v>
                </c:pt>
                <c:pt idx="1">
                  <c:v>5.7487514355890337</c:v>
                </c:pt>
                <c:pt idx="2">
                  <c:v>8.335005208070049</c:v>
                </c:pt>
                <c:pt idx="3">
                  <c:v>8.3478618392985684</c:v>
                </c:pt>
                <c:pt idx="4">
                  <c:v>5.7753986790648391</c:v>
                </c:pt>
                <c:pt idx="5">
                  <c:v>2.7596470447432049</c:v>
                </c:pt>
                <c:pt idx="6">
                  <c:v>0.91043604775072262</c:v>
                </c:pt>
                <c:pt idx="7">
                  <c:v>0.20728600955737317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3.0477573705860205E-8</c:v>
                </c:pt>
                <c:pt idx="1">
                  <c:v>0.10717486475302905</c:v>
                </c:pt>
                <c:pt idx="2">
                  <c:v>18.04852353199508</c:v>
                </c:pt>
                <c:pt idx="3">
                  <c:v>17.603794785554364</c:v>
                </c:pt>
                <c:pt idx="4">
                  <c:v>0.24046686704559833</c:v>
                </c:pt>
                <c:pt idx="5">
                  <c:v>3.9920029657401715E-5</c:v>
                </c:pt>
                <c:pt idx="6">
                  <c:v>1.4470251056043228E-10</c:v>
                </c:pt>
                <c:pt idx="7">
                  <c:v>2.0177403453490165E-17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59.583333333333336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2.2639310640399949E-3</c:v>
                </c:pt>
                <c:pt idx="1">
                  <c:v>2.3953005598212665E-3</c:v>
                </c:pt>
                <c:pt idx="2">
                  <c:v>2.5318747561812148E-3</c:v>
                </c:pt>
                <c:pt idx="3">
                  <c:v>2.6736823353476938E-3</c:v>
                </c:pt>
                <c:pt idx="4">
                  <c:v>2.8207382003978456E-3</c:v>
                </c:pt>
                <c:pt idx="5">
                  <c:v>2.9730426453070898E-3</c:v>
                </c:pt>
                <c:pt idx="6">
                  <c:v>3.1305805505404813E-3</c:v>
                </c:pt>
                <c:pt idx="7">
                  <c:v>3.2933206103190021E-3</c:v>
                </c:pt>
                <c:pt idx="8">
                  <c:v>3.4612145978102295E-3</c:v>
                </c:pt>
                <c:pt idx="9">
                  <c:v>3.6341966745670785E-3</c:v>
                </c:pt>
                <c:pt idx="10">
                  <c:v>3.8121827505669774E-3</c:v>
                </c:pt>
                <c:pt idx="11">
                  <c:v>3.9950699011843732E-3</c:v>
                </c:pt>
                <c:pt idx="12">
                  <c:v>4.1827358473593527E-3</c:v>
                </c:pt>
                <c:pt idx="13">
                  <c:v>4.3750385051027699E-3</c:v>
                </c:pt>
                <c:pt idx="14">
                  <c:v>4.5718156103017223E-3</c:v>
                </c:pt>
                <c:pt idx="15">
                  <c:v>4.7728844245578236E-3</c:v>
                </c:pt>
                <c:pt idx="16">
                  <c:v>4.9780415275035754E-3</c:v>
                </c:pt>
                <c:pt idx="17">
                  <c:v>5.1870627006994361E-3</c:v>
                </c:pt>
                <c:pt idx="18">
                  <c:v>5.3997029078161913E-3</c:v>
                </c:pt>
                <c:pt idx="19">
                  <c:v>5.6156963753551375E-3</c:v>
                </c:pt>
                <c:pt idx="20">
                  <c:v>5.834756777653956E-3</c:v>
                </c:pt>
                <c:pt idx="21">
                  <c:v>6.0565775293711663E-3</c:v>
                </c:pt>
                <c:pt idx="22">
                  <c:v>6.2808321880393463E-3</c:v>
                </c:pt>
                <c:pt idx="23">
                  <c:v>6.5071749686306437E-3</c:v>
                </c:pt>
                <c:pt idx="24">
                  <c:v>6.7352413713907726E-3</c:v>
                </c:pt>
                <c:pt idx="25">
                  <c:v>6.9646489234748213E-3</c:v>
                </c:pt>
                <c:pt idx="26">
                  <c:v>7.1949980341641222E-3</c:v>
                </c:pt>
                <c:pt idx="27">
                  <c:v>7.4258729626642322E-3</c:v>
                </c:pt>
                <c:pt idx="28">
                  <c:v>7.6568428966850002E-3</c:v>
                </c:pt>
                <c:pt idx="29">
                  <c:v>7.8874631391917527E-3</c:v>
                </c:pt>
                <c:pt idx="30">
                  <c:v>8.1172763998976927E-3</c:v>
                </c:pt>
                <c:pt idx="31">
                  <c:v>8.3458141872493636E-3</c:v>
                </c:pt>
                <c:pt idx="32">
                  <c:v>8.5725982958459335E-3</c:v>
                </c:pt>
                <c:pt idx="33">
                  <c:v>8.797142383436974E-3</c:v>
                </c:pt>
                <c:pt idx="34">
                  <c:v>9.0189536308692368E-3</c:v>
                </c:pt>
                <c:pt idx="35">
                  <c:v>9.2375344776084237E-3</c:v>
                </c:pt>
                <c:pt idx="36">
                  <c:v>9.4523844247540959E-3</c:v>
                </c:pt>
                <c:pt idx="37">
                  <c:v>9.6630018968020034E-3</c:v>
                </c:pt>
                <c:pt idx="38">
                  <c:v>9.8688861527950721E-3</c:v>
                </c:pt>
                <c:pt idx="39">
                  <c:v>1.0069539236948553E-2</c:v>
                </c:pt>
                <c:pt idx="40">
                  <c:v>1.0264467958342814E-2</c:v>
                </c:pt>
                <c:pt idx="41">
                  <c:v>1.0453185888854391E-2</c:v>
                </c:pt>
                <c:pt idx="42">
                  <c:v>1.0635215368147617E-2</c:v>
                </c:pt>
                <c:pt idx="43">
                  <c:v>1.0810089504279861E-2</c:v>
                </c:pt>
                <c:pt idx="44">
                  <c:v>1.0977354158287059E-2</c:v>
                </c:pt>
                <c:pt idx="45">
                  <c:v>1.113656990101594E-2</c:v>
                </c:pt>
                <c:pt idx="46">
                  <c:v>1.1287313930457728E-2</c:v>
                </c:pt>
                <c:pt idx="47">
                  <c:v>1.1429181937916462E-2</c:v>
                </c:pt>
                <c:pt idx="48">
                  <c:v>1.1561789911514351E-2</c:v>
                </c:pt>
                <c:pt idx="49">
                  <c:v>1.1684775865796797E-2</c:v>
                </c:pt>
                <c:pt idx="50">
                  <c:v>1.17978014865494E-2</c:v>
                </c:pt>
                <c:pt idx="51">
                  <c:v>1.1900553680377355E-2</c:v>
                </c:pt>
                <c:pt idx="52">
                  <c:v>1.1992746019120482E-2</c:v>
                </c:pt>
                <c:pt idx="53">
                  <c:v>1.2074120069782125E-2</c:v>
                </c:pt>
                <c:pt idx="54">
                  <c:v>1.2144446601332041E-2</c:v>
                </c:pt>
                <c:pt idx="55">
                  <c:v>1.220352666049764E-2</c:v>
                </c:pt>
                <c:pt idx="56">
                  <c:v>1.2251192509478337E-2</c:v>
                </c:pt>
                <c:pt idx="57">
                  <c:v>1.2287308419397741E-2</c:v>
                </c:pt>
                <c:pt idx="58">
                  <c:v>1.2311771314240929E-2</c:v>
                </c:pt>
                <c:pt idx="59">
                  <c:v>1.2324511261001151E-2</c:v>
                </c:pt>
                <c:pt idx="60">
                  <c:v>1.232549180277398E-2</c:v>
                </c:pt>
                <c:pt idx="61">
                  <c:v>1.2314710132578439E-2</c:v>
                </c:pt>
                <c:pt idx="62">
                  <c:v>1.2292197106745246E-2</c:v>
                </c:pt>
                <c:pt idx="63">
                  <c:v>1.225801709778278E-2</c:v>
                </c:pt>
                <c:pt idx="64">
                  <c:v>1.2212267687702696E-2</c:v>
                </c:pt>
                <c:pt idx="65">
                  <c:v>1.2155079203849945E-2</c:v>
                </c:pt>
                <c:pt idx="66">
                  <c:v>1.2086614100327318E-2</c:v>
                </c:pt>
                <c:pt idx="67">
                  <c:v>1.2007066189123504E-2</c:v>
                </c:pt>
                <c:pt idx="68">
                  <c:v>1.1916659726037473E-2</c:v>
                </c:pt>
                <c:pt idx="69">
                  <c:v>1.1815648357432483E-2</c:v>
                </c:pt>
                <c:pt idx="70">
                  <c:v>1.1704313934742206E-2</c:v>
                </c:pt>
                <c:pt idx="71">
                  <c:v>1.1582965204482366E-2</c:v>
                </c:pt>
                <c:pt idx="72">
                  <c:v>1.1451936382286844E-2</c:v>
                </c:pt>
                <c:pt idx="73">
                  <c:v>1.1311585620181698E-2</c:v>
                </c:pt>
                <c:pt idx="74">
                  <c:v>1.1162293376928478E-2</c:v>
                </c:pt>
                <c:pt idx="75">
                  <c:v>1.1004460701805226E-2</c:v>
                </c:pt>
                <c:pt idx="76">
                  <c:v>1.0838507442645801E-2</c:v>
                </c:pt>
                <c:pt idx="77">
                  <c:v>1.0664870389322845E-2</c:v>
                </c:pt>
                <c:pt idx="78">
                  <c:v>1.0484001364134908E-2</c:v>
                </c:pt>
                <c:pt idx="79">
                  <c:v>1.0296365270742642E-2</c:v>
                </c:pt>
                <c:pt idx="80">
                  <c:v>1.0102438113392587E-2</c:v>
                </c:pt>
                <c:pt idx="81">
                  <c:v>9.9027049981702132E-3</c:v>
                </c:pt>
                <c:pt idx="82">
                  <c:v>9.6976581279383557E-3</c:v>
                </c:pt>
                <c:pt idx="83">
                  <c:v>9.4877948024448943E-3</c:v>
                </c:pt>
                <c:pt idx="84">
                  <c:v>9.2736154348278602E-3</c:v>
                </c:pt>
                <c:pt idx="85">
                  <c:v>9.0556215954106997E-3</c:v>
                </c:pt>
                <c:pt idx="86">
                  <c:v>8.8343140932696448E-3</c:v>
                </c:pt>
                <c:pt idx="87">
                  <c:v>8.610191105574273E-3</c:v>
                </c:pt>
                <c:pt idx="88">
                  <c:v>8.3837463641567977E-3</c:v>
                </c:pt>
                <c:pt idx="89">
                  <c:v>8.1554674081616985E-3</c:v>
                </c:pt>
                <c:pt idx="90">
                  <c:v>7.9258339109714096E-3</c:v>
                </c:pt>
                <c:pt idx="91">
                  <c:v>7.6953160889028241E-3</c:v>
                </c:pt>
                <c:pt idx="92">
                  <c:v>7.46437319843041E-3</c:v>
                </c:pt>
                <c:pt idx="93">
                  <c:v>7.2334521279220658E-3</c:v>
                </c:pt>
                <c:pt idx="94">
                  <c:v>7.0029860890808105E-3</c:v>
                </c:pt>
                <c:pt idx="95">
                  <c:v>6.7733934124764297E-3</c:v>
                </c:pt>
                <c:pt idx="96">
                  <c:v>6.5450764507334726E-3</c:v>
                </c:pt>
                <c:pt idx="97">
                  <c:v>6.3184205921228767E-3</c:v>
                </c:pt>
                <c:pt idx="98">
                  <c:v>6.0937933864907605E-3</c:v>
                </c:pt>
                <c:pt idx="99">
                  <c:v>5.8715437846563598E-3</c:v>
                </c:pt>
                <c:pt idx="100">
                  <c:v>5.6520014916280701E-3</c:v>
                </c:pt>
                <c:pt idx="101">
                  <c:v>5.4354764332280089E-3</c:v>
                </c:pt>
                <c:pt idx="102">
                  <c:v>5.2222583349869379E-3</c:v>
                </c:pt>
                <c:pt idx="103">
                  <c:v>5.0126164114779751E-3</c:v>
                </c:pt>
                <c:pt idx="104">
                  <c:v>4.8067991636036407E-3</c:v>
                </c:pt>
                <c:pt idx="105">
                  <c:v>4.6050342807406096E-3</c:v>
                </c:pt>
                <c:pt idx="106">
                  <c:v>4.4075286440833682E-3</c:v>
                </c:pt>
                <c:pt idx="107">
                  <c:v>4.2144684270147628E-3</c:v>
                </c:pt>
                <c:pt idx="108">
                  <c:v>4.0260192878704536E-3</c:v>
                </c:pt>
                <c:pt idx="109">
                  <c:v>3.8423266500572E-3</c:v>
                </c:pt>
                <c:pt idx="110">
                  <c:v>3.6635160641329385E-3</c:v>
                </c:pt>
                <c:pt idx="111">
                  <c:v>3.4896936461602042E-3</c:v>
                </c:pt>
                <c:pt idx="112">
                  <c:v>3.3209465864037302E-3</c:v>
                </c:pt>
                <c:pt idx="113">
                  <c:v>3.1573437222575341E-3</c:v>
                </c:pt>
                <c:pt idx="114">
                  <c:v>2.9989361691553813E-3</c:v>
                </c:pt>
                <c:pt idx="115">
                  <c:v>2.8457580031398572E-3</c:v>
                </c:pt>
                <c:pt idx="116">
                  <c:v>2.6978269887375185E-3</c:v>
                </c:pt>
                <c:pt idx="117">
                  <c:v>2.5551453458084084E-3</c:v>
                </c:pt>
                <c:pt idx="118">
                  <c:v>2.4177005491050761E-3</c:v>
                </c:pt>
                <c:pt idx="119">
                  <c:v>2.2854661543862394E-3</c:v>
                </c:pt>
                <c:pt idx="120">
                  <c:v>2.1584026450802191E-3</c:v>
                </c:pt>
                <c:pt idx="121">
                  <c:v>2.0364582936799403E-3</c:v>
                </c:pt>
                <c:pt idx="122">
                  <c:v>1.919570032271063E-3</c:v>
                </c:pt>
                <c:pt idx="123">
                  <c:v>1.8076643268440957E-3</c:v>
                </c:pt>
                <c:pt idx="124">
                  <c:v>1.7006580503164689E-3</c:v>
                </c:pt>
                <c:pt idx="125">
                  <c:v>1.5984593494876749E-3</c:v>
                </c:pt>
                <c:pt idx="126">
                  <c:v>1.5009685014661051E-3</c:v>
                </c:pt>
                <c:pt idx="127">
                  <c:v>1.4080787554363369E-3</c:v>
                </c:pt>
                <c:pt idx="128">
                  <c:v>1.3196771559768061E-3</c:v>
                </c:pt>
                <c:pt idx="129">
                  <c:v>1.2356453444865166E-3</c:v>
                </c:pt>
                <c:pt idx="130">
                  <c:v>1.1558603356323638E-3</c:v>
                </c:pt>
                <c:pt idx="131">
                  <c:v>1.0801952660824915E-3</c:v>
                </c:pt>
                <c:pt idx="132">
                  <c:v>1.0085201131430595E-3</c:v>
                </c:pt>
                <c:pt idx="133">
                  <c:v>9.4070238126281219E-4</c:v>
                </c:pt>
                <c:pt idx="134">
                  <c:v>8.7660775470958937E-4</c:v>
                </c:pt>
                <c:pt idx="135">
                  <c:v>8.1610071505289921E-4</c:v>
                </c:pt>
                <c:pt idx="136">
                  <c:v>7.5904512240482116E-4</c:v>
                </c:pt>
                <c:pt idx="137">
                  <c:v>7.0530475967604562E-4</c:v>
                </c:pt>
                <c:pt idx="138">
                  <c:v>6.5474383939310326E-4</c:v>
                </c:pt>
                <c:pt idx="139">
                  <c:v>6.0722747289544113E-4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1.3282723123473232E-26</c:v>
                </c:pt>
                <c:pt idx="1">
                  <c:v>7.9142891944028022E-25</c:v>
                </c:pt>
                <c:pt idx="2">
                  <c:v>2.3577986558324986E-23</c:v>
                </c:pt>
                <c:pt idx="3">
                  <c:v>4.6828501081117825E-22</c:v>
                </c:pt>
                <c:pt idx="4">
                  <c:v>6.975495473541525E-21</c:v>
                </c:pt>
                <c:pt idx="5">
                  <c:v>8.3124654393036466E-20</c:v>
                </c:pt>
                <c:pt idx="6">
                  <c:v>8.2547399848639947E-19</c:v>
                </c:pt>
                <c:pt idx="7">
                  <c:v>7.0263560585449374E-18</c:v>
                </c:pt>
                <c:pt idx="8">
                  <c:v>5.2331714394371291E-17</c:v>
                </c:pt>
                <c:pt idx="9">
                  <c:v>3.4645533140718119E-16</c:v>
                </c:pt>
                <c:pt idx="10">
                  <c:v>2.0642963496344528E-15</c:v>
                </c:pt>
                <c:pt idx="11">
                  <c:v>1.1181605227186615E-14</c:v>
                </c:pt>
                <c:pt idx="12">
                  <c:v>5.5519775954433617E-14</c:v>
                </c:pt>
                <c:pt idx="13">
                  <c:v>2.5446563979115376E-13</c:v>
                </c:pt>
                <c:pt idx="14">
                  <c:v>1.082993645539733E-12</c:v>
                </c:pt>
                <c:pt idx="15">
                  <c:v>4.3018914253383883E-12</c:v>
                </c:pt>
                <c:pt idx="16">
                  <c:v>1.6020064422484083E-11</c:v>
                </c:pt>
                <c:pt idx="17">
                  <c:v>5.614875520625556E-11</c:v>
                </c:pt>
                <c:pt idx="18">
                  <c:v>1.8586277765033592E-10</c:v>
                </c:pt>
                <c:pt idx="19">
                  <c:v>5.8285914921048323E-10</c:v>
                </c:pt>
                <c:pt idx="20">
                  <c:v>1.7364345486895622E-9</c:v>
                </c:pt>
                <c:pt idx="21">
                  <c:v>4.9267885012422098E-9</c:v>
                </c:pt>
                <c:pt idx="22">
                  <c:v>1.3343385524197693E-8</c:v>
                </c:pt>
                <c:pt idx="23">
                  <c:v>3.4567103803627992E-8</c:v>
                </c:pt>
                <c:pt idx="24">
                  <c:v>8.5817636179146143E-8</c:v>
                </c:pt>
                <c:pt idx="25">
                  <c:v>2.0453203289363133E-7</c:v>
                </c:pt>
                <c:pt idx="26">
                  <c:v>4.6871924204790483E-7</c:v>
                </c:pt>
                <c:pt idx="27">
                  <c:v>1.0343649940254712E-6</c:v>
                </c:pt>
                <c:pt idx="28">
                  <c:v>2.2011040795482459E-6</c:v>
                </c:pt>
                <c:pt idx="29">
                  <c:v>4.5223833818304631E-6</c:v>
                </c:pt>
                <c:pt idx="30">
                  <c:v>8.9819558833577214E-6</c:v>
                </c:pt>
                <c:pt idx="31">
                  <c:v>1.7263705528496703E-5</c:v>
                </c:pt>
                <c:pt idx="32">
                  <c:v>3.214466003352892E-5</c:v>
                </c:pt>
                <c:pt idx="33">
                  <c:v>5.8038969504982781E-5</c:v>
                </c:pt>
                <c:pt idx="34">
                  <c:v>1.0171044900995774E-4</c:v>
                </c:pt>
                <c:pt idx="35">
                  <c:v>1.731499310526663E-4</c:v>
                </c:pt>
                <c:pt idx="36">
                  <c:v>2.8657916829318534E-4</c:v>
                </c:pt>
                <c:pt idx="37">
                  <c:v>4.6149573272438808E-4</c:v>
                </c:pt>
                <c:pt idx="38">
                  <c:v>7.2361721249547669E-4</c:v>
                </c:pt>
                <c:pt idx="39">
                  <c:v>1.1055262968680862E-3</c:v>
                </c:pt>
                <c:pt idx="40">
                  <c:v>1.6467735463764224E-3</c:v>
                </c:pt>
                <c:pt idx="41">
                  <c:v>2.3931770033722415E-3</c:v>
                </c:pt>
                <c:pt idx="42">
                  <c:v>3.3950824551808555E-3</c:v>
                </c:pt>
                <c:pt idx="43">
                  <c:v>4.7044262702602884E-3</c:v>
                </c:pt>
                <c:pt idx="44">
                  <c:v>6.3705772409774842E-3</c:v>
                </c:pt>
                <c:pt idx="45">
                  <c:v>8.4351161616646204E-3</c:v>
                </c:pt>
                <c:pt idx="46">
                  <c:v>1.0925920390561974E-2</c:v>
                </c:pt>
                <c:pt idx="47">
                  <c:v>1.385112248094292E-2</c:v>
                </c:pt>
                <c:pt idx="48">
                  <c:v>1.7193667662976031E-2</c:v>
                </c:pt>
                <c:pt idx="49">
                  <c:v>2.0907265950727682E-2</c:v>
                </c:pt>
                <c:pt idx="50">
                  <c:v>2.4914491924617144E-2</c:v>
                </c:pt>
                <c:pt idx="51">
                  <c:v>2.910761719951184E-2</c:v>
                </c:pt>
                <c:pt idx="52">
                  <c:v>3.3352478041107338E-2</c:v>
                </c:pt>
                <c:pt idx="53">
                  <c:v>3.749531729464109E-2</c:v>
                </c:pt>
                <c:pt idx="54">
                  <c:v>4.1372147940846225E-2</c:v>
                </c:pt>
                <c:pt idx="55">
                  <c:v>4.4819826935916796E-2</c:v>
                </c:pt>
                <c:pt idx="56">
                  <c:v>4.7687762290447189E-2</c:v>
                </c:pt>
                <c:pt idx="57">
                  <c:v>4.9849049762675054E-2</c:v>
                </c:pt>
                <c:pt idx="58">
                  <c:v>5.1209871523437728E-2</c:v>
                </c:pt>
                <c:pt idx="59">
                  <c:v>5.1716183812511272E-2</c:v>
                </c:pt>
                <c:pt idx="60">
                  <c:v>5.1357043647146619E-2</c:v>
                </c:pt>
                <c:pt idx="61">
                  <c:v>5.0164325420368631E-2</c:v>
                </c:pt>
                <c:pt idx="62">
                  <c:v>4.8208995531671461E-2</c:v>
                </c:pt>
                <c:pt idx="63">
                  <c:v>4.5594486514742183E-2</c:v>
                </c:pt>
                <c:pt idx="64">
                  <c:v>4.2447992002657128E-2</c:v>
                </c:pt>
                <c:pt idx="65">
                  <c:v>3.8910659335769017E-2</c:v>
                </c:pt>
                <c:pt idx="66">
                  <c:v>3.5127678567013737E-2</c:v>
                </c:pt>
                <c:pt idx="67">
                  <c:v>3.123916688484428E-2</c:v>
                </c:pt>
                <c:pt idx="68">
                  <c:v>2.7372554316989761E-2</c:v>
                </c:pt>
                <c:pt idx="69">
                  <c:v>2.3636927942811227E-2</c:v>
                </c:pt>
                <c:pt idx="70">
                  <c:v>2.0119527951321468E-2</c:v>
                </c:pt>
                <c:pt idx="71">
                  <c:v>1.6884345639900041E-2</c:v>
                </c:pt>
                <c:pt idx="72">
                  <c:v>1.3972577699685821E-2</c:v>
                </c:pt>
                <c:pt idx="73">
                  <c:v>1.1404558282277818E-2</c:v>
                </c:pt>
                <c:pt idx="74">
                  <c:v>9.1827242925997827E-3</c:v>
                </c:pt>
                <c:pt idx="75">
                  <c:v>7.2951642991209787E-3</c:v>
                </c:pt>
                <c:pt idx="76">
                  <c:v>5.7193448178415335E-3</c:v>
                </c:pt>
                <c:pt idx="77">
                  <c:v>4.4256834899964355E-3</c:v>
                </c:pt>
                <c:pt idx="78">
                  <c:v>3.3807304437472748E-3</c:v>
                </c:pt>
                <c:pt idx="79">
                  <c:v>2.5498125182271125E-3</c:v>
                </c:pt>
                <c:pt idx="80">
                  <c:v>1.8990791151378922E-3</c:v>
                </c:pt>
                <c:pt idx="81">
                  <c:v>1.3969563449831226E-3</c:v>
                </c:pt>
                <c:pt idx="82">
                  <c:v>1.0150648238444505E-3</c:v>
                </c:pt>
                <c:pt idx="83">
                  <c:v>7.2868609342246766E-4</c:v>
                </c:pt>
                <c:pt idx="84">
                  <c:v>5.1687555237803868E-4</c:v>
                </c:pt>
                <c:pt idx="85">
                  <c:v>3.6231962740225466E-4</c:v>
                </c:pt>
                <c:pt idx="86">
                  <c:v>2.5102571084555445E-4</c:v>
                </c:pt>
                <c:pt idx="87">
                  <c:v>1.7191894947755844E-4</c:v>
                </c:pt>
                <c:pt idx="88">
                  <c:v>1.1640345537543082E-4</c:v>
                </c:pt>
                <c:pt idx="89">
                  <c:v>7.7929279581865789E-5</c:v>
                </c:pt>
                <c:pt idx="90">
                  <c:v>5.1592069352809137E-5</c:v>
                </c:pt>
                <c:pt idx="91">
                  <c:v>3.3780521600054034E-5</c:v>
                </c:pt>
                <c:pt idx="92">
                  <c:v>2.1877783463802844E-5</c:v>
                </c:pt>
                <c:pt idx="93">
                  <c:v>1.4016680265787678E-5</c:v>
                </c:pt>
                <c:pt idx="94">
                  <c:v>8.8846865159912599E-6</c:v>
                </c:pt>
                <c:pt idx="95">
                  <c:v>5.5724130341524294E-6</c:v>
                </c:pt>
                <c:pt idx="96">
                  <c:v>3.4585723258845524E-6</c:v>
                </c:pt>
                <c:pt idx="97">
                  <c:v>2.1244666778414509E-6</c:v>
                </c:pt>
                <c:pt idx="98">
                  <c:v>1.2916612879733359E-6</c:v>
                </c:pt>
                <c:pt idx="99">
                  <c:v>7.7738873813210821E-7</c:v>
                </c:pt>
                <c:pt idx="100">
                  <c:v>4.6319412313704187E-7</c:v>
                </c:pt>
                <c:pt idx="101">
                  <c:v>2.732539587813403E-7</c:v>
                </c:pt>
                <c:pt idx="102">
                  <c:v>1.5962138932079989E-7</c:v>
                </c:pt>
                <c:pt idx="103">
                  <c:v>9.2337615990591687E-8</c:v>
                </c:pt>
                <c:pt idx="104">
                  <c:v>5.2901759161276779E-8</c:v>
                </c:pt>
                <c:pt idx="105">
                  <c:v>3.0019649047867298E-8</c:v>
                </c:pt>
                <c:pt idx="106">
                  <c:v>1.6874252412912793E-8</c:v>
                </c:pt>
                <c:pt idx="107">
                  <c:v>9.3964879090597158E-9</c:v>
                </c:pt>
                <c:pt idx="108">
                  <c:v>5.1840191782236E-9</c:v>
                </c:pt>
                <c:pt idx="109">
                  <c:v>2.8337719513989312E-9</c:v>
                </c:pt>
                <c:pt idx="110">
                  <c:v>1.5349598070077689E-9</c:v>
                </c:pt>
                <c:pt idx="111">
                  <c:v>8.2394614265056379E-10</c:v>
                </c:pt>
                <c:pt idx="112">
                  <c:v>4.3833444344877726E-10</c:v>
                </c:pt>
                <c:pt idx="113">
                  <c:v>2.3112767482734193E-10</c:v>
                </c:pt>
                <c:pt idx="114">
                  <c:v>1.2080137975259429E-10</c:v>
                </c:pt>
                <c:pt idx="115">
                  <c:v>6.2589120668916427E-11</c:v>
                </c:pt>
                <c:pt idx="116">
                  <c:v>3.2148865860830014E-11</c:v>
                </c:pt>
                <c:pt idx="117">
                  <c:v>1.6372107614311636E-11</c:v>
                </c:pt>
                <c:pt idx="118">
                  <c:v>8.2669893673960701E-12</c:v>
                </c:pt>
                <c:pt idx="119">
                  <c:v>4.1392838919384932E-12</c:v>
                </c:pt>
                <c:pt idx="120">
                  <c:v>2.0552694324555958E-12</c:v>
                </c:pt>
                <c:pt idx="121">
                  <c:v>1.0120644932546471E-12</c:v>
                </c:pt>
                <c:pt idx="122">
                  <c:v>4.9428013161001296E-13</c:v>
                </c:pt>
                <c:pt idx="123">
                  <c:v>2.3943786863222538E-13</c:v>
                </c:pt>
                <c:pt idx="124">
                  <c:v>1.150524704785203E-13</c:v>
                </c:pt>
                <c:pt idx="125">
                  <c:v>5.4841677594761671E-14</c:v>
                </c:pt>
                <c:pt idx="126">
                  <c:v>2.5933729814983542E-14</c:v>
                </c:pt>
                <c:pt idx="127">
                  <c:v>1.2167071402698765E-14</c:v>
                </c:pt>
                <c:pt idx="128">
                  <c:v>5.6637083677927248E-15</c:v>
                </c:pt>
                <c:pt idx="129">
                  <c:v>2.6159893300851724E-15</c:v>
                </c:pt>
                <c:pt idx="130">
                  <c:v>1.1989951096223603E-15</c:v>
                </c:pt>
                <c:pt idx="131">
                  <c:v>5.4534446779897147E-16</c:v>
                </c:pt>
                <c:pt idx="132">
                  <c:v>2.4616243338147721E-16</c:v>
                </c:pt>
                <c:pt idx="133">
                  <c:v>1.1027953625799375E-16</c:v>
                </c:pt>
                <c:pt idx="134">
                  <c:v>4.9035987826160451E-17</c:v>
                </c:pt>
                <c:pt idx="135">
                  <c:v>2.1642426725743107E-17</c:v>
                </c:pt>
                <c:pt idx="136">
                  <c:v>9.4818229833987576E-18</c:v>
                </c:pt>
                <c:pt idx="137">
                  <c:v>4.1237855432664805E-18</c:v>
                </c:pt>
                <c:pt idx="138">
                  <c:v>1.7804991928958377E-18</c:v>
                </c:pt>
                <c:pt idx="139">
                  <c:v>7.6322357489241179E-19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58</c:v>
                </c:pt>
                <c:pt idx="3">
                  <c:v>47.2</c:v>
                </c:pt>
                <c:pt idx="4">
                  <c:v>46.666666666666664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B23" zoomScale="85" zoomScaleNormal="85" workbookViewId="0">
      <selection activeCell="G45" sqref="G45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2.7384520516120539</v>
      </c>
      <c r="K4" s="28">
        <f>SUM('Dist Calc'!C2:C21)*I13</f>
        <v>3.0477573705860205E-8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5.7487514355890337</v>
      </c>
      <c r="K5" s="28">
        <f>SUM('Dist Calc'!C22:C41)*I13</f>
        <v>0.10717486475302905</v>
      </c>
      <c r="N5" s="4" t="s">
        <v>14</v>
      </c>
      <c r="O5" s="31">
        <f ca="1">TODAY()</f>
        <v>43575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8.335005208070049</v>
      </c>
      <c r="K6" s="28">
        <f>SUM('Dist Calc'!C42:C61)*I13</f>
        <v>18.04852353199508</v>
      </c>
      <c r="N6" s="4" t="s">
        <v>13</v>
      </c>
      <c r="O6" s="5">
        <f ca="1">O5-C2</f>
        <v>36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8.3478618392985684</v>
      </c>
      <c r="K7" s="28">
        <f>SUM('Dist Calc'!C62:C81)*I13</f>
        <v>17.603794785554364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6</v>
      </c>
      <c r="J8" s="27">
        <f>SUM('Dist Calc'!B82:B101)*I13</f>
        <v>5.7753986790648391</v>
      </c>
      <c r="K8" s="28">
        <f>SUM('Dist Calc'!C82:C101)*I13</f>
        <v>0.24046686704559833</v>
      </c>
      <c r="N8" s="4" t="s">
        <v>17</v>
      </c>
      <c r="O8" s="6">
        <f>_xlfn.STDEV.P(D:D)</f>
        <v>32.364568246429272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2.7596470447432049</v>
      </c>
      <c r="K9" s="28">
        <f>SUM('Dist Calc'!C102:C121)*I13</f>
        <v>3.9920029657401715E-5</v>
      </c>
      <c r="N9" s="4" t="s">
        <v>18</v>
      </c>
      <c r="O9" s="6">
        <f>AVERAGE(D:D)</f>
        <v>59.583333333333336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0.91043604775072262</v>
      </c>
      <c r="K10" s="28">
        <f>SUM('Dist Calc'!C122:C141)*I13</f>
        <v>1.4470251056043228E-10</v>
      </c>
      <c r="N10" s="32" t="s">
        <v>15</v>
      </c>
      <c r="O10" s="5">
        <f>SUM(D:D)</f>
        <v>2145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0.20728600955737317</v>
      </c>
      <c r="K11" s="28">
        <f>SUM('Dist Calc'!C142:C161)*I13</f>
        <v>2.0177403453490165E-17</v>
      </c>
      <c r="N11" s="21" t="s">
        <v>47</v>
      </c>
      <c r="O11" s="26">
        <f ca="1">SUM(Calc!T2:T406)/Scrobbles!O6</f>
        <v>0.97222222222222221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36</v>
      </c>
      <c r="J13" s="27">
        <f>SUM(J4:J10)</f>
        <v>34.615552306128471</v>
      </c>
      <c r="K13" s="28">
        <f>SUM(K4:K10)</f>
        <v>36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0.12105592173896725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21747.916666666668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SLOPE(F2:F35,A2:A35)</f>
        <v>57.559969442322391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INTERCEPT(F2:F35,A2:A35)</f>
        <v>-137.06417112299482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6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6" x14ac:dyDescent="0.3">
      <c r="A37">
        <v>36</v>
      </c>
      <c r="B37" s="2" t="s">
        <v>3</v>
      </c>
      <c r="C37" s="1">
        <v>43574</v>
      </c>
      <c r="D37">
        <v>64</v>
      </c>
      <c r="E37" s="3">
        <f>AVERAGE(D$2:D37)</f>
        <v>59.583333333333336</v>
      </c>
      <c r="F37">
        <f>SUM($D$2:D37)</f>
        <v>2145</v>
      </c>
    </row>
    <row r="38" spans="1:6" x14ac:dyDescent="0.3">
      <c r="A38">
        <v>37</v>
      </c>
      <c r="B38" t="s">
        <v>4</v>
      </c>
      <c r="C38" s="1">
        <v>43575</v>
      </c>
    </row>
    <row r="39" spans="1:6" x14ac:dyDescent="0.3">
      <c r="A39">
        <v>38</v>
      </c>
      <c r="B39" t="s">
        <v>6</v>
      </c>
      <c r="C39" s="1">
        <v>43576</v>
      </c>
    </row>
    <row r="40" spans="1:6" x14ac:dyDescent="0.3">
      <c r="A40">
        <v>39</v>
      </c>
      <c r="B40" t="s">
        <v>7</v>
      </c>
      <c r="C40" s="1">
        <v>43577</v>
      </c>
    </row>
    <row r="41" spans="1:6" x14ac:dyDescent="0.3">
      <c r="A41">
        <v>40</v>
      </c>
      <c r="B41" t="s">
        <v>8</v>
      </c>
      <c r="C41" s="1">
        <v>43578</v>
      </c>
    </row>
    <row r="42" spans="1:6" x14ac:dyDescent="0.3">
      <c r="A42">
        <v>41</v>
      </c>
      <c r="B42" t="s">
        <v>9</v>
      </c>
      <c r="C42" s="1">
        <v>43579</v>
      </c>
    </row>
    <row r="43" spans="1:6" x14ac:dyDescent="0.3">
      <c r="A43">
        <v>42</v>
      </c>
      <c r="B43" t="s">
        <v>10</v>
      </c>
    </row>
    <row r="44" spans="1:6" x14ac:dyDescent="0.3">
      <c r="A44">
        <v>43</v>
      </c>
      <c r="B44" s="2" t="s">
        <v>3</v>
      </c>
    </row>
    <row r="45" spans="1:6" x14ac:dyDescent="0.3">
      <c r="A45">
        <v>44</v>
      </c>
      <c r="B45" t="s">
        <v>4</v>
      </c>
    </row>
    <row r="46" spans="1:6" x14ac:dyDescent="0.3">
      <c r="A46">
        <v>45</v>
      </c>
      <c r="B46" t="s">
        <v>6</v>
      </c>
    </row>
    <row r="47" spans="1:6" x14ac:dyDescent="0.3">
      <c r="A47">
        <v>46</v>
      </c>
      <c r="B47" t="s">
        <v>7</v>
      </c>
    </row>
    <row r="48" spans="1:6" x14ac:dyDescent="0.3">
      <c r="A48">
        <v>47</v>
      </c>
      <c r="B48" t="s">
        <v>8</v>
      </c>
    </row>
    <row r="49" spans="1:2" x14ac:dyDescent="0.3">
      <c r="A49">
        <v>48</v>
      </c>
      <c r="B49" t="s">
        <v>9</v>
      </c>
    </row>
    <row r="50" spans="1:2" x14ac:dyDescent="0.3">
      <c r="A50">
        <v>49</v>
      </c>
      <c r="B50" t="s">
        <v>10</v>
      </c>
    </row>
    <row r="51" spans="1:2" x14ac:dyDescent="0.3">
      <c r="A51">
        <v>50</v>
      </c>
      <c r="B51" s="2" t="s">
        <v>3</v>
      </c>
    </row>
    <row r="52" spans="1:2" x14ac:dyDescent="0.3">
      <c r="A52">
        <v>51</v>
      </c>
      <c r="B52" t="s">
        <v>4</v>
      </c>
    </row>
    <row r="53" spans="1:2" x14ac:dyDescent="0.3">
      <c r="A53">
        <v>52</v>
      </c>
      <c r="B53" t="s">
        <v>6</v>
      </c>
    </row>
    <row r="54" spans="1:2" x14ac:dyDescent="0.3">
      <c r="A54">
        <v>53</v>
      </c>
      <c r="B54" t="s">
        <v>7</v>
      </c>
    </row>
    <row r="55" spans="1:2" x14ac:dyDescent="0.3">
      <c r="A55">
        <v>54</v>
      </c>
      <c r="B55" t="s">
        <v>8</v>
      </c>
    </row>
    <row r="56" spans="1:2" x14ac:dyDescent="0.3">
      <c r="A56">
        <v>55</v>
      </c>
      <c r="B56" t="s">
        <v>9</v>
      </c>
    </row>
    <row r="57" spans="1:2" x14ac:dyDescent="0.3">
      <c r="A57">
        <v>56</v>
      </c>
      <c r="B57" t="s">
        <v>10</v>
      </c>
    </row>
    <row r="58" spans="1:2" x14ac:dyDescent="0.3">
      <c r="A58">
        <v>57</v>
      </c>
      <c r="B58" s="2" t="s">
        <v>3</v>
      </c>
    </row>
    <row r="59" spans="1:2" x14ac:dyDescent="0.3">
      <c r="A59">
        <v>58</v>
      </c>
      <c r="B59" t="s">
        <v>4</v>
      </c>
    </row>
    <row r="60" spans="1:2" x14ac:dyDescent="0.3">
      <c r="A60">
        <v>59</v>
      </c>
      <c r="B60" t="s">
        <v>6</v>
      </c>
    </row>
    <row r="61" spans="1:2" x14ac:dyDescent="0.3">
      <c r="A61">
        <v>60</v>
      </c>
      <c r="B61" t="s">
        <v>7</v>
      </c>
    </row>
    <row r="62" spans="1:2" x14ac:dyDescent="0.3">
      <c r="A62">
        <v>61</v>
      </c>
      <c r="B62" t="s">
        <v>8</v>
      </c>
    </row>
    <row r="63" spans="1:2" x14ac:dyDescent="0.3">
      <c r="A63">
        <v>62</v>
      </c>
      <c r="B63" t="s">
        <v>9</v>
      </c>
    </row>
    <row r="64" spans="1:2" x14ac:dyDescent="0.3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I15" sqref="I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36</v>
      </c>
      <c r="E2">
        <f ca="1">ROUNDDOWN(D2/7,0)</f>
        <v>5</v>
      </c>
      <c r="F2">
        <f ca="1">MOD(D2,7)</f>
        <v>1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12.616666666666667</v>
      </c>
      <c r="H5" s="13">
        <f ca="1">F5/$F$13</f>
        <v>1.2117482517482518</v>
      </c>
    </row>
    <row r="6" spans="3:8" x14ac:dyDescent="0.3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29.616666666666667</v>
      </c>
      <c r="H6" s="13">
        <f t="shared" ref="H6:H11" ca="1" si="2">F6/$F$13</f>
        <v>1.4970629370629371</v>
      </c>
    </row>
    <row r="7" spans="3:8" x14ac:dyDescent="0.3">
      <c r="C7" s="10" t="s">
        <v>9</v>
      </c>
      <c r="D7" s="11">
        <f>SUM(Calc!E2:E1000)</f>
        <v>290</v>
      </c>
      <c r="E7" s="11">
        <f ca="1">$E$2+IF($F$2&gt;5,1,0)</f>
        <v>5</v>
      </c>
      <c r="F7" s="12">
        <f t="shared" ca="1" si="0"/>
        <v>58</v>
      </c>
      <c r="G7" s="12">
        <f t="shared" ca="1" si="1"/>
        <v>-1.5833333333333357</v>
      </c>
      <c r="H7" s="13">
        <f t="shared" ca="1" si="2"/>
        <v>0.97342657342657335</v>
      </c>
    </row>
    <row r="8" spans="3:8" x14ac:dyDescent="0.3">
      <c r="C8" s="10" t="s">
        <v>10</v>
      </c>
      <c r="D8" s="11">
        <f>SUM(Calc!F2:F1000)</f>
        <v>236</v>
      </c>
      <c r="E8" s="11">
        <f ca="1">$E$2+IF($F$2&gt;6,1,0)</f>
        <v>5</v>
      </c>
      <c r="F8" s="12">
        <f t="shared" ca="1" si="0"/>
        <v>47.2</v>
      </c>
      <c r="G8" s="12">
        <f t="shared" ca="1" si="1"/>
        <v>-12.383333333333333</v>
      </c>
      <c r="H8" s="13">
        <f t="shared" ca="1" si="2"/>
        <v>0.79216783216783215</v>
      </c>
    </row>
    <row r="9" spans="3:8" x14ac:dyDescent="0.3">
      <c r="C9" s="10" t="s">
        <v>3</v>
      </c>
      <c r="D9" s="11">
        <f>SUM(Calc!G2:G1000)</f>
        <v>280</v>
      </c>
      <c r="E9" s="11">
        <f ca="1">$E$2+IF($F$2&gt;0,1,0)</f>
        <v>6</v>
      </c>
      <c r="F9" s="12">
        <f t="shared" ca="1" si="0"/>
        <v>46.666666666666664</v>
      </c>
      <c r="G9" s="12">
        <f t="shared" ca="1" si="1"/>
        <v>-12.916666666666671</v>
      </c>
      <c r="H9" s="13">
        <f t="shared" ca="1" si="2"/>
        <v>0.78321678321678312</v>
      </c>
    </row>
    <row r="10" spans="3:8" x14ac:dyDescent="0.3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-4.7833333333333385</v>
      </c>
      <c r="H10" s="13">
        <f t="shared" ca="1" si="2"/>
        <v>0.91972027972027959</v>
      </c>
    </row>
    <row r="11" spans="3:8" x14ac:dyDescent="0.3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-7.9833333333333343</v>
      </c>
      <c r="H11" s="13">
        <f t="shared" ca="1" si="2"/>
        <v>0.86601398601398605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2145</v>
      </c>
      <c r="E13" s="11">
        <f ca="1">SUM(E5:E11)</f>
        <v>36</v>
      </c>
      <c r="F13" s="12">
        <f ca="1">D13/E13</f>
        <v>59.583333333333336</v>
      </c>
      <c r="G13" s="12"/>
      <c r="H13" s="12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67.383459485580715</v>
      </c>
      <c r="E15" s="16"/>
      <c r="F15" s="16">
        <f ca="1">_xlfn.STDEV.P(F5:F11)</f>
        <v>14.366040834262554</v>
      </c>
      <c r="G15" s="16">
        <f ca="1">_xlfn.STDEV.P(G5:G11)</f>
        <v>14.366040834262607</v>
      </c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361</v>
      </c>
      <c r="E23" s="18">
        <f t="shared" ref="E23:E29" ca="1" si="4">$D$13/$E$13*E5</f>
        <v>297.91666666666669</v>
      </c>
      <c r="G23" s="10" t="s">
        <v>7</v>
      </c>
      <c r="H23" s="12">
        <f t="shared" ref="H23:H29" ca="1" si="5">F5</f>
        <v>72.2</v>
      </c>
      <c r="I23" s="18">
        <f ca="1">E23/7</f>
        <v>42.55952380952381</v>
      </c>
    </row>
    <row r="24" spans="3:9" x14ac:dyDescent="0.3">
      <c r="C24" s="10" t="s">
        <v>8</v>
      </c>
      <c r="D24" s="11">
        <f t="shared" si="3"/>
        <v>446</v>
      </c>
      <c r="E24" s="18">
        <f t="shared" ca="1" si="4"/>
        <v>297.91666666666669</v>
      </c>
      <c r="G24" s="10" t="s">
        <v>8</v>
      </c>
      <c r="H24" s="12">
        <f t="shared" ca="1" si="5"/>
        <v>89.2</v>
      </c>
      <c r="I24" s="18">
        <f t="shared" ref="I24:I29" ca="1" si="6">E24/7</f>
        <v>42.55952380952381</v>
      </c>
    </row>
    <row r="25" spans="3:9" x14ac:dyDescent="0.3">
      <c r="C25" s="10" t="s">
        <v>9</v>
      </c>
      <c r="D25" s="11">
        <f t="shared" si="3"/>
        <v>290</v>
      </c>
      <c r="E25" s="18">
        <f t="shared" ca="1" si="4"/>
        <v>297.91666666666669</v>
      </c>
      <c r="G25" s="10" t="s">
        <v>9</v>
      </c>
      <c r="H25" s="12">
        <f t="shared" ca="1" si="5"/>
        <v>58</v>
      </c>
      <c r="I25" s="18">
        <f t="shared" ca="1" si="6"/>
        <v>42.55952380952381</v>
      </c>
    </row>
    <row r="26" spans="3:9" x14ac:dyDescent="0.3">
      <c r="C26" s="10" t="s">
        <v>10</v>
      </c>
      <c r="D26" s="11">
        <f t="shared" si="3"/>
        <v>236</v>
      </c>
      <c r="E26" s="18">
        <f t="shared" ca="1" si="4"/>
        <v>297.91666666666669</v>
      </c>
      <c r="G26" s="10" t="s">
        <v>10</v>
      </c>
      <c r="H26" s="12">
        <f t="shared" ca="1" si="5"/>
        <v>47.2</v>
      </c>
      <c r="I26" s="18">
        <f t="shared" ca="1" si="6"/>
        <v>42.55952380952381</v>
      </c>
    </row>
    <row r="27" spans="3:9" x14ac:dyDescent="0.3">
      <c r="C27" s="10" t="s">
        <v>3</v>
      </c>
      <c r="D27" s="11">
        <f t="shared" si="3"/>
        <v>280</v>
      </c>
      <c r="E27" s="18">
        <f t="shared" ca="1" si="4"/>
        <v>357.5</v>
      </c>
      <c r="G27" s="10" t="s">
        <v>3</v>
      </c>
      <c r="H27" s="12">
        <f t="shared" ca="1" si="5"/>
        <v>46.666666666666664</v>
      </c>
      <c r="I27" s="18">
        <f t="shared" ca="1" si="6"/>
        <v>51.071428571428569</v>
      </c>
    </row>
    <row r="28" spans="3:9" x14ac:dyDescent="0.3">
      <c r="C28" s="10" t="s">
        <v>4</v>
      </c>
      <c r="D28" s="11">
        <f t="shared" si="3"/>
        <v>274</v>
      </c>
      <c r="E28" s="18">
        <f t="shared" ca="1" si="4"/>
        <v>297.91666666666669</v>
      </c>
      <c r="G28" s="10" t="s">
        <v>4</v>
      </c>
      <c r="H28" s="12">
        <f t="shared" ca="1" si="5"/>
        <v>54.8</v>
      </c>
      <c r="I28" s="18">
        <f t="shared" ca="1" si="6"/>
        <v>42.55952380952381</v>
      </c>
    </row>
    <row r="29" spans="3:9" x14ac:dyDescent="0.3">
      <c r="C29" s="10" t="s">
        <v>6</v>
      </c>
      <c r="D29" s="11">
        <f t="shared" si="3"/>
        <v>258</v>
      </c>
      <c r="E29" s="18">
        <f t="shared" ca="1" si="4"/>
        <v>297.91666666666669</v>
      </c>
      <c r="G29" s="10" t="s">
        <v>6</v>
      </c>
      <c r="H29" s="12">
        <f t="shared" ca="1" si="5"/>
        <v>51.6</v>
      </c>
      <c r="I29" s="18">
        <f t="shared" ca="1" si="6"/>
        <v>42.55952380952381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2.2280164621083059E-24</v>
      </c>
      <c r="E31" s="17"/>
      <c r="G31" s="15" t="s">
        <v>23</v>
      </c>
      <c r="H31" s="19">
        <f ca="1">_xlfn.CHISQ.TEST(H23:H29,I23:I29)</f>
        <v>6.1822158701252165E-16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2.2639310640399949E-3</v>
      </c>
      <c r="C2">
        <f>_xlfn.POISSON.DIST(A2,Scrobbles!$O$9,FALSE)</f>
        <v>1.3282723123473232E-26</v>
      </c>
    </row>
    <row r="3" spans="1:3" x14ac:dyDescent="0.3">
      <c r="A3">
        <v>1</v>
      </c>
      <c r="B3">
        <f>_xlfn.NORM.DIST(A3,Scrobbles!$O$9,Scrobbles!$O$8,FALSE)</f>
        <v>2.3953005598212665E-3</v>
      </c>
      <c r="C3">
        <f>_xlfn.POISSON.DIST(A3,Scrobbles!$O$9,FALSE)</f>
        <v>7.9142891944028022E-25</v>
      </c>
    </row>
    <row r="4" spans="1:3" x14ac:dyDescent="0.3">
      <c r="A4">
        <v>2</v>
      </c>
      <c r="B4">
        <f>_xlfn.NORM.DIST(A4,Scrobbles!$O$9,Scrobbles!$O$8,FALSE)</f>
        <v>2.5318747561812148E-3</v>
      </c>
      <c r="C4">
        <f>_xlfn.POISSON.DIST(A4,Scrobbles!$O$9,FALSE)</f>
        <v>2.3577986558324986E-23</v>
      </c>
    </row>
    <row r="5" spans="1:3" x14ac:dyDescent="0.3">
      <c r="A5">
        <v>3</v>
      </c>
      <c r="B5">
        <f>_xlfn.NORM.DIST(A5,Scrobbles!$O$9,Scrobbles!$O$8,FALSE)</f>
        <v>2.6736823353476938E-3</v>
      </c>
      <c r="C5">
        <f>_xlfn.POISSON.DIST(A5,Scrobbles!$O$9,FALSE)</f>
        <v>4.6828501081117825E-22</v>
      </c>
    </row>
    <row r="6" spans="1:3" x14ac:dyDescent="0.3">
      <c r="A6">
        <v>4</v>
      </c>
      <c r="B6">
        <f>_xlfn.NORM.DIST(A6,Scrobbles!$O$9,Scrobbles!$O$8,FALSE)</f>
        <v>2.8207382003978456E-3</v>
      </c>
      <c r="C6">
        <f>_xlfn.POISSON.DIST(A6,Scrobbles!$O$9,FALSE)</f>
        <v>6.975495473541525E-21</v>
      </c>
    </row>
    <row r="7" spans="1:3" x14ac:dyDescent="0.3">
      <c r="A7">
        <v>5</v>
      </c>
      <c r="B7">
        <f>_xlfn.NORM.DIST(A7,Scrobbles!$O$9,Scrobbles!$O$8,FALSE)</f>
        <v>2.9730426453070898E-3</v>
      </c>
      <c r="C7">
        <f>_xlfn.POISSON.DIST(A7,Scrobbles!$O$9,FALSE)</f>
        <v>8.3124654393036466E-20</v>
      </c>
    </row>
    <row r="8" spans="1:3" x14ac:dyDescent="0.3">
      <c r="A8">
        <v>6</v>
      </c>
      <c r="B8">
        <f>_xlfn.NORM.DIST(A8,Scrobbles!$O$9,Scrobbles!$O$8,FALSE)</f>
        <v>3.1305805505404813E-3</v>
      </c>
      <c r="C8">
        <f>_xlfn.POISSON.DIST(A8,Scrobbles!$O$9,FALSE)</f>
        <v>8.2547399848639947E-19</v>
      </c>
    </row>
    <row r="9" spans="1:3" x14ac:dyDescent="0.3">
      <c r="A9">
        <v>7</v>
      </c>
      <c r="B9">
        <f>_xlfn.NORM.DIST(A9,Scrobbles!$O$9,Scrobbles!$O$8,FALSE)</f>
        <v>3.2933206103190021E-3</v>
      </c>
      <c r="C9">
        <f>_xlfn.POISSON.DIST(A9,Scrobbles!$O$9,FALSE)</f>
        <v>7.0263560585449374E-18</v>
      </c>
    </row>
    <row r="10" spans="1:3" x14ac:dyDescent="0.3">
      <c r="A10">
        <v>8</v>
      </c>
      <c r="B10">
        <f>_xlfn.NORM.DIST(A10,Scrobbles!$O$9,Scrobbles!$O$8,FALSE)</f>
        <v>3.4612145978102295E-3</v>
      </c>
      <c r="C10">
        <f>_xlfn.POISSON.DIST(A10,Scrobbles!$O$9,FALSE)</f>
        <v>5.2331714394371291E-17</v>
      </c>
    </row>
    <row r="11" spans="1:3" x14ac:dyDescent="0.3">
      <c r="A11">
        <v>9</v>
      </c>
      <c r="B11">
        <f>_xlfn.NORM.DIST(A11,Scrobbles!$O$9,Scrobbles!$O$8,FALSE)</f>
        <v>3.6341966745670785E-3</v>
      </c>
      <c r="C11">
        <f>_xlfn.POISSON.DIST(A11,Scrobbles!$O$9,FALSE)</f>
        <v>3.4645533140718119E-16</v>
      </c>
    </row>
    <row r="12" spans="1:3" x14ac:dyDescent="0.3">
      <c r="A12">
        <v>10</v>
      </c>
      <c r="B12">
        <f>_xlfn.NORM.DIST(A12,Scrobbles!$O$9,Scrobbles!$O$8,FALSE)</f>
        <v>3.8121827505669774E-3</v>
      </c>
      <c r="C12">
        <f>_xlfn.POISSON.DIST(A12,Scrobbles!$O$9,FALSE)</f>
        <v>2.0642963496344528E-15</v>
      </c>
    </row>
    <row r="13" spans="1:3" x14ac:dyDescent="0.3">
      <c r="A13">
        <v>11</v>
      </c>
      <c r="B13">
        <f>_xlfn.NORM.DIST(A13,Scrobbles!$O$9,Scrobbles!$O$8,FALSE)</f>
        <v>3.9950699011843732E-3</v>
      </c>
      <c r="C13">
        <f>_xlfn.POISSON.DIST(A13,Scrobbles!$O$9,FALSE)</f>
        <v>1.1181605227186615E-14</v>
      </c>
    </row>
    <row r="14" spans="1:3" x14ac:dyDescent="0.3">
      <c r="A14">
        <v>12</v>
      </c>
      <c r="B14">
        <f>_xlfn.NORM.DIST(A14,Scrobbles!$O$9,Scrobbles!$O$8,FALSE)</f>
        <v>4.1827358473593527E-3</v>
      </c>
      <c r="C14">
        <f>_xlfn.POISSON.DIST(A14,Scrobbles!$O$9,FALSE)</f>
        <v>5.5519775954433617E-14</v>
      </c>
    </row>
    <row r="15" spans="1:3" x14ac:dyDescent="0.3">
      <c r="A15">
        <v>13</v>
      </c>
      <c r="B15">
        <f>_xlfn.NORM.DIST(A15,Scrobbles!$O$9,Scrobbles!$O$8,FALSE)</f>
        <v>4.3750385051027699E-3</v>
      </c>
      <c r="C15">
        <f>_xlfn.POISSON.DIST(A15,Scrobbles!$O$9,FALSE)</f>
        <v>2.5446563979115376E-13</v>
      </c>
    </row>
    <row r="16" spans="1:3" x14ac:dyDescent="0.3">
      <c r="A16">
        <v>14</v>
      </c>
      <c r="B16">
        <f>_xlfn.NORM.DIST(A16,Scrobbles!$O$9,Scrobbles!$O$8,FALSE)</f>
        <v>4.5718156103017223E-3</v>
      </c>
      <c r="C16">
        <f>_xlfn.POISSON.DIST(A16,Scrobbles!$O$9,FALSE)</f>
        <v>1.082993645539733E-12</v>
      </c>
    </row>
    <row r="17" spans="1:3" x14ac:dyDescent="0.3">
      <c r="A17">
        <v>15</v>
      </c>
      <c r="B17">
        <f>_xlfn.NORM.DIST(A17,Scrobbles!$O$9,Scrobbles!$O$8,FALSE)</f>
        <v>4.7728844245578236E-3</v>
      </c>
      <c r="C17">
        <f>_xlfn.POISSON.DIST(A17,Scrobbles!$O$9,FALSE)</f>
        <v>4.3018914253383883E-12</v>
      </c>
    </row>
    <row r="18" spans="1:3" x14ac:dyDescent="0.3">
      <c r="A18">
        <v>16</v>
      </c>
      <c r="B18">
        <f>_xlfn.NORM.DIST(A18,Scrobbles!$O$9,Scrobbles!$O$8,FALSE)</f>
        <v>4.9780415275035754E-3</v>
      </c>
      <c r="C18">
        <f>_xlfn.POISSON.DIST(A18,Scrobbles!$O$9,FALSE)</f>
        <v>1.6020064422484083E-11</v>
      </c>
    </row>
    <row r="19" spans="1:3" x14ac:dyDescent="0.3">
      <c r="A19">
        <v>17</v>
      </c>
      <c r="B19">
        <f>_xlfn.NORM.DIST(A19,Scrobbles!$O$9,Scrobbles!$O$8,FALSE)</f>
        <v>5.1870627006994361E-3</v>
      </c>
      <c r="C19">
        <f>_xlfn.POISSON.DIST(A19,Scrobbles!$O$9,FALSE)</f>
        <v>5.614875520625556E-11</v>
      </c>
    </row>
    <row r="20" spans="1:3" x14ac:dyDescent="0.3">
      <c r="A20">
        <v>18</v>
      </c>
      <c r="B20">
        <f>_xlfn.NORM.DIST(A20,Scrobbles!$O$9,Scrobbles!$O$8,FALSE)</f>
        <v>5.3997029078161913E-3</v>
      </c>
      <c r="C20">
        <f>_xlfn.POISSON.DIST(A20,Scrobbles!$O$9,FALSE)</f>
        <v>1.8586277765033592E-10</v>
      </c>
    </row>
    <row r="21" spans="1:3" x14ac:dyDescent="0.3">
      <c r="A21">
        <v>19</v>
      </c>
      <c r="B21">
        <f>_xlfn.NORM.DIST(A21,Scrobbles!$O$9,Scrobbles!$O$8,FALSE)</f>
        <v>5.6156963753551375E-3</v>
      </c>
      <c r="C21">
        <f>_xlfn.POISSON.DIST(A21,Scrobbles!$O$9,FALSE)</f>
        <v>5.8285914921048323E-10</v>
      </c>
    </row>
    <row r="22" spans="1:3" x14ac:dyDescent="0.3">
      <c r="A22">
        <v>20</v>
      </c>
      <c r="B22">
        <f>_xlfn.NORM.DIST(A22,Scrobbles!$O$9,Scrobbles!$O$8,FALSE)</f>
        <v>5.834756777653956E-3</v>
      </c>
      <c r="C22">
        <f>_xlfn.POISSON.DIST(A22,Scrobbles!$O$9,FALSE)</f>
        <v>1.7364345486895622E-9</v>
      </c>
    </row>
    <row r="23" spans="1:3" x14ac:dyDescent="0.3">
      <c r="A23">
        <v>21</v>
      </c>
      <c r="B23">
        <f>_xlfn.NORM.DIST(A23,Scrobbles!$O$9,Scrobbles!$O$8,FALSE)</f>
        <v>6.0565775293711663E-3</v>
      </c>
      <c r="C23">
        <f>_xlfn.POISSON.DIST(A23,Scrobbles!$O$9,FALSE)</f>
        <v>4.9267885012422098E-9</v>
      </c>
    </row>
    <row r="24" spans="1:3" x14ac:dyDescent="0.3">
      <c r="A24">
        <v>22</v>
      </c>
      <c r="B24">
        <f>_xlfn.NORM.DIST(A24,Scrobbles!$O$9,Scrobbles!$O$8,FALSE)</f>
        <v>6.2808321880393463E-3</v>
      </c>
      <c r="C24">
        <f>_xlfn.POISSON.DIST(A24,Scrobbles!$O$9,FALSE)</f>
        <v>1.3343385524197693E-8</v>
      </c>
    </row>
    <row r="25" spans="1:3" x14ac:dyDescent="0.3">
      <c r="A25">
        <v>23</v>
      </c>
      <c r="B25">
        <f>_xlfn.NORM.DIST(A25,Scrobbles!$O$9,Scrobbles!$O$8,FALSE)</f>
        <v>6.5071749686306437E-3</v>
      </c>
      <c r="C25">
        <f>_xlfn.POISSON.DIST(A25,Scrobbles!$O$9,FALSE)</f>
        <v>3.4567103803627992E-8</v>
      </c>
    </row>
    <row r="26" spans="1:3" x14ac:dyDescent="0.3">
      <c r="A26">
        <v>24</v>
      </c>
      <c r="B26">
        <f>_xlfn.NORM.DIST(A26,Scrobbles!$O$9,Scrobbles!$O$8,FALSE)</f>
        <v>6.7352413713907726E-3</v>
      </c>
      <c r="C26">
        <f>_xlfn.POISSON.DIST(A26,Scrobbles!$O$9,FALSE)</f>
        <v>8.5817636179146143E-8</v>
      </c>
    </row>
    <row r="27" spans="1:3" x14ac:dyDescent="0.3">
      <c r="A27">
        <v>25</v>
      </c>
      <c r="B27">
        <f>_xlfn.NORM.DIST(A27,Scrobbles!$O$9,Scrobbles!$O$8,FALSE)</f>
        <v>6.9646489234748213E-3</v>
      </c>
      <c r="C27">
        <f>_xlfn.POISSON.DIST(A27,Scrobbles!$O$9,FALSE)</f>
        <v>2.0453203289363133E-7</v>
      </c>
    </row>
    <row r="28" spans="1:3" x14ac:dyDescent="0.3">
      <c r="A28">
        <v>26</v>
      </c>
      <c r="B28">
        <f>_xlfn.NORM.DIST(A28,Scrobbles!$O$9,Scrobbles!$O$8,FALSE)</f>
        <v>7.1949980341641222E-3</v>
      </c>
      <c r="C28">
        <f>_xlfn.POISSON.DIST(A28,Scrobbles!$O$9,FALSE)</f>
        <v>4.6871924204790483E-7</v>
      </c>
    </row>
    <row r="29" spans="1:3" x14ac:dyDescent="0.3">
      <c r="A29">
        <v>27</v>
      </c>
      <c r="B29">
        <f>_xlfn.NORM.DIST(A29,Scrobbles!$O$9,Scrobbles!$O$8,FALSE)</f>
        <v>7.4258729626642322E-3</v>
      </c>
      <c r="C29">
        <f>_xlfn.POISSON.DIST(A29,Scrobbles!$O$9,FALSE)</f>
        <v>1.0343649940254712E-6</v>
      </c>
    </row>
    <row r="30" spans="1:3" x14ac:dyDescent="0.3">
      <c r="A30">
        <v>28</v>
      </c>
      <c r="B30">
        <f>_xlfn.NORM.DIST(A30,Scrobbles!$O$9,Scrobbles!$O$8,FALSE)</f>
        <v>7.6568428966850002E-3</v>
      </c>
      <c r="C30">
        <f>_xlfn.POISSON.DIST(A30,Scrobbles!$O$9,FALSE)</f>
        <v>2.2011040795482459E-6</v>
      </c>
    </row>
    <row r="31" spans="1:3" x14ac:dyDescent="0.3">
      <c r="A31">
        <v>29</v>
      </c>
      <c r="B31">
        <f>_xlfn.NORM.DIST(A31,Scrobbles!$O$9,Scrobbles!$O$8,FALSE)</f>
        <v>7.8874631391917527E-3</v>
      </c>
      <c r="C31">
        <f>_xlfn.POISSON.DIST(A31,Scrobbles!$O$9,FALSE)</f>
        <v>4.5223833818304631E-6</v>
      </c>
    </row>
    <row r="32" spans="1:3" x14ac:dyDescent="0.3">
      <c r="A32">
        <v>30</v>
      </c>
      <c r="B32">
        <f>_xlfn.NORM.DIST(A32,Scrobbles!$O$9,Scrobbles!$O$8,FALSE)</f>
        <v>8.1172763998976927E-3</v>
      </c>
      <c r="C32">
        <f>_xlfn.POISSON.DIST(A32,Scrobbles!$O$9,FALSE)</f>
        <v>8.9819558833577214E-6</v>
      </c>
    </row>
    <row r="33" spans="1:3" x14ac:dyDescent="0.3">
      <c r="A33">
        <v>31</v>
      </c>
      <c r="B33">
        <f>_xlfn.NORM.DIST(A33,Scrobbles!$O$9,Scrobbles!$O$8,FALSE)</f>
        <v>8.3458141872493636E-3</v>
      </c>
      <c r="C33">
        <f>_xlfn.POISSON.DIST(A33,Scrobbles!$O$9,FALSE)</f>
        <v>1.7263705528496703E-5</v>
      </c>
    </row>
    <row r="34" spans="1:3" x14ac:dyDescent="0.3">
      <c r="A34">
        <v>32</v>
      </c>
      <c r="B34">
        <f>_xlfn.NORM.DIST(A34,Scrobbles!$O$9,Scrobbles!$O$8,FALSE)</f>
        <v>8.5725982958459335E-3</v>
      </c>
      <c r="C34">
        <f>_xlfn.POISSON.DIST(A34,Scrobbles!$O$9,FALSE)</f>
        <v>3.214466003352892E-5</v>
      </c>
    </row>
    <row r="35" spans="1:3" x14ac:dyDescent="0.3">
      <c r="A35">
        <v>33</v>
      </c>
      <c r="B35">
        <f>_xlfn.NORM.DIST(A35,Scrobbles!$O$9,Scrobbles!$O$8,FALSE)</f>
        <v>8.797142383436974E-3</v>
      </c>
      <c r="C35">
        <f>_xlfn.POISSON.DIST(A35,Scrobbles!$O$9,FALSE)</f>
        <v>5.8038969504982781E-5</v>
      </c>
    </row>
    <row r="36" spans="1:3" x14ac:dyDescent="0.3">
      <c r="A36">
        <v>34</v>
      </c>
      <c r="B36">
        <f>_xlfn.NORM.DIST(A36,Scrobbles!$O$9,Scrobbles!$O$8,FALSE)</f>
        <v>9.0189536308692368E-3</v>
      </c>
      <c r="C36">
        <f>_xlfn.POISSON.DIST(A36,Scrobbles!$O$9,FALSE)</f>
        <v>1.0171044900995774E-4</v>
      </c>
    </row>
    <row r="37" spans="1:3" x14ac:dyDescent="0.3">
      <c r="A37">
        <v>35</v>
      </c>
      <c r="B37">
        <f>_xlfn.NORM.DIST(A37,Scrobbles!$O$9,Scrobbles!$O$8,FALSE)</f>
        <v>9.2375344776084237E-3</v>
      </c>
      <c r="C37">
        <f>_xlfn.POISSON.DIST(A37,Scrobbles!$O$9,FALSE)</f>
        <v>1.731499310526663E-4</v>
      </c>
    </row>
    <row r="38" spans="1:3" x14ac:dyDescent="0.3">
      <c r="A38">
        <v>36</v>
      </c>
      <c r="B38">
        <f>_xlfn.NORM.DIST(A38,Scrobbles!$O$9,Scrobbles!$O$8,FALSE)</f>
        <v>9.4523844247540959E-3</v>
      </c>
      <c r="C38">
        <f>_xlfn.POISSON.DIST(A38,Scrobbles!$O$9,FALSE)</f>
        <v>2.8657916829318534E-4</v>
      </c>
    </row>
    <row r="39" spans="1:3" x14ac:dyDescent="0.3">
      <c r="A39">
        <v>37</v>
      </c>
      <c r="B39">
        <f>_xlfn.NORM.DIST(A39,Scrobbles!$O$9,Scrobbles!$O$8,FALSE)</f>
        <v>9.6630018968020034E-3</v>
      </c>
      <c r="C39">
        <f>_xlfn.POISSON.DIST(A39,Scrobbles!$O$9,FALSE)</f>
        <v>4.6149573272438808E-4</v>
      </c>
    </row>
    <row r="40" spans="1:3" x14ac:dyDescent="0.3">
      <c r="A40">
        <v>38</v>
      </c>
      <c r="B40">
        <f>_xlfn.NORM.DIST(A40,Scrobbles!$O$9,Scrobbles!$O$8,FALSE)</f>
        <v>9.8688861527950721E-3</v>
      </c>
      <c r="C40">
        <f>_xlfn.POISSON.DIST(A40,Scrobbles!$O$9,FALSE)</f>
        <v>7.2361721249547669E-4</v>
      </c>
    </row>
    <row r="41" spans="1:3" x14ac:dyDescent="0.3">
      <c r="A41">
        <v>39</v>
      </c>
      <c r="B41">
        <f>_xlfn.NORM.DIST(A41,Scrobbles!$O$9,Scrobbles!$O$8,FALSE)</f>
        <v>1.0069539236948553E-2</v>
      </c>
      <c r="C41">
        <f>_xlfn.POISSON.DIST(A41,Scrobbles!$O$9,FALSE)</f>
        <v>1.1055262968680862E-3</v>
      </c>
    </row>
    <row r="42" spans="1:3" x14ac:dyDescent="0.3">
      <c r="A42">
        <v>40</v>
      </c>
      <c r="B42">
        <f>_xlfn.NORM.DIST(A42,Scrobbles!$O$9,Scrobbles!$O$8,FALSE)</f>
        <v>1.0264467958342814E-2</v>
      </c>
      <c r="C42">
        <f>_xlfn.POISSON.DIST(A42,Scrobbles!$O$9,FALSE)</f>
        <v>1.6467735463764224E-3</v>
      </c>
    </row>
    <row r="43" spans="1:3" x14ac:dyDescent="0.3">
      <c r="A43">
        <v>41</v>
      </c>
      <c r="B43">
        <f>_xlfn.NORM.DIST(A43,Scrobbles!$O$9,Scrobbles!$O$8,FALSE)</f>
        <v>1.0453185888854391E-2</v>
      </c>
      <c r="C43">
        <f>_xlfn.POISSON.DIST(A43,Scrobbles!$O$9,FALSE)</f>
        <v>2.3931770033722415E-3</v>
      </c>
    </row>
    <row r="44" spans="1:3" x14ac:dyDescent="0.3">
      <c r="A44">
        <v>42</v>
      </c>
      <c r="B44">
        <f>_xlfn.NORM.DIST(A44,Scrobbles!$O$9,Scrobbles!$O$8,FALSE)</f>
        <v>1.0635215368147617E-2</v>
      </c>
      <c r="C44">
        <f>_xlfn.POISSON.DIST(A44,Scrobbles!$O$9,FALSE)</f>
        <v>3.3950824551808555E-3</v>
      </c>
    </row>
    <row r="45" spans="1:3" x14ac:dyDescent="0.3">
      <c r="A45">
        <v>43</v>
      </c>
      <c r="B45">
        <f>_xlfn.NORM.DIST(A45,Scrobbles!$O$9,Scrobbles!$O$8,FALSE)</f>
        <v>1.0810089504279861E-2</v>
      </c>
      <c r="C45">
        <f>_xlfn.POISSON.DIST(A45,Scrobbles!$O$9,FALSE)</f>
        <v>4.7044262702602884E-3</v>
      </c>
    </row>
    <row r="46" spans="1:3" x14ac:dyDescent="0.3">
      <c r="A46">
        <v>44</v>
      </c>
      <c r="B46">
        <f>_xlfn.NORM.DIST(A46,Scrobbles!$O$9,Scrobbles!$O$8,FALSE)</f>
        <v>1.0977354158287059E-2</v>
      </c>
      <c r="C46">
        <f>_xlfn.POISSON.DIST(A46,Scrobbles!$O$9,FALSE)</f>
        <v>6.3705772409774842E-3</v>
      </c>
    </row>
    <row r="47" spans="1:3" x14ac:dyDescent="0.3">
      <c r="A47">
        <v>45</v>
      </c>
      <c r="B47">
        <f>_xlfn.NORM.DIST(A47,Scrobbles!$O$9,Scrobbles!$O$8,FALSE)</f>
        <v>1.113656990101594E-2</v>
      </c>
      <c r="C47">
        <f>_xlfn.POISSON.DIST(A47,Scrobbles!$O$9,FALSE)</f>
        <v>8.4351161616646204E-3</v>
      </c>
    </row>
    <row r="48" spans="1:3" x14ac:dyDescent="0.3">
      <c r="A48">
        <v>46</v>
      </c>
      <c r="B48">
        <f>_xlfn.NORM.DIST(A48,Scrobbles!$O$9,Scrobbles!$O$8,FALSE)</f>
        <v>1.1287313930457728E-2</v>
      </c>
      <c r="C48">
        <f>_xlfn.POISSON.DIST(A48,Scrobbles!$O$9,FALSE)</f>
        <v>1.0925920390561974E-2</v>
      </c>
    </row>
    <row r="49" spans="1:3" x14ac:dyDescent="0.3">
      <c r="A49">
        <v>47</v>
      </c>
      <c r="B49">
        <f>_xlfn.NORM.DIST(A49,Scrobbles!$O$9,Scrobbles!$O$8,FALSE)</f>
        <v>1.1429181937916462E-2</v>
      </c>
      <c r="C49">
        <f>_xlfn.POISSON.DIST(A49,Scrobbles!$O$9,FALSE)</f>
        <v>1.385112248094292E-2</v>
      </c>
    </row>
    <row r="50" spans="1:3" x14ac:dyDescent="0.3">
      <c r="A50">
        <v>48</v>
      </c>
      <c r="B50">
        <f>_xlfn.NORM.DIST(A50,Scrobbles!$O$9,Scrobbles!$O$8,FALSE)</f>
        <v>1.1561789911514351E-2</v>
      </c>
      <c r="C50">
        <f>_xlfn.POISSON.DIST(A50,Scrobbles!$O$9,FALSE)</f>
        <v>1.7193667662976031E-2</v>
      </c>
    </row>
    <row r="51" spans="1:3" x14ac:dyDescent="0.3">
      <c r="A51">
        <v>49</v>
      </c>
      <c r="B51">
        <f>_xlfn.NORM.DIST(A51,Scrobbles!$O$9,Scrobbles!$O$8,FALSE)</f>
        <v>1.1684775865796797E-2</v>
      </c>
      <c r="C51">
        <f>_xlfn.POISSON.DIST(A51,Scrobbles!$O$9,FALSE)</f>
        <v>2.0907265950727682E-2</v>
      </c>
    </row>
    <row r="52" spans="1:3" x14ac:dyDescent="0.3">
      <c r="A52">
        <v>50</v>
      </c>
      <c r="B52">
        <f>_xlfn.NORM.DIST(A52,Scrobbles!$O$9,Scrobbles!$O$8,FALSE)</f>
        <v>1.17978014865494E-2</v>
      </c>
      <c r="C52">
        <f>_xlfn.POISSON.DIST(A52,Scrobbles!$O$9,FALSE)</f>
        <v>2.4914491924617144E-2</v>
      </c>
    </row>
    <row r="53" spans="1:3" x14ac:dyDescent="0.3">
      <c r="A53">
        <v>51</v>
      </c>
      <c r="B53">
        <f>_xlfn.NORM.DIST(A53,Scrobbles!$O$9,Scrobbles!$O$8,FALSE)</f>
        <v>1.1900553680377355E-2</v>
      </c>
      <c r="C53">
        <f>_xlfn.POISSON.DIST(A53,Scrobbles!$O$9,FALSE)</f>
        <v>2.910761719951184E-2</v>
      </c>
    </row>
    <row r="54" spans="1:3" x14ac:dyDescent="0.3">
      <c r="A54">
        <v>52</v>
      </c>
      <c r="B54">
        <f>_xlfn.NORM.DIST(A54,Scrobbles!$O$9,Scrobbles!$O$8,FALSE)</f>
        <v>1.1992746019120482E-2</v>
      </c>
      <c r="C54">
        <f>_xlfn.POISSON.DIST(A54,Scrobbles!$O$9,FALSE)</f>
        <v>3.3352478041107338E-2</v>
      </c>
    </row>
    <row r="55" spans="1:3" x14ac:dyDescent="0.3">
      <c r="A55">
        <v>53</v>
      </c>
      <c r="B55">
        <f>_xlfn.NORM.DIST(A55,Scrobbles!$O$9,Scrobbles!$O$8,FALSE)</f>
        <v>1.2074120069782125E-2</v>
      </c>
      <c r="C55">
        <f>_xlfn.POISSON.DIST(A55,Scrobbles!$O$9,FALSE)</f>
        <v>3.749531729464109E-2</v>
      </c>
    </row>
    <row r="56" spans="1:3" x14ac:dyDescent="0.3">
      <c r="A56">
        <v>54</v>
      </c>
      <c r="B56">
        <f>_xlfn.NORM.DIST(A56,Scrobbles!$O$9,Scrobbles!$O$8,FALSE)</f>
        <v>1.2144446601332041E-2</v>
      </c>
      <c r="C56">
        <f>_xlfn.POISSON.DIST(A56,Scrobbles!$O$9,FALSE)</f>
        <v>4.1372147940846225E-2</v>
      </c>
    </row>
    <row r="57" spans="1:3" x14ac:dyDescent="0.3">
      <c r="A57">
        <v>55</v>
      </c>
      <c r="B57">
        <f>_xlfn.NORM.DIST(A57,Scrobbles!$O$9,Scrobbles!$O$8,FALSE)</f>
        <v>1.220352666049764E-2</v>
      </c>
      <c r="C57">
        <f>_xlfn.POISSON.DIST(A57,Scrobbles!$O$9,FALSE)</f>
        <v>4.4819826935916796E-2</v>
      </c>
    </row>
    <row r="58" spans="1:3" x14ac:dyDescent="0.3">
      <c r="A58">
        <v>56</v>
      </c>
      <c r="B58">
        <f>_xlfn.NORM.DIST(A58,Scrobbles!$O$9,Scrobbles!$O$8,FALSE)</f>
        <v>1.2251192509478337E-2</v>
      </c>
      <c r="C58">
        <f>_xlfn.POISSON.DIST(A58,Scrobbles!$O$9,FALSE)</f>
        <v>4.7687762290447189E-2</v>
      </c>
    </row>
    <row r="59" spans="1:3" x14ac:dyDescent="0.3">
      <c r="A59">
        <v>57</v>
      </c>
      <c r="B59">
        <f>_xlfn.NORM.DIST(A59,Scrobbles!$O$9,Scrobbles!$O$8,FALSE)</f>
        <v>1.2287308419397741E-2</v>
      </c>
      <c r="C59">
        <f>_xlfn.POISSON.DIST(A59,Scrobbles!$O$9,FALSE)</f>
        <v>4.9849049762675054E-2</v>
      </c>
    </row>
    <row r="60" spans="1:3" x14ac:dyDescent="0.3">
      <c r="A60">
        <v>58</v>
      </c>
      <c r="B60">
        <f>_xlfn.NORM.DIST(A60,Scrobbles!$O$9,Scrobbles!$O$8,FALSE)</f>
        <v>1.2311771314240929E-2</v>
      </c>
      <c r="C60">
        <f>_xlfn.POISSON.DIST(A60,Scrobbles!$O$9,FALSE)</f>
        <v>5.1209871523437728E-2</v>
      </c>
    </row>
    <row r="61" spans="1:3" x14ac:dyDescent="0.3">
      <c r="A61">
        <v>59</v>
      </c>
      <c r="B61">
        <f>_xlfn.NORM.DIST(A61,Scrobbles!$O$9,Scrobbles!$O$8,FALSE)</f>
        <v>1.2324511261001151E-2</v>
      </c>
      <c r="C61">
        <f>_xlfn.POISSON.DIST(A61,Scrobbles!$O$9,FALSE)</f>
        <v>5.1716183812511272E-2</v>
      </c>
    </row>
    <row r="62" spans="1:3" x14ac:dyDescent="0.3">
      <c r="A62">
        <v>60</v>
      </c>
      <c r="B62">
        <f>_xlfn.NORM.DIST(A62,Scrobbles!$O$9,Scrobbles!$O$8,FALSE)</f>
        <v>1.232549180277398E-2</v>
      </c>
      <c r="C62">
        <f>_xlfn.POISSON.DIST(A62,Scrobbles!$O$9,FALSE)</f>
        <v>5.1357043647146619E-2</v>
      </c>
    </row>
    <row r="63" spans="1:3" x14ac:dyDescent="0.3">
      <c r="A63">
        <v>61</v>
      </c>
      <c r="B63">
        <f>_xlfn.NORM.DIST(A63,Scrobbles!$O$9,Scrobbles!$O$8,FALSE)</f>
        <v>1.2314710132578439E-2</v>
      </c>
      <c r="C63">
        <f>_xlfn.POISSON.DIST(A63,Scrobbles!$O$9,FALSE)</f>
        <v>5.0164325420368631E-2</v>
      </c>
    </row>
    <row r="64" spans="1:3" x14ac:dyDescent="0.3">
      <c r="A64">
        <v>62</v>
      </c>
      <c r="B64">
        <f>_xlfn.NORM.DIST(A64,Scrobbles!$O$9,Scrobbles!$O$8,FALSE)</f>
        <v>1.2292197106745246E-2</v>
      </c>
      <c r="C64">
        <f>_xlfn.POISSON.DIST(A64,Scrobbles!$O$9,FALSE)</f>
        <v>4.8208995531671461E-2</v>
      </c>
    </row>
    <row r="65" spans="1:3" x14ac:dyDescent="0.3">
      <c r="A65">
        <v>63</v>
      </c>
      <c r="B65">
        <f>_xlfn.NORM.DIST(A65,Scrobbles!$O$9,Scrobbles!$O$8,FALSE)</f>
        <v>1.225801709778278E-2</v>
      </c>
      <c r="C65">
        <f>_xlfn.POISSON.DIST(A65,Scrobbles!$O$9,FALSE)</f>
        <v>4.5594486514742183E-2</v>
      </c>
    </row>
    <row r="66" spans="1:3" x14ac:dyDescent="0.3">
      <c r="A66">
        <v>64</v>
      </c>
      <c r="B66">
        <f>_xlfn.NORM.DIST(A66,Scrobbles!$O$9,Scrobbles!$O$8,FALSE)</f>
        <v>1.2212267687702696E-2</v>
      </c>
      <c r="C66">
        <f>_xlfn.POISSON.DIST(A66,Scrobbles!$O$9,FALSE)</f>
        <v>4.2447992002657128E-2</v>
      </c>
    </row>
    <row r="67" spans="1:3" x14ac:dyDescent="0.3">
      <c r="A67">
        <v>65</v>
      </c>
      <c r="B67">
        <f>_xlfn.NORM.DIST(A67,Scrobbles!$O$9,Scrobbles!$O$8,FALSE)</f>
        <v>1.2155079203849945E-2</v>
      </c>
      <c r="C67">
        <f>_xlfn.POISSON.DIST(A67,Scrobbles!$O$9,FALSE)</f>
        <v>3.8910659335769017E-2</v>
      </c>
    </row>
    <row r="68" spans="1:3" x14ac:dyDescent="0.3">
      <c r="A68">
        <v>66</v>
      </c>
      <c r="B68">
        <f>_xlfn.NORM.DIST(A68,Scrobbles!$O$9,Scrobbles!$O$8,FALSE)</f>
        <v>1.2086614100327318E-2</v>
      </c>
      <c r="C68">
        <f>_xlfn.POISSON.DIST(A68,Scrobbles!$O$9,FALSE)</f>
        <v>3.5127678567013737E-2</v>
      </c>
    </row>
    <row r="69" spans="1:3" x14ac:dyDescent="0.3">
      <c r="A69">
        <v>67</v>
      </c>
      <c r="B69">
        <f>_xlfn.NORM.DIST(A69,Scrobbles!$O$9,Scrobbles!$O$8,FALSE)</f>
        <v>1.2007066189123504E-2</v>
      </c>
      <c r="C69">
        <f>_xlfn.POISSON.DIST(A69,Scrobbles!$O$9,FALSE)</f>
        <v>3.123916688484428E-2</v>
      </c>
    </row>
    <row r="70" spans="1:3" x14ac:dyDescent="0.3">
      <c r="A70">
        <v>68</v>
      </c>
      <c r="B70">
        <f>_xlfn.NORM.DIST(A70,Scrobbles!$O$9,Scrobbles!$O$8,FALSE)</f>
        <v>1.1916659726037473E-2</v>
      </c>
      <c r="C70">
        <f>_xlfn.POISSON.DIST(A70,Scrobbles!$O$9,FALSE)</f>
        <v>2.7372554316989761E-2</v>
      </c>
    </row>
    <row r="71" spans="1:3" x14ac:dyDescent="0.3">
      <c r="A71">
        <v>69</v>
      </c>
      <c r="B71">
        <f>_xlfn.NORM.DIST(A71,Scrobbles!$O$9,Scrobbles!$O$8,FALSE)</f>
        <v>1.1815648357432483E-2</v>
      </c>
      <c r="C71">
        <f>_xlfn.POISSON.DIST(A71,Scrobbles!$O$9,FALSE)</f>
        <v>2.3636927942811227E-2</v>
      </c>
    </row>
    <row r="72" spans="1:3" x14ac:dyDescent="0.3">
      <c r="A72">
        <v>70</v>
      </c>
      <c r="B72">
        <f>_xlfn.NORM.DIST(A72,Scrobbles!$O$9,Scrobbles!$O$8,FALSE)</f>
        <v>1.1704313934742206E-2</v>
      </c>
      <c r="C72">
        <f>_xlfn.POISSON.DIST(A72,Scrobbles!$O$9,FALSE)</f>
        <v>2.0119527951321468E-2</v>
      </c>
    </row>
    <row r="73" spans="1:3" x14ac:dyDescent="0.3">
      <c r="A73">
        <v>71</v>
      </c>
      <c r="B73">
        <f>_xlfn.NORM.DIST(A73,Scrobbles!$O$9,Scrobbles!$O$8,FALSE)</f>
        <v>1.1582965204482366E-2</v>
      </c>
      <c r="C73">
        <f>_xlfn.POISSON.DIST(A73,Scrobbles!$O$9,FALSE)</f>
        <v>1.6884345639900041E-2</v>
      </c>
    </row>
    <row r="74" spans="1:3" x14ac:dyDescent="0.3">
      <c r="A74">
        <v>72</v>
      </c>
      <c r="B74">
        <f>_xlfn.NORM.DIST(A74,Scrobbles!$O$9,Scrobbles!$O$8,FALSE)</f>
        <v>1.1451936382286844E-2</v>
      </c>
      <c r="C74">
        <f>_xlfn.POISSON.DIST(A74,Scrobbles!$O$9,FALSE)</f>
        <v>1.3972577699685821E-2</v>
      </c>
    </row>
    <row r="75" spans="1:3" x14ac:dyDescent="0.3">
      <c r="A75">
        <v>73</v>
      </c>
      <c r="B75">
        <f>_xlfn.NORM.DIST(A75,Scrobbles!$O$9,Scrobbles!$O$8,FALSE)</f>
        <v>1.1311585620181698E-2</v>
      </c>
      <c r="C75">
        <f>_xlfn.POISSON.DIST(A75,Scrobbles!$O$9,FALSE)</f>
        <v>1.1404558282277818E-2</v>
      </c>
    </row>
    <row r="76" spans="1:3" x14ac:dyDescent="0.3">
      <c r="A76">
        <v>74</v>
      </c>
      <c r="B76">
        <f>_xlfn.NORM.DIST(A76,Scrobbles!$O$9,Scrobbles!$O$8,FALSE)</f>
        <v>1.1162293376928478E-2</v>
      </c>
      <c r="C76">
        <f>_xlfn.POISSON.DIST(A76,Scrobbles!$O$9,FALSE)</f>
        <v>9.1827242925997827E-3</v>
      </c>
    </row>
    <row r="77" spans="1:3" x14ac:dyDescent="0.3">
      <c r="A77">
        <v>75</v>
      </c>
      <c r="B77">
        <f>_xlfn.NORM.DIST(A77,Scrobbles!$O$9,Scrobbles!$O$8,FALSE)</f>
        <v>1.1004460701805226E-2</v>
      </c>
      <c r="C77">
        <f>_xlfn.POISSON.DIST(A77,Scrobbles!$O$9,FALSE)</f>
        <v>7.2951642991209787E-3</v>
      </c>
    </row>
    <row r="78" spans="1:3" x14ac:dyDescent="0.3">
      <c r="A78">
        <v>76</v>
      </c>
      <c r="B78">
        <f>_xlfn.NORM.DIST(A78,Scrobbles!$O$9,Scrobbles!$O$8,FALSE)</f>
        <v>1.0838507442645801E-2</v>
      </c>
      <c r="C78">
        <f>_xlfn.POISSON.DIST(A78,Scrobbles!$O$9,FALSE)</f>
        <v>5.7193448178415335E-3</v>
      </c>
    </row>
    <row r="79" spans="1:3" x14ac:dyDescent="0.3">
      <c r="A79">
        <v>77</v>
      </c>
      <c r="B79">
        <f>_xlfn.NORM.DIST(A79,Scrobbles!$O$9,Scrobbles!$O$8,FALSE)</f>
        <v>1.0664870389322845E-2</v>
      </c>
      <c r="C79">
        <f>_xlfn.POISSON.DIST(A79,Scrobbles!$O$9,FALSE)</f>
        <v>4.4256834899964355E-3</v>
      </c>
    </row>
    <row r="80" spans="1:3" x14ac:dyDescent="0.3">
      <c r="A80">
        <v>78</v>
      </c>
      <c r="B80">
        <f>_xlfn.NORM.DIST(A80,Scrobbles!$O$9,Scrobbles!$O$8,FALSE)</f>
        <v>1.0484001364134908E-2</v>
      </c>
      <c r="C80">
        <f>_xlfn.POISSON.DIST(A80,Scrobbles!$O$9,FALSE)</f>
        <v>3.3807304437472748E-3</v>
      </c>
    </row>
    <row r="81" spans="1:3" x14ac:dyDescent="0.3">
      <c r="A81">
        <v>79</v>
      </c>
      <c r="B81">
        <f>_xlfn.NORM.DIST(A81,Scrobbles!$O$9,Scrobbles!$O$8,FALSE)</f>
        <v>1.0296365270742642E-2</v>
      </c>
      <c r="C81">
        <f>_xlfn.POISSON.DIST(A81,Scrobbles!$O$9,FALSE)</f>
        <v>2.5498125182271125E-3</v>
      </c>
    </row>
    <row r="82" spans="1:3" x14ac:dyDescent="0.3">
      <c r="A82">
        <v>80</v>
      </c>
      <c r="B82">
        <f>_xlfn.NORM.DIST(A82,Scrobbles!$O$9,Scrobbles!$O$8,FALSE)</f>
        <v>1.0102438113392587E-2</v>
      </c>
      <c r="C82">
        <f>_xlfn.POISSON.DIST(A82,Scrobbles!$O$9,FALSE)</f>
        <v>1.8990791151378922E-3</v>
      </c>
    </row>
    <row r="83" spans="1:3" x14ac:dyDescent="0.3">
      <c r="A83">
        <v>81</v>
      </c>
      <c r="B83">
        <f>_xlfn.NORM.DIST(A83,Scrobbles!$O$9,Scrobbles!$O$8,FALSE)</f>
        <v>9.9027049981702132E-3</v>
      </c>
      <c r="C83">
        <f>_xlfn.POISSON.DIST(A83,Scrobbles!$O$9,FALSE)</f>
        <v>1.3969563449831226E-3</v>
      </c>
    </row>
    <row r="84" spans="1:3" x14ac:dyDescent="0.3">
      <c r="A84">
        <v>82</v>
      </c>
      <c r="B84">
        <f>_xlfn.NORM.DIST(A84,Scrobbles!$O$9,Scrobbles!$O$8,FALSE)</f>
        <v>9.6976581279383557E-3</v>
      </c>
      <c r="C84">
        <f>_xlfn.POISSON.DIST(A84,Scrobbles!$O$9,FALSE)</f>
        <v>1.0150648238444505E-3</v>
      </c>
    </row>
    <row r="85" spans="1:3" x14ac:dyDescent="0.3">
      <c r="A85">
        <v>83</v>
      </c>
      <c r="B85">
        <f>_xlfn.NORM.DIST(A85,Scrobbles!$O$9,Scrobbles!$O$8,FALSE)</f>
        <v>9.4877948024448943E-3</v>
      </c>
      <c r="C85">
        <f>_xlfn.POISSON.DIST(A85,Scrobbles!$O$9,FALSE)</f>
        <v>7.2868609342246766E-4</v>
      </c>
    </row>
    <row r="86" spans="1:3" x14ac:dyDescent="0.3">
      <c r="A86">
        <v>84</v>
      </c>
      <c r="B86">
        <f>_xlfn.NORM.DIST(A86,Scrobbles!$O$9,Scrobbles!$O$8,FALSE)</f>
        <v>9.2736154348278602E-3</v>
      </c>
      <c r="C86">
        <f>_xlfn.POISSON.DIST(A86,Scrobbles!$O$9,FALSE)</f>
        <v>5.1687555237803868E-4</v>
      </c>
    </row>
    <row r="87" spans="1:3" x14ac:dyDescent="0.3">
      <c r="A87">
        <v>85</v>
      </c>
      <c r="B87">
        <f>_xlfn.NORM.DIST(A87,Scrobbles!$O$9,Scrobbles!$O$8,FALSE)</f>
        <v>9.0556215954106997E-3</v>
      </c>
      <c r="C87">
        <f>_xlfn.POISSON.DIST(A87,Scrobbles!$O$9,FALSE)</f>
        <v>3.6231962740225466E-4</v>
      </c>
    </row>
    <row r="88" spans="1:3" x14ac:dyDescent="0.3">
      <c r="A88">
        <v>86</v>
      </c>
      <c r="B88">
        <f>_xlfn.NORM.DIST(A88,Scrobbles!$O$9,Scrobbles!$O$8,FALSE)</f>
        <v>8.8343140932696448E-3</v>
      </c>
      <c r="C88">
        <f>_xlfn.POISSON.DIST(A88,Scrobbles!$O$9,FALSE)</f>
        <v>2.5102571084555445E-4</v>
      </c>
    </row>
    <row r="89" spans="1:3" x14ac:dyDescent="0.3">
      <c r="A89">
        <v>87</v>
      </c>
      <c r="B89">
        <f>_xlfn.NORM.DIST(A89,Scrobbles!$O$9,Scrobbles!$O$8,FALSE)</f>
        <v>8.610191105574273E-3</v>
      </c>
      <c r="C89">
        <f>_xlfn.POISSON.DIST(A89,Scrobbles!$O$9,FALSE)</f>
        <v>1.7191894947755844E-4</v>
      </c>
    </row>
    <row r="90" spans="1:3" x14ac:dyDescent="0.3">
      <c r="A90">
        <v>88</v>
      </c>
      <c r="B90">
        <f>_xlfn.NORM.DIST(A90,Scrobbles!$O$9,Scrobbles!$O$8,FALSE)</f>
        <v>8.3837463641567977E-3</v>
      </c>
      <c r="C90">
        <f>_xlfn.POISSON.DIST(A90,Scrobbles!$O$9,FALSE)</f>
        <v>1.1640345537543082E-4</v>
      </c>
    </row>
    <row r="91" spans="1:3" x14ac:dyDescent="0.3">
      <c r="A91">
        <v>89</v>
      </c>
      <c r="B91">
        <f>_xlfn.NORM.DIST(A91,Scrobbles!$O$9,Scrobbles!$O$8,FALSE)</f>
        <v>8.1554674081616985E-3</v>
      </c>
      <c r="C91">
        <f>_xlfn.POISSON.DIST(A91,Scrobbles!$O$9,FALSE)</f>
        <v>7.7929279581865789E-5</v>
      </c>
    </row>
    <row r="92" spans="1:3" x14ac:dyDescent="0.3">
      <c r="A92">
        <v>90</v>
      </c>
      <c r="B92">
        <f>_xlfn.NORM.DIST(A92,Scrobbles!$O$9,Scrobbles!$O$8,FALSE)</f>
        <v>7.9258339109714096E-3</v>
      </c>
      <c r="C92">
        <f>_xlfn.POISSON.DIST(A92,Scrobbles!$O$9,FALSE)</f>
        <v>5.1592069352809137E-5</v>
      </c>
    </row>
    <row r="93" spans="1:3" x14ac:dyDescent="0.3">
      <c r="A93">
        <v>91</v>
      </c>
      <c r="B93">
        <f>_xlfn.NORM.DIST(A93,Scrobbles!$O$9,Scrobbles!$O$8,FALSE)</f>
        <v>7.6953160889028241E-3</v>
      </c>
      <c r="C93">
        <f>_xlfn.POISSON.DIST(A93,Scrobbles!$O$9,FALSE)</f>
        <v>3.3780521600054034E-5</v>
      </c>
    </row>
    <row r="94" spans="1:3" x14ac:dyDescent="0.3">
      <c r="A94">
        <v>92</v>
      </c>
      <c r="B94">
        <f>_xlfn.NORM.DIST(A94,Scrobbles!$O$9,Scrobbles!$O$8,FALSE)</f>
        <v>7.46437319843041E-3</v>
      </c>
      <c r="C94">
        <f>_xlfn.POISSON.DIST(A94,Scrobbles!$O$9,FALSE)</f>
        <v>2.1877783463802844E-5</v>
      </c>
    </row>
    <row r="95" spans="1:3" x14ac:dyDescent="0.3">
      <c r="A95">
        <v>93</v>
      </c>
      <c r="B95">
        <f>_xlfn.NORM.DIST(A95,Scrobbles!$O$9,Scrobbles!$O$8,FALSE)</f>
        <v>7.2334521279220658E-3</v>
      </c>
      <c r="C95">
        <f>_xlfn.POISSON.DIST(A95,Scrobbles!$O$9,FALSE)</f>
        <v>1.4016680265787678E-5</v>
      </c>
    </row>
    <row r="96" spans="1:3" x14ac:dyDescent="0.3">
      <c r="A96">
        <v>94</v>
      </c>
      <c r="B96">
        <f>_xlfn.NORM.DIST(A96,Scrobbles!$O$9,Scrobbles!$O$8,FALSE)</f>
        <v>7.0029860890808105E-3</v>
      </c>
      <c r="C96">
        <f>_xlfn.POISSON.DIST(A96,Scrobbles!$O$9,FALSE)</f>
        <v>8.8846865159912599E-6</v>
      </c>
    </row>
    <row r="97" spans="1:3" x14ac:dyDescent="0.3">
      <c r="A97">
        <v>95</v>
      </c>
      <c r="B97">
        <f>_xlfn.NORM.DIST(A97,Scrobbles!$O$9,Scrobbles!$O$8,FALSE)</f>
        <v>6.7733934124764297E-3</v>
      </c>
      <c r="C97">
        <f>_xlfn.POISSON.DIST(A97,Scrobbles!$O$9,FALSE)</f>
        <v>5.5724130341524294E-6</v>
      </c>
    </row>
    <row r="98" spans="1:3" x14ac:dyDescent="0.3">
      <c r="A98">
        <v>96</v>
      </c>
      <c r="B98">
        <f>_xlfn.NORM.DIST(A98,Scrobbles!$O$9,Scrobbles!$O$8,FALSE)</f>
        <v>6.5450764507334726E-3</v>
      </c>
      <c r="C98">
        <f>_xlfn.POISSON.DIST(A98,Scrobbles!$O$9,FALSE)</f>
        <v>3.4585723258845524E-6</v>
      </c>
    </row>
    <row r="99" spans="1:3" x14ac:dyDescent="0.3">
      <c r="A99">
        <v>97</v>
      </c>
      <c r="B99">
        <f>_xlfn.NORM.DIST(A99,Scrobbles!$O$9,Scrobbles!$O$8,FALSE)</f>
        <v>6.3184205921228767E-3</v>
      </c>
      <c r="C99">
        <f>_xlfn.POISSON.DIST(A99,Scrobbles!$O$9,FALSE)</f>
        <v>2.1244666778414509E-6</v>
      </c>
    </row>
    <row r="100" spans="1:3" x14ac:dyDescent="0.3">
      <c r="A100">
        <v>98</v>
      </c>
      <c r="B100">
        <f>_xlfn.NORM.DIST(A100,Scrobbles!$O$9,Scrobbles!$O$8,FALSE)</f>
        <v>6.0937933864907605E-3</v>
      </c>
      <c r="C100">
        <f>_xlfn.POISSON.DIST(A100,Scrobbles!$O$9,FALSE)</f>
        <v>1.2916612879733359E-6</v>
      </c>
    </row>
    <row r="101" spans="1:3" x14ac:dyDescent="0.3">
      <c r="A101">
        <v>99</v>
      </c>
      <c r="B101">
        <f>_xlfn.NORM.DIST(A101,Scrobbles!$O$9,Scrobbles!$O$8,FALSE)</f>
        <v>5.8715437846563598E-3</v>
      </c>
      <c r="C101">
        <f>_xlfn.POISSON.DIST(A101,Scrobbles!$O$9,FALSE)</f>
        <v>7.7738873813210821E-7</v>
      </c>
    </row>
    <row r="102" spans="1:3" x14ac:dyDescent="0.3">
      <c r="A102">
        <v>100</v>
      </c>
      <c r="B102">
        <f>_xlfn.NORM.DIST(A102,Scrobbles!$O$9,Scrobbles!$O$8,FALSE)</f>
        <v>5.6520014916280701E-3</v>
      </c>
      <c r="C102">
        <f>_xlfn.POISSON.DIST(A102,Scrobbles!$O$9,FALSE)</f>
        <v>4.6319412313704187E-7</v>
      </c>
    </row>
    <row r="103" spans="1:3" x14ac:dyDescent="0.3">
      <c r="A103">
        <v>101</v>
      </c>
      <c r="B103">
        <f>_xlfn.NORM.DIST(A103,Scrobbles!$O$9,Scrobbles!$O$8,FALSE)</f>
        <v>5.4354764332280089E-3</v>
      </c>
      <c r="C103">
        <f>_xlfn.POISSON.DIST(A103,Scrobbles!$O$9,FALSE)</f>
        <v>2.732539587813403E-7</v>
      </c>
    </row>
    <row r="104" spans="1:3" x14ac:dyDescent="0.3">
      <c r="A104">
        <v>102</v>
      </c>
      <c r="B104">
        <f>_xlfn.NORM.DIST(A104,Scrobbles!$O$9,Scrobbles!$O$8,FALSE)</f>
        <v>5.2222583349869379E-3</v>
      </c>
      <c r="C104">
        <f>_xlfn.POISSON.DIST(A104,Scrobbles!$O$9,FALSE)</f>
        <v>1.5962138932079989E-7</v>
      </c>
    </row>
    <row r="105" spans="1:3" x14ac:dyDescent="0.3">
      <c r="A105">
        <v>103</v>
      </c>
      <c r="B105">
        <f>_xlfn.NORM.DIST(A105,Scrobbles!$O$9,Scrobbles!$O$8,FALSE)</f>
        <v>5.0126164114779751E-3</v>
      </c>
      <c r="C105">
        <f>_xlfn.POISSON.DIST(A105,Scrobbles!$O$9,FALSE)</f>
        <v>9.2337615990591687E-8</v>
      </c>
    </row>
    <row r="106" spans="1:3" x14ac:dyDescent="0.3">
      <c r="A106">
        <v>104</v>
      </c>
      <c r="B106">
        <f>_xlfn.NORM.DIST(A106,Scrobbles!$O$9,Scrobbles!$O$8,FALSE)</f>
        <v>4.8067991636036407E-3</v>
      </c>
      <c r="C106">
        <f>_xlfn.POISSON.DIST(A106,Scrobbles!$O$9,FALSE)</f>
        <v>5.2901759161276779E-8</v>
      </c>
    </row>
    <row r="107" spans="1:3" x14ac:dyDescent="0.3">
      <c r="A107">
        <v>105</v>
      </c>
      <c r="B107">
        <f>_xlfn.NORM.DIST(A107,Scrobbles!$O$9,Scrobbles!$O$8,FALSE)</f>
        <v>4.6050342807406096E-3</v>
      </c>
      <c r="C107">
        <f>_xlfn.POISSON.DIST(A107,Scrobbles!$O$9,FALSE)</f>
        <v>3.0019649047867298E-8</v>
      </c>
    </row>
    <row r="108" spans="1:3" x14ac:dyDescent="0.3">
      <c r="A108">
        <v>106</v>
      </c>
      <c r="B108">
        <f>_xlfn.NORM.DIST(A108,Scrobbles!$O$9,Scrobbles!$O$8,FALSE)</f>
        <v>4.4075286440833682E-3</v>
      </c>
      <c r="C108">
        <f>_xlfn.POISSON.DIST(A108,Scrobbles!$O$9,FALSE)</f>
        <v>1.6874252412912793E-8</v>
      </c>
    </row>
    <row r="109" spans="1:3" x14ac:dyDescent="0.3">
      <c r="A109">
        <v>107</v>
      </c>
      <c r="B109">
        <f>_xlfn.NORM.DIST(A109,Scrobbles!$O$9,Scrobbles!$O$8,FALSE)</f>
        <v>4.2144684270147628E-3</v>
      </c>
      <c r="C109">
        <f>_xlfn.POISSON.DIST(A109,Scrobbles!$O$9,FALSE)</f>
        <v>9.3964879090597158E-9</v>
      </c>
    </row>
    <row r="110" spans="1:3" x14ac:dyDescent="0.3">
      <c r="A110">
        <v>108</v>
      </c>
      <c r="B110">
        <f>_xlfn.NORM.DIST(A110,Scrobbles!$O$9,Scrobbles!$O$8,FALSE)</f>
        <v>4.0260192878704536E-3</v>
      </c>
      <c r="C110">
        <f>_xlfn.POISSON.DIST(A110,Scrobbles!$O$9,FALSE)</f>
        <v>5.1840191782236E-9</v>
      </c>
    </row>
    <row r="111" spans="1:3" x14ac:dyDescent="0.3">
      <c r="A111">
        <v>109</v>
      </c>
      <c r="B111">
        <f>_xlfn.NORM.DIST(A111,Scrobbles!$O$9,Scrobbles!$O$8,FALSE)</f>
        <v>3.8423266500572E-3</v>
      </c>
      <c r="C111">
        <f>_xlfn.POISSON.DIST(A111,Scrobbles!$O$9,FALSE)</f>
        <v>2.8337719513989312E-9</v>
      </c>
    </row>
    <row r="112" spans="1:3" x14ac:dyDescent="0.3">
      <c r="A112">
        <v>110</v>
      </c>
      <c r="B112">
        <f>_xlfn.NORM.DIST(A112,Scrobbles!$O$9,Scrobbles!$O$8,FALSE)</f>
        <v>3.6635160641329385E-3</v>
      </c>
      <c r="C112">
        <f>_xlfn.POISSON.DIST(A112,Scrobbles!$O$9,FALSE)</f>
        <v>1.5349598070077689E-9</v>
      </c>
    </row>
    <row r="113" spans="1:3" x14ac:dyDescent="0.3">
      <c r="A113">
        <v>111</v>
      </c>
      <c r="B113">
        <f>_xlfn.NORM.DIST(A113,Scrobbles!$O$9,Scrobbles!$O$8,FALSE)</f>
        <v>3.4896936461602042E-3</v>
      </c>
      <c r="C113">
        <f>_xlfn.POISSON.DIST(A113,Scrobbles!$O$9,FALSE)</f>
        <v>8.2394614265056379E-10</v>
      </c>
    </row>
    <row r="114" spans="1:3" x14ac:dyDescent="0.3">
      <c r="A114">
        <v>112</v>
      </c>
      <c r="B114">
        <f>_xlfn.NORM.DIST(A114,Scrobbles!$O$9,Scrobbles!$O$8,FALSE)</f>
        <v>3.3209465864037302E-3</v>
      </c>
      <c r="C114">
        <f>_xlfn.POISSON.DIST(A114,Scrobbles!$O$9,FALSE)</f>
        <v>4.3833444344877726E-10</v>
      </c>
    </row>
    <row r="115" spans="1:3" x14ac:dyDescent="0.3">
      <c r="A115">
        <v>113</v>
      </c>
      <c r="B115">
        <f>_xlfn.NORM.DIST(A115,Scrobbles!$O$9,Scrobbles!$O$8,FALSE)</f>
        <v>3.1573437222575341E-3</v>
      </c>
      <c r="C115">
        <f>_xlfn.POISSON.DIST(A115,Scrobbles!$O$9,FALSE)</f>
        <v>2.3112767482734193E-10</v>
      </c>
    </row>
    <row r="116" spans="1:3" x14ac:dyDescent="0.3">
      <c r="A116">
        <v>114</v>
      </c>
      <c r="B116">
        <f>_xlfn.NORM.DIST(A116,Scrobbles!$O$9,Scrobbles!$O$8,FALSE)</f>
        <v>2.9989361691553813E-3</v>
      </c>
      <c r="C116">
        <f>_xlfn.POISSON.DIST(A116,Scrobbles!$O$9,FALSE)</f>
        <v>1.2080137975259429E-10</v>
      </c>
    </row>
    <row r="117" spans="1:3" x14ac:dyDescent="0.3">
      <c r="A117">
        <v>115</v>
      </c>
      <c r="B117">
        <f>_xlfn.NORM.DIST(A117,Scrobbles!$O$9,Scrobbles!$O$8,FALSE)</f>
        <v>2.8457580031398572E-3</v>
      </c>
      <c r="C117">
        <f>_xlfn.POISSON.DIST(A117,Scrobbles!$O$9,FALSE)</f>
        <v>6.2589120668916427E-11</v>
      </c>
    </row>
    <row r="118" spans="1:3" x14ac:dyDescent="0.3">
      <c r="A118">
        <v>116</v>
      </c>
      <c r="B118">
        <f>_xlfn.NORM.DIST(A118,Scrobbles!$O$9,Scrobbles!$O$8,FALSE)</f>
        <v>2.6978269887375185E-3</v>
      </c>
      <c r="C118">
        <f>_xlfn.POISSON.DIST(A118,Scrobbles!$O$9,FALSE)</f>
        <v>3.2148865860830014E-11</v>
      </c>
    </row>
    <row r="119" spans="1:3" x14ac:dyDescent="0.3">
      <c r="A119">
        <v>117</v>
      </c>
      <c r="B119">
        <f>_xlfn.NORM.DIST(A119,Scrobbles!$O$9,Scrobbles!$O$8,FALSE)</f>
        <v>2.5551453458084084E-3</v>
      </c>
      <c r="C119">
        <f>_xlfn.POISSON.DIST(A119,Scrobbles!$O$9,FALSE)</f>
        <v>1.6372107614311636E-11</v>
      </c>
    </row>
    <row r="120" spans="1:3" x14ac:dyDescent="0.3">
      <c r="A120">
        <v>118</v>
      </c>
      <c r="B120">
        <f>_xlfn.NORM.DIST(A120,Scrobbles!$O$9,Scrobbles!$O$8,FALSE)</f>
        <v>2.4177005491050761E-3</v>
      </c>
      <c r="C120">
        <f>_xlfn.POISSON.DIST(A120,Scrobbles!$O$9,FALSE)</f>
        <v>8.2669893673960701E-12</v>
      </c>
    </row>
    <row r="121" spans="1:3" x14ac:dyDescent="0.3">
      <c r="A121">
        <v>119</v>
      </c>
      <c r="B121">
        <f>_xlfn.NORM.DIST(A121,Scrobbles!$O$9,Scrobbles!$O$8,FALSE)</f>
        <v>2.2854661543862394E-3</v>
      </c>
      <c r="C121">
        <f>_xlfn.POISSON.DIST(A121,Scrobbles!$O$9,FALSE)</f>
        <v>4.1392838919384932E-12</v>
      </c>
    </row>
    <row r="122" spans="1:3" x14ac:dyDescent="0.3">
      <c r="A122">
        <v>120</v>
      </c>
      <c r="B122">
        <f>_xlfn.NORM.DIST(A122,Scrobbles!$O$9,Scrobbles!$O$8,FALSE)</f>
        <v>2.1584026450802191E-3</v>
      </c>
      <c r="C122">
        <f>_xlfn.POISSON.DIST(A122,Scrobbles!$O$9,FALSE)</f>
        <v>2.0552694324555958E-12</v>
      </c>
    </row>
    <row r="123" spans="1:3" x14ac:dyDescent="0.3">
      <c r="A123">
        <v>121</v>
      </c>
      <c r="B123">
        <f>_xlfn.NORM.DIST(A123,Scrobbles!$O$9,Scrobbles!$O$8,FALSE)</f>
        <v>2.0364582936799403E-3</v>
      </c>
      <c r="C123">
        <f>_xlfn.POISSON.DIST(A123,Scrobbles!$O$9,FALSE)</f>
        <v>1.0120644932546471E-12</v>
      </c>
    </row>
    <row r="124" spans="1:3" x14ac:dyDescent="0.3">
      <c r="A124">
        <v>122</v>
      </c>
      <c r="B124">
        <f>_xlfn.NORM.DIST(A124,Scrobbles!$O$9,Scrobbles!$O$8,FALSE)</f>
        <v>1.919570032271063E-3</v>
      </c>
      <c r="C124">
        <f>_xlfn.POISSON.DIST(A124,Scrobbles!$O$9,FALSE)</f>
        <v>4.9428013161001296E-13</v>
      </c>
    </row>
    <row r="125" spans="1:3" x14ac:dyDescent="0.3">
      <c r="A125">
        <v>123</v>
      </c>
      <c r="B125">
        <f>_xlfn.NORM.DIST(A125,Scrobbles!$O$9,Scrobbles!$O$8,FALSE)</f>
        <v>1.8076643268440957E-3</v>
      </c>
      <c r="C125">
        <f>_xlfn.POISSON.DIST(A125,Scrobbles!$O$9,FALSE)</f>
        <v>2.3943786863222538E-13</v>
      </c>
    </row>
    <row r="126" spans="1:3" x14ac:dyDescent="0.3">
      <c r="A126">
        <v>124</v>
      </c>
      <c r="B126">
        <f>_xlfn.NORM.DIST(A126,Scrobbles!$O$9,Scrobbles!$O$8,FALSE)</f>
        <v>1.7006580503164689E-3</v>
      </c>
      <c r="C126">
        <f>_xlfn.POISSON.DIST(A126,Scrobbles!$O$9,FALSE)</f>
        <v>1.150524704785203E-13</v>
      </c>
    </row>
    <row r="127" spans="1:3" x14ac:dyDescent="0.3">
      <c r="A127">
        <v>125</v>
      </c>
      <c r="B127">
        <f>_xlfn.NORM.DIST(A127,Scrobbles!$O$9,Scrobbles!$O$8,FALSE)</f>
        <v>1.5984593494876749E-3</v>
      </c>
      <c r="C127">
        <f>_xlfn.POISSON.DIST(A127,Scrobbles!$O$9,FALSE)</f>
        <v>5.4841677594761671E-14</v>
      </c>
    </row>
    <row r="128" spans="1:3" x14ac:dyDescent="0.3">
      <c r="A128">
        <v>126</v>
      </c>
      <c r="B128">
        <f>_xlfn.NORM.DIST(A128,Scrobbles!$O$9,Scrobbles!$O$8,FALSE)</f>
        <v>1.5009685014661051E-3</v>
      </c>
      <c r="C128">
        <f>_xlfn.POISSON.DIST(A128,Scrobbles!$O$9,FALSE)</f>
        <v>2.5933729814983542E-14</v>
      </c>
    </row>
    <row r="129" spans="1:3" x14ac:dyDescent="0.3">
      <c r="A129">
        <v>127</v>
      </c>
      <c r="B129">
        <f>_xlfn.NORM.DIST(A129,Scrobbles!$O$9,Scrobbles!$O$8,FALSE)</f>
        <v>1.4080787554363369E-3</v>
      </c>
      <c r="C129">
        <f>_xlfn.POISSON.DIST(A129,Scrobbles!$O$9,FALSE)</f>
        <v>1.2167071402698765E-14</v>
      </c>
    </row>
    <row r="130" spans="1:3" x14ac:dyDescent="0.3">
      <c r="A130">
        <v>128</v>
      </c>
      <c r="B130">
        <f>_xlfn.NORM.DIST(A130,Scrobbles!$O$9,Scrobbles!$O$8,FALSE)</f>
        <v>1.3196771559768061E-3</v>
      </c>
      <c r="C130">
        <f>_xlfn.POISSON.DIST(A130,Scrobbles!$O$9,FALSE)</f>
        <v>5.6637083677927248E-15</v>
      </c>
    </row>
    <row r="131" spans="1:3" x14ac:dyDescent="0.3">
      <c r="A131">
        <v>129</v>
      </c>
      <c r="B131">
        <f>_xlfn.NORM.DIST(A131,Scrobbles!$O$9,Scrobbles!$O$8,FALSE)</f>
        <v>1.2356453444865166E-3</v>
      </c>
      <c r="C131">
        <f>_xlfn.POISSON.DIST(A131,Scrobbles!$O$9,FALSE)</f>
        <v>2.6159893300851724E-15</v>
      </c>
    </row>
    <row r="132" spans="1:3" x14ac:dyDescent="0.3">
      <c r="A132">
        <v>130</v>
      </c>
      <c r="B132">
        <f>_xlfn.NORM.DIST(A132,Scrobbles!$O$9,Scrobbles!$O$8,FALSE)</f>
        <v>1.1558603356323638E-3</v>
      </c>
      <c r="C132">
        <f>_xlfn.POISSON.DIST(A132,Scrobbles!$O$9,FALSE)</f>
        <v>1.1989951096223603E-15</v>
      </c>
    </row>
    <row r="133" spans="1:3" x14ac:dyDescent="0.3">
      <c r="A133">
        <v>131</v>
      </c>
      <c r="B133">
        <f>_xlfn.NORM.DIST(A133,Scrobbles!$O$9,Scrobbles!$O$8,FALSE)</f>
        <v>1.0801952660824915E-3</v>
      </c>
      <c r="C133">
        <f>_xlfn.POISSON.DIST(A133,Scrobbles!$O$9,FALSE)</f>
        <v>5.4534446779897147E-16</v>
      </c>
    </row>
    <row r="134" spans="1:3" x14ac:dyDescent="0.3">
      <c r="A134">
        <v>132</v>
      </c>
      <c r="B134">
        <f>_xlfn.NORM.DIST(A134,Scrobbles!$O$9,Scrobbles!$O$8,FALSE)</f>
        <v>1.0085201131430595E-3</v>
      </c>
      <c r="C134">
        <f>_xlfn.POISSON.DIST(A134,Scrobbles!$O$9,FALSE)</f>
        <v>2.4616243338147721E-16</v>
      </c>
    </row>
    <row r="135" spans="1:3" x14ac:dyDescent="0.3">
      <c r="A135">
        <v>133</v>
      </c>
      <c r="B135">
        <f>_xlfn.NORM.DIST(A135,Scrobbles!$O$9,Scrobbles!$O$8,FALSE)</f>
        <v>9.4070238126281219E-4</v>
      </c>
      <c r="C135">
        <f>_xlfn.POISSON.DIST(A135,Scrobbles!$O$9,FALSE)</f>
        <v>1.1027953625799375E-16</v>
      </c>
    </row>
    <row r="136" spans="1:3" x14ac:dyDescent="0.3">
      <c r="A136">
        <v>134</v>
      </c>
      <c r="B136">
        <f>_xlfn.NORM.DIST(A136,Scrobbles!$O$9,Scrobbles!$O$8,FALSE)</f>
        <v>8.7660775470958937E-4</v>
      </c>
      <c r="C136">
        <f>_xlfn.POISSON.DIST(A136,Scrobbles!$O$9,FALSE)</f>
        <v>4.9035987826160451E-17</v>
      </c>
    </row>
    <row r="137" spans="1:3" x14ac:dyDescent="0.3">
      <c r="A137">
        <v>135</v>
      </c>
      <c r="B137">
        <f>_xlfn.NORM.DIST(A137,Scrobbles!$O$9,Scrobbles!$O$8,FALSE)</f>
        <v>8.1610071505289921E-4</v>
      </c>
      <c r="C137">
        <f>_xlfn.POISSON.DIST(A137,Scrobbles!$O$9,FALSE)</f>
        <v>2.1642426725743107E-17</v>
      </c>
    </row>
    <row r="138" spans="1:3" x14ac:dyDescent="0.3">
      <c r="A138">
        <v>136</v>
      </c>
      <c r="B138">
        <f>_xlfn.NORM.DIST(A138,Scrobbles!$O$9,Scrobbles!$O$8,FALSE)</f>
        <v>7.5904512240482116E-4</v>
      </c>
      <c r="C138">
        <f>_xlfn.POISSON.DIST(A138,Scrobbles!$O$9,FALSE)</f>
        <v>9.4818229833987576E-18</v>
      </c>
    </row>
    <row r="139" spans="1:3" x14ac:dyDescent="0.3">
      <c r="A139">
        <v>137</v>
      </c>
      <c r="B139">
        <f>_xlfn.NORM.DIST(A139,Scrobbles!$O$9,Scrobbles!$O$8,FALSE)</f>
        <v>7.0530475967604562E-4</v>
      </c>
      <c r="C139">
        <f>_xlfn.POISSON.DIST(A139,Scrobbles!$O$9,FALSE)</f>
        <v>4.1237855432664805E-18</v>
      </c>
    </row>
    <row r="140" spans="1:3" x14ac:dyDescent="0.3">
      <c r="A140">
        <v>138</v>
      </c>
      <c r="B140">
        <f>_xlfn.NORM.DIST(A140,Scrobbles!$O$9,Scrobbles!$O$8,FALSE)</f>
        <v>6.5474383939310326E-4</v>
      </c>
      <c r="C140">
        <f>_xlfn.POISSON.DIST(A140,Scrobbles!$O$9,FALSE)</f>
        <v>1.7804991928958377E-18</v>
      </c>
    </row>
    <row r="141" spans="1:3" x14ac:dyDescent="0.3">
      <c r="A141">
        <v>139</v>
      </c>
      <c r="B141">
        <f>_xlfn.NORM.DIST(A141,Scrobbles!$O$9,Scrobbles!$O$8,FALSE)</f>
        <v>6.0722747289544113E-4</v>
      </c>
      <c r="C141">
        <f>_xlfn.POISSON.DIST(A141,Scrobbles!$O$9,FALSE)</f>
        <v>7.6322357489241179E-19</v>
      </c>
    </row>
    <row r="142" spans="1:3" x14ac:dyDescent="0.3">
      <c r="A142">
        <v>140</v>
      </c>
      <c r="B142">
        <f>_xlfn.NORM.DIST(A142,Scrobbles!$O$9,Scrobbles!$O$8,FALSE)</f>
        <v>5.6262210198597905E-4</v>
      </c>
      <c r="C142">
        <f>_xlfn.POISSON.DIST(A142,Scrobbles!$O$9,FALSE)</f>
        <v>3.2482431907623115E-19</v>
      </c>
    </row>
    <row r="143" spans="1:3" x14ac:dyDescent="0.3">
      <c r="A143">
        <v>141</v>
      </c>
      <c r="B143">
        <f>_xlfn.NORM.DIST(A143,Scrobbles!$O$9,Scrobbles!$O$8,FALSE)</f>
        <v>5.2079589334507142E-4</v>
      </c>
      <c r="C143">
        <f>_xlfn.POISSON.DIST(A143,Scrobbles!$O$9,FALSE)</f>
        <v>1.3726323176093516E-19</v>
      </c>
    </row>
    <row r="144" spans="1:3" x14ac:dyDescent="0.3">
      <c r="A144">
        <v>142</v>
      </c>
      <c r="B144">
        <f>_xlfn.NORM.DIST(A144,Scrobbles!$O$9,Scrobbles!$O$8,FALSE)</f>
        <v>4.8161909623495915E-4</v>
      </c>
      <c r="C144">
        <f>_xlfn.POISSON.DIST(A144,Scrobbles!$O$9,FALSE)</f>
        <v>5.7595780932553108E-20</v>
      </c>
    </row>
    <row r="145" spans="1:3" x14ac:dyDescent="0.3">
      <c r="A145">
        <v>143</v>
      </c>
      <c r="B145">
        <f>_xlfn.NORM.DIST(A145,Scrobbles!$O$9,Scrobbles!$O$8,FALSE)</f>
        <v>4.4496436421931622E-4</v>
      </c>
      <c r="C145">
        <f>_xlfn.POISSON.DIST(A145,Scrobbles!$O$9,FALSE)</f>
        <v>2.3998242055230592E-20</v>
      </c>
    </row>
    <row r="146" spans="1:3" x14ac:dyDescent="0.3">
      <c r="A146">
        <v>144</v>
      </c>
      <c r="B146">
        <f>_xlfn.NORM.DIST(A146,Scrobbles!$O$9,Scrobbles!$O$8,FALSE)</f>
        <v>4.1070704180015455E-4</v>
      </c>
      <c r="C146">
        <f>_xlfn.POISSON.DIST(A146,Scrobbles!$O$9,FALSE)</f>
        <v>9.929828165213913E-21</v>
      </c>
    </row>
    <row r="147" spans="1:3" x14ac:dyDescent="0.3">
      <c r="A147">
        <v>145</v>
      </c>
      <c r="B147">
        <f>_xlfn.NORM.DIST(A147,Scrobbles!$O$9,Scrobbles!$O$8,FALSE)</f>
        <v>3.7872541703225205E-4</v>
      </c>
      <c r="C147">
        <f>_xlfn.POISSON.DIST(A147,Scrobbles!$O$9,FALSE)</f>
        <v>4.0803604242115224E-21</v>
      </c>
    </row>
    <row r="148" spans="1:3" x14ac:dyDescent="0.3">
      <c r="A148">
        <v>146</v>
      </c>
      <c r="B148">
        <f>_xlfn.NORM.DIST(A148,Scrobbles!$O$9,Scrobbles!$O$8,FALSE)</f>
        <v>3.4890094131346714E-4</v>
      </c>
      <c r="C148">
        <f>_xlfn.POISSON.DIST(A148,Scrobbles!$O$9,FALSE)</f>
        <v>1.6652155840817499E-21</v>
      </c>
    </row>
    <row r="149" spans="1:3" x14ac:dyDescent="0.3">
      <c r="A149">
        <v>147</v>
      </c>
      <c r="B149">
        <f>_xlfn.NORM.DIST(A149,Scrobbles!$O$9,Scrobbles!$O$8,FALSE)</f>
        <v>3.2111841766822841E-4</v>
      </c>
      <c r="C149">
        <f>_xlfn.POISSON.DIST(A149,Scrobbles!$O$9,FALSE)</f>
        <v>6.7495983141633901E-22</v>
      </c>
    </row>
    <row r="150" spans="1:3" x14ac:dyDescent="0.3">
      <c r="A150">
        <v>148</v>
      </c>
      <c r="B150">
        <f>_xlfn.NORM.DIST(A150,Scrobbles!$O$9,Scrobbles!$O$8,FALSE)</f>
        <v>2.9526615894160622E-4</v>
      </c>
      <c r="C150">
        <f>_xlfn.POISSON.DIST(A150,Scrobbles!$O$9,FALSE)</f>
        <v>2.7173213933710743E-22</v>
      </c>
    </row>
    <row r="151" spans="1:3" x14ac:dyDescent="0.3">
      <c r="A151">
        <v>149</v>
      </c>
      <c r="B151">
        <f>_xlfn.NORM.DIST(A151,Scrobbles!$O$9,Scrobbles!$O$8,FALSE)</f>
        <v>2.7123611740330155E-4</v>
      </c>
      <c r="C151">
        <f>_xlfn.POISSON.DIST(A151,Scrobbles!$O$9,FALSE)</f>
        <v>1.0866246064095497E-22</v>
      </c>
    </row>
    <row r="152" spans="1:3" x14ac:dyDescent="0.3">
      <c r="A152">
        <v>150</v>
      </c>
      <c r="B152">
        <f>_xlfn.NORM.DIST(A152,Scrobbles!$O$9,Scrobbles!$O$8,FALSE)</f>
        <v>2.4892398732540553E-4</v>
      </c>
      <c r="C152">
        <f>_xlfn.POISSON.DIST(A152,Scrobbles!$O$9,FALSE)</f>
        <v>4.3163144087934855E-23</v>
      </c>
    </row>
    <row r="153" spans="1:3" x14ac:dyDescent="0.3">
      <c r="A153">
        <v>151</v>
      </c>
      <c r="B153">
        <f>_xlfn.NORM.DIST(A153,Scrobbles!$O$9,Scrobbles!$O$8,FALSE)</f>
        <v>2.2822928214571333E-4</v>
      </c>
      <c r="C153">
        <f>_xlfn.POISSON.DIST(A153,Scrobbles!$O$9,FALSE)</f>
        <v>1.7031814582160117E-23</v>
      </c>
    </row>
    <row r="154" spans="1:3" x14ac:dyDescent="0.3">
      <c r="A154">
        <v>152</v>
      </c>
      <c r="B154">
        <f>_xlfn.NORM.DIST(A154,Scrobbles!$O$9,Scrobbles!$O$8,FALSE)</f>
        <v>2.0905538786064842E-4</v>
      </c>
      <c r="C154">
        <f>_xlfn.POISSON.DIST(A154,Scrobbles!$O$9,FALSE)</f>
        <v>6.676396615265406E-24</v>
      </c>
    </row>
    <row r="155" spans="1:3" x14ac:dyDescent="0.3">
      <c r="A155">
        <v>153</v>
      </c>
      <c r="B155">
        <f>_xlfn.NORM.DIST(A155,Scrobbles!$O$9,Scrobbles!$O$8,FALSE)</f>
        <v>1.9130959430949573E-4</v>
      </c>
      <c r="C155">
        <f>_xlfn.POISSON.DIST(A155,Scrobbles!$O$9,FALSE)</f>
        <v>2.6000128430908404E-24</v>
      </c>
    </row>
    <row r="156" spans="1:3" x14ac:dyDescent="0.3">
      <c r="A156">
        <v>154</v>
      </c>
      <c r="B156">
        <f>_xlfn.NORM.DIST(A156,Scrobbles!$O$9,Scrobbles!$O$8,FALSE)</f>
        <v>1.7490310601567995E-4</v>
      </c>
      <c r="C156">
        <f>_xlfn.POISSON.DIST(A156,Scrobbles!$O$9,FALSE)</f>
        <v>1.0059573500054072E-24</v>
      </c>
    </row>
    <row r="157" spans="1:3" x14ac:dyDescent="0.3">
      <c r="A157">
        <v>155</v>
      </c>
      <c r="B157">
        <f>_xlfn.NORM.DIST(A157,Scrobbles!$O$9,Scrobbles!$O$8,FALSE)</f>
        <v>1.5975103424235057E-4</v>
      </c>
      <c r="C157">
        <f>_xlfn.POISSON.DIST(A157,Scrobbles!$O$9,FALSE)</f>
        <v>3.8669865873863667E-25</v>
      </c>
    </row>
    <row r="158" spans="1:3" x14ac:dyDescent="0.3">
      <c r="A158">
        <v>156</v>
      </c>
      <c r="B158">
        <f>_xlfn.NORM.DIST(A158,Scrobbles!$O$9,Scrobbles!$O$8,FALSE)</f>
        <v>1.4577237189968882E-4</v>
      </c>
      <c r="C158">
        <f>_xlfn.POISSON.DIST(A158,Scrobbles!$O$9,FALSE)</f>
        <v>1.4769740437933981E-25</v>
      </c>
    </row>
    <row r="159" spans="1:3" x14ac:dyDescent="0.3">
      <c r="A159">
        <v>157</v>
      </c>
      <c r="B159">
        <f>_xlfn.NORM.DIST(A159,Scrobbles!$O$9,Scrobbles!$O$8,FALSE)</f>
        <v>1.3288995291121727E-4</v>
      </c>
      <c r="C159">
        <f>_xlfn.POISSON.DIST(A159,Scrobbles!$O$9,FALSE)</f>
        <v>5.6052889666256335E-26</v>
      </c>
    </row>
    <row r="160" spans="1:3" x14ac:dyDescent="0.3">
      <c r="A160">
        <v>158</v>
      </c>
      <c r="B160">
        <f>_xlfn.NORM.DIST(A160,Scrobbles!$O$9,Scrobbles!$O$8,FALSE)</f>
        <v>1.2103039760713103E-4</v>
      </c>
      <c r="C160">
        <f>_xlfn.POISSON.DIST(A160,Scrobbles!$O$9,FALSE)</f>
        <v>2.1138088666336152E-26</v>
      </c>
    </row>
    <row r="161" spans="1:3" x14ac:dyDescent="0.3">
      <c r="A161">
        <v>159</v>
      </c>
      <c r="B161">
        <f>_xlfn.NORM.DIST(A161,Scrobbles!$O$9,Scrobbles!$O$8,FALSE)</f>
        <v>1.1012404566536574E-4</v>
      </c>
      <c r="C161">
        <f>_xlfn.POISSON.DIST(A161,Scrobbles!$O$9,FALSE)</f>
        <v>7.9212439184645405E-27</v>
      </c>
    </row>
    <row r="162" spans="1:3" x14ac:dyDescent="0.3">
      <c r="A162">
        <v>160</v>
      </c>
      <c r="B162">
        <f>_xlfn.NORM.DIST(A162,Scrobbles!$O$9,Scrobbles!$O$8,FALSE)</f>
        <v>1.0010487806686502E-4</v>
      </c>
      <c r="C162">
        <f>_xlfn.POISSON.DIST(A162,Scrobbles!$O$9,FALSE)</f>
        <v>2.9498382300531815E-27</v>
      </c>
    </row>
    <row r="163" spans="1:3" x14ac:dyDescent="0.3">
      <c r="A163">
        <v>161</v>
      </c>
      <c r="B163">
        <f>_xlfn.NORM.DIST(A163,Scrobbles!$O$9,Scrobbles!$O$8,FALSE)</f>
        <v>9.0910429471369812E-5</v>
      </c>
      <c r="C163">
        <f>_xlfn.POISSON.DIST(A163,Scrobbles!$O$9,FALSE)</f>
        <v>1.0916844381407952E-27</v>
      </c>
    </row>
    <row r="164" spans="1:3" x14ac:dyDescent="0.3">
      <c r="A164">
        <v>162</v>
      </c>
      <c r="B164">
        <f>_xlfn.NORM.DIST(A164,Scrobbles!$O$9,Scrobbles!$O$8,FALSE)</f>
        <v>8.2481692355038385E-5</v>
      </c>
      <c r="C164">
        <f>_xlfn.POISSON.DIST(A164,Scrobbles!$O$9,FALSE)</f>
        <v>4.0151973933676879E-28</v>
      </c>
    </row>
    <row r="165" spans="1:3" x14ac:dyDescent="0.3">
      <c r="A165">
        <v>163</v>
      </c>
      <c r="B165">
        <f>_xlfn.NORM.DIST(A165,Scrobbles!$O$9,Scrobbles!$O$8,FALSE)</f>
        <v>7.4763014182269294E-5</v>
      </c>
      <c r="C165">
        <f>_xlfn.POISSON.DIST(A165,Scrobbles!$O$9,FALSE)</f>
        <v>1.4677229735469678E-28</v>
      </c>
    </row>
    <row r="166" spans="1:3" x14ac:dyDescent="0.3">
      <c r="A166">
        <v>164</v>
      </c>
      <c r="B166">
        <f>_xlfn.NORM.DIST(A166,Scrobbles!$O$9,Scrobbles!$O$8,FALSE)</f>
        <v>6.7701988812197725E-5</v>
      </c>
      <c r="C166">
        <f>_xlfn.POISSON.DIST(A166,Scrobbles!$O$9,FALSE)</f>
        <v>5.3324284862099271E-29</v>
      </c>
    </row>
    <row r="167" spans="1:3" x14ac:dyDescent="0.3">
      <c r="A167">
        <v>165</v>
      </c>
      <c r="B167">
        <f>_xlfn.NORM.DIST(A167,Scrobbles!$O$9,Scrobbles!$O$8,FALSE)</f>
        <v>6.1249343266283449E-5</v>
      </c>
      <c r="C167">
        <f>_xlfn.POISSON.DIST(A167,Scrobbles!$O$9,FALSE)</f>
        <v>1.925599175575792E-29</v>
      </c>
    </row>
    <row r="168" spans="1:3" x14ac:dyDescent="0.3">
      <c r="A168">
        <v>166</v>
      </c>
      <c r="B168">
        <f>_xlfn.NORM.DIST(A168,Scrobbles!$O$9,Scrobbles!$O$8,FALSE)</f>
        <v>5.5358820908043427E-5</v>
      </c>
      <c r="C168">
        <f>_xlfn.POISSON.DIST(A168,Scrobbles!$O$9,FALSE)</f>
        <v>6.9116637075133982E-30</v>
      </c>
    </row>
    <row r="169" spans="1:3" x14ac:dyDescent="0.3">
      <c r="A169">
        <v>167</v>
      </c>
      <c r="B169">
        <f>_xlfn.NORM.DIST(A169,Scrobbles!$O$9,Scrobbles!$O$8,FALSE)</f>
        <v>4.9987062010027973E-5</v>
      </c>
      <c r="C169">
        <f>_xlfn.POISSON.DIST(A169,Scrobbles!$O$9,FALSE)</f>
        <v>2.4659877998363896E-30</v>
      </c>
    </row>
    <row r="170" spans="1:3" x14ac:dyDescent="0.3">
      <c r="A170">
        <v>168</v>
      </c>
      <c r="B170">
        <f>_xlfn.NORM.DIST(A170,Scrobbles!$O$9,Scrobbles!$O$8,FALSE)</f>
        <v>4.509348260726893E-5</v>
      </c>
      <c r="C170">
        <f>_xlfn.POISSON.DIST(A170,Scrobbles!$O$9,FALSE)</f>
        <v>8.7459388734273886E-31</v>
      </c>
    </row>
    <row r="171" spans="1:3" x14ac:dyDescent="0.3">
      <c r="A171">
        <v>169</v>
      </c>
      <c r="B171">
        <f>_xlfn.NORM.DIST(A171,Scrobbles!$O$9,Scrobbles!$O$8,FALSE)</f>
        <v>4.0640152461263656E-5</v>
      </c>
      <c r="C171">
        <f>_xlfn.POISSON.DIST(A171,Scrobbles!$O$9,FALSE)</f>
        <v>3.0835040899904384E-31</v>
      </c>
    </row>
    <row r="172" spans="1:3" x14ac:dyDescent="0.3">
      <c r="A172">
        <v>170</v>
      </c>
      <c r="B172">
        <f>_xlfn.NORM.DIST(A172,Scrobbles!$O$9,Scrobbles!$O$8,FALSE)</f>
        <v>3.6591672884639273E-5</v>
      </c>
      <c r="C172">
        <f>_xlfn.POISSON.DIST(A172,Scrobbles!$O$9,FALSE)</f>
        <v>1.0807379531094397E-31</v>
      </c>
    </row>
    <row r="173" spans="1:3" x14ac:dyDescent="0.3">
      <c r="A173">
        <v>171</v>
      </c>
      <c r="B173">
        <f>_xlfn.NORM.DIST(A173,Scrobbles!$O$9,Scrobbles!$O$8,FALSE)</f>
        <v>3.2915055104447534E-5</v>
      </c>
      <c r="C173">
        <f>_xlfn.POISSON.DIST(A173,Scrobbles!$O$9,FALSE)</f>
        <v>3.765729222579097E-32</v>
      </c>
    </row>
    <row r="174" spans="1:3" x14ac:dyDescent="0.3">
      <c r="A174">
        <v>172</v>
      </c>
      <c r="B174">
        <f>_xlfn.NORM.DIST(A174,Scrobbles!$O$9,Scrobbles!$O$8,FALSE)</f>
        <v>2.9579599772002407E-5</v>
      </c>
      <c r="C174">
        <f>_xlfn.POISSON.DIST(A174,Scrobbles!$O$9,FALSE)</f>
        <v>1.3045040669302811E-32</v>
      </c>
    </row>
    <row r="175" spans="1:3" x14ac:dyDescent="0.3">
      <c r="A175">
        <v>173</v>
      </c>
      <c r="B175">
        <f>_xlfn.NORM.DIST(A175,Scrobbles!$O$9,Scrobbles!$O$8,FALSE)</f>
        <v>2.6556778159636931E-5</v>
      </c>
      <c r="C175">
        <f>_xlfn.POISSON.DIST(A175,Scrobbles!$O$9,FALSE)</f>
        <v>4.4928728702077638E-33</v>
      </c>
    </row>
    <row r="176" spans="1:3" x14ac:dyDescent="0.3">
      <c r="A176">
        <v>174</v>
      </c>
      <c r="B176">
        <f>_xlfn.NORM.DIST(A176,Scrobbles!$O$9,Scrobbles!$O$8,FALSE)</f>
        <v>2.3820115520036363E-5</v>
      </c>
      <c r="C176">
        <f>_xlfn.POISSON.DIST(A176,Scrobbles!$O$9,FALSE)</f>
        <v>1.538507711780957E-33</v>
      </c>
    </row>
    <row r="177" spans="1:3" x14ac:dyDescent="0.3">
      <c r="A177">
        <v>175</v>
      </c>
      <c r="B177">
        <f>_xlfn.NORM.DIST(A177,Scrobbles!$O$9,Scrobbles!$O$8,FALSE)</f>
        <v>2.1345077022138098E-5</v>
      </c>
      <c r="C177">
        <f>_xlfn.POISSON.DIST(A177,Scrobbles!$O$9,FALSE)</f>
        <v>5.2382524472540016E-34</v>
      </c>
    </row>
    <row r="178" spans="1:3" x14ac:dyDescent="0.3">
      <c r="A178">
        <v>176</v>
      </c>
      <c r="B178">
        <f>_xlfn.NORM.DIST(A178,Scrobbles!$O$9,Scrobbles!$O$8,FALSE)</f>
        <v>1.9108956619173481E-5</v>
      </c>
      <c r="C178">
        <f>_xlfn.POISSON.DIST(A178,Scrobbles!$O$9,FALSE)</f>
        <v>1.7733667139141808E-34</v>
      </c>
    </row>
    <row r="179" spans="1:3" x14ac:dyDescent="0.3">
      <c r="A179">
        <v>177</v>
      </c>
      <c r="B179">
        <f>_xlfn.NORM.DIST(A179,Scrobbles!$O$9,Scrobbles!$O$8,FALSE)</f>
        <v>1.709076914940737E-5</v>
      </c>
      <c r="C179">
        <f>_xlfn.POISSON.DIST(A179,Scrobbles!$O$9,FALSE)</f>
        <v>5.9696666687788158E-35</v>
      </c>
    </row>
    <row r="180" spans="1:3" x14ac:dyDescent="0.3">
      <c r="A180">
        <v>178</v>
      </c>
      <c r="B180">
        <f>_xlfn.NORM.DIST(A180,Scrobbles!$O$9,Scrobbles!$O$8,FALSE)</f>
        <v>1.5271145918605192E-5</v>
      </c>
      <c r="C180">
        <f>_xlfn.POISSON.DIST(A180,Scrobbles!$O$9,FALSE)</f>
        <v>1.9982732528918054E-35</v>
      </c>
    </row>
    <row r="181" spans="1:3" x14ac:dyDescent="0.3">
      <c r="A181">
        <v>179</v>
      </c>
      <c r="B181">
        <f>_xlfn.NORM.DIST(A181,Scrobbles!$O$9,Scrobbles!$O$8,FALSE)</f>
        <v>1.3632233965281813E-5</v>
      </c>
      <c r="C181">
        <f>_xlfn.POISSON.DIST(A181,Scrobbles!$O$9,FALSE)</f>
        <v>6.6516078948679331E-36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64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0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3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3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2019-04-20T08:00:01Z</dcterms:modified>
</cp:coreProperties>
</file>