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esktop\The-Music-of-Primes\Last FM\"/>
    </mc:Choice>
  </mc:AlternateContent>
  <xr:revisionPtr revIDLastSave="0" documentId="13_ncr:1_{EC16CB3A-03C7-49AB-8B1F-BC055A4B5A43}" xr6:coauthVersionLast="36" xr6:coauthVersionMax="36" xr10:uidLastSave="{00000000-0000-0000-0000-000000000000}"/>
  <bookViews>
    <workbookView xWindow="0" yWindow="0" windowWidth="23040" windowHeight="9060" xr2:uid="{28CEC985-A661-4D7B-81F5-9225F8E12012}"/>
  </bookViews>
  <sheets>
    <sheet name="Scrobbles" sheetId="2" r:id="rId1"/>
    <sheet name="Cumulative" sheetId="6" r:id="rId2"/>
    <sheet name="Dev. and Avg." sheetId="7" r:id="rId3"/>
    <sheet name="Daily" sheetId="4" r:id="rId4"/>
    <sheet name="Dist Calc" sheetId="5" r:id="rId5"/>
    <sheet name="Calc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05" i="2" l="1"/>
  <c r="H105" i="2"/>
  <c r="I105" i="2"/>
  <c r="G106" i="2"/>
  <c r="H106" i="2"/>
  <c r="I106" i="2"/>
  <c r="G107" i="2"/>
  <c r="H107" i="2"/>
  <c r="I107" i="2"/>
  <c r="I104" i="2" l="1"/>
  <c r="H104" i="2"/>
  <c r="G104" i="2"/>
  <c r="D102" i="2"/>
  <c r="C102" i="2"/>
  <c r="G99" i="2"/>
  <c r="H99" i="2"/>
  <c r="I99" i="2"/>
  <c r="G100" i="2"/>
  <c r="H100" i="2"/>
  <c r="I100" i="2"/>
  <c r="G101" i="2"/>
  <c r="H101" i="2"/>
  <c r="I101" i="2"/>
  <c r="G102" i="2"/>
  <c r="H102" i="2"/>
  <c r="I102" i="2"/>
  <c r="G103" i="2"/>
  <c r="H103" i="2"/>
  <c r="I103" i="2"/>
  <c r="I98" i="2" l="1"/>
  <c r="H98" i="2"/>
  <c r="G98" i="2"/>
  <c r="I97" i="2"/>
  <c r="H97" i="2"/>
  <c r="G97" i="2"/>
  <c r="I96" i="2"/>
  <c r="H96" i="2"/>
  <c r="G96" i="2"/>
  <c r="I95" i="2" l="1"/>
  <c r="H95" i="2"/>
  <c r="G95" i="2"/>
  <c r="I94" i="2" l="1"/>
  <c r="H94" i="2"/>
  <c r="G94" i="2"/>
  <c r="I93" i="2"/>
  <c r="H93" i="2"/>
  <c r="G93" i="2"/>
  <c r="D92" i="2" l="1"/>
  <c r="C92" i="2"/>
  <c r="D85" i="2"/>
  <c r="C85" i="2"/>
  <c r="G89" i="2"/>
  <c r="H89" i="2"/>
  <c r="I89" i="2"/>
  <c r="G90" i="2"/>
  <c r="H90" i="2"/>
  <c r="I90" i="2"/>
  <c r="G91" i="2"/>
  <c r="H91" i="2"/>
  <c r="I91" i="2"/>
  <c r="G92" i="2"/>
  <c r="H92" i="2"/>
  <c r="I92" i="2"/>
  <c r="G86" i="2" l="1"/>
  <c r="H86" i="2"/>
  <c r="I86" i="2"/>
  <c r="G87" i="2"/>
  <c r="H87" i="2"/>
  <c r="I87" i="2"/>
  <c r="G88" i="2"/>
  <c r="H88" i="2"/>
  <c r="I88" i="2"/>
  <c r="G81" i="2" l="1"/>
  <c r="H81" i="2"/>
  <c r="I81" i="2"/>
  <c r="G82" i="2"/>
  <c r="H82" i="2"/>
  <c r="I82" i="2"/>
  <c r="G83" i="2"/>
  <c r="H83" i="2"/>
  <c r="I83" i="2"/>
  <c r="G84" i="2"/>
  <c r="H84" i="2"/>
  <c r="I84" i="2"/>
  <c r="G85" i="2"/>
  <c r="H85" i="2"/>
  <c r="I85" i="2"/>
  <c r="I80" i="2" l="1"/>
  <c r="H80" i="2"/>
  <c r="G80" i="2"/>
  <c r="I79" i="2"/>
  <c r="H79" i="2"/>
  <c r="G79" i="2"/>
  <c r="I78" i="2"/>
  <c r="H78" i="2"/>
  <c r="G78" i="2"/>
  <c r="I77" i="2" l="1"/>
  <c r="H77" i="2"/>
  <c r="G77" i="2"/>
  <c r="I76" i="2" l="1"/>
  <c r="H76" i="2"/>
  <c r="G76" i="2"/>
  <c r="D78" i="2" l="1"/>
  <c r="C78" i="2"/>
  <c r="I75" i="2"/>
  <c r="H75" i="2"/>
  <c r="G75" i="2"/>
  <c r="I74" i="2" l="1"/>
  <c r="H74" i="2"/>
  <c r="G74" i="2"/>
  <c r="I73" i="2" l="1"/>
  <c r="H73" i="2"/>
  <c r="G73" i="2"/>
  <c r="D71" i="2" l="1"/>
  <c r="C71" i="2"/>
  <c r="I72" i="2"/>
  <c r="H72" i="2"/>
  <c r="G72" i="2"/>
  <c r="I71" i="2"/>
  <c r="H71" i="2"/>
  <c r="G71" i="2"/>
  <c r="I70" i="2"/>
  <c r="H70" i="2"/>
  <c r="G70" i="2"/>
  <c r="I69" i="2" l="1"/>
  <c r="H69" i="2"/>
  <c r="G69" i="2"/>
  <c r="G67" i="2" l="1"/>
  <c r="H67" i="2"/>
  <c r="I67" i="2"/>
  <c r="G68" i="2"/>
  <c r="H68" i="2"/>
  <c r="I68" i="2"/>
  <c r="I66" i="2" l="1"/>
  <c r="H66" i="2"/>
  <c r="G66" i="2"/>
  <c r="D64" i="2" l="1"/>
  <c r="C64" i="2"/>
  <c r="G64" i="2" l="1"/>
  <c r="H64" i="2"/>
  <c r="I64" i="2"/>
  <c r="G65" i="2"/>
  <c r="H65" i="2"/>
  <c r="I65" i="2"/>
  <c r="I63" i="2" l="1"/>
  <c r="H63" i="2"/>
  <c r="G63" i="2"/>
  <c r="I62" i="2"/>
  <c r="H62" i="2"/>
  <c r="G62" i="2"/>
  <c r="I61" i="2" l="1"/>
  <c r="H61" i="2"/>
  <c r="G61" i="2"/>
  <c r="I60" i="2" l="1"/>
  <c r="H60" i="2"/>
  <c r="G60" i="2"/>
  <c r="Q21" i="2" l="1"/>
  <c r="Q20" i="2"/>
  <c r="I59" i="2"/>
  <c r="H59" i="2"/>
  <c r="G59" i="2"/>
  <c r="Q16" i="2" l="1"/>
  <c r="D57" i="2"/>
  <c r="C57" i="2"/>
  <c r="D50" i="2"/>
  <c r="C50" i="2"/>
  <c r="D43" i="2"/>
  <c r="C43" i="2"/>
  <c r="D36" i="2"/>
  <c r="C36" i="2"/>
  <c r="D29" i="2"/>
  <c r="C29" i="2"/>
  <c r="D22" i="2"/>
  <c r="C22" i="2"/>
  <c r="D15" i="2"/>
  <c r="C15" i="2"/>
  <c r="C8" i="2"/>
  <c r="D8" i="2"/>
  <c r="G58" i="2"/>
  <c r="H58" i="2"/>
  <c r="I58" i="2"/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3" i="2"/>
  <c r="H2" i="2"/>
  <c r="I57" i="2"/>
  <c r="G57" i="2"/>
  <c r="I56" i="2"/>
  <c r="G56" i="2"/>
  <c r="G54" i="2" l="1"/>
  <c r="I54" i="2"/>
  <c r="G55" i="2"/>
  <c r="I55" i="2"/>
  <c r="G53" i="2" l="1"/>
  <c r="I53" i="2"/>
  <c r="I52" i="2" l="1"/>
  <c r="G52" i="2"/>
  <c r="G48" i="2" l="1"/>
  <c r="I48" i="2"/>
  <c r="G49" i="2"/>
  <c r="I49" i="2"/>
  <c r="G50" i="2"/>
  <c r="I50" i="2"/>
  <c r="G51" i="2"/>
  <c r="I51" i="2"/>
  <c r="G45" i="2" l="1"/>
  <c r="I45" i="2"/>
  <c r="G46" i="2"/>
  <c r="I46" i="2"/>
  <c r="G47" i="2"/>
  <c r="I47" i="2"/>
  <c r="I44" i="2" l="1"/>
  <c r="G44" i="2"/>
  <c r="I43" i="2" l="1"/>
  <c r="G43" i="2"/>
  <c r="I42" i="2" l="1"/>
  <c r="G42" i="2"/>
  <c r="I41" i="2" l="1"/>
  <c r="G41" i="2"/>
  <c r="I40" i="2" l="1"/>
  <c r="G40" i="2"/>
  <c r="I39" i="2" l="1"/>
  <c r="G39" i="2"/>
  <c r="I38" i="2" l="1"/>
  <c r="G38" i="2"/>
  <c r="I37" i="2" l="1"/>
  <c r="G37" i="2"/>
  <c r="I36" i="2" l="1"/>
  <c r="G36" i="2"/>
  <c r="R9" i="2" l="1"/>
  <c r="Q15" i="2" s="1"/>
  <c r="R8" i="2"/>
  <c r="I35" i="2" l="1"/>
  <c r="G35" i="2"/>
  <c r="R5" i="2" l="1"/>
  <c r="I34" i="2"/>
  <c r="G34" i="2"/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2" i="3"/>
  <c r="L11" i="2" l="1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2" i="3"/>
  <c r="I33" i="2" l="1"/>
  <c r="G33" i="2"/>
  <c r="I32" i="2" l="1"/>
  <c r="G32" i="2"/>
  <c r="K13" i="3" l="1"/>
  <c r="L13" i="3"/>
  <c r="M13" i="3"/>
  <c r="N13" i="3"/>
  <c r="O13" i="3"/>
  <c r="P13" i="3"/>
  <c r="Q13" i="3"/>
  <c r="K14" i="3"/>
  <c r="L14" i="3"/>
  <c r="M14" i="3"/>
  <c r="N14" i="3"/>
  <c r="O14" i="3"/>
  <c r="P14" i="3"/>
  <c r="Q14" i="3"/>
  <c r="K15" i="3"/>
  <c r="L15" i="3"/>
  <c r="M15" i="3"/>
  <c r="N15" i="3"/>
  <c r="O15" i="3"/>
  <c r="P15" i="3"/>
  <c r="Q15" i="3"/>
  <c r="K16" i="3"/>
  <c r="L16" i="3"/>
  <c r="M16" i="3"/>
  <c r="N16" i="3"/>
  <c r="O16" i="3"/>
  <c r="P16" i="3"/>
  <c r="Q16" i="3"/>
  <c r="K17" i="3"/>
  <c r="L17" i="3"/>
  <c r="M17" i="3"/>
  <c r="N17" i="3"/>
  <c r="O17" i="3"/>
  <c r="P17" i="3"/>
  <c r="Q17" i="3"/>
  <c r="K18" i="3"/>
  <c r="L18" i="3"/>
  <c r="M18" i="3"/>
  <c r="N18" i="3"/>
  <c r="O18" i="3"/>
  <c r="P18" i="3"/>
  <c r="Q18" i="3"/>
  <c r="K19" i="3"/>
  <c r="L19" i="3"/>
  <c r="M19" i="3"/>
  <c r="N19" i="3"/>
  <c r="O19" i="3"/>
  <c r="P19" i="3"/>
  <c r="Q19" i="3"/>
  <c r="K20" i="3"/>
  <c r="L20" i="3"/>
  <c r="M20" i="3"/>
  <c r="N20" i="3"/>
  <c r="O20" i="3"/>
  <c r="P20" i="3"/>
  <c r="Q20" i="3"/>
  <c r="K21" i="3"/>
  <c r="L21" i="3"/>
  <c r="M21" i="3"/>
  <c r="N21" i="3"/>
  <c r="O21" i="3"/>
  <c r="P21" i="3"/>
  <c r="Q21" i="3"/>
  <c r="K22" i="3"/>
  <c r="L22" i="3"/>
  <c r="M22" i="3"/>
  <c r="N22" i="3"/>
  <c r="O22" i="3"/>
  <c r="P22" i="3"/>
  <c r="Q22" i="3"/>
  <c r="K23" i="3"/>
  <c r="L23" i="3"/>
  <c r="M23" i="3"/>
  <c r="N23" i="3"/>
  <c r="O23" i="3"/>
  <c r="P23" i="3"/>
  <c r="Q23" i="3"/>
  <c r="K24" i="3"/>
  <c r="L24" i="3"/>
  <c r="M24" i="3"/>
  <c r="N24" i="3"/>
  <c r="O24" i="3"/>
  <c r="P24" i="3"/>
  <c r="Q24" i="3"/>
  <c r="K25" i="3"/>
  <c r="L25" i="3"/>
  <c r="M25" i="3"/>
  <c r="N25" i="3"/>
  <c r="O25" i="3"/>
  <c r="P25" i="3"/>
  <c r="Q25" i="3"/>
  <c r="K26" i="3"/>
  <c r="L26" i="3"/>
  <c r="M26" i="3"/>
  <c r="N26" i="3"/>
  <c r="O26" i="3"/>
  <c r="P26" i="3"/>
  <c r="Q26" i="3"/>
  <c r="K27" i="3"/>
  <c r="L27" i="3"/>
  <c r="M27" i="3"/>
  <c r="N27" i="3"/>
  <c r="O27" i="3"/>
  <c r="P27" i="3"/>
  <c r="Q27" i="3"/>
  <c r="K28" i="3"/>
  <c r="L28" i="3"/>
  <c r="M28" i="3"/>
  <c r="N28" i="3"/>
  <c r="O28" i="3"/>
  <c r="P28" i="3"/>
  <c r="Q28" i="3"/>
  <c r="K29" i="3"/>
  <c r="L29" i="3"/>
  <c r="M29" i="3"/>
  <c r="N29" i="3"/>
  <c r="O29" i="3"/>
  <c r="P29" i="3"/>
  <c r="Q29" i="3"/>
  <c r="K30" i="3"/>
  <c r="L30" i="3"/>
  <c r="M30" i="3"/>
  <c r="N30" i="3"/>
  <c r="O30" i="3"/>
  <c r="P30" i="3"/>
  <c r="Q30" i="3"/>
  <c r="K31" i="3"/>
  <c r="L31" i="3"/>
  <c r="M31" i="3"/>
  <c r="N31" i="3"/>
  <c r="O31" i="3"/>
  <c r="P31" i="3"/>
  <c r="Q31" i="3"/>
  <c r="K32" i="3"/>
  <c r="L32" i="3"/>
  <c r="M32" i="3"/>
  <c r="N32" i="3"/>
  <c r="O32" i="3"/>
  <c r="P32" i="3"/>
  <c r="Q32" i="3"/>
  <c r="K33" i="3"/>
  <c r="L33" i="3"/>
  <c r="M33" i="3"/>
  <c r="N33" i="3"/>
  <c r="O33" i="3"/>
  <c r="P33" i="3"/>
  <c r="Q33" i="3"/>
  <c r="K34" i="3"/>
  <c r="L34" i="3"/>
  <c r="M34" i="3"/>
  <c r="N34" i="3"/>
  <c r="O34" i="3"/>
  <c r="P34" i="3"/>
  <c r="Q34" i="3"/>
  <c r="K35" i="3"/>
  <c r="L35" i="3"/>
  <c r="M35" i="3"/>
  <c r="N35" i="3"/>
  <c r="O35" i="3"/>
  <c r="P35" i="3"/>
  <c r="Q35" i="3"/>
  <c r="K36" i="3"/>
  <c r="L36" i="3"/>
  <c r="M36" i="3"/>
  <c r="N36" i="3"/>
  <c r="O36" i="3"/>
  <c r="P36" i="3"/>
  <c r="Q36" i="3"/>
  <c r="K37" i="3"/>
  <c r="L37" i="3"/>
  <c r="M37" i="3"/>
  <c r="N37" i="3"/>
  <c r="O37" i="3"/>
  <c r="P37" i="3"/>
  <c r="Q37" i="3"/>
  <c r="K38" i="3"/>
  <c r="L38" i="3"/>
  <c r="M38" i="3"/>
  <c r="N38" i="3"/>
  <c r="O38" i="3"/>
  <c r="P38" i="3"/>
  <c r="Q38" i="3"/>
  <c r="K39" i="3"/>
  <c r="L39" i="3"/>
  <c r="M39" i="3"/>
  <c r="N39" i="3"/>
  <c r="O39" i="3"/>
  <c r="P39" i="3"/>
  <c r="Q39" i="3"/>
  <c r="K40" i="3"/>
  <c r="L40" i="3"/>
  <c r="M40" i="3"/>
  <c r="N40" i="3"/>
  <c r="O40" i="3"/>
  <c r="P40" i="3"/>
  <c r="Q40" i="3"/>
  <c r="K41" i="3"/>
  <c r="L41" i="3"/>
  <c r="M41" i="3"/>
  <c r="N41" i="3"/>
  <c r="O41" i="3"/>
  <c r="P41" i="3"/>
  <c r="Q41" i="3"/>
  <c r="K42" i="3"/>
  <c r="L42" i="3"/>
  <c r="M42" i="3"/>
  <c r="N42" i="3"/>
  <c r="O42" i="3"/>
  <c r="P42" i="3"/>
  <c r="Q42" i="3"/>
  <c r="K43" i="3"/>
  <c r="L43" i="3"/>
  <c r="M43" i="3"/>
  <c r="N43" i="3"/>
  <c r="O43" i="3"/>
  <c r="P43" i="3"/>
  <c r="Q43" i="3"/>
  <c r="K44" i="3"/>
  <c r="L44" i="3"/>
  <c r="M44" i="3"/>
  <c r="N44" i="3"/>
  <c r="O44" i="3"/>
  <c r="P44" i="3"/>
  <c r="Q44" i="3"/>
  <c r="K45" i="3"/>
  <c r="L45" i="3"/>
  <c r="M45" i="3"/>
  <c r="N45" i="3"/>
  <c r="O45" i="3"/>
  <c r="P45" i="3"/>
  <c r="Q45" i="3"/>
  <c r="K46" i="3"/>
  <c r="L46" i="3"/>
  <c r="M46" i="3"/>
  <c r="N46" i="3"/>
  <c r="O46" i="3"/>
  <c r="P46" i="3"/>
  <c r="Q46" i="3"/>
  <c r="K47" i="3"/>
  <c r="L47" i="3"/>
  <c r="M47" i="3"/>
  <c r="N47" i="3"/>
  <c r="O47" i="3"/>
  <c r="P47" i="3"/>
  <c r="Q47" i="3"/>
  <c r="K48" i="3"/>
  <c r="L48" i="3"/>
  <c r="M48" i="3"/>
  <c r="N48" i="3"/>
  <c r="O48" i="3"/>
  <c r="P48" i="3"/>
  <c r="Q48" i="3"/>
  <c r="K49" i="3"/>
  <c r="L49" i="3"/>
  <c r="M49" i="3"/>
  <c r="N49" i="3"/>
  <c r="O49" i="3"/>
  <c r="P49" i="3"/>
  <c r="Q49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L236" i="3"/>
  <c r="M236" i="3"/>
  <c r="N236" i="3"/>
  <c r="O236" i="3"/>
  <c r="P236" i="3"/>
  <c r="Q236" i="3"/>
  <c r="K237" i="3"/>
  <c r="L237" i="3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96" i="3"/>
  <c r="L296" i="3"/>
  <c r="M296" i="3"/>
  <c r="N296" i="3"/>
  <c r="O296" i="3"/>
  <c r="P296" i="3"/>
  <c r="Q296" i="3"/>
  <c r="K297" i="3"/>
  <c r="L297" i="3"/>
  <c r="M297" i="3"/>
  <c r="N297" i="3"/>
  <c r="O297" i="3"/>
  <c r="P297" i="3"/>
  <c r="Q297" i="3"/>
  <c r="K298" i="3"/>
  <c r="L298" i="3"/>
  <c r="M298" i="3"/>
  <c r="N298" i="3"/>
  <c r="O298" i="3"/>
  <c r="P298" i="3"/>
  <c r="Q298" i="3"/>
  <c r="K299" i="3"/>
  <c r="L299" i="3"/>
  <c r="M299" i="3"/>
  <c r="N299" i="3"/>
  <c r="O299" i="3"/>
  <c r="P299" i="3"/>
  <c r="Q299" i="3"/>
  <c r="K300" i="3"/>
  <c r="L300" i="3"/>
  <c r="M300" i="3"/>
  <c r="N300" i="3"/>
  <c r="O300" i="3"/>
  <c r="P300" i="3"/>
  <c r="Q300" i="3"/>
  <c r="K301" i="3"/>
  <c r="L301" i="3"/>
  <c r="M301" i="3"/>
  <c r="N301" i="3"/>
  <c r="O301" i="3"/>
  <c r="P301" i="3"/>
  <c r="Q301" i="3"/>
  <c r="K302" i="3"/>
  <c r="L302" i="3"/>
  <c r="M302" i="3"/>
  <c r="N302" i="3"/>
  <c r="O302" i="3"/>
  <c r="P302" i="3"/>
  <c r="Q302" i="3"/>
  <c r="K303" i="3"/>
  <c r="L303" i="3"/>
  <c r="M303" i="3"/>
  <c r="N303" i="3"/>
  <c r="O303" i="3"/>
  <c r="P303" i="3"/>
  <c r="Q303" i="3"/>
  <c r="K304" i="3"/>
  <c r="L304" i="3"/>
  <c r="M304" i="3"/>
  <c r="N304" i="3"/>
  <c r="O304" i="3"/>
  <c r="P304" i="3"/>
  <c r="Q304" i="3"/>
  <c r="K305" i="3"/>
  <c r="L305" i="3"/>
  <c r="M305" i="3"/>
  <c r="N305" i="3"/>
  <c r="O305" i="3"/>
  <c r="P305" i="3"/>
  <c r="Q305" i="3"/>
  <c r="K306" i="3"/>
  <c r="L306" i="3"/>
  <c r="M306" i="3"/>
  <c r="N306" i="3"/>
  <c r="O306" i="3"/>
  <c r="P306" i="3"/>
  <c r="Q306" i="3"/>
  <c r="K307" i="3"/>
  <c r="L307" i="3"/>
  <c r="M307" i="3"/>
  <c r="N307" i="3"/>
  <c r="O307" i="3"/>
  <c r="P307" i="3"/>
  <c r="Q307" i="3"/>
  <c r="K308" i="3"/>
  <c r="L308" i="3"/>
  <c r="M308" i="3"/>
  <c r="N308" i="3"/>
  <c r="O308" i="3"/>
  <c r="P308" i="3"/>
  <c r="Q308" i="3"/>
  <c r="K309" i="3"/>
  <c r="L309" i="3"/>
  <c r="M309" i="3"/>
  <c r="N309" i="3"/>
  <c r="O309" i="3"/>
  <c r="P309" i="3"/>
  <c r="Q309" i="3"/>
  <c r="K310" i="3"/>
  <c r="L310" i="3"/>
  <c r="M310" i="3"/>
  <c r="N310" i="3"/>
  <c r="O310" i="3"/>
  <c r="P310" i="3"/>
  <c r="Q310" i="3"/>
  <c r="K311" i="3"/>
  <c r="L311" i="3"/>
  <c r="M311" i="3"/>
  <c r="N311" i="3"/>
  <c r="O311" i="3"/>
  <c r="P311" i="3"/>
  <c r="Q311" i="3"/>
  <c r="K312" i="3"/>
  <c r="L312" i="3"/>
  <c r="M312" i="3"/>
  <c r="N312" i="3"/>
  <c r="O312" i="3"/>
  <c r="P312" i="3"/>
  <c r="Q312" i="3"/>
  <c r="K313" i="3"/>
  <c r="L313" i="3"/>
  <c r="M313" i="3"/>
  <c r="N313" i="3"/>
  <c r="O313" i="3"/>
  <c r="P313" i="3"/>
  <c r="Q313" i="3"/>
  <c r="K314" i="3"/>
  <c r="L314" i="3"/>
  <c r="M314" i="3"/>
  <c r="N314" i="3"/>
  <c r="O314" i="3"/>
  <c r="P314" i="3"/>
  <c r="Q314" i="3"/>
  <c r="K315" i="3"/>
  <c r="L315" i="3"/>
  <c r="M315" i="3"/>
  <c r="N315" i="3"/>
  <c r="O315" i="3"/>
  <c r="P315" i="3"/>
  <c r="Q315" i="3"/>
  <c r="K316" i="3"/>
  <c r="L316" i="3"/>
  <c r="M316" i="3"/>
  <c r="N316" i="3"/>
  <c r="O316" i="3"/>
  <c r="P316" i="3"/>
  <c r="Q316" i="3"/>
  <c r="K317" i="3"/>
  <c r="L317" i="3"/>
  <c r="M317" i="3"/>
  <c r="N317" i="3"/>
  <c r="O317" i="3"/>
  <c r="P317" i="3"/>
  <c r="Q317" i="3"/>
  <c r="K318" i="3"/>
  <c r="L318" i="3"/>
  <c r="M318" i="3"/>
  <c r="N318" i="3"/>
  <c r="O318" i="3"/>
  <c r="P318" i="3"/>
  <c r="Q318" i="3"/>
  <c r="K319" i="3"/>
  <c r="L319" i="3"/>
  <c r="M319" i="3"/>
  <c r="N319" i="3"/>
  <c r="O319" i="3"/>
  <c r="P319" i="3"/>
  <c r="Q319" i="3"/>
  <c r="K320" i="3"/>
  <c r="L320" i="3"/>
  <c r="M320" i="3"/>
  <c r="N320" i="3"/>
  <c r="O320" i="3"/>
  <c r="P320" i="3"/>
  <c r="Q320" i="3"/>
  <c r="K321" i="3"/>
  <c r="L321" i="3"/>
  <c r="M321" i="3"/>
  <c r="N321" i="3"/>
  <c r="O321" i="3"/>
  <c r="P321" i="3"/>
  <c r="Q321" i="3"/>
  <c r="K322" i="3"/>
  <c r="L322" i="3"/>
  <c r="M322" i="3"/>
  <c r="N322" i="3"/>
  <c r="O322" i="3"/>
  <c r="P322" i="3"/>
  <c r="Q322" i="3"/>
  <c r="K323" i="3"/>
  <c r="L323" i="3"/>
  <c r="M323" i="3"/>
  <c r="N323" i="3"/>
  <c r="O323" i="3"/>
  <c r="P323" i="3"/>
  <c r="Q323" i="3"/>
  <c r="K324" i="3"/>
  <c r="L324" i="3"/>
  <c r="M324" i="3"/>
  <c r="N324" i="3"/>
  <c r="O324" i="3"/>
  <c r="P324" i="3"/>
  <c r="Q324" i="3"/>
  <c r="K325" i="3"/>
  <c r="L325" i="3"/>
  <c r="M325" i="3"/>
  <c r="N325" i="3"/>
  <c r="O325" i="3"/>
  <c r="P325" i="3"/>
  <c r="Q325" i="3"/>
  <c r="K326" i="3"/>
  <c r="L326" i="3"/>
  <c r="M326" i="3"/>
  <c r="N326" i="3"/>
  <c r="O326" i="3"/>
  <c r="P326" i="3"/>
  <c r="Q326" i="3"/>
  <c r="K327" i="3"/>
  <c r="L327" i="3"/>
  <c r="M327" i="3"/>
  <c r="N327" i="3"/>
  <c r="O327" i="3"/>
  <c r="P327" i="3"/>
  <c r="Q327" i="3"/>
  <c r="K328" i="3"/>
  <c r="L328" i="3"/>
  <c r="M328" i="3"/>
  <c r="N328" i="3"/>
  <c r="O328" i="3"/>
  <c r="P328" i="3"/>
  <c r="Q328" i="3"/>
  <c r="K329" i="3"/>
  <c r="L329" i="3"/>
  <c r="M329" i="3"/>
  <c r="N329" i="3"/>
  <c r="O329" i="3"/>
  <c r="P329" i="3"/>
  <c r="Q329" i="3"/>
  <c r="K330" i="3"/>
  <c r="L330" i="3"/>
  <c r="M330" i="3"/>
  <c r="N330" i="3"/>
  <c r="O330" i="3"/>
  <c r="P330" i="3"/>
  <c r="Q330" i="3"/>
  <c r="K331" i="3"/>
  <c r="L331" i="3"/>
  <c r="M331" i="3"/>
  <c r="N331" i="3"/>
  <c r="O331" i="3"/>
  <c r="P331" i="3"/>
  <c r="Q331" i="3"/>
  <c r="K332" i="3"/>
  <c r="L332" i="3"/>
  <c r="M332" i="3"/>
  <c r="N332" i="3"/>
  <c r="O332" i="3"/>
  <c r="P332" i="3"/>
  <c r="Q332" i="3"/>
  <c r="K333" i="3"/>
  <c r="L333" i="3"/>
  <c r="M333" i="3"/>
  <c r="N333" i="3"/>
  <c r="O333" i="3"/>
  <c r="P333" i="3"/>
  <c r="Q333" i="3"/>
  <c r="K334" i="3"/>
  <c r="L334" i="3"/>
  <c r="M334" i="3"/>
  <c r="N334" i="3"/>
  <c r="O334" i="3"/>
  <c r="P334" i="3"/>
  <c r="Q334" i="3"/>
  <c r="K335" i="3"/>
  <c r="L335" i="3"/>
  <c r="M335" i="3"/>
  <c r="N335" i="3"/>
  <c r="O335" i="3"/>
  <c r="P335" i="3"/>
  <c r="Q335" i="3"/>
  <c r="K336" i="3"/>
  <c r="L336" i="3"/>
  <c r="M336" i="3"/>
  <c r="N336" i="3"/>
  <c r="O336" i="3"/>
  <c r="P336" i="3"/>
  <c r="Q336" i="3"/>
  <c r="K337" i="3"/>
  <c r="L337" i="3"/>
  <c r="M337" i="3"/>
  <c r="N337" i="3"/>
  <c r="O337" i="3"/>
  <c r="P337" i="3"/>
  <c r="Q337" i="3"/>
  <c r="K338" i="3"/>
  <c r="L338" i="3"/>
  <c r="M338" i="3"/>
  <c r="N338" i="3"/>
  <c r="O338" i="3"/>
  <c r="P338" i="3"/>
  <c r="Q338" i="3"/>
  <c r="K339" i="3"/>
  <c r="L339" i="3"/>
  <c r="M339" i="3"/>
  <c r="N339" i="3"/>
  <c r="O339" i="3"/>
  <c r="P339" i="3"/>
  <c r="Q339" i="3"/>
  <c r="K340" i="3"/>
  <c r="L340" i="3"/>
  <c r="M340" i="3"/>
  <c r="N340" i="3"/>
  <c r="O340" i="3"/>
  <c r="P340" i="3"/>
  <c r="Q340" i="3"/>
  <c r="K341" i="3"/>
  <c r="L341" i="3"/>
  <c r="M341" i="3"/>
  <c r="N341" i="3"/>
  <c r="O341" i="3"/>
  <c r="P341" i="3"/>
  <c r="Q341" i="3"/>
  <c r="K342" i="3"/>
  <c r="L342" i="3"/>
  <c r="M342" i="3"/>
  <c r="N342" i="3"/>
  <c r="O342" i="3"/>
  <c r="P342" i="3"/>
  <c r="Q342" i="3"/>
  <c r="K343" i="3"/>
  <c r="L343" i="3"/>
  <c r="M343" i="3"/>
  <c r="N343" i="3"/>
  <c r="O343" i="3"/>
  <c r="P343" i="3"/>
  <c r="Q343" i="3"/>
  <c r="K344" i="3"/>
  <c r="L344" i="3"/>
  <c r="M344" i="3"/>
  <c r="N344" i="3"/>
  <c r="O344" i="3"/>
  <c r="P344" i="3"/>
  <c r="Q344" i="3"/>
  <c r="K345" i="3"/>
  <c r="L345" i="3"/>
  <c r="M345" i="3"/>
  <c r="N345" i="3"/>
  <c r="O345" i="3"/>
  <c r="P345" i="3"/>
  <c r="Q345" i="3"/>
  <c r="K346" i="3"/>
  <c r="L346" i="3"/>
  <c r="M346" i="3"/>
  <c r="N346" i="3"/>
  <c r="O346" i="3"/>
  <c r="P346" i="3"/>
  <c r="Q346" i="3"/>
  <c r="K347" i="3"/>
  <c r="L347" i="3"/>
  <c r="M347" i="3"/>
  <c r="N347" i="3"/>
  <c r="O347" i="3"/>
  <c r="P347" i="3"/>
  <c r="Q347" i="3"/>
  <c r="K348" i="3"/>
  <c r="L348" i="3"/>
  <c r="M348" i="3"/>
  <c r="N348" i="3"/>
  <c r="O348" i="3"/>
  <c r="P348" i="3"/>
  <c r="Q348" i="3"/>
  <c r="K349" i="3"/>
  <c r="L349" i="3"/>
  <c r="M349" i="3"/>
  <c r="N349" i="3"/>
  <c r="O349" i="3"/>
  <c r="P349" i="3"/>
  <c r="Q349" i="3"/>
  <c r="K350" i="3"/>
  <c r="L350" i="3"/>
  <c r="M350" i="3"/>
  <c r="N350" i="3"/>
  <c r="O350" i="3"/>
  <c r="P350" i="3"/>
  <c r="Q350" i="3"/>
  <c r="K351" i="3"/>
  <c r="L351" i="3"/>
  <c r="M351" i="3"/>
  <c r="N351" i="3"/>
  <c r="O351" i="3"/>
  <c r="P351" i="3"/>
  <c r="Q351" i="3"/>
  <c r="K352" i="3"/>
  <c r="L352" i="3"/>
  <c r="M352" i="3"/>
  <c r="N352" i="3"/>
  <c r="O352" i="3"/>
  <c r="P352" i="3"/>
  <c r="Q352" i="3"/>
  <c r="K353" i="3"/>
  <c r="L353" i="3"/>
  <c r="M353" i="3"/>
  <c r="N353" i="3"/>
  <c r="O353" i="3"/>
  <c r="P353" i="3"/>
  <c r="Q353" i="3"/>
  <c r="K354" i="3"/>
  <c r="L354" i="3"/>
  <c r="M354" i="3"/>
  <c r="N354" i="3"/>
  <c r="O354" i="3"/>
  <c r="P354" i="3"/>
  <c r="Q354" i="3"/>
  <c r="K355" i="3"/>
  <c r="L355" i="3"/>
  <c r="M355" i="3"/>
  <c r="N355" i="3"/>
  <c r="O355" i="3"/>
  <c r="P355" i="3"/>
  <c r="Q355" i="3"/>
  <c r="K356" i="3"/>
  <c r="L356" i="3"/>
  <c r="M356" i="3"/>
  <c r="N356" i="3"/>
  <c r="O356" i="3"/>
  <c r="P356" i="3"/>
  <c r="Q356" i="3"/>
  <c r="K357" i="3"/>
  <c r="L357" i="3"/>
  <c r="M357" i="3"/>
  <c r="N357" i="3"/>
  <c r="O357" i="3"/>
  <c r="P357" i="3"/>
  <c r="Q357" i="3"/>
  <c r="K358" i="3"/>
  <c r="L358" i="3"/>
  <c r="M358" i="3"/>
  <c r="N358" i="3"/>
  <c r="O358" i="3"/>
  <c r="P358" i="3"/>
  <c r="Q358" i="3"/>
  <c r="K359" i="3"/>
  <c r="L359" i="3"/>
  <c r="M359" i="3"/>
  <c r="N359" i="3"/>
  <c r="O359" i="3"/>
  <c r="P359" i="3"/>
  <c r="Q359" i="3"/>
  <c r="K360" i="3"/>
  <c r="L360" i="3"/>
  <c r="M360" i="3"/>
  <c r="N360" i="3"/>
  <c r="O360" i="3"/>
  <c r="P360" i="3"/>
  <c r="Q360" i="3"/>
  <c r="K361" i="3"/>
  <c r="L361" i="3"/>
  <c r="M361" i="3"/>
  <c r="N361" i="3"/>
  <c r="O361" i="3"/>
  <c r="P361" i="3"/>
  <c r="Q361" i="3"/>
  <c r="K362" i="3"/>
  <c r="L362" i="3"/>
  <c r="M362" i="3"/>
  <c r="N362" i="3"/>
  <c r="O362" i="3"/>
  <c r="P362" i="3"/>
  <c r="Q362" i="3"/>
  <c r="K363" i="3"/>
  <c r="L363" i="3"/>
  <c r="M363" i="3"/>
  <c r="N363" i="3"/>
  <c r="O363" i="3"/>
  <c r="P363" i="3"/>
  <c r="Q363" i="3"/>
  <c r="K364" i="3"/>
  <c r="L364" i="3"/>
  <c r="M364" i="3"/>
  <c r="N364" i="3"/>
  <c r="O364" i="3"/>
  <c r="P364" i="3"/>
  <c r="Q364" i="3"/>
  <c r="K365" i="3"/>
  <c r="L365" i="3"/>
  <c r="M365" i="3"/>
  <c r="N365" i="3"/>
  <c r="O365" i="3"/>
  <c r="P365" i="3"/>
  <c r="Q365" i="3"/>
  <c r="K366" i="3"/>
  <c r="L366" i="3"/>
  <c r="M366" i="3"/>
  <c r="N366" i="3"/>
  <c r="O366" i="3"/>
  <c r="P366" i="3"/>
  <c r="Q366" i="3"/>
  <c r="K367" i="3"/>
  <c r="L367" i="3"/>
  <c r="M367" i="3"/>
  <c r="N367" i="3"/>
  <c r="O367" i="3"/>
  <c r="P367" i="3"/>
  <c r="Q367" i="3"/>
  <c r="K368" i="3"/>
  <c r="L368" i="3"/>
  <c r="M368" i="3"/>
  <c r="N368" i="3"/>
  <c r="O368" i="3"/>
  <c r="P368" i="3"/>
  <c r="Q368" i="3"/>
  <c r="K369" i="3"/>
  <c r="L369" i="3"/>
  <c r="M369" i="3"/>
  <c r="N369" i="3"/>
  <c r="O369" i="3"/>
  <c r="P369" i="3"/>
  <c r="Q369" i="3"/>
  <c r="K370" i="3"/>
  <c r="L370" i="3"/>
  <c r="M370" i="3"/>
  <c r="N370" i="3"/>
  <c r="O370" i="3"/>
  <c r="P370" i="3"/>
  <c r="Q370" i="3"/>
  <c r="K371" i="3"/>
  <c r="L371" i="3"/>
  <c r="M371" i="3"/>
  <c r="N371" i="3"/>
  <c r="O371" i="3"/>
  <c r="P371" i="3"/>
  <c r="Q371" i="3"/>
  <c r="K372" i="3"/>
  <c r="L372" i="3"/>
  <c r="M372" i="3"/>
  <c r="N372" i="3"/>
  <c r="O372" i="3"/>
  <c r="P372" i="3"/>
  <c r="Q372" i="3"/>
  <c r="K373" i="3"/>
  <c r="L373" i="3"/>
  <c r="M373" i="3"/>
  <c r="N373" i="3"/>
  <c r="O373" i="3"/>
  <c r="P373" i="3"/>
  <c r="Q373" i="3"/>
  <c r="K374" i="3"/>
  <c r="L374" i="3"/>
  <c r="M374" i="3"/>
  <c r="N374" i="3"/>
  <c r="O374" i="3"/>
  <c r="P374" i="3"/>
  <c r="Q374" i="3"/>
  <c r="K375" i="3"/>
  <c r="L375" i="3"/>
  <c r="M375" i="3"/>
  <c r="N375" i="3"/>
  <c r="O375" i="3"/>
  <c r="P375" i="3"/>
  <c r="Q375" i="3"/>
  <c r="K376" i="3"/>
  <c r="L376" i="3"/>
  <c r="M376" i="3"/>
  <c r="N376" i="3"/>
  <c r="O376" i="3"/>
  <c r="P376" i="3"/>
  <c r="Q376" i="3"/>
  <c r="K377" i="3"/>
  <c r="L377" i="3"/>
  <c r="M377" i="3"/>
  <c r="N377" i="3"/>
  <c r="O377" i="3"/>
  <c r="P377" i="3"/>
  <c r="Q377" i="3"/>
  <c r="K378" i="3"/>
  <c r="L378" i="3"/>
  <c r="M378" i="3"/>
  <c r="N378" i="3"/>
  <c r="O378" i="3"/>
  <c r="P378" i="3"/>
  <c r="Q378" i="3"/>
  <c r="K379" i="3"/>
  <c r="L379" i="3"/>
  <c r="M379" i="3"/>
  <c r="N379" i="3"/>
  <c r="O379" i="3"/>
  <c r="P379" i="3"/>
  <c r="Q379" i="3"/>
  <c r="K380" i="3"/>
  <c r="L380" i="3"/>
  <c r="M380" i="3"/>
  <c r="N380" i="3"/>
  <c r="O380" i="3"/>
  <c r="P380" i="3"/>
  <c r="Q380" i="3"/>
  <c r="K381" i="3"/>
  <c r="L381" i="3"/>
  <c r="M381" i="3"/>
  <c r="N381" i="3"/>
  <c r="O381" i="3"/>
  <c r="P381" i="3"/>
  <c r="Q381" i="3"/>
  <c r="K382" i="3"/>
  <c r="L382" i="3"/>
  <c r="M382" i="3"/>
  <c r="N382" i="3"/>
  <c r="O382" i="3"/>
  <c r="P382" i="3"/>
  <c r="Q382" i="3"/>
  <c r="K383" i="3"/>
  <c r="L383" i="3"/>
  <c r="M383" i="3"/>
  <c r="N383" i="3"/>
  <c r="O383" i="3"/>
  <c r="P383" i="3"/>
  <c r="Q383" i="3"/>
  <c r="K384" i="3"/>
  <c r="L384" i="3"/>
  <c r="M384" i="3"/>
  <c r="N384" i="3"/>
  <c r="O384" i="3"/>
  <c r="P384" i="3"/>
  <c r="Q384" i="3"/>
  <c r="K385" i="3"/>
  <c r="L385" i="3"/>
  <c r="M385" i="3"/>
  <c r="N385" i="3"/>
  <c r="O385" i="3"/>
  <c r="P385" i="3"/>
  <c r="Q385" i="3"/>
  <c r="K386" i="3"/>
  <c r="L386" i="3"/>
  <c r="M386" i="3"/>
  <c r="N386" i="3"/>
  <c r="O386" i="3"/>
  <c r="P386" i="3"/>
  <c r="Q386" i="3"/>
  <c r="K387" i="3"/>
  <c r="L387" i="3"/>
  <c r="M387" i="3"/>
  <c r="N387" i="3"/>
  <c r="O387" i="3"/>
  <c r="P387" i="3"/>
  <c r="Q387" i="3"/>
  <c r="K388" i="3"/>
  <c r="L388" i="3"/>
  <c r="M388" i="3"/>
  <c r="N388" i="3"/>
  <c r="O388" i="3"/>
  <c r="P388" i="3"/>
  <c r="Q388" i="3"/>
  <c r="K389" i="3"/>
  <c r="L389" i="3"/>
  <c r="M389" i="3"/>
  <c r="N389" i="3"/>
  <c r="O389" i="3"/>
  <c r="P389" i="3"/>
  <c r="Q389" i="3"/>
  <c r="K390" i="3"/>
  <c r="L390" i="3"/>
  <c r="M390" i="3"/>
  <c r="N390" i="3"/>
  <c r="O390" i="3"/>
  <c r="P390" i="3"/>
  <c r="Q390" i="3"/>
  <c r="K391" i="3"/>
  <c r="L391" i="3"/>
  <c r="M391" i="3"/>
  <c r="N391" i="3"/>
  <c r="O391" i="3"/>
  <c r="P391" i="3"/>
  <c r="Q391" i="3"/>
  <c r="K392" i="3"/>
  <c r="L392" i="3"/>
  <c r="M392" i="3"/>
  <c r="N392" i="3"/>
  <c r="O392" i="3"/>
  <c r="P392" i="3"/>
  <c r="Q392" i="3"/>
  <c r="K393" i="3"/>
  <c r="L393" i="3"/>
  <c r="M393" i="3"/>
  <c r="N393" i="3"/>
  <c r="O393" i="3"/>
  <c r="P393" i="3"/>
  <c r="Q393" i="3"/>
  <c r="K394" i="3"/>
  <c r="L394" i="3"/>
  <c r="M394" i="3"/>
  <c r="N394" i="3"/>
  <c r="O394" i="3"/>
  <c r="P394" i="3"/>
  <c r="Q394" i="3"/>
  <c r="K395" i="3"/>
  <c r="L395" i="3"/>
  <c r="M395" i="3"/>
  <c r="N395" i="3"/>
  <c r="O395" i="3"/>
  <c r="P395" i="3"/>
  <c r="Q395" i="3"/>
  <c r="K396" i="3"/>
  <c r="L396" i="3"/>
  <c r="M396" i="3"/>
  <c r="N396" i="3"/>
  <c r="O396" i="3"/>
  <c r="P396" i="3"/>
  <c r="Q396" i="3"/>
  <c r="K397" i="3"/>
  <c r="L397" i="3"/>
  <c r="M397" i="3"/>
  <c r="N397" i="3"/>
  <c r="O397" i="3"/>
  <c r="P397" i="3"/>
  <c r="Q397" i="3"/>
  <c r="K398" i="3"/>
  <c r="L398" i="3"/>
  <c r="M398" i="3"/>
  <c r="N398" i="3"/>
  <c r="O398" i="3"/>
  <c r="P398" i="3"/>
  <c r="Q398" i="3"/>
  <c r="K399" i="3"/>
  <c r="L399" i="3"/>
  <c r="M399" i="3"/>
  <c r="N399" i="3"/>
  <c r="O399" i="3"/>
  <c r="P399" i="3"/>
  <c r="Q399" i="3"/>
  <c r="K400" i="3"/>
  <c r="L400" i="3"/>
  <c r="M400" i="3"/>
  <c r="N400" i="3"/>
  <c r="O400" i="3"/>
  <c r="P400" i="3"/>
  <c r="Q400" i="3"/>
  <c r="K401" i="3"/>
  <c r="L401" i="3"/>
  <c r="M401" i="3"/>
  <c r="N401" i="3"/>
  <c r="O401" i="3"/>
  <c r="P401" i="3"/>
  <c r="Q401" i="3"/>
  <c r="K402" i="3"/>
  <c r="L402" i="3"/>
  <c r="M402" i="3"/>
  <c r="N402" i="3"/>
  <c r="O402" i="3"/>
  <c r="P402" i="3"/>
  <c r="Q402" i="3"/>
  <c r="K403" i="3"/>
  <c r="L403" i="3"/>
  <c r="M403" i="3"/>
  <c r="N403" i="3"/>
  <c r="O403" i="3"/>
  <c r="P403" i="3"/>
  <c r="Q403" i="3"/>
  <c r="K404" i="3"/>
  <c r="L404" i="3"/>
  <c r="M404" i="3"/>
  <c r="N404" i="3"/>
  <c r="O404" i="3"/>
  <c r="P404" i="3"/>
  <c r="Q404" i="3"/>
  <c r="K405" i="3"/>
  <c r="L405" i="3"/>
  <c r="M405" i="3"/>
  <c r="N405" i="3"/>
  <c r="O405" i="3"/>
  <c r="P405" i="3"/>
  <c r="Q405" i="3"/>
  <c r="K406" i="3"/>
  <c r="L406" i="3"/>
  <c r="M406" i="3"/>
  <c r="N406" i="3"/>
  <c r="O406" i="3"/>
  <c r="P406" i="3"/>
  <c r="Q406" i="3"/>
  <c r="K3" i="3"/>
  <c r="L3" i="3"/>
  <c r="M3" i="3"/>
  <c r="N3" i="3"/>
  <c r="O3" i="3"/>
  <c r="P3" i="3"/>
  <c r="Q3" i="3"/>
  <c r="K4" i="3"/>
  <c r="L4" i="3"/>
  <c r="M4" i="3"/>
  <c r="N4" i="3"/>
  <c r="O4" i="3"/>
  <c r="P4" i="3"/>
  <c r="Q4" i="3"/>
  <c r="K5" i="3"/>
  <c r="L5" i="3"/>
  <c r="M5" i="3"/>
  <c r="N5" i="3"/>
  <c r="O5" i="3"/>
  <c r="P5" i="3"/>
  <c r="Q5" i="3"/>
  <c r="K6" i="3"/>
  <c r="L6" i="3"/>
  <c r="M6" i="3"/>
  <c r="N6" i="3"/>
  <c r="O6" i="3"/>
  <c r="P6" i="3"/>
  <c r="Q6" i="3"/>
  <c r="K7" i="3"/>
  <c r="L7" i="3"/>
  <c r="M7" i="3"/>
  <c r="N7" i="3"/>
  <c r="O7" i="3"/>
  <c r="P7" i="3"/>
  <c r="Q7" i="3"/>
  <c r="K8" i="3"/>
  <c r="L8" i="3"/>
  <c r="M8" i="3"/>
  <c r="N8" i="3"/>
  <c r="O8" i="3"/>
  <c r="P8" i="3"/>
  <c r="Q8" i="3"/>
  <c r="K9" i="3"/>
  <c r="L9" i="3"/>
  <c r="M9" i="3"/>
  <c r="N9" i="3"/>
  <c r="O9" i="3"/>
  <c r="P9" i="3"/>
  <c r="Q9" i="3"/>
  <c r="K10" i="3"/>
  <c r="L10" i="3"/>
  <c r="M10" i="3"/>
  <c r="N10" i="3"/>
  <c r="O10" i="3"/>
  <c r="P10" i="3"/>
  <c r="Q10" i="3"/>
  <c r="K11" i="3"/>
  <c r="L11" i="3"/>
  <c r="M11" i="3"/>
  <c r="N11" i="3"/>
  <c r="O11" i="3"/>
  <c r="P11" i="3"/>
  <c r="Q11" i="3"/>
  <c r="K12" i="3"/>
  <c r="L12" i="3"/>
  <c r="M12" i="3"/>
  <c r="N12" i="3"/>
  <c r="O12" i="3"/>
  <c r="P12" i="3"/>
  <c r="Q12" i="3"/>
  <c r="L2" i="3"/>
  <c r="M2" i="3"/>
  <c r="N2" i="3"/>
  <c r="O2" i="3"/>
  <c r="P2" i="3"/>
  <c r="Q2" i="3"/>
  <c r="K2" i="3"/>
  <c r="L8" i="2" l="1"/>
  <c r="L5" i="2"/>
  <c r="L9" i="2"/>
  <c r="L7" i="2"/>
  <c r="L6" i="2"/>
  <c r="L4" i="2"/>
  <c r="L10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2" i="2"/>
  <c r="R10" i="2"/>
  <c r="L12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" i="2"/>
  <c r="G2" i="2"/>
  <c r="R6" i="2"/>
  <c r="R11" i="2" s="1"/>
  <c r="B142" i="5" l="1"/>
  <c r="B144" i="5"/>
  <c r="B146" i="5"/>
  <c r="B148" i="5"/>
  <c r="B150" i="5"/>
  <c r="B152" i="5"/>
  <c r="B154" i="5"/>
  <c r="B156" i="5"/>
  <c r="B158" i="5"/>
  <c r="B160" i="5"/>
  <c r="B162" i="5"/>
  <c r="B164" i="5"/>
  <c r="B166" i="5"/>
  <c r="B168" i="5"/>
  <c r="B170" i="5"/>
  <c r="B172" i="5"/>
  <c r="B174" i="5"/>
  <c r="B176" i="5"/>
  <c r="B178" i="5"/>
  <c r="B180" i="5"/>
  <c r="C142" i="5"/>
  <c r="C144" i="5"/>
  <c r="C146" i="5"/>
  <c r="C148" i="5"/>
  <c r="C150" i="5"/>
  <c r="C152" i="5"/>
  <c r="C154" i="5"/>
  <c r="C156" i="5"/>
  <c r="C158" i="5"/>
  <c r="C160" i="5"/>
  <c r="C162" i="5"/>
  <c r="C164" i="5"/>
  <c r="C166" i="5"/>
  <c r="C168" i="5"/>
  <c r="C170" i="5"/>
  <c r="C172" i="5"/>
  <c r="C174" i="5"/>
  <c r="C176" i="5"/>
  <c r="C178" i="5"/>
  <c r="C180" i="5"/>
  <c r="B143" i="5"/>
  <c r="B145" i="5"/>
  <c r="B147" i="5"/>
  <c r="B149" i="5"/>
  <c r="B151" i="5"/>
  <c r="B153" i="5"/>
  <c r="B155" i="5"/>
  <c r="B157" i="5"/>
  <c r="B159" i="5"/>
  <c r="B161" i="5"/>
  <c r="B163" i="5"/>
  <c r="B165" i="5"/>
  <c r="B167" i="5"/>
  <c r="B169" i="5"/>
  <c r="B171" i="5"/>
  <c r="B173" i="5"/>
  <c r="B175" i="5"/>
  <c r="B177" i="5"/>
  <c r="B179" i="5"/>
  <c r="B181" i="5"/>
  <c r="C143" i="5"/>
  <c r="C145" i="5"/>
  <c r="C147" i="5"/>
  <c r="C149" i="5"/>
  <c r="C151" i="5"/>
  <c r="C153" i="5"/>
  <c r="C155" i="5"/>
  <c r="C157" i="5"/>
  <c r="C159" i="5"/>
  <c r="C161" i="5"/>
  <c r="C163" i="5"/>
  <c r="C165" i="5"/>
  <c r="C167" i="5"/>
  <c r="C169" i="5"/>
  <c r="C171" i="5"/>
  <c r="C173" i="5"/>
  <c r="C175" i="5"/>
  <c r="C177" i="5"/>
  <c r="C179" i="5"/>
  <c r="C181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C140" i="5"/>
  <c r="C138" i="5"/>
  <c r="C136" i="5"/>
  <c r="C134" i="5"/>
  <c r="C132" i="5"/>
  <c r="C130" i="5"/>
  <c r="C128" i="5"/>
  <c r="C126" i="5"/>
  <c r="C124" i="5"/>
  <c r="C122" i="5"/>
  <c r="C120" i="5"/>
  <c r="C118" i="5"/>
  <c r="C116" i="5"/>
  <c r="C114" i="5"/>
  <c r="C112" i="5"/>
  <c r="C110" i="5"/>
  <c r="C108" i="5"/>
  <c r="C106" i="5"/>
  <c r="C104" i="5"/>
  <c r="C102" i="5"/>
  <c r="C100" i="5"/>
  <c r="C98" i="5"/>
  <c r="C96" i="5"/>
  <c r="C94" i="5"/>
  <c r="C92" i="5"/>
  <c r="C90" i="5"/>
  <c r="C88" i="5"/>
  <c r="C86" i="5"/>
  <c r="C84" i="5"/>
  <c r="C82" i="5"/>
  <c r="C80" i="5"/>
  <c r="C78" i="5"/>
  <c r="C76" i="5"/>
  <c r="C74" i="5"/>
  <c r="C72" i="5"/>
  <c r="C70" i="5"/>
  <c r="C68" i="5"/>
  <c r="C66" i="5"/>
  <c r="C64" i="5"/>
  <c r="C62" i="5"/>
  <c r="C60" i="5"/>
  <c r="C58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41" i="5"/>
  <c r="C139" i="5"/>
  <c r="C137" i="5"/>
  <c r="C135" i="5"/>
  <c r="C133" i="5"/>
  <c r="C131" i="5"/>
  <c r="C129" i="5"/>
  <c r="C127" i="5"/>
  <c r="C125" i="5"/>
  <c r="C123" i="5"/>
  <c r="C121" i="5"/>
  <c r="C119" i="5"/>
  <c r="C117" i="5"/>
  <c r="C115" i="5"/>
  <c r="C113" i="5"/>
  <c r="C111" i="5"/>
  <c r="C109" i="5"/>
  <c r="C107" i="5"/>
  <c r="C105" i="5"/>
  <c r="C103" i="5"/>
  <c r="C101" i="5"/>
  <c r="C99" i="5"/>
  <c r="C97" i="5"/>
  <c r="C95" i="5"/>
  <c r="C93" i="5"/>
  <c r="C91" i="5"/>
  <c r="C89" i="5"/>
  <c r="C87" i="5"/>
  <c r="C85" i="5"/>
  <c r="C83" i="5"/>
  <c r="C81" i="5"/>
  <c r="C79" i="5"/>
  <c r="C77" i="5"/>
  <c r="C75" i="5"/>
  <c r="C73" i="5"/>
  <c r="C71" i="5"/>
  <c r="C69" i="5"/>
  <c r="C67" i="5"/>
  <c r="C65" i="5"/>
  <c r="C63" i="5"/>
  <c r="C61" i="5"/>
  <c r="C59" i="5"/>
  <c r="C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5" i="5"/>
  <c r="B23" i="5"/>
  <c r="B21" i="5"/>
  <c r="B19" i="5"/>
  <c r="B17" i="5"/>
  <c r="B15" i="5"/>
  <c r="B13" i="5"/>
  <c r="B11" i="5"/>
  <c r="B9" i="5"/>
  <c r="B7" i="5"/>
  <c r="B5" i="5"/>
  <c r="B3" i="5"/>
  <c r="B26" i="5"/>
  <c r="B24" i="5"/>
  <c r="B22" i="5"/>
  <c r="B20" i="5"/>
  <c r="B18" i="5"/>
  <c r="B16" i="5"/>
  <c r="B14" i="5"/>
  <c r="B12" i="5"/>
  <c r="B10" i="5"/>
  <c r="B8" i="5"/>
  <c r="B6" i="5"/>
  <c r="B4" i="5"/>
  <c r="B2" i="5"/>
  <c r="D2" i="4"/>
  <c r="E2" i="4" s="1"/>
  <c r="I406" i="3"/>
  <c r="H406" i="3"/>
  <c r="G406" i="3"/>
  <c r="F406" i="3"/>
  <c r="E406" i="3"/>
  <c r="D406" i="3"/>
  <c r="C406" i="3"/>
  <c r="I405" i="3"/>
  <c r="H405" i="3"/>
  <c r="G405" i="3"/>
  <c r="F405" i="3"/>
  <c r="E405" i="3"/>
  <c r="D405" i="3"/>
  <c r="C405" i="3"/>
  <c r="I404" i="3"/>
  <c r="H404" i="3"/>
  <c r="G404" i="3"/>
  <c r="F404" i="3"/>
  <c r="E404" i="3"/>
  <c r="D404" i="3"/>
  <c r="C404" i="3"/>
  <c r="I403" i="3"/>
  <c r="H403" i="3"/>
  <c r="G403" i="3"/>
  <c r="F403" i="3"/>
  <c r="E403" i="3"/>
  <c r="D403" i="3"/>
  <c r="C403" i="3"/>
  <c r="I402" i="3"/>
  <c r="H402" i="3"/>
  <c r="G402" i="3"/>
  <c r="F402" i="3"/>
  <c r="E402" i="3"/>
  <c r="D402" i="3"/>
  <c r="C402" i="3"/>
  <c r="I401" i="3"/>
  <c r="H401" i="3"/>
  <c r="G401" i="3"/>
  <c r="F401" i="3"/>
  <c r="E401" i="3"/>
  <c r="D401" i="3"/>
  <c r="C401" i="3"/>
  <c r="I400" i="3"/>
  <c r="H400" i="3"/>
  <c r="G400" i="3"/>
  <c r="F400" i="3"/>
  <c r="E400" i="3"/>
  <c r="D400" i="3"/>
  <c r="C400" i="3"/>
  <c r="I399" i="3"/>
  <c r="H399" i="3"/>
  <c r="G399" i="3"/>
  <c r="F399" i="3"/>
  <c r="E399" i="3"/>
  <c r="D399" i="3"/>
  <c r="C399" i="3"/>
  <c r="I398" i="3"/>
  <c r="H398" i="3"/>
  <c r="G398" i="3"/>
  <c r="F398" i="3"/>
  <c r="E398" i="3"/>
  <c r="D398" i="3"/>
  <c r="C398" i="3"/>
  <c r="I397" i="3"/>
  <c r="H397" i="3"/>
  <c r="G397" i="3"/>
  <c r="F397" i="3"/>
  <c r="E397" i="3"/>
  <c r="D397" i="3"/>
  <c r="C397" i="3"/>
  <c r="I396" i="3"/>
  <c r="H396" i="3"/>
  <c r="G396" i="3"/>
  <c r="F396" i="3"/>
  <c r="E396" i="3"/>
  <c r="D396" i="3"/>
  <c r="C396" i="3"/>
  <c r="I395" i="3"/>
  <c r="H395" i="3"/>
  <c r="G395" i="3"/>
  <c r="F395" i="3"/>
  <c r="E395" i="3"/>
  <c r="D395" i="3"/>
  <c r="C395" i="3"/>
  <c r="I394" i="3"/>
  <c r="H394" i="3"/>
  <c r="G394" i="3"/>
  <c r="F394" i="3"/>
  <c r="E394" i="3"/>
  <c r="D394" i="3"/>
  <c r="C394" i="3"/>
  <c r="I393" i="3"/>
  <c r="H393" i="3"/>
  <c r="G393" i="3"/>
  <c r="F393" i="3"/>
  <c r="E393" i="3"/>
  <c r="D393" i="3"/>
  <c r="C393" i="3"/>
  <c r="I392" i="3"/>
  <c r="H392" i="3"/>
  <c r="G392" i="3"/>
  <c r="F392" i="3"/>
  <c r="E392" i="3"/>
  <c r="D392" i="3"/>
  <c r="C392" i="3"/>
  <c r="I391" i="3"/>
  <c r="H391" i="3"/>
  <c r="G391" i="3"/>
  <c r="F391" i="3"/>
  <c r="E391" i="3"/>
  <c r="D391" i="3"/>
  <c r="C391" i="3"/>
  <c r="I390" i="3"/>
  <c r="H390" i="3"/>
  <c r="G390" i="3"/>
  <c r="F390" i="3"/>
  <c r="E390" i="3"/>
  <c r="D390" i="3"/>
  <c r="C390" i="3"/>
  <c r="I389" i="3"/>
  <c r="H389" i="3"/>
  <c r="G389" i="3"/>
  <c r="F389" i="3"/>
  <c r="E389" i="3"/>
  <c r="D389" i="3"/>
  <c r="C389" i="3"/>
  <c r="I388" i="3"/>
  <c r="H388" i="3"/>
  <c r="G388" i="3"/>
  <c r="F388" i="3"/>
  <c r="E388" i="3"/>
  <c r="D388" i="3"/>
  <c r="C388" i="3"/>
  <c r="I387" i="3"/>
  <c r="H387" i="3"/>
  <c r="G387" i="3"/>
  <c r="F387" i="3"/>
  <c r="E387" i="3"/>
  <c r="D387" i="3"/>
  <c r="C387" i="3"/>
  <c r="I386" i="3"/>
  <c r="H386" i="3"/>
  <c r="G386" i="3"/>
  <c r="F386" i="3"/>
  <c r="E386" i="3"/>
  <c r="D386" i="3"/>
  <c r="C386" i="3"/>
  <c r="I385" i="3"/>
  <c r="H385" i="3"/>
  <c r="G385" i="3"/>
  <c r="F385" i="3"/>
  <c r="E385" i="3"/>
  <c r="D385" i="3"/>
  <c r="C385" i="3"/>
  <c r="I384" i="3"/>
  <c r="H384" i="3"/>
  <c r="G384" i="3"/>
  <c r="F384" i="3"/>
  <c r="E384" i="3"/>
  <c r="D384" i="3"/>
  <c r="C384" i="3"/>
  <c r="I383" i="3"/>
  <c r="H383" i="3"/>
  <c r="G383" i="3"/>
  <c r="F383" i="3"/>
  <c r="E383" i="3"/>
  <c r="D383" i="3"/>
  <c r="C383" i="3"/>
  <c r="I382" i="3"/>
  <c r="H382" i="3"/>
  <c r="G382" i="3"/>
  <c r="F382" i="3"/>
  <c r="E382" i="3"/>
  <c r="D382" i="3"/>
  <c r="C382" i="3"/>
  <c r="I381" i="3"/>
  <c r="H381" i="3"/>
  <c r="G381" i="3"/>
  <c r="F381" i="3"/>
  <c r="E381" i="3"/>
  <c r="D381" i="3"/>
  <c r="C381" i="3"/>
  <c r="I380" i="3"/>
  <c r="H380" i="3"/>
  <c r="G380" i="3"/>
  <c r="F380" i="3"/>
  <c r="E380" i="3"/>
  <c r="D380" i="3"/>
  <c r="C380" i="3"/>
  <c r="I379" i="3"/>
  <c r="H379" i="3"/>
  <c r="G379" i="3"/>
  <c r="F379" i="3"/>
  <c r="E379" i="3"/>
  <c r="D379" i="3"/>
  <c r="C379" i="3"/>
  <c r="I378" i="3"/>
  <c r="H378" i="3"/>
  <c r="G378" i="3"/>
  <c r="F378" i="3"/>
  <c r="E378" i="3"/>
  <c r="D378" i="3"/>
  <c r="C378" i="3"/>
  <c r="I377" i="3"/>
  <c r="H377" i="3"/>
  <c r="G377" i="3"/>
  <c r="F377" i="3"/>
  <c r="E377" i="3"/>
  <c r="D377" i="3"/>
  <c r="C377" i="3"/>
  <c r="I376" i="3"/>
  <c r="H376" i="3"/>
  <c r="G376" i="3"/>
  <c r="F376" i="3"/>
  <c r="E376" i="3"/>
  <c r="D376" i="3"/>
  <c r="C376" i="3"/>
  <c r="I375" i="3"/>
  <c r="H375" i="3"/>
  <c r="G375" i="3"/>
  <c r="F375" i="3"/>
  <c r="E375" i="3"/>
  <c r="D375" i="3"/>
  <c r="C375" i="3"/>
  <c r="I374" i="3"/>
  <c r="H374" i="3"/>
  <c r="G374" i="3"/>
  <c r="F374" i="3"/>
  <c r="E374" i="3"/>
  <c r="D374" i="3"/>
  <c r="C374" i="3"/>
  <c r="I373" i="3"/>
  <c r="H373" i="3"/>
  <c r="G373" i="3"/>
  <c r="F373" i="3"/>
  <c r="E373" i="3"/>
  <c r="D373" i="3"/>
  <c r="C373" i="3"/>
  <c r="I372" i="3"/>
  <c r="H372" i="3"/>
  <c r="G372" i="3"/>
  <c r="F372" i="3"/>
  <c r="E372" i="3"/>
  <c r="D372" i="3"/>
  <c r="C372" i="3"/>
  <c r="I371" i="3"/>
  <c r="H371" i="3"/>
  <c r="G371" i="3"/>
  <c r="F371" i="3"/>
  <c r="E371" i="3"/>
  <c r="D371" i="3"/>
  <c r="C371" i="3"/>
  <c r="I370" i="3"/>
  <c r="H370" i="3"/>
  <c r="G370" i="3"/>
  <c r="F370" i="3"/>
  <c r="E370" i="3"/>
  <c r="D370" i="3"/>
  <c r="C370" i="3"/>
  <c r="I369" i="3"/>
  <c r="H369" i="3"/>
  <c r="G369" i="3"/>
  <c r="F369" i="3"/>
  <c r="E369" i="3"/>
  <c r="D369" i="3"/>
  <c r="C369" i="3"/>
  <c r="I368" i="3"/>
  <c r="H368" i="3"/>
  <c r="G368" i="3"/>
  <c r="F368" i="3"/>
  <c r="E368" i="3"/>
  <c r="D368" i="3"/>
  <c r="C368" i="3"/>
  <c r="I367" i="3"/>
  <c r="H367" i="3"/>
  <c r="G367" i="3"/>
  <c r="F367" i="3"/>
  <c r="E367" i="3"/>
  <c r="D367" i="3"/>
  <c r="C367" i="3"/>
  <c r="I366" i="3"/>
  <c r="H366" i="3"/>
  <c r="G366" i="3"/>
  <c r="F366" i="3"/>
  <c r="E366" i="3"/>
  <c r="D366" i="3"/>
  <c r="C366" i="3"/>
  <c r="I365" i="3"/>
  <c r="H365" i="3"/>
  <c r="G365" i="3"/>
  <c r="F365" i="3"/>
  <c r="E365" i="3"/>
  <c r="D365" i="3"/>
  <c r="C365" i="3"/>
  <c r="I364" i="3"/>
  <c r="H364" i="3"/>
  <c r="G364" i="3"/>
  <c r="F364" i="3"/>
  <c r="E364" i="3"/>
  <c r="D364" i="3"/>
  <c r="C364" i="3"/>
  <c r="I363" i="3"/>
  <c r="H363" i="3"/>
  <c r="G363" i="3"/>
  <c r="F363" i="3"/>
  <c r="E363" i="3"/>
  <c r="D363" i="3"/>
  <c r="C363" i="3"/>
  <c r="I362" i="3"/>
  <c r="H362" i="3"/>
  <c r="G362" i="3"/>
  <c r="F362" i="3"/>
  <c r="E362" i="3"/>
  <c r="D362" i="3"/>
  <c r="C362" i="3"/>
  <c r="I361" i="3"/>
  <c r="H361" i="3"/>
  <c r="G361" i="3"/>
  <c r="F361" i="3"/>
  <c r="E361" i="3"/>
  <c r="D361" i="3"/>
  <c r="C361" i="3"/>
  <c r="I360" i="3"/>
  <c r="H360" i="3"/>
  <c r="G360" i="3"/>
  <c r="F360" i="3"/>
  <c r="E360" i="3"/>
  <c r="D360" i="3"/>
  <c r="C360" i="3"/>
  <c r="I359" i="3"/>
  <c r="H359" i="3"/>
  <c r="G359" i="3"/>
  <c r="F359" i="3"/>
  <c r="E359" i="3"/>
  <c r="D359" i="3"/>
  <c r="C359" i="3"/>
  <c r="I358" i="3"/>
  <c r="H358" i="3"/>
  <c r="G358" i="3"/>
  <c r="F358" i="3"/>
  <c r="E358" i="3"/>
  <c r="D358" i="3"/>
  <c r="C358" i="3"/>
  <c r="I357" i="3"/>
  <c r="H357" i="3"/>
  <c r="G357" i="3"/>
  <c r="F357" i="3"/>
  <c r="E357" i="3"/>
  <c r="D357" i="3"/>
  <c r="C357" i="3"/>
  <c r="I356" i="3"/>
  <c r="H356" i="3"/>
  <c r="G356" i="3"/>
  <c r="F356" i="3"/>
  <c r="E356" i="3"/>
  <c r="D356" i="3"/>
  <c r="C356" i="3"/>
  <c r="I355" i="3"/>
  <c r="H355" i="3"/>
  <c r="G355" i="3"/>
  <c r="F355" i="3"/>
  <c r="E355" i="3"/>
  <c r="D355" i="3"/>
  <c r="C355" i="3"/>
  <c r="I354" i="3"/>
  <c r="H354" i="3"/>
  <c r="G354" i="3"/>
  <c r="F354" i="3"/>
  <c r="E354" i="3"/>
  <c r="D354" i="3"/>
  <c r="C354" i="3"/>
  <c r="I353" i="3"/>
  <c r="H353" i="3"/>
  <c r="G353" i="3"/>
  <c r="F353" i="3"/>
  <c r="E353" i="3"/>
  <c r="D353" i="3"/>
  <c r="C353" i="3"/>
  <c r="I352" i="3"/>
  <c r="H352" i="3"/>
  <c r="G352" i="3"/>
  <c r="F352" i="3"/>
  <c r="E352" i="3"/>
  <c r="D352" i="3"/>
  <c r="C352" i="3"/>
  <c r="I351" i="3"/>
  <c r="H351" i="3"/>
  <c r="G351" i="3"/>
  <c r="F351" i="3"/>
  <c r="E351" i="3"/>
  <c r="D351" i="3"/>
  <c r="C351" i="3"/>
  <c r="I350" i="3"/>
  <c r="H350" i="3"/>
  <c r="G350" i="3"/>
  <c r="F350" i="3"/>
  <c r="E350" i="3"/>
  <c r="D350" i="3"/>
  <c r="C350" i="3"/>
  <c r="I349" i="3"/>
  <c r="H349" i="3"/>
  <c r="G349" i="3"/>
  <c r="F349" i="3"/>
  <c r="E349" i="3"/>
  <c r="D349" i="3"/>
  <c r="C349" i="3"/>
  <c r="I348" i="3"/>
  <c r="H348" i="3"/>
  <c r="G348" i="3"/>
  <c r="F348" i="3"/>
  <c r="E348" i="3"/>
  <c r="D348" i="3"/>
  <c r="C348" i="3"/>
  <c r="I347" i="3"/>
  <c r="H347" i="3"/>
  <c r="G347" i="3"/>
  <c r="F347" i="3"/>
  <c r="E347" i="3"/>
  <c r="D347" i="3"/>
  <c r="C347" i="3"/>
  <c r="I346" i="3"/>
  <c r="H346" i="3"/>
  <c r="G346" i="3"/>
  <c r="F346" i="3"/>
  <c r="E346" i="3"/>
  <c r="D346" i="3"/>
  <c r="C346" i="3"/>
  <c r="I345" i="3"/>
  <c r="H345" i="3"/>
  <c r="G345" i="3"/>
  <c r="F345" i="3"/>
  <c r="E345" i="3"/>
  <c r="D345" i="3"/>
  <c r="C345" i="3"/>
  <c r="I344" i="3"/>
  <c r="H344" i="3"/>
  <c r="G344" i="3"/>
  <c r="F344" i="3"/>
  <c r="E344" i="3"/>
  <c r="D344" i="3"/>
  <c r="C344" i="3"/>
  <c r="I343" i="3"/>
  <c r="H343" i="3"/>
  <c r="G343" i="3"/>
  <c r="F343" i="3"/>
  <c r="E343" i="3"/>
  <c r="D343" i="3"/>
  <c r="C343" i="3"/>
  <c r="I342" i="3"/>
  <c r="H342" i="3"/>
  <c r="G342" i="3"/>
  <c r="F342" i="3"/>
  <c r="E342" i="3"/>
  <c r="D342" i="3"/>
  <c r="C342" i="3"/>
  <c r="I341" i="3"/>
  <c r="H341" i="3"/>
  <c r="G341" i="3"/>
  <c r="F341" i="3"/>
  <c r="E341" i="3"/>
  <c r="D341" i="3"/>
  <c r="C341" i="3"/>
  <c r="I340" i="3"/>
  <c r="H340" i="3"/>
  <c r="G340" i="3"/>
  <c r="F340" i="3"/>
  <c r="E340" i="3"/>
  <c r="D340" i="3"/>
  <c r="C340" i="3"/>
  <c r="I339" i="3"/>
  <c r="H339" i="3"/>
  <c r="G339" i="3"/>
  <c r="F339" i="3"/>
  <c r="E339" i="3"/>
  <c r="D339" i="3"/>
  <c r="C339" i="3"/>
  <c r="I338" i="3"/>
  <c r="H338" i="3"/>
  <c r="G338" i="3"/>
  <c r="F338" i="3"/>
  <c r="E338" i="3"/>
  <c r="D338" i="3"/>
  <c r="C338" i="3"/>
  <c r="I337" i="3"/>
  <c r="H337" i="3"/>
  <c r="G337" i="3"/>
  <c r="F337" i="3"/>
  <c r="E337" i="3"/>
  <c r="D337" i="3"/>
  <c r="C337" i="3"/>
  <c r="I336" i="3"/>
  <c r="H336" i="3"/>
  <c r="G336" i="3"/>
  <c r="F336" i="3"/>
  <c r="E336" i="3"/>
  <c r="D336" i="3"/>
  <c r="C336" i="3"/>
  <c r="I335" i="3"/>
  <c r="H335" i="3"/>
  <c r="G335" i="3"/>
  <c r="F335" i="3"/>
  <c r="E335" i="3"/>
  <c r="D335" i="3"/>
  <c r="C335" i="3"/>
  <c r="I334" i="3"/>
  <c r="H334" i="3"/>
  <c r="G334" i="3"/>
  <c r="F334" i="3"/>
  <c r="E334" i="3"/>
  <c r="D334" i="3"/>
  <c r="C334" i="3"/>
  <c r="I333" i="3"/>
  <c r="H333" i="3"/>
  <c r="G333" i="3"/>
  <c r="F333" i="3"/>
  <c r="E333" i="3"/>
  <c r="D333" i="3"/>
  <c r="C333" i="3"/>
  <c r="I332" i="3"/>
  <c r="H332" i="3"/>
  <c r="G332" i="3"/>
  <c r="F332" i="3"/>
  <c r="E332" i="3"/>
  <c r="D332" i="3"/>
  <c r="C332" i="3"/>
  <c r="I331" i="3"/>
  <c r="H331" i="3"/>
  <c r="G331" i="3"/>
  <c r="F331" i="3"/>
  <c r="E331" i="3"/>
  <c r="D331" i="3"/>
  <c r="C331" i="3"/>
  <c r="I330" i="3"/>
  <c r="H330" i="3"/>
  <c r="G330" i="3"/>
  <c r="F330" i="3"/>
  <c r="E330" i="3"/>
  <c r="D330" i="3"/>
  <c r="C330" i="3"/>
  <c r="I329" i="3"/>
  <c r="H329" i="3"/>
  <c r="G329" i="3"/>
  <c r="F329" i="3"/>
  <c r="E329" i="3"/>
  <c r="D329" i="3"/>
  <c r="C329" i="3"/>
  <c r="I328" i="3"/>
  <c r="H328" i="3"/>
  <c r="G328" i="3"/>
  <c r="F328" i="3"/>
  <c r="E328" i="3"/>
  <c r="D328" i="3"/>
  <c r="C328" i="3"/>
  <c r="I327" i="3"/>
  <c r="H327" i="3"/>
  <c r="G327" i="3"/>
  <c r="F327" i="3"/>
  <c r="E327" i="3"/>
  <c r="D327" i="3"/>
  <c r="C327" i="3"/>
  <c r="I326" i="3"/>
  <c r="H326" i="3"/>
  <c r="G326" i="3"/>
  <c r="F326" i="3"/>
  <c r="E326" i="3"/>
  <c r="D326" i="3"/>
  <c r="C326" i="3"/>
  <c r="I325" i="3"/>
  <c r="H325" i="3"/>
  <c r="G325" i="3"/>
  <c r="F325" i="3"/>
  <c r="E325" i="3"/>
  <c r="D325" i="3"/>
  <c r="C325" i="3"/>
  <c r="I324" i="3"/>
  <c r="H324" i="3"/>
  <c r="G324" i="3"/>
  <c r="F324" i="3"/>
  <c r="E324" i="3"/>
  <c r="D324" i="3"/>
  <c r="C324" i="3"/>
  <c r="I323" i="3"/>
  <c r="H323" i="3"/>
  <c r="G323" i="3"/>
  <c r="F323" i="3"/>
  <c r="E323" i="3"/>
  <c r="D323" i="3"/>
  <c r="C323" i="3"/>
  <c r="I322" i="3"/>
  <c r="H322" i="3"/>
  <c r="G322" i="3"/>
  <c r="F322" i="3"/>
  <c r="E322" i="3"/>
  <c r="D322" i="3"/>
  <c r="C322" i="3"/>
  <c r="I321" i="3"/>
  <c r="H321" i="3"/>
  <c r="G321" i="3"/>
  <c r="F321" i="3"/>
  <c r="E321" i="3"/>
  <c r="D321" i="3"/>
  <c r="C321" i="3"/>
  <c r="I320" i="3"/>
  <c r="H320" i="3"/>
  <c r="G320" i="3"/>
  <c r="F320" i="3"/>
  <c r="E320" i="3"/>
  <c r="D320" i="3"/>
  <c r="C320" i="3"/>
  <c r="I319" i="3"/>
  <c r="H319" i="3"/>
  <c r="G319" i="3"/>
  <c r="F319" i="3"/>
  <c r="E319" i="3"/>
  <c r="D319" i="3"/>
  <c r="C319" i="3"/>
  <c r="I318" i="3"/>
  <c r="H318" i="3"/>
  <c r="G318" i="3"/>
  <c r="F318" i="3"/>
  <c r="E318" i="3"/>
  <c r="D318" i="3"/>
  <c r="C318" i="3"/>
  <c r="I317" i="3"/>
  <c r="H317" i="3"/>
  <c r="G317" i="3"/>
  <c r="F317" i="3"/>
  <c r="E317" i="3"/>
  <c r="D317" i="3"/>
  <c r="C317" i="3"/>
  <c r="I316" i="3"/>
  <c r="H316" i="3"/>
  <c r="G316" i="3"/>
  <c r="F316" i="3"/>
  <c r="E316" i="3"/>
  <c r="D316" i="3"/>
  <c r="C316" i="3"/>
  <c r="I315" i="3"/>
  <c r="H315" i="3"/>
  <c r="G315" i="3"/>
  <c r="F315" i="3"/>
  <c r="E315" i="3"/>
  <c r="D315" i="3"/>
  <c r="C315" i="3"/>
  <c r="I314" i="3"/>
  <c r="H314" i="3"/>
  <c r="G314" i="3"/>
  <c r="F314" i="3"/>
  <c r="E314" i="3"/>
  <c r="D314" i="3"/>
  <c r="C314" i="3"/>
  <c r="I313" i="3"/>
  <c r="H313" i="3"/>
  <c r="G313" i="3"/>
  <c r="F313" i="3"/>
  <c r="E313" i="3"/>
  <c r="D313" i="3"/>
  <c r="C313" i="3"/>
  <c r="I312" i="3"/>
  <c r="H312" i="3"/>
  <c r="G312" i="3"/>
  <c r="F312" i="3"/>
  <c r="E312" i="3"/>
  <c r="D312" i="3"/>
  <c r="C312" i="3"/>
  <c r="I311" i="3"/>
  <c r="H311" i="3"/>
  <c r="G311" i="3"/>
  <c r="F311" i="3"/>
  <c r="E311" i="3"/>
  <c r="D311" i="3"/>
  <c r="C311" i="3"/>
  <c r="I310" i="3"/>
  <c r="H310" i="3"/>
  <c r="G310" i="3"/>
  <c r="F310" i="3"/>
  <c r="E310" i="3"/>
  <c r="D310" i="3"/>
  <c r="C310" i="3"/>
  <c r="I309" i="3"/>
  <c r="H309" i="3"/>
  <c r="G309" i="3"/>
  <c r="F309" i="3"/>
  <c r="E309" i="3"/>
  <c r="D309" i="3"/>
  <c r="C309" i="3"/>
  <c r="I308" i="3"/>
  <c r="H308" i="3"/>
  <c r="G308" i="3"/>
  <c r="F308" i="3"/>
  <c r="E308" i="3"/>
  <c r="D308" i="3"/>
  <c r="C308" i="3"/>
  <c r="I307" i="3"/>
  <c r="H307" i="3"/>
  <c r="G307" i="3"/>
  <c r="F307" i="3"/>
  <c r="E307" i="3"/>
  <c r="D307" i="3"/>
  <c r="C307" i="3"/>
  <c r="I306" i="3"/>
  <c r="H306" i="3"/>
  <c r="G306" i="3"/>
  <c r="F306" i="3"/>
  <c r="E306" i="3"/>
  <c r="D306" i="3"/>
  <c r="C306" i="3"/>
  <c r="I305" i="3"/>
  <c r="H305" i="3"/>
  <c r="G305" i="3"/>
  <c r="F305" i="3"/>
  <c r="E305" i="3"/>
  <c r="D305" i="3"/>
  <c r="C305" i="3"/>
  <c r="I304" i="3"/>
  <c r="H304" i="3"/>
  <c r="G304" i="3"/>
  <c r="F304" i="3"/>
  <c r="E304" i="3"/>
  <c r="D304" i="3"/>
  <c r="C304" i="3"/>
  <c r="I303" i="3"/>
  <c r="H303" i="3"/>
  <c r="G303" i="3"/>
  <c r="F303" i="3"/>
  <c r="E303" i="3"/>
  <c r="D303" i="3"/>
  <c r="C303" i="3"/>
  <c r="I302" i="3"/>
  <c r="H302" i="3"/>
  <c r="G302" i="3"/>
  <c r="F302" i="3"/>
  <c r="E302" i="3"/>
  <c r="D302" i="3"/>
  <c r="C302" i="3"/>
  <c r="I301" i="3"/>
  <c r="H301" i="3"/>
  <c r="G301" i="3"/>
  <c r="F301" i="3"/>
  <c r="E301" i="3"/>
  <c r="D301" i="3"/>
  <c r="C301" i="3"/>
  <c r="I300" i="3"/>
  <c r="H300" i="3"/>
  <c r="G300" i="3"/>
  <c r="F300" i="3"/>
  <c r="E300" i="3"/>
  <c r="D300" i="3"/>
  <c r="C300" i="3"/>
  <c r="I299" i="3"/>
  <c r="H299" i="3"/>
  <c r="G299" i="3"/>
  <c r="F299" i="3"/>
  <c r="E299" i="3"/>
  <c r="D299" i="3"/>
  <c r="C299" i="3"/>
  <c r="I298" i="3"/>
  <c r="H298" i="3"/>
  <c r="G298" i="3"/>
  <c r="F298" i="3"/>
  <c r="E298" i="3"/>
  <c r="D298" i="3"/>
  <c r="C298" i="3"/>
  <c r="I297" i="3"/>
  <c r="H297" i="3"/>
  <c r="G297" i="3"/>
  <c r="F297" i="3"/>
  <c r="E297" i="3"/>
  <c r="D297" i="3"/>
  <c r="C297" i="3"/>
  <c r="I296" i="3"/>
  <c r="H296" i="3"/>
  <c r="G296" i="3"/>
  <c r="F296" i="3"/>
  <c r="E296" i="3"/>
  <c r="D296" i="3"/>
  <c r="C296" i="3"/>
  <c r="I295" i="3"/>
  <c r="H295" i="3"/>
  <c r="G295" i="3"/>
  <c r="F295" i="3"/>
  <c r="E295" i="3"/>
  <c r="D295" i="3"/>
  <c r="C295" i="3"/>
  <c r="I294" i="3"/>
  <c r="H294" i="3"/>
  <c r="G294" i="3"/>
  <c r="F294" i="3"/>
  <c r="E294" i="3"/>
  <c r="D294" i="3"/>
  <c r="C294" i="3"/>
  <c r="I293" i="3"/>
  <c r="H293" i="3"/>
  <c r="G293" i="3"/>
  <c r="F293" i="3"/>
  <c r="E293" i="3"/>
  <c r="D293" i="3"/>
  <c r="C293" i="3"/>
  <c r="I292" i="3"/>
  <c r="H292" i="3"/>
  <c r="G292" i="3"/>
  <c r="F292" i="3"/>
  <c r="E292" i="3"/>
  <c r="D292" i="3"/>
  <c r="C292" i="3"/>
  <c r="I291" i="3"/>
  <c r="H291" i="3"/>
  <c r="G291" i="3"/>
  <c r="F291" i="3"/>
  <c r="E291" i="3"/>
  <c r="D291" i="3"/>
  <c r="C291" i="3"/>
  <c r="I290" i="3"/>
  <c r="H290" i="3"/>
  <c r="G290" i="3"/>
  <c r="F290" i="3"/>
  <c r="E290" i="3"/>
  <c r="D290" i="3"/>
  <c r="C290" i="3"/>
  <c r="I289" i="3"/>
  <c r="H289" i="3"/>
  <c r="G289" i="3"/>
  <c r="F289" i="3"/>
  <c r="E289" i="3"/>
  <c r="D289" i="3"/>
  <c r="C289" i="3"/>
  <c r="I288" i="3"/>
  <c r="H288" i="3"/>
  <c r="G288" i="3"/>
  <c r="F288" i="3"/>
  <c r="E288" i="3"/>
  <c r="D288" i="3"/>
  <c r="C288" i="3"/>
  <c r="I287" i="3"/>
  <c r="H287" i="3"/>
  <c r="G287" i="3"/>
  <c r="F287" i="3"/>
  <c r="E287" i="3"/>
  <c r="D287" i="3"/>
  <c r="C287" i="3"/>
  <c r="I286" i="3"/>
  <c r="H286" i="3"/>
  <c r="G286" i="3"/>
  <c r="F286" i="3"/>
  <c r="E286" i="3"/>
  <c r="D286" i="3"/>
  <c r="C286" i="3"/>
  <c r="I285" i="3"/>
  <c r="H285" i="3"/>
  <c r="G285" i="3"/>
  <c r="F285" i="3"/>
  <c r="E285" i="3"/>
  <c r="D285" i="3"/>
  <c r="C285" i="3"/>
  <c r="I284" i="3"/>
  <c r="H284" i="3"/>
  <c r="G284" i="3"/>
  <c r="F284" i="3"/>
  <c r="E284" i="3"/>
  <c r="D284" i="3"/>
  <c r="C284" i="3"/>
  <c r="I283" i="3"/>
  <c r="H283" i="3"/>
  <c r="G283" i="3"/>
  <c r="F283" i="3"/>
  <c r="E283" i="3"/>
  <c r="D283" i="3"/>
  <c r="C283" i="3"/>
  <c r="I282" i="3"/>
  <c r="H282" i="3"/>
  <c r="G282" i="3"/>
  <c r="F282" i="3"/>
  <c r="E282" i="3"/>
  <c r="D282" i="3"/>
  <c r="C282" i="3"/>
  <c r="I281" i="3"/>
  <c r="H281" i="3"/>
  <c r="G281" i="3"/>
  <c r="F281" i="3"/>
  <c r="E281" i="3"/>
  <c r="D281" i="3"/>
  <c r="C281" i="3"/>
  <c r="I280" i="3"/>
  <c r="H280" i="3"/>
  <c r="G280" i="3"/>
  <c r="F280" i="3"/>
  <c r="E280" i="3"/>
  <c r="D280" i="3"/>
  <c r="C280" i="3"/>
  <c r="I279" i="3"/>
  <c r="H279" i="3"/>
  <c r="G279" i="3"/>
  <c r="F279" i="3"/>
  <c r="E279" i="3"/>
  <c r="D279" i="3"/>
  <c r="C279" i="3"/>
  <c r="I278" i="3"/>
  <c r="H278" i="3"/>
  <c r="G278" i="3"/>
  <c r="F278" i="3"/>
  <c r="E278" i="3"/>
  <c r="D278" i="3"/>
  <c r="C278" i="3"/>
  <c r="I277" i="3"/>
  <c r="H277" i="3"/>
  <c r="G277" i="3"/>
  <c r="F277" i="3"/>
  <c r="E277" i="3"/>
  <c r="D277" i="3"/>
  <c r="C277" i="3"/>
  <c r="I276" i="3"/>
  <c r="H276" i="3"/>
  <c r="G276" i="3"/>
  <c r="F276" i="3"/>
  <c r="E276" i="3"/>
  <c r="D276" i="3"/>
  <c r="C276" i="3"/>
  <c r="I275" i="3"/>
  <c r="H275" i="3"/>
  <c r="G275" i="3"/>
  <c r="F275" i="3"/>
  <c r="E275" i="3"/>
  <c r="D275" i="3"/>
  <c r="C275" i="3"/>
  <c r="I274" i="3"/>
  <c r="H274" i="3"/>
  <c r="G274" i="3"/>
  <c r="F274" i="3"/>
  <c r="E274" i="3"/>
  <c r="D274" i="3"/>
  <c r="C274" i="3"/>
  <c r="I273" i="3"/>
  <c r="H273" i="3"/>
  <c r="G273" i="3"/>
  <c r="F273" i="3"/>
  <c r="E273" i="3"/>
  <c r="D273" i="3"/>
  <c r="C273" i="3"/>
  <c r="I272" i="3"/>
  <c r="H272" i="3"/>
  <c r="G272" i="3"/>
  <c r="F272" i="3"/>
  <c r="E272" i="3"/>
  <c r="D272" i="3"/>
  <c r="C272" i="3"/>
  <c r="I271" i="3"/>
  <c r="H271" i="3"/>
  <c r="G271" i="3"/>
  <c r="F271" i="3"/>
  <c r="E271" i="3"/>
  <c r="D271" i="3"/>
  <c r="C271" i="3"/>
  <c r="I270" i="3"/>
  <c r="H270" i="3"/>
  <c r="G270" i="3"/>
  <c r="F270" i="3"/>
  <c r="E270" i="3"/>
  <c r="D270" i="3"/>
  <c r="C270" i="3"/>
  <c r="I269" i="3"/>
  <c r="H269" i="3"/>
  <c r="G269" i="3"/>
  <c r="F269" i="3"/>
  <c r="E269" i="3"/>
  <c r="D269" i="3"/>
  <c r="C269" i="3"/>
  <c r="I268" i="3"/>
  <c r="H268" i="3"/>
  <c r="G268" i="3"/>
  <c r="F268" i="3"/>
  <c r="E268" i="3"/>
  <c r="D268" i="3"/>
  <c r="C268" i="3"/>
  <c r="I267" i="3"/>
  <c r="H267" i="3"/>
  <c r="G267" i="3"/>
  <c r="F267" i="3"/>
  <c r="E267" i="3"/>
  <c r="D267" i="3"/>
  <c r="C267" i="3"/>
  <c r="I266" i="3"/>
  <c r="H266" i="3"/>
  <c r="G266" i="3"/>
  <c r="F266" i="3"/>
  <c r="E266" i="3"/>
  <c r="D266" i="3"/>
  <c r="C266" i="3"/>
  <c r="I265" i="3"/>
  <c r="H265" i="3"/>
  <c r="G265" i="3"/>
  <c r="F265" i="3"/>
  <c r="E265" i="3"/>
  <c r="D265" i="3"/>
  <c r="C265" i="3"/>
  <c r="I264" i="3"/>
  <c r="H264" i="3"/>
  <c r="G264" i="3"/>
  <c r="F264" i="3"/>
  <c r="E264" i="3"/>
  <c r="D264" i="3"/>
  <c r="C264" i="3"/>
  <c r="I263" i="3"/>
  <c r="H263" i="3"/>
  <c r="G263" i="3"/>
  <c r="F263" i="3"/>
  <c r="E263" i="3"/>
  <c r="D263" i="3"/>
  <c r="C263" i="3"/>
  <c r="I262" i="3"/>
  <c r="H262" i="3"/>
  <c r="G262" i="3"/>
  <c r="F262" i="3"/>
  <c r="E262" i="3"/>
  <c r="D262" i="3"/>
  <c r="C262" i="3"/>
  <c r="I261" i="3"/>
  <c r="H261" i="3"/>
  <c r="G261" i="3"/>
  <c r="F261" i="3"/>
  <c r="E261" i="3"/>
  <c r="D261" i="3"/>
  <c r="C261" i="3"/>
  <c r="I260" i="3"/>
  <c r="H260" i="3"/>
  <c r="G260" i="3"/>
  <c r="F260" i="3"/>
  <c r="E260" i="3"/>
  <c r="D260" i="3"/>
  <c r="C260" i="3"/>
  <c r="I259" i="3"/>
  <c r="H259" i="3"/>
  <c r="G259" i="3"/>
  <c r="F259" i="3"/>
  <c r="E259" i="3"/>
  <c r="D259" i="3"/>
  <c r="C259" i="3"/>
  <c r="I258" i="3"/>
  <c r="H258" i="3"/>
  <c r="G258" i="3"/>
  <c r="F258" i="3"/>
  <c r="E258" i="3"/>
  <c r="D258" i="3"/>
  <c r="C258" i="3"/>
  <c r="I257" i="3"/>
  <c r="H257" i="3"/>
  <c r="G257" i="3"/>
  <c r="F257" i="3"/>
  <c r="E257" i="3"/>
  <c r="D257" i="3"/>
  <c r="C257" i="3"/>
  <c r="I256" i="3"/>
  <c r="H256" i="3"/>
  <c r="G256" i="3"/>
  <c r="F256" i="3"/>
  <c r="E256" i="3"/>
  <c r="D256" i="3"/>
  <c r="C256" i="3"/>
  <c r="I255" i="3"/>
  <c r="H255" i="3"/>
  <c r="G255" i="3"/>
  <c r="F255" i="3"/>
  <c r="E255" i="3"/>
  <c r="D255" i="3"/>
  <c r="C255" i="3"/>
  <c r="I254" i="3"/>
  <c r="H254" i="3"/>
  <c r="G254" i="3"/>
  <c r="F254" i="3"/>
  <c r="E254" i="3"/>
  <c r="D254" i="3"/>
  <c r="C254" i="3"/>
  <c r="I253" i="3"/>
  <c r="H253" i="3"/>
  <c r="G253" i="3"/>
  <c r="F253" i="3"/>
  <c r="E253" i="3"/>
  <c r="D253" i="3"/>
  <c r="C253" i="3"/>
  <c r="I252" i="3"/>
  <c r="H252" i="3"/>
  <c r="G252" i="3"/>
  <c r="F252" i="3"/>
  <c r="E252" i="3"/>
  <c r="D252" i="3"/>
  <c r="C252" i="3"/>
  <c r="I251" i="3"/>
  <c r="H251" i="3"/>
  <c r="G251" i="3"/>
  <c r="F251" i="3"/>
  <c r="E251" i="3"/>
  <c r="D251" i="3"/>
  <c r="C251" i="3"/>
  <c r="I250" i="3"/>
  <c r="H250" i="3"/>
  <c r="G250" i="3"/>
  <c r="F250" i="3"/>
  <c r="E250" i="3"/>
  <c r="D250" i="3"/>
  <c r="C250" i="3"/>
  <c r="I249" i="3"/>
  <c r="H249" i="3"/>
  <c r="G249" i="3"/>
  <c r="F249" i="3"/>
  <c r="E249" i="3"/>
  <c r="D249" i="3"/>
  <c r="C249" i="3"/>
  <c r="I248" i="3"/>
  <c r="H248" i="3"/>
  <c r="G248" i="3"/>
  <c r="F248" i="3"/>
  <c r="E248" i="3"/>
  <c r="D248" i="3"/>
  <c r="C248" i="3"/>
  <c r="I247" i="3"/>
  <c r="H247" i="3"/>
  <c r="G247" i="3"/>
  <c r="F247" i="3"/>
  <c r="E247" i="3"/>
  <c r="D247" i="3"/>
  <c r="C247" i="3"/>
  <c r="I246" i="3"/>
  <c r="H246" i="3"/>
  <c r="G246" i="3"/>
  <c r="F246" i="3"/>
  <c r="E246" i="3"/>
  <c r="D246" i="3"/>
  <c r="C246" i="3"/>
  <c r="I245" i="3"/>
  <c r="H245" i="3"/>
  <c r="G245" i="3"/>
  <c r="F245" i="3"/>
  <c r="E245" i="3"/>
  <c r="D245" i="3"/>
  <c r="C245" i="3"/>
  <c r="I244" i="3"/>
  <c r="H244" i="3"/>
  <c r="G244" i="3"/>
  <c r="F244" i="3"/>
  <c r="E244" i="3"/>
  <c r="D244" i="3"/>
  <c r="C244" i="3"/>
  <c r="I243" i="3"/>
  <c r="H243" i="3"/>
  <c r="G243" i="3"/>
  <c r="F243" i="3"/>
  <c r="E243" i="3"/>
  <c r="D243" i="3"/>
  <c r="C243" i="3"/>
  <c r="I242" i="3"/>
  <c r="H242" i="3"/>
  <c r="G242" i="3"/>
  <c r="F242" i="3"/>
  <c r="E242" i="3"/>
  <c r="D242" i="3"/>
  <c r="C242" i="3"/>
  <c r="I241" i="3"/>
  <c r="H241" i="3"/>
  <c r="G241" i="3"/>
  <c r="F241" i="3"/>
  <c r="E241" i="3"/>
  <c r="D241" i="3"/>
  <c r="C241" i="3"/>
  <c r="I240" i="3"/>
  <c r="H240" i="3"/>
  <c r="G240" i="3"/>
  <c r="F240" i="3"/>
  <c r="E240" i="3"/>
  <c r="D240" i="3"/>
  <c r="C240" i="3"/>
  <c r="I239" i="3"/>
  <c r="H239" i="3"/>
  <c r="G239" i="3"/>
  <c r="F239" i="3"/>
  <c r="E239" i="3"/>
  <c r="D239" i="3"/>
  <c r="C239" i="3"/>
  <c r="I238" i="3"/>
  <c r="H238" i="3"/>
  <c r="G238" i="3"/>
  <c r="F238" i="3"/>
  <c r="E238" i="3"/>
  <c r="D238" i="3"/>
  <c r="C238" i="3"/>
  <c r="I237" i="3"/>
  <c r="H237" i="3"/>
  <c r="G237" i="3"/>
  <c r="F237" i="3"/>
  <c r="E237" i="3"/>
  <c r="D237" i="3"/>
  <c r="C237" i="3"/>
  <c r="I236" i="3"/>
  <c r="H236" i="3"/>
  <c r="G236" i="3"/>
  <c r="F236" i="3"/>
  <c r="E236" i="3"/>
  <c r="D236" i="3"/>
  <c r="C236" i="3"/>
  <c r="I235" i="3"/>
  <c r="H235" i="3"/>
  <c r="G235" i="3"/>
  <c r="F235" i="3"/>
  <c r="E235" i="3"/>
  <c r="D235" i="3"/>
  <c r="C235" i="3"/>
  <c r="I234" i="3"/>
  <c r="H234" i="3"/>
  <c r="G234" i="3"/>
  <c r="F234" i="3"/>
  <c r="E234" i="3"/>
  <c r="D234" i="3"/>
  <c r="C234" i="3"/>
  <c r="I233" i="3"/>
  <c r="H233" i="3"/>
  <c r="G233" i="3"/>
  <c r="F233" i="3"/>
  <c r="E233" i="3"/>
  <c r="D233" i="3"/>
  <c r="C233" i="3"/>
  <c r="I232" i="3"/>
  <c r="H232" i="3"/>
  <c r="G232" i="3"/>
  <c r="F232" i="3"/>
  <c r="E232" i="3"/>
  <c r="D232" i="3"/>
  <c r="C232" i="3"/>
  <c r="I231" i="3"/>
  <c r="H231" i="3"/>
  <c r="G231" i="3"/>
  <c r="F231" i="3"/>
  <c r="E231" i="3"/>
  <c r="D231" i="3"/>
  <c r="C231" i="3"/>
  <c r="I230" i="3"/>
  <c r="H230" i="3"/>
  <c r="G230" i="3"/>
  <c r="F230" i="3"/>
  <c r="E230" i="3"/>
  <c r="D230" i="3"/>
  <c r="C230" i="3"/>
  <c r="I229" i="3"/>
  <c r="H229" i="3"/>
  <c r="G229" i="3"/>
  <c r="F229" i="3"/>
  <c r="E229" i="3"/>
  <c r="D229" i="3"/>
  <c r="C229" i="3"/>
  <c r="I228" i="3"/>
  <c r="H228" i="3"/>
  <c r="G228" i="3"/>
  <c r="F228" i="3"/>
  <c r="E228" i="3"/>
  <c r="D228" i="3"/>
  <c r="C228" i="3"/>
  <c r="I227" i="3"/>
  <c r="H227" i="3"/>
  <c r="G227" i="3"/>
  <c r="F227" i="3"/>
  <c r="E227" i="3"/>
  <c r="D227" i="3"/>
  <c r="C227" i="3"/>
  <c r="I226" i="3"/>
  <c r="H226" i="3"/>
  <c r="G226" i="3"/>
  <c r="F226" i="3"/>
  <c r="E226" i="3"/>
  <c r="D226" i="3"/>
  <c r="C226" i="3"/>
  <c r="I225" i="3"/>
  <c r="H225" i="3"/>
  <c r="G225" i="3"/>
  <c r="F225" i="3"/>
  <c r="E225" i="3"/>
  <c r="D225" i="3"/>
  <c r="C225" i="3"/>
  <c r="I224" i="3"/>
  <c r="H224" i="3"/>
  <c r="G224" i="3"/>
  <c r="F224" i="3"/>
  <c r="E224" i="3"/>
  <c r="D224" i="3"/>
  <c r="C224" i="3"/>
  <c r="I223" i="3"/>
  <c r="H223" i="3"/>
  <c r="G223" i="3"/>
  <c r="F223" i="3"/>
  <c r="E223" i="3"/>
  <c r="D223" i="3"/>
  <c r="C223" i="3"/>
  <c r="I222" i="3"/>
  <c r="H222" i="3"/>
  <c r="G222" i="3"/>
  <c r="F222" i="3"/>
  <c r="E222" i="3"/>
  <c r="D222" i="3"/>
  <c r="C222" i="3"/>
  <c r="I221" i="3"/>
  <c r="H221" i="3"/>
  <c r="G221" i="3"/>
  <c r="F221" i="3"/>
  <c r="E221" i="3"/>
  <c r="D221" i="3"/>
  <c r="C221" i="3"/>
  <c r="I220" i="3"/>
  <c r="H220" i="3"/>
  <c r="G220" i="3"/>
  <c r="F220" i="3"/>
  <c r="E220" i="3"/>
  <c r="D220" i="3"/>
  <c r="C220" i="3"/>
  <c r="I219" i="3"/>
  <c r="H219" i="3"/>
  <c r="G219" i="3"/>
  <c r="F219" i="3"/>
  <c r="E219" i="3"/>
  <c r="D219" i="3"/>
  <c r="C219" i="3"/>
  <c r="I218" i="3"/>
  <c r="H218" i="3"/>
  <c r="G218" i="3"/>
  <c r="F218" i="3"/>
  <c r="E218" i="3"/>
  <c r="D218" i="3"/>
  <c r="C218" i="3"/>
  <c r="I217" i="3"/>
  <c r="H217" i="3"/>
  <c r="G217" i="3"/>
  <c r="F217" i="3"/>
  <c r="E217" i="3"/>
  <c r="D217" i="3"/>
  <c r="C217" i="3"/>
  <c r="I216" i="3"/>
  <c r="H216" i="3"/>
  <c r="G216" i="3"/>
  <c r="F216" i="3"/>
  <c r="E216" i="3"/>
  <c r="D216" i="3"/>
  <c r="C216" i="3"/>
  <c r="I215" i="3"/>
  <c r="H215" i="3"/>
  <c r="G215" i="3"/>
  <c r="F215" i="3"/>
  <c r="E215" i="3"/>
  <c r="D215" i="3"/>
  <c r="C215" i="3"/>
  <c r="I214" i="3"/>
  <c r="H214" i="3"/>
  <c r="G214" i="3"/>
  <c r="F214" i="3"/>
  <c r="E214" i="3"/>
  <c r="D214" i="3"/>
  <c r="C214" i="3"/>
  <c r="I213" i="3"/>
  <c r="H213" i="3"/>
  <c r="G213" i="3"/>
  <c r="F213" i="3"/>
  <c r="E213" i="3"/>
  <c r="D213" i="3"/>
  <c r="C213" i="3"/>
  <c r="I212" i="3"/>
  <c r="H212" i="3"/>
  <c r="G212" i="3"/>
  <c r="F212" i="3"/>
  <c r="E212" i="3"/>
  <c r="D212" i="3"/>
  <c r="C212" i="3"/>
  <c r="I211" i="3"/>
  <c r="H211" i="3"/>
  <c r="G211" i="3"/>
  <c r="F211" i="3"/>
  <c r="E211" i="3"/>
  <c r="D211" i="3"/>
  <c r="C211" i="3"/>
  <c r="I210" i="3"/>
  <c r="H210" i="3"/>
  <c r="G210" i="3"/>
  <c r="F210" i="3"/>
  <c r="E210" i="3"/>
  <c r="D210" i="3"/>
  <c r="C210" i="3"/>
  <c r="I209" i="3"/>
  <c r="H209" i="3"/>
  <c r="G209" i="3"/>
  <c r="F209" i="3"/>
  <c r="E209" i="3"/>
  <c r="D209" i="3"/>
  <c r="C209" i="3"/>
  <c r="I208" i="3"/>
  <c r="H208" i="3"/>
  <c r="G208" i="3"/>
  <c r="F208" i="3"/>
  <c r="E208" i="3"/>
  <c r="D208" i="3"/>
  <c r="C208" i="3"/>
  <c r="I207" i="3"/>
  <c r="H207" i="3"/>
  <c r="G207" i="3"/>
  <c r="F207" i="3"/>
  <c r="E207" i="3"/>
  <c r="D207" i="3"/>
  <c r="C207" i="3"/>
  <c r="I206" i="3"/>
  <c r="H206" i="3"/>
  <c r="G206" i="3"/>
  <c r="F206" i="3"/>
  <c r="E206" i="3"/>
  <c r="D206" i="3"/>
  <c r="C206" i="3"/>
  <c r="I205" i="3"/>
  <c r="H205" i="3"/>
  <c r="G205" i="3"/>
  <c r="F205" i="3"/>
  <c r="E205" i="3"/>
  <c r="D205" i="3"/>
  <c r="C205" i="3"/>
  <c r="I204" i="3"/>
  <c r="H204" i="3"/>
  <c r="G204" i="3"/>
  <c r="F204" i="3"/>
  <c r="E204" i="3"/>
  <c r="D204" i="3"/>
  <c r="C204" i="3"/>
  <c r="I203" i="3"/>
  <c r="H203" i="3"/>
  <c r="G203" i="3"/>
  <c r="F203" i="3"/>
  <c r="E203" i="3"/>
  <c r="D203" i="3"/>
  <c r="C203" i="3"/>
  <c r="I202" i="3"/>
  <c r="H202" i="3"/>
  <c r="G202" i="3"/>
  <c r="F202" i="3"/>
  <c r="E202" i="3"/>
  <c r="D202" i="3"/>
  <c r="C202" i="3"/>
  <c r="I201" i="3"/>
  <c r="H201" i="3"/>
  <c r="G201" i="3"/>
  <c r="F201" i="3"/>
  <c r="E201" i="3"/>
  <c r="D201" i="3"/>
  <c r="C201" i="3"/>
  <c r="I200" i="3"/>
  <c r="H200" i="3"/>
  <c r="G200" i="3"/>
  <c r="F200" i="3"/>
  <c r="E200" i="3"/>
  <c r="D200" i="3"/>
  <c r="C200" i="3"/>
  <c r="I199" i="3"/>
  <c r="H199" i="3"/>
  <c r="G199" i="3"/>
  <c r="F199" i="3"/>
  <c r="E199" i="3"/>
  <c r="D199" i="3"/>
  <c r="C199" i="3"/>
  <c r="I198" i="3"/>
  <c r="H198" i="3"/>
  <c r="G198" i="3"/>
  <c r="F198" i="3"/>
  <c r="E198" i="3"/>
  <c r="D198" i="3"/>
  <c r="C198" i="3"/>
  <c r="I197" i="3"/>
  <c r="H197" i="3"/>
  <c r="G197" i="3"/>
  <c r="F197" i="3"/>
  <c r="E197" i="3"/>
  <c r="D197" i="3"/>
  <c r="C197" i="3"/>
  <c r="I196" i="3"/>
  <c r="H196" i="3"/>
  <c r="G196" i="3"/>
  <c r="F196" i="3"/>
  <c r="E196" i="3"/>
  <c r="D196" i="3"/>
  <c r="C196" i="3"/>
  <c r="I195" i="3"/>
  <c r="H195" i="3"/>
  <c r="G195" i="3"/>
  <c r="F195" i="3"/>
  <c r="E195" i="3"/>
  <c r="D195" i="3"/>
  <c r="C195" i="3"/>
  <c r="I194" i="3"/>
  <c r="H194" i="3"/>
  <c r="G194" i="3"/>
  <c r="F194" i="3"/>
  <c r="E194" i="3"/>
  <c r="D194" i="3"/>
  <c r="C194" i="3"/>
  <c r="I193" i="3"/>
  <c r="H193" i="3"/>
  <c r="G193" i="3"/>
  <c r="F193" i="3"/>
  <c r="E193" i="3"/>
  <c r="D193" i="3"/>
  <c r="C193" i="3"/>
  <c r="I192" i="3"/>
  <c r="H192" i="3"/>
  <c r="G192" i="3"/>
  <c r="F192" i="3"/>
  <c r="E192" i="3"/>
  <c r="D192" i="3"/>
  <c r="C192" i="3"/>
  <c r="I191" i="3"/>
  <c r="H191" i="3"/>
  <c r="G191" i="3"/>
  <c r="F191" i="3"/>
  <c r="E191" i="3"/>
  <c r="D191" i="3"/>
  <c r="C191" i="3"/>
  <c r="I190" i="3"/>
  <c r="H190" i="3"/>
  <c r="G190" i="3"/>
  <c r="F190" i="3"/>
  <c r="E190" i="3"/>
  <c r="D190" i="3"/>
  <c r="C190" i="3"/>
  <c r="I189" i="3"/>
  <c r="H189" i="3"/>
  <c r="G189" i="3"/>
  <c r="F189" i="3"/>
  <c r="E189" i="3"/>
  <c r="D189" i="3"/>
  <c r="C189" i="3"/>
  <c r="I188" i="3"/>
  <c r="H188" i="3"/>
  <c r="G188" i="3"/>
  <c r="F188" i="3"/>
  <c r="E188" i="3"/>
  <c r="D188" i="3"/>
  <c r="C188" i="3"/>
  <c r="I187" i="3"/>
  <c r="H187" i="3"/>
  <c r="G187" i="3"/>
  <c r="F187" i="3"/>
  <c r="E187" i="3"/>
  <c r="D187" i="3"/>
  <c r="C187" i="3"/>
  <c r="I186" i="3"/>
  <c r="H186" i="3"/>
  <c r="G186" i="3"/>
  <c r="F186" i="3"/>
  <c r="E186" i="3"/>
  <c r="D186" i="3"/>
  <c r="C186" i="3"/>
  <c r="I185" i="3"/>
  <c r="H185" i="3"/>
  <c r="G185" i="3"/>
  <c r="F185" i="3"/>
  <c r="E185" i="3"/>
  <c r="D185" i="3"/>
  <c r="C185" i="3"/>
  <c r="I184" i="3"/>
  <c r="H184" i="3"/>
  <c r="G184" i="3"/>
  <c r="F184" i="3"/>
  <c r="E184" i="3"/>
  <c r="D184" i="3"/>
  <c r="C184" i="3"/>
  <c r="I183" i="3"/>
  <c r="H183" i="3"/>
  <c r="G183" i="3"/>
  <c r="F183" i="3"/>
  <c r="E183" i="3"/>
  <c r="D183" i="3"/>
  <c r="C183" i="3"/>
  <c r="I182" i="3"/>
  <c r="H182" i="3"/>
  <c r="G182" i="3"/>
  <c r="F182" i="3"/>
  <c r="E182" i="3"/>
  <c r="D182" i="3"/>
  <c r="C182" i="3"/>
  <c r="I181" i="3"/>
  <c r="H181" i="3"/>
  <c r="G181" i="3"/>
  <c r="F181" i="3"/>
  <c r="E181" i="3"/>
  <c r="D181" i="3"/>
  <c r="C181" i="3"/>
  <c r="I180" i="3"/>
  <c r="H180" i="3"/>
  <c r="G180" i="3"/>
  <c r="F180" i="3"/>
  <c r="E180" i="3"/>
  <c r="D180" i="3"/>
  <c r="C180" i="3"/>
  <c r="I179" i="3"/>
  <c r="H179" i="3"/>
  <c r="G179" i="3"/>
  <c r="F179" i="3"/>
  <c r="E179" i="3"/>
  <c r="D179" i="3"/>
  <c r="C179" i="3"/>
  <c r="I178" i="3"/>
  <c r="H178" i="3"/>
  <c r="G178" i="3"/>
  <c r="F178" i="3"/>
  <c r="E178" i="3"/>
  <c r="D178" i="3"/>
  <c r="C178" i="3"/>
  <c r="I177" i="3"/>
  <c r="H177" i="3"/>
  <c r="G177" i="3"/>
  <c r="F177" i="3"/>
  <c r="E177" i="3"/>
  <c r="D177" i="3"/>
  <c r="C177" i="3"/>
  <c r="I176" i="3"/>
  <c r="H176" i="3"/>
  <c r="G176" i="3"/>
  <c r="F176" i="3"/>
  <c r="E176" i="3"/>
  <c r="D176" i="3"/>
  <c r="C176" i="3"/>
  <c r="I175" i="3"/>
  <c r="H175" i="3"/>
  <c r="G175" i="3"/>
  <c r="F175" i="3"/>
  <c r="E175" i="3"/>
  <c r="D175" i="3"/>
  <c r="C175" i="3"/>
  <c r="I174" i="3"/>
  <c r="H174" i="3"/>
  <c r="G174" i="3"/>
  <c r="F174" i="3"/>
  <c r="E174" i="3"/>
  <c r="D174" i="3"/>
  <c r="C174" i="3"/>
  <c r="I173" i="3"/>
  <c r="H173" i="3"/>
  <c r="G173" i="3"/>
  <c r="F173" i="3"/>
  <c r="E173" i="3"/>
  <c r="D173" i="3"/>
  <c r="C173" i="3"/>
  <c r="I172" i="3"/>
  <c r="H172" i="3"/>
  <c r="G172" i="3"/>
  <c r="F172" i="3"/>
  <c r="E172" i="3"/>
  <c r="D172" i="3"/>
  <c r="C172" i="3"/>
  <c r="I171" i="3"/>
  <c r="H171" i="3"/>
  <c r="G171" i="3"/>
  <c r="F171" i="3"/>
  <c r="E171" i="3"/>
  <c r="D171" i="3"/>
  <c r="C171" i="3"/>
  <c r="I170" i="3"/>
  <c r="H170" i="3"/>
  <c r="G170" i="3"/>
  <c r="F170" i="3"/>
  <c r="E170" i="3"/>
  <c r="D170" i="3"/>
  <c r="C170" i="3"/>
  <c r="I169" i="3"/>
  <c r="H169" i="3"/>
  <c r="G169" i="3"/>
  <c r="F169" i="3"/>
  <c r="E169" i="3"/>
  <c r="D169" i="3"/>
  <c r="C169" i="3"/>
  <c r="I168" i="3"/>
  <c r="H168" i="3"/>
  <c r="G168" i="3"/>
  <c r="F168" i="3"/>
  <c r="E168" i="3"/>
  <c r="D168" i="3"/>
  <c r="C168" i="3"/>
  <c r="I167" i="3"/>
  <c r="H167" i="3"/>
  <c r="G167" i="3"/>
  <c r="F167" i="3"/>
  <c r="E167" i="3"/>
  <c r="D167" i="3"/>
  <c r="C167" i="3"/>
  <c r="I166" i="3"/>
  <c r="H166" i="3"/>
  <c r="G166" i="3"/>
  <c r="F166" i="3"/>
  <c r="E166" i="3"/>
  <c r="D166" i="3"/>
  <c r="C166" i="3"/>
  <c r="I165" i="3"/>
  <c r="H165" i="3"/>
  <c r="G165" i="3"/>
  <c r="F165" i="3"/>
  <c r="E165" i="3"/>
  <c r="D165" i="3"/>
  <c r="C165" i="3"/>
  <c r="I164" i="3"/>
  <c r="H164" i="3"/>
  <c r="G164" i="3"/>
  <c r="F164" i="3"/>
  <c r="E164" i="3"/>
  <c r="D164" i="3"/>
  <c r="C164" i="3"/>
  <c r="I163" i="3"/>
  <c r="H163" i="3"/>
  <c r="G163" i="3"/>
  <c r="F163" i="3"/>
  <c r="E163" i="3"/>
  <c r="D163" i="3"/>
  <c r="C163" i="3"/>
  <c r="I162" i="3"/>
  <c r="H162" i="3"/>
  <c r="G162" i="3"/>
  <c r="F162" i="3"/>
  <c r="E162" i="3"/>
  <c r="D162" i="3"/>
  <c r="C162" i="3"/>
  <c r="I161" i="3"/>
  <c r="H161" i="3"/>
  <c r="G161" i="3"/>
  <c r="F161" i="3"/>
  <c r="E161" i="3"/>
  <c r="D161" i="3"/>
  <c r="C161" i="3"/>
  <c r="I160" i="3"/>
  <c r="H160" i="3"/>
  <c r="G160" i="3"/>
  <c r="F160" i="3"/>
  <c r="E160" i="3"/>
  <c r="D160" i="3"/>
  <c r="C160" i="3"/>
  <c r="I159" i="3"/>
  <c r="H159" i="3"/>
  <c r="G159" i="3"/>
  <c r="F159" i="3"/>
  <c r="E159" i="3"/>
  <c r="D159" i="3"/>
  <c r="C159" i="3"/>
  <c r="I158" i="3"/>
  <c r="H158" i="3"/>
  <c r="G158" i="3"/>
  <c r="F158" i="3"/>
  <c r="E158" i="3"/>
  <c r="D158" i="3"/>
  <c r="C158" i="3"/>
  <c r="I157" i="3"/>
  <c r="H157" i="3"/>
  <c r="G157" i="3"/>
  <c r="F157" i="3"/>
  <c r="E157" i="3"/>
  <c r="D157" i="3"/>
  <c r="C157" i="3"/>
  <c r="I156" i="3"/>
  <c r="H156" i="3"/>
  <c r="G156" i="3"/>
  <c r="F156" i="3"/>
  <c r="E156" i="3"/>
  <c r="D156" i="3"/>
  <c r="C156" i="3"/>
  <c r="I155" i="3"/>
  <c r="H155" i="3"/>
  <c r="G155" i="3"/>
  <c r="F155" i="3"/>
  <c r="E155" i="3"/>
  <c r="D155" i="3"/>
  <c r="C155" i="3"/>
  <c r="I154" i="3"/>
  <c r="H154" i="3"/>
  <c r="G154" i="3"/>
  <c r="F154" i="3"/>
  <c r="E154" i="3"/>
  <c r="D154" i="3"/>
  <c r="C154" i="3"/>
  <c r="I153" i="3"/>
  <c r="H153" i="3"/>
  <c r="G153" i="3"/>
  <c r="F153" i="3"/>
  <c r="E153" i="3"/>
  <c r="D153" i="3"/>
  <c r="C153" i="3"/>
  <c r="I152" i="3"/>
  <c r="H152" i="3"/>
  <c r="G152" i="3"/>
  <c r="F152" i="3"/>
  <c r="E152" i="3"/>
  <c r="D152" i="3"/>
  <c r="C152" i="3"/>
  <c r="I151" i="3"/>
  <c r="H151" i="3"/>
  <c r="G151" i="3"/>
  <c r="F151" i="3"/>
  <c r="E151" i="3"/>
  <c r="D151" i="3"/>
  <c r="C151" i="3"/>
  <c r="I150" i="3"/>
  <c r="H150" i="3"/>
  <c r="G150" i="3"/>
  <c r="F150" i="3"/>
  <c r="E150" i="3"/>
  <c r="D150" i="3"/>
  <c r="C150" i="3"/>
  <c r="I149" i="3"/>
  <c r="H149" i="3"/>
  <c r="G149" i="3"/>
  <c r="F149" i="3"/>
  <c r="E149" i="3"/>
  <c r="D149" i="3"/>
  <c r="C149" i="3"/>
  <c r="I148" i="3"/>
  <c r="H148" i="3"/>
  <c r="G148" i="3"/>
  <c r="F148" i="3"/>
  <c r="E148" i="3"/>
  <c r="D148" i="3"/>
  <c r="C148" i="3"/>
  <c r="I147" i="3"/>
  <c r="H147" i="3"/>
  <c r="G147" i="3"/>
  <c r="F147" i="3"/>
  <c r="E147" i="3"/>
  <c r="D147" i="3"/>
  <c r="C147" i="3"/>
  <c r="I146" i="3"/>
  <c r="H146" i="3"/>
  <c r="G146" i="3"/>
  <c r="F146" i="3"/>
  <c r="E146" i="3"/>
  <c r="D146" i="3"/>
  <c r="C146" i="3"/>
  <c r="I145" i="3"/>
  <c r="H145" i="3"/>
  <c r="G145" i="3"/>
  <c r="F145" i="3"/>
  <c r="E145" i="3"/>
  <c r="D145" i="3"/>
  <c r="C145" i="3"/>
  <c r="I144" i="3"/>
  <c r="H144" i="3"/>
  <c r="G144" i="3"/>
  <c r="F144" i="3"/>
  <c r="E144" i="3"/>
  <c r="D144" i="3"/>
  <c r="C144" i="3"/>
  <c r="I143" i="3"/>
  <c r="H143" i="3"/>
  <c r="G143" i="3"/>
  <c r="F143" i="3"/>
  <c r="E143" i="3"/>
  <c r="D143" i="3"/>
  <c r="C143" i="3"/>
  <c r="I142" i="3"/>
  <c r="H142" i="3"/>
  <c r="G142" i="3"/>
  <c r="F142" i="3"/>
  <c r="E142" i="3"/>
  <c r="D142" i="3"/>
  <c r="C142" i="3"/>
  <c r="I141" i="3"/>
  <c r="H141" i="3"/>
  <c r="G141" i="3"/>
  <c r="F141" i="3"/>
  <c r="E141" i="3"/>
  <c r="D141" i="3"/>
  <c r="C141" i="3"/>
  <c r="I140" i="3"/>
  <c r="H140" i="3"/>
  <c r="G140" i="3"/>
  <c r="F140" i="3"/>
  <c r="E140" i="3"/>
  <c r="D140" i="3"/>
  <c r="C140" i="3"/>
  <c r="I139" i="3"/>
  <c r="H139" i="3"/>
  <c r="G139" i="3"/>
  <c r="F139" i="3"/>
  <c r="E139" i="3"/>
  <c r="D139" i="3"/>
  <c r="C139" i="3"/>
  <c r="I138" i="3"/>
  <c r="H138" i="3"/>
  <c r="G138" i="3"/>
  <c r="F138" i="3"/>
  <c r="E138" i="3"/>
  <c r="D138" i="3"/>
  <c r="C138" i="3"/>
  <c r="I137" i="3"/>
  <c r="H137" i="3"/>
  <c r="G137" i="3"/>
  <c r="F137" i="3"/>
  <c r="E137" i="3"/>
  <c r="D137" i="3"/>
  <c r="C137" i="3"/>
  <c r="I136" i="3"/>
  <c r="H136" i="3"/>
  <c r="G136" i="3"/>
  <c r="F136" i="3"/>
  <c r="E136" i="3"/>
  <c r="D136" i="3"/>
  <c r="C136" i="3"/>
  <c r="I135" i="3"/>
  <c r="H135" i="3"/>
  <c r="G135" i="3"/>
  <c r="F135" i="3"/>
  <c r="E135" i="3"/>
  <c r="D135" i="3"/>
  <c r="C135" i="3"/>
  <c r="I134" i="3"/>
  <c r="H134" i="3"/>
  <c r="G134" i="3"/>
  <c r="F134" i="3"/>
  <c r="E134" i="3"/>
  <c r="D134" i="3"/>
  <c r="C134" i="3"/>
  <c r="I133" i="3"/>
  <c r="H133" i="3"/>
  <c r="G133" i="3"/>
  <c r="F133" i="3"/>
  <c r="E133" i="3"/>
  <c r="D133" i="3"/>
  <c r="C133" i="3"/>
  <c r="I132" i="3"/>
  <c r="H132" i="3"/>
  <c r="G132" i="3"/>
  <c r="F132" i="3"/>
  <c r="E132" i="3"/>
  <c r="D132" i="3"/>
  <c r="C132" i="3"/>
  <c r="I131" i="3"/>
  <c r="H131" i="3"/>
  <c r="G131" i="3"/>
  <c r="F131" i="3"/>
  <c r="E131" i="3"/>
  <c r="D131" i="3"/>
  <c r="C131" i="3"/>
  <c r="I130" i="3"/>
  <c r="H130" i="3"/>
  <c r="G130" i="3"/>
  <c r="F130" i="3"/>
  <c r="E130" i="3"/>
  <c r="D130" i="3"/>
  <c r="C130" i="3"/>
  <c r="I129" i="3"/>
  <c r="H129" i="3"/>
  <c r="G129" i="3"/>
  <c r="F129" i="3"/>
  <c r="E129" i="3"/>
  <c r="D129" i="3"/>
  <c r="C129" i="3"/>
  <c r="I128" i="3"/>
  <c r="H128" i="3"/>
  <c r="G128" i="3"/>
  <c r="F128" i="3"/>
  <c r="E128" i="3"/>
  <c r="D128" i="3"/>
  <c r="C128" i="3"/>
  <c r="I127" i="3"/>
  <c r="H127" i="3"/>
  <c r="G127" i="3"/>
  <c r="F127" i="3"/>
  <c r="E127" i="3"/>
  <c r="D127" i="3"/>
  <c r="C127" i="3"/>
  <c r="I126" i="3"/>
  <c r="H126" i="3"/>
  <c r="G126" i="3"/>
  <c r="F126" i="3"/>
  <c r="E126" i="3"/>
  <c r="D126" i="3"/>
  <c r="C126" i="3"/>
  <c r="I125" i="3"/>
  <c r="H125" i="3"/>
  <c r="G125" i="3"/>
  <c r="F125" i="3"/>
  <c r="E125" i="3"/>
  <c r="D125" i="3"/>
  <c r="C125" i="3"/>
  <c r="I124" i="3"/>
  <c r="H124" i="3"/>
  <c r="G124" i="3"/>
  <c r="F124" i="3"/>
  <c r="E124" i="3"/>
  <c r="D124" i="3"/>
  <c r="C124" i="3"/>
  <c r="I123" i="3"/>
  <c r="H123" i="3"/>
  <c r="G123" i="3"/>
  <c r="F123" i="3"/>
  <c r="E123" i="3"/>
  <c r="D123" i="3"/>
  <c r="C123" i="3"/>
  <c r="I122" i="3"/>
  <c r="H122" i="3"/>
  <c r="G122" i="3"/>
  <c r="F122" i="3"/>
  <c r="E122" i="3"/>
  <c r="D122" i="3"/>
  <c r="C122" i="3"/>
  <c r="I121" i="3"/>
  <c r="H121" i="3"/>
  <c r="G121" i="3"/>
  <c r="F121" i="3"/>
  <c r="E121" i="3"/>
  <c r="D121" i="3"/>
  <c r="C121" i="3"/>
  <c r="I120" i="3"/>
  <c r="H120" i="3"/>
  <c r="G120" i="3"/>
  <c r="F120" i="3"/>
  <c r="E120" i="3"/>
  <c r="D120" i="3"/>
  <c r="C120" i="3"/>
  <c r="I119" i="3"/>
  <c r="H119" i="3"/>
  <c r="G119" i="3"/>
  <c r="F119" i="3"/>
  <c r="E119" i="3"/>
  <c r="D119" i="3"/>
  <c r="C119" i="3"/>
  <c r="I118" i="3"/>
  <c r="H118" i="3"/>
  <c r="G118" i="3"/>
  <c r="F118" i="3"/>
  <c r="E118" i="3"/>
  <c r="D118" i="3"/>
  <c r="C118" i="3"/>
  <c r="I117" i="3"/>
  <c r="H117" i="3"/>
  <c r="G117" i="3"/>
  <c r="F117" i="3"/>
  <c r="E117" i="3"/>
  <c r="D117" i="3"/>
  <c r="C117" i="3"/>
  <c r="I116" i="3"/>
  <c r="H116" i="3"/>
  <c r="G116" i="3"/>
  <c r="F116" i="3"/>
  <c r="E116" i="3"/>
  <c r="D116" i="3"/>
  <c r="C116" i="3"/>
  <c r="I115" i="3"/>
  <c r="H115" i="3"/>
  <c r="G115" i="3"/>
  <c r="F115" i="3"/>
  <c r="E115" i="3"/>
  <c r="D115" i="3"/>
  <c r="C115" i="3"/>
  <c r="I114" i="3"/>
  <c r="H114" i="3"/>
  <c r="G114" i="3"/>
  <c r="F114" i="3"/>
  <c r="E114" i="3"/>
  <c r="D114" i="3"/>
  <c r="C114" i="3"/>
  <c r="I113" i="3"/>
  <c r="H113" i="3"/>
  <c r="G113" i="3"/>
  <c r="F113" i="3"/>
  <c r="E113" i="3"/>
  <c r="D113" i="3"/>
  <c r="C113" i="3"/>
  <c r="I112" i="3"/>
  <c r="H112" i="3"/>
  <c r="G112" i="3"/>
  <c r="F112" i="3"/>
  <c r="E112" i="3"/>
  <c r="D112" i="3"/>
  <c r="C112" i="3"/>
  <c r="I111" i="3"/>
  <c r="H111" i="3"/>
  <c r="G111" i="3"/>
  <c r="F111" i="3"/>
  <c r="E111" i="3"/>
  <c r="D111" i="3"/>
  <c r="C111" i="3"/>
  <c r="I110" i="3"/>
  <c r="H110" i="3"/>
  <c r="G110" i="3"/>
  <c r="F110" i="3"/>
  <c r="E110" i="3"/>
  <c r="D110" i="3"/>
  <c r="C110" i="3"/>
  <c r="I109" i="3"/>
  <c r="H109" i="3"/>
  <c r="G109" i="3"/>
  <c r="F109" i="3"/>
  <c r="E109" i="3"/>
  <c r="D109" i="3"/>
  <c r="C109" i="3"/>
  <c r="I108" i="3"/>
  <c r="H108" i="3"/>
  <c r="G108" i="3"/>
  <c r="F108" i="3"/>
  <c r="E108" i="3"/>
  <c r="D108" i="3"/>
  <c r="C108" i="3"/>
  <c r="I107" i="3"/>
  <c r="H107" i="3"/>
  <c r="G107" i="3"/>
  <c r="F107" i="3"/>
  <c r="E107" i="3"/>
  <c r="D107" i="3"/>
  <c r="C107" i="3"/>
  <c r="I106" i="3"/>
  <c r="H106" i="3"/>
  <c r="G106" i="3"/>
  <c r="F106" i="3"/>
  <c r="E106" i="3"/>
  <c r="D106" i="3"/>
  <c r="C106" i="3"/>
  <c r="I105" i="3"/>
  <c r="H105" i="3"/>
  <c r="G105" i="3"/>
  <c r="F105" i="3"/>
  <c r="E105" i="3"/>
  <c r="D105" i="3"/>
  <c r="C105" i="3"/>
  <c r="I104" i="3"/>
  <c r="H104" i="3"/>
  <c r="G104" i="3"/>
  <c r="F104" i="3"/>
  <c r="E104" i="3"/>
  <c r="D104" i="3"/>
  <c r="C104" i="3"/>
  <c r="I103" i="3"/>
  <c r="H103" i="3"/>
  <c r="G103" i="3"/>
  <c r="F103" i="3"/>
  <c r="E103" i="3"/>
  <c r="D103" i="3"/>
  <c r="C103" i="3"/>
  <c r="I102" i="3"/>
  <c r="H102" i="3"/>
  <c r="G102" i="3"/>
  <c r="F102" i="3"/>
  <c r="E102" i="3"/>
  <c r="D102" i="3"/>
  <c r="C102" i="3"/>
  <c r="I101" i="3"/>
  <c r="H101" i="3"/>
  <c r="G101" i="3"/>
  <c r="F101" i="3"/>
  <c r="E101" i="3"/>
  <c r="D101" i="3"/>
  <c r="C101" i="3"/>
  <c r="I100" i="3"/>
  <c r="H100" i="3"/>
  <c r="G100" i="3"/>
  <c r="F100" i="3"/>
  <c r="E100" i="3"/>
  <c r="D100" i="3"/>
  <c r="C100" i="3"/>
  <c r="I99" i="3"/>
  <c r="H99" i="3"/>
  <c r="G99" i="3"/>
  <c r="F99" i="3"/>
  <c r="E99" i="3"/>
  <c r="D99" i="3"/>
  <c r="C99" i="3"/>
  <c r="I98" i="3"/>
  <c r="H98" i="3"/>
  <c r="G98" i="3"/>
  <c r="F98" i="3"/>
  <c r="E98" i="3"/>
  <c r="D98" i="3"/>
  <c r="C98" i="3"/>
  <c r="I97" i="3"/>
  <c r="H97" i="3"/>
  <c r="G97" i="3"/>
  <c r="F97" i="3"/>
  <c r="E97" i="3"/>
  <c r="D97" i="3"/>
  <c r="C97" i="3"/>
  <c r="I96" i="3"/>
  <c r="H96" i="3"/>
  <c r="G96" i="3"/>
  <c r="F96" i="3"/>
  <c r="E96" i="3"/>
  <c r="D96" i="3"/>
  <c r="C96" i="3"/>
  <c r="I95" i="3"/>
  <c r="H95" i="3"/>
  <c r="G95" i="3"/>
  <c r="F95" i="3"/>
  <c r="E95" i="3"/>
  <c r="D95" i="3"/>
  <c r="C95" i="3"/>
  <c r="I94" i="3"/>
  <c r="H94" i="3"/>
  <c r="G94" i="3"/>
  <c r="F94" i="3"/>
  <c r="E94" i="3"/>
  <c r="D94" i="3"/>
  <c r="C94" i="3"/>
  <c r="I93" i="3"/>
  <c r="H93" i="3"/>
  <c r="G93" i="3"/>
  <c r="F93" i="3"/>
  <c r="E93" i="3"/>
  <c r="D93" i="3"/>
  <c r="C93" i="3"/>
  <c r="I92" i="3"/>
  <c r="H92" i="3"/>
  <c r="G92" i="3"/>
  <c r="F92" i="3"/>
  <c r="E92" i="3"/>
  <c r="D92" i="3"/>
  <c r="C92" i="3"/>
  <c r="I91" i="3"/>
  <c r="H91" i="3"/>
  <c r="G91" i="3"/>
  <c r="F91" i="3"/>
  <c r="E91" i="3"/>
  <c r="D91" i="3"/>
  <c r="C91" i="3"/>
  <c r="I90" i="3"/>
  <c r="H90" i="3"/>
  <c r="G90" i="3"/>
  <c r="F90" i="3"/>
  <c r="E90" i="3"/>
  <c r="D90" i="3"/>
  <c r="C90" i="3"/>
  <c r="I89" i="3"/>
  <c r="H89" i="3"/>
  <c r="G89" i="3"/>
  <c r="F89" i="3"/>
  <c r="E89" i="3"/>
  <c r="D89" i="3"/>
  <c r="C89" i="3"/>
  <c r="I88" i="3"/>
  <c r="H88" i="3"/>
  <c r="G88" i="3"/>
  <c r="F88" i="3"/>
  <c r="E88" i="3"/>
  <c r="D88" i="3"/>
  <c r="C88" i="3"/>
  <c r="I87" i="3"/>
  <c r="H87" i="3"/>
  <c r="G87" i="3"/>
  <c r="F87" i="3"/>
  <c r="E87" i="3"/>
  <c r="D87" i="3"/>
  <c r="C87" i="3"/>
  <c r="I86" i="3"/>
  <c r="H86" i="3"/>
  <c r="G86" i="3"/>
  <c r="F86" i="3"/>
  <c r="E86" i="3"/>
  <c r="D86" i="3"/>
  <c r="C86" i="3"/>
  <c r="I85" i="3"/>
  <c r="H85" i="3"/>
  <c r="G85" i="3"/>
  <c r="F85" i="3"/>
  <c r="E85" i="3"/>
  <c r="D85" i="3"/>
  <c r="C85" i="3"/>
  <c r="I84" i="3"/>
  <c r="H84" i="3"/>
  <c r="G84" i="3"/>
  <c r="F84" i="3"/>
  <c r="E84" i="3"/>
  <c r="D84" i="3"/>
  <c r="C84" i="3"/>
  <c r="I83" i="3"/>
  <c r="H83" i="3"/>
  <c r="G83" i="3"/>
  <c r="F83" i="3"/>
  <c r="E83" i="3"/>
  <c r="D83" i="3"/>
  <c r="C83" i="3"/>
  <c r="I82" i="3"/>
  <c r="H82" i="3"/>
  <c r="G82" i="3"/>
  <c r="F82" i="3"/>
  <c r="E82" i="3"/>
  <c r="D82" i="3"/>
  <c r="C82" i="3"/>
  <c r="I81" i="3"/>
  <c r="H81" i="3"/>
  <c r="G81" i="3"/>
  <c r="F81" i="3"/>
  <c r="E81" i="3"/>
  <c r="D81" i="3"/>
  <c r="C81" i="3"/>
  <c r="I80" i="3"/>
  <c r="H80" i="3"/>
  <c r="G80" i="3"/>
  <c r="F80" i="3"/>
  <c r="E80" i="3"/>
  <c r="D80" i="3"/>
  <c r="C80" i="3"/>
  <c r="I79" i="3"/>
  <c r="H79" i="3"/>
  <c r="G79" i="3"/>
  <c r="F79" i="3"/>
  <c r="E79" i="3"/>
  <c r="D79" i="3"/>
  <c r="C79" i="3"/>
  <c r="I78" i="3"/>
  <c r="H78" i="3"/>
  <c r="G78" i="3"/>
  <c r="F78" i="3"/>
  <c r="E78" i="3"/>
  <c r="D78" i="3"/>
  <c r="C78" i="3"/>
  <c r="I77" i="3"/>
  <c r="H77" i="3"/>
  <c r="G77" i="3"/>
  <c r="F77" i="3"/>
  <c r="E77" i="3"/>
  <c r="D77" i="3"/>
  <c r="C77" i="3"/>
  <c r="I76" i="3"/>
  <c r="H76" i="3"/>
  <c r="G76" i="3"/>
  <c r="F76" i="3"/>
  <c r="E76" i="3"/>
  <c r="D76" i="3"/>
  <c r="C76" i="3"/>
  <c r="I75" i="3"/>
  <c r="H75" i="3"/>
  <c r="G75" i="3"/>
  <c r="F75" i="3"/>
  <c r="E75" i="3"/>
  <c r="D75" i="3"/>
  <c r="C75" i="3"/>
  <c r="I74" i="3"/>
  <c r="H74" i="3"/>
  <c r="G74" i="3"/>
  <c r="F74" i="3"/>
  <c r="E74" i="3"/>
  <c r="D74" i="3"/>
  <c r="C74" i="3"/>
  <c r="I73" i="3"/>
  <c r="H73" i="3"/>
  <c r="G73" i="3"/>
  <c r="F73" i="3"/>
  <c r="E73" i="3"/>
  <c r="D73" i="3"/>
  <c r="C73" i="3"/>
  <c r="I72" i="3"/>
  <c r="H72" i="3"/>
  <c r="G72" i="3"/>
  <c r="F72" i="3"/>
  <c r="E72" i="3"/>
  <c r="D72" i="3"/>
  <c r="C72" i="3"/>
  <c r="I71" i="3"/>
  <c r="H71" i="3"/>
  <c r="G71" i="3"/>
  <c r="F71" i="3"/>
  <c r="E71" i="3"/>
  <c r="D71" i="3"/>
  <c r="C71" i="3"/>
  <c r="I70" i="3"/>
  <c r="H70" i="3"/>
  <c r="G70" i="3"/>
  <c r="F70" i="3"/>
  <c r="E70" i="3"/>
  <c r="D70" i="3"/>
  <c r="C70" i="3"/>
  <c r="I69" i="3"/>
  <c r="H69" i="3"/>
  <c r="G69" i="3"/>
  <c r="F69" i="3"/>
  <c r="E69" i="3"/>
  <c r="D69" i="3"/>
  <c r="C69" i="3"/>
  <c r="I68" i="3"/>
  <c r="H68" i="3"/>
  <c r="G68" i="3"/>
  <c r="F68" i="3"/>
  <c r="E68" i="3"/>
  <c r="D68" i="3"/>
  <c r="C68" i="3"/>
  <c r="I67" i="3"/>
  <c r="H67" i="3"/>
  <c r="G67" i="3"/>
  <c r="F67" i="3"/>
  <c r="E67" i="3"/>
  <c r="D67" i="3"/>
  <c r="C67" i="3"/>
  <c r="I66" i="3"/>
  <c r="H66" i="3"/>
  <c r="G66" i="3"/>
  <c r="F66" i="3"/>
  <c r="E66" i="3"/>
  <c r="D66" i="3"/>
  <c r="C66" i="3"/>
  <c r="I65" i="3"/>
  <c r="H65" i="3"/>
  <c r="G65" i="3"/>
  <c r="F65" i="3"/>
  <c r="E65" i="3"/>
  <c r="D65" i="3"/>
  <c r="C65" i="3"/>
  <c r="I64" i="3"/>
  <c r="H64" i="3"/>
  <c r="G64" i="3"/>
  <c r="F64" i="3"/>
  <c r="E64" i="3"/>
  <c r="D64" i="3"/>
  <c r="C64" i="3"/>
  <c r="I63" i="3"/>
  <c r="H63" i="3"/>
  <c r="G63" i="3"/>
  <c r="F63" i="3"/>
  <c r="E63" i="3"/>
  <c r="D63" i="3"/>
  <c r="C63" i="3"/>
  <c r="I62" i="3"/>
  <c r="H62" i="3"/>
  <c r="G62" i="3"/>
  <c r="F62" i="3"/>
  <c r="E62" i="3"/>
  <c r="D62" i="3"/>
  <c r="C62" i="3"/>
  <c r="I61" i="3"/>
  <c r="H61" i="3"/>
  <c r="G61" i="3"/>
  <c r="F61" i="3"/>
  <c r="E61" i="3"/>
  <c r="D61" i="3"/>
  <c r="C61" i="3"/>
  <c r="I60" i="3"/>
  <c r="H60" i="3"/>
  <c r="G60" i="3"/>
  <c r="F60" i="3"/>
  <c r="E60" i="3"/>
  <c r="D60" i="3"/>
  <c r="C60" i="3"/>
  <c r="I59" i="3"/>
  <c r="H59" i="3"/>
  <c r="G59" i="3"/>
  <c r="F59" i="3"/>
  <c r="E59" i="3"/>
  <c r="D59" i="3"/>
  <c r="C59" i="3"/>
  <c r="I58" i="3"/>
  <c r="H58" i="3"/>
  <c r="G58" i="3"/>
  <c r="F58" i="3"/>
  <c r="E58" i="3"/>
  <c r="D58" i="3"/>
  <c r="C58" i="3"/>
  <c r="I57" i="3"/>
  <c r="H57" i="3"/>
  <c r="G57" i="3"/>
  <c r="F57" i="3"/>
  <c r="E57" i="3"/>
  <c r="D57" i="3"/>
  <c r="C57" i="3"/>
  <c r="I56" i="3"/>
  <c r="H56" i="3"/>
  <c r="G56" i="3"/>
  <c r="F56" i="3"/>
  <c r="E56" i="3"/>
  <c r="D56" i="3"/>
  <c r="C56" i="3"/>
  <c r="I55" i="3"/>
  <c r="H55" i="3"/>
  <c r="G55" i="3"/>
  <c r="F55" i="3"/>
  <c r="E55" i="3"/>
  <c r="D55" i="3"/>
  <c r="C55" i="3"/>
  <c r="I54" i="3"/>
  <c r="H54" i="3"/>
  <c r="G54" i="3"/>
  <c r="F54" i="3"/>
  <c r="E54" i="3"/>
  <c r="D54" i="3"/>
  <c r="C54" i="3"/>
  <c r="I53" i="3"/>
  <c r="H53" i="3"/>
  <c r="G53" i="3"/>
  <c r="F53" i="3"/>
  <c r="E53" i="3"/>
  <c r="D53" i="3"/>
  <c r="C53" i="3"/>
  <c r="I52" i="3"/>
  <c r="H52" i="3"/>
  <c r="G52" i="3"/>
  <c r="F52" i="3"/>
  <c r="E52" i="3"/>
  <c r="D52" i="3"/>
  <c r="C52" i="3"/>
  <c r="I51" i="3"/>
  <c r="H51" i="3"/>
  <c r="G51" i="3"/>
  <c r="F51" i="3"/>
  <c r="E51" i="3"/>
  <c r="D51" i="3"/>
  <c r="C51" i="3"/>
  <c r="I50" i="3"/>
  <c r="H50" i="3"/>
  <c r="G50" i="3"/>
  <c r="F50" i="3"/>
  <c r="E50" i="3"/>
  <c r="D50" i="3"/>
  <c r="C50" i="3"/>
  <c r="I49" i="3"/>
  <c r="H49" i="3"/>
  <c r="G49" i="3"/>
  <c r="F49" i="3"/>
  <c r="E49" i="3"/>
  <c r="D49" i="3"/>
  <c r="C49" i="3"/>
  <c r="I48" i="3"/>
  <c r="H48" i="3"/>
  <c r="G48" i="3"/>
  <c r="F48" i="3"/>
  <c r="E48" i="3"/>
  <c r="D48" i="3"/>
  <c r="C48" i="3"/>
  <c r="I47" i="3"/>
  <c r="H47" i="3"/>
  <c r="G47" i="3"/>
  <c r="F47" i="3"/>
  <c r="E47" i="3"/>
  <c r="D47" i="3"/>
  <c r="C47" i="3"/>
  <c r="I46" i="3"/>
  <c r="H46" i="3"/>
  <c r="G46" i="3"/>
  <c r="F46" i="3"/>
  <c r="E46" i="3"/>
  <c r="D46" i="3"/>
  <c r="C46" i="3"/>
  <c r="I45" i="3"/>
  <c r="H45" i="3"/>
  <c r="G45" i="3"/>
  <c r="F45" i="3"/>
  <c r="E45" i="3"/>
  <c r="D45" i="3"/>
  <c r="C45" i="3"/>
  <c r="I44" i="3"/>
  <c r="H44" i="3"/>
  <c r="G44" i="3"/>
  <c r="F44" i="3"/>
  <c r="E44" i="3"/>
  <c r="D44" i="3"/>
  <c r="C44" i="3"/>
  <c r="I43" i="3"/>
  <c r="H43" i="3"/>
  <c r="G43" i="3"/>
  <c r="F43" i="3"/>
  <c r="E43" i="3"/>
  <c r="D43" i="3"/>
  <c r="C43" i="3"/>
  <c r="I42" i="3"/>
  <c r="H42" i="3"/>
  <c r="G42" i="3"/>
  <c r="F42" i="3"/>
  <c r="E42" i="3"/>
  <c r="D42" i="3"/>
  <c r="C42" i="3"/>
  <c r="I41" i="3"/>
  <c r="H41" i="3"/>
  <c r="G41" i="3"/>
  <c r="F41" i="3"/>
  <c r="E41" i="3"/>
  <c r="D41" i="3"/>
  <c r="C41" i="3"/>
  <c r="I40" i="3"/>
  <c r="H40" i="3"/>
  <c r="G40" i="3"/>
  <c r="F40" i="3"/>
  <c r="E40" i="3"/>
  <c r="D40" i="3"/>
  <c r="C40" i="3"/>
  <c r="I39" i="3"/>
  <c r="H39" i="3"/>
  <c r="G39" i="3"/>
  <c r="F39" i="3"/>
  <c r="E39" i="3"/>
  <c r="D39" i="3"/>
  <c r="C39" i="3"/>
  <c r="I38" i="3"/>
  <c r="H38" i="3"/>
  <c r="G38" i="3"/>
  <c r="F38" i="3"/>
  <c r="E38" i="3"/>
  <c r="D38" i="3"/>
  <c r="C38" i="3"/>
  <c r="I37" i="3"/>
  <c r="H37" i="3"/>
  <c r="G37" i="3"/>
  <c r="F37" i="3"/>
  <c r="E37" i="3"/>
  <c r="D37" i="3"/>
  <c r="C37" i="3"/>
  <c r="I36" i="3"/>
  <c r="H36" i="3"/>
  <c r="G36" i="3"/>
  <c r="F36" i="3"/>
  <c r="E36" i="3"/>
  <c r="D36" i="3"/>
  <c r="C36" i="3"/>
  <c r="I35" i="3"/>
  <c r="H35" i="3"/>
  <c r="G35" i="3"/>
  <c r="F35" i="3"/>
  <c r="E35" i="3"/>
  <c r="D35" i="3"/>
  <c r="C35" i="3"/>
  <c r="I34" i="3"/>
  <c r="H34" i="3"/>
  <c r="G34" i="3"/>
  <c r="F34" i="3"/>
  <c r="E34" i="3"/>
  <c r="D34" i="3"/>
  <c r="C34" i="3"/>
  <c r="I33" i="3"/>
  <c r="H33" i="3"/>
  <c r="G33" i="3"/>
  <c r="F33" i="3"/>
  <c r="E33" i="3"/>
  <c r="D33" i="3"/>
  <c r="C33" i="3"/>
  <c r="I32" i="3"/>
  <c r="H32" i="3"/>
  <c r="G32" i="3"/>
  <c r="F32" i="3"/>
  <c r="E32" i="3"/>
  <c r="D32" i="3"/>
  <c r="C32" i="3"/>
  <c r="I31" i="3"/>
  <c r="H31" i="3"/>
  <c r="G31" i="3"/>
  <c r="F31" i="3"/>
  <c r="E31" i="3"/>
  <c r="D31" i="3"/>
  <c r="C31" i="3"/>
  <c r="I30" i="3"/>
  <c r="H30" i="3"/>
  <c r="G30" i="3"/>
  <c r="F30" i="3"/>
  <c r="E30" i="3"/>
  <c r="D30" i="3"/>
  <c r="C30" i="3"/>
  <c r="I29" i="3"/>
  <c r="H29" i="3"/>
  <c r="G29" i="3"/>
  <c r="F29" i="3"/>
  <c r="E29" i="3"/>
  <c r="D29" i="3"/>
  <c r="C29" i="3"/>
  <c r="I28" i="3"/>
  <c r="H28" i="3"/>
  <c r="G28" i="3"/>
  <c r="F28" i="3"/>
  <c r="E28" i="3"/>
  <c r="D28" i="3"/>
  <c r="C28" i="3"/>
  <c r="I27" i="3"/>
  <c r="H27" i="3"/>
  <c r="G27" i="3"/>
  <c r="F27" i="3"/>
  <c r="E27" i="3"/>
  <c r="D27" i="3"/>
  <c r="C27" i="3"/>
  <c r="I26" i="3"/>
  <c r="H26" i="3"/>
  <c r="G26" i="3"/>
  <c r="F26" i="3"/>
  <c r="E26" i="3"/>
  <c r="D26" i="3"/>
  <c r="C26" i="3"/>
  <c r="I25" i="3"/>
  <c r="H25" i="3"/>
  <c r="G25" i="3"/>
  <c r="F25" i="3"/>
  <c r="E25" i="3"/>
  <c r="D25" i="3"/>
  <c r="C25" i="3"/>
  <c r="I24" i="3"/>
  <c r="H24" i="3"/>
  <c r="G24" i="3"/>
  <c r="F24" i="3"/>
  <c r="E24" i="3"/>
  <c r="D24" i="3"/>
  <c r="C24" i="3"/>
  <c r="I23" i="3"/>
  <c r="H23" i="3"/>
  <c r="G23" i="3"/>
  <c r="F23" i="3"/>
  <c r="E23" i="3"/>
  <c r="D23" i="3"/>
  <c r="C23" i="3"/>
  <c r="I22" i="3"/>
  <c r="H22" i="3"/>
  <c r="G22" i="3"/>
  <c r="F22" i="3"/>
  <c r="E22" i="3"/>
  <c r="D22" i="3"/>
  <c r="C22" i="3"/>
  <c r="I21" i="3"/>
  <c r="H21" i="3"/>
  <c r="G21" i="3"/>
  <c r="F21" i="3"/>
  <c r="E21" i="3"/>
  <c r="D21" i="3"/>
  <c r="C21" i="3"/>
  <c r="I20" i="3"/>
  <c r="H20" i="3"/>
  <c r="G20" i="3"/>
  <c r="F20" i="3"/>
  <c r="E20" i="3"/>
  <c r="D20" i="3"/>
  <c r="C20" i="3"/>
  <c r="I19" i="3"/>
  <c r="H19" i="3"/>
  <c r="G19" i="3"/>
  <c r="F19" i="3"/>
  <c r="E19" i="3"/>
  <c r="D19" i="3"/>
  <c r="C19" i="3"/>
  <c r="I18" i="3"/>
  <c r="H18" i="3"/>
  <c r="G18" i="3"/>
  <c r="F18" i="3"/>
  <c r="E18" i="3"/>
  <c r="D18" i="3"/>
  <c r="C18" i="3"/>
  <c r="I17" i="3"/>
  <c r="H17" i="3"/>
  <c r="G17" i="3"/>
  <c r="F17" i="3"/>
  <c r="E17" i="3"/>
  <c r="D17" i="3"/>
  <c r="C17" i="3"/>
  <c r="I16" i="3"/>
  <c r="H16" i="3"/>
  <c r="G16" i="3"/>
  <c r="F16" i="3"/>
  <c r="E16" i="3"/>
  <c r="D16" i="3"/>
  <c r="C16" i="3"/>
  <c r="I15" i="3"/>
  <c r="H15" i="3"/>
  <c r="G15" i="3"/>
  <c r="F15" i="3"/>
  <c r="E15" i="3"/>
  <c r="D15" i="3"/>
  <c r="C15" i="3"/>
  <c r="I14" i="3"/>
  <c r="H14" i="3"/>
  <c r="G14" i="3"/>
  <c r="F14" i="3"/>
  <c r="E14" i="3"/>
  <c r="D14" i="3"/>
  <c r="C14" i="3"/>
  <c r="I13" i="3"/>
  <c r="H13" i="3"/>
  <c r="G13" i="3"/>
  <c r="F13" i="3"/>
  <c r="E13" i="3"/>
  <c r="D13" i="3"/>
  <c r="C13" i="3"/>
  <c r="I12" i="3"/>
  <c r="H12" i="3"/>
  <c r="G12" i="3"/>
  <c r="F12" i="3"/>
  <c r="E12" i="3"/>
  <c r="D12" i="3"/>
  <c r="C12" i="3"/>
  <c r="I11" i="3"/>
  <c r="H11" i="3"/>
  <c r="G11" i="3"/>
  <c r="F11" i="3"/>
  <c r="E11" i="3"/>
  <c r="D11" i="3"/>
  <c r="C11" i="3"/>
  <c r="I10" i="3"/>
  <c r="H10" i="3"/>
  <c r="G10" i="3"/>
  <c r="F10" i="3"/>
  <c r="E10" i="3"/>
  <c r="D10" i="3"/>
  <c r="C10" i="3"/>
  <c r="I9" i="3"/>
  <c r="H9" i="3"/>
  <c r="G9" i="3"/>
  <c r="F9" i="3"/>
  <c r="E9" i="3"/>
  <c r="D9" i="3"/>
  <c r="C9" i="3"/>
  <c r="I8" i="3"/>
  <c r="H8" i="3"/>
  <c r="G8" i="3"/>
  <c r="F8" i="3"/>
  <c r="E8" i="3"/>
  <c r="D8" i="3"/>
  <c r="C8" i="3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I5" i="3"/>
  <c r="H5" i="3"/>
  <c r="G5" i="3"/>
  <c r="F5" i="3"/>
  <c r="E5" i="3"/>
  <c r="D5" i="3"/>
  <c r="C5" i="3"/>
  <c r="I4" i="3"/>
  <c r="H4" i="3"/>
  <c r="G4" i="3"/>
  <c r="F4" i="3"/>
  <c r="E4" i="3"/>
  <c r="D4" i="3"/>
  <c r="C4" i="3"/>
  <c r="I3" i="3"/>
  <c r="H3" i="3"/>
  <c r="G3" i="3"/>
  <c r="F3" i="3"/>
  <c r="E3" i="3"/>
  <c r="D3" i="3"/>
  <c r="C3" i="3"/>
  <c r="I2" i="3"/>
  <c r="H2" i="3"/>
  <c r="G2" i="3"/>
  <c r="F2" i="3"/>
  <c r="E2" i="3"/>
  <c r="D2" i="3"/>
  <c r="C2" i="3"/>
  <c r="M11" i="2" l="1"/>
  <c r="N11" i="2"/>
  <c r="M5" i="2"/>
  <c r="N7" i="2"/>
  <c r="M9" i="2"/>
  <c r="M10" i="2"/>
  <c r="M6" i="2"/>
  <c r="N10" i="2"/>
  <c r="N6" i="2"/>
  <c r="F2" i="4"/>
  <c r="E5" i="4" s="1"/>
  <c r="M8" i="2"/>
  <c r="M7" i="2"/>
  <c r="N8" i="2"/>
  <c r="M4" i="2"/>
  <c r="N9" i="2"/>
  <c r="N5" i="2"/>
  <c r="N4" i="2"/>
  <c r="D6" i="4"/>
  <c r="D8" i="4"/>
  <c r="D26" i="4" s="1"/>
  <c r="D10" i="4"/>
  <c r="D28" i="4" s="1"/>
  <c r="D5" i="4"/>
  <c r="D23" i="4" s="1"/>
  <c r="D7" i="4"/>
  <c r="D9" i="4"/>
  <c r="D11" i="4"/>
  <c r="M15" i="2" l="1"/>
  <c r="E7" i="4"/>
  <c r="F7" i="4" s="1"/>
  <c r="E11" i="4"/>
  <c r="F11" i="4" s="1"/>
  <c r="E8" i="4"/>
  <c r="F8" i="4" s="1"/>
  <c r="H26" i="4" s="1"/>
  <c r="E10" i="4"/>
  <c r="F10" i="4" s="1"/>
  <c r="H28" i="4" s="1"/>
  <c r="E6" i="4"/>
  <c r="F6" i="4" s="1"/>
  <c r="H24" i="4" s="1"/>
  <c r="E9" i="4"/>
  <c r="F9" i="4" s="1"/>
  <c r="M12" i="2"/>
  <c r="M14" i="2" s="1"/>
  <c r="N12" i="2"/>
  <c r="N14" i="2" s="1"/>
  <c r="D24" i="4"/>
  <c r="D27" i="4"/>
  <c r="D29" i="4"/>
  <c r="D25" i="4"/>
  <c r="D15" i="4"/>
  <c r="F5" i="4"/>
  <c r="D13" i="4"/>
  <c r="E13" i="4" l="1"/>
  <c r="H25" i="4"/>
  <c r="H29" i="4"/>
  <c r="H23" i="4"/>
  <c r="H27" i="4"/>
  <c r="F15" i="4"/>
  <c r="F13" i="4" l="1"/>
  <c r="H5" i="4" s="1"/>
  <c r="E29" i="4"/>
  <c r="I29" i="4" s="1"/>
  <c r="E28" i="4"/>
  <c r="I28" i="4" s="1"/>
  <c r="E25" i="4"/>
  <c r="I25" i="4" s="1"/>
  <c r="E24" i="4"/>
  <c r="I24" i="4" s="1"/>
  <c r="E27" i="4"/>
  <c r="I27" i="4" s="1"/>
  <c r="E23" i="4"/>
  <c r="I23" i="4" s="1"/>
  <c r="E26" i="4"/>
  <c r="I26" i="4" s="1"/>
  <c r="H11" i="4" l="1"/>
  <c r="H8" i="4"/>
  <c r="G6" i="4"/>
  <c r="H9" i="4"/>
  <c r="G9" i="4"/>
  <c r="G11" i="4"/>
  <c r="H7" i="4"/>
  <c r="H6" i="4"/>
  <c r="H10" i="4"/>
  <c r="G8" i="4"/>
  <c r="G5" i="4"/>
  <c r="G10" i="4"/>
  <c r="G7" i="4"/>
  <c r="H31" i="4"/>
  <c r="D31" i="4"/>
</calcChain>
</file>

<file path=xl/sharedStrings.xml><?xml version="1.0" encoding="utf-8"?>
<sst xmlns="http://schemas.openxmlformats.org/spreadsheetml/2006/main" count="313" uniqueCount="65">
  <si>
    <t>Freq</t>
  </si>
  <si>
    <t>Dates</t>
  </si>
  <si>
    <t>Scrobbles</t>
  </si>
  <si>
    <t>Friday</t>
  </si>
  <si>
    <t>Saturday</t>
  </si>
  <si>
    <t>Day</t>
  </si>
  <si>
    <t>Sunday</t>
  </si>
  <si>
    <t>Monday</t>
  </si>
  <si>
    <t>Tuesday</t>
  </si>
  <si>
    <t>Wednesday</t>
  </si>
  <si>
    <t>Thursday</t>
  </si>
  <si>
    <t>Days</t>
  </si>
  <si>
    <t>Per Day</t>
  </si>
  <si>
    <t>Total Days</t>
  </si>
  <si>
    <t>Today</t>
  </si>
  <si>
    <t>Total</t>
  </si>
  <si>
    <t>Moving Avg</t>
  </si>
  <si>
    <t>Standard Deviation</t>
  </si>
  <si>
    <t>Mean</t>
  </si>
  <si>
    <t>Diff</t>
  </si>
  <si>
    <t>Overall</t>
  </si>
  <si>
    <t>Chi Squared Test</t>
  </si>
  <si>
    <t>Expected</t>
  </si>
  <si>
    <t>P=</t>
  </si>
  <si>
    <t>%</t>
  </si>
  <si>
    <t>Cumulative</t>
  </si>
  <si>
    <t>Lim</t>
  </si>
  <si>
    <t>0-19</t>
  </si>
  <si>
    <t>20-39</t>
  </si>
  <si>
    <t>40-59</t>
  </si>
  <si>
    <t>60-79</t>
  </si>
  <si>
    <t>80-99</t>
  </si>
  <si>
    <t>100-119</t>
  </si>
  <si>
    <t>120-139</t>
  </si>
  <si>
    <t>Weeks</t>
  </si>
  <si>
    <t>Remainder</t>
  </si>
  <si>
    <t>Num</t>
  </si>
  <si>
    <t>Actual Freq</t>
  </si>
  <si>
    <t>GOF</t>
  </si>
  <si>
    <t>Normal</t>
  </si>
  <si>
    <t>Poisson</t>
  </si>
  <si>
    <t>Normal Dist.</t>
  </si>
  <si>
    <t>First Day of Half Term</t>
  </si>
  <si>
    <t>Notes</t>
  </si>
  <si>
    <t>May Regard this day as anomally</t>
  </si>
  <si>
    <t>Predicted Yearly Scrobbles</t>
  </si>
  <si>
    <t>Listen %</t>
  </si>
  <si>
    <t>Listen?</t>
  </si>
  <si>
    <t>y=mx + c</t>
  </si>
  <si>
    <t>c=</t>
  </si>
  <si>
    <t>140-159</t>
  </si>
  <si>
    <t>First Day of School</t>
  </si>
  <si>
    <t>Regression Line</t>
  </si>
  <si>
    <t>Internet Down</t>
  </si>
  <si>
    <t>Moving Deviation</t>
  </si>
  <si>
    <t>Data Back</t>
  </si>
  <si>
    <t>Weekly Scrob</t>
  </si>
  <si>
    <t>Weekly Deviation</t>
  </si>
  <si>
    <t>Last Day of School</t>
  </si>
  <si>
    <t>Study Leave</t>
  </si>
  <si>
    <t xml:space="preserve"> </t>
  </si>
  <si>
    <t>Out of Data</t>
  </si>
  <si>
    <t>P=(with Total)</t>
  </si>
  <si>
    <t>P=(without Total)</t>
  </si>
  <si>
    <t>Almost last 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</si>
</sst>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2F2F2"/>
      </patternFill>
    </fill>
  </fills>
  <borders count="2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  <xf numFmtId="0" fontId="2" fillId="3" borderId="18" applyNumberFormat="0" applyAlignment="0" applyProtection="0"/>
  </cellStyleXfs>
  <cellXfs count="38">
    <xf numFmtId="0" fontId="0" fillId="0" borderId="0" xfId="0"/>
    <xf numFmtId="14" fontId="0" fillId="0" borderId="0" xfId="0" applyNumberFormat="1"/>
    <xf numFmtId="0" fontId="0" fillId="2" borderId="1" xfId="1" applyFont="1"/>
    <xf numFmtId="164" fontId="0" fillId="0" borderId="0" xfId="0" applyNumberFormat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2" fontId="0" fillId="0" borderId="0" xfId="0" applyNumberFormat="1" applyBorder="1"/>
    <xf numFmtId="9" fontId="0" fillId="0" borderId="12" xfId="2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2" xfId="0" applyNumberFormat="1" applyBorder="1"/>
    <xf numFmtId="0" fontId="0" fillId="0" borderId="2" xfId="0" applyBorder="1"/>
    <xf numFmtId="0" fontId="0" fillId="0" borderId="6" xfId="0" applyBorder="1"/>
    <xf numFmtId="0" fontId="0" fillId="0" borderId="16" xfId="0" applyBorder="1"/>
    <xf numFmtId="0" fontId="0" fillId="0" borderId="17" xfId="0" applyBorder="1"/>
    <xf numFmtId="0" fontId="0" fillId="0" borderId="3" xfId="0" applyFill="1" applyBorder="1"/>
    <xf numFmtId="9" fontId="0" fillId="0" borderId="17" xfId="2" applyFont="1" applyBorder="1"/>
    <xf numFmtId="9" fontId="0" fillId="0" borderId="7" xfId="2" applyFont="1" applyBorder="1"/>
    <xf numFmtId="164" fontId="0" fillId="0" borderId="0" xfId="0" applyNumberFormat="1" applyBorder="1"/>
    <xf numFmtId="164" fontId="0" fillId="0" borderId="5" xfId="0" applyNumberFormat="1" applyBorder="1"/>
    <xf numFmtId="2" fontId="0" fillId="0" borderId="0" xfId="0" applyNumberFormat="1"/>
    <xf numFmtId="1" fontId="0" fillId="0" borderId="0" xfId="0" applyNumberFormat="1"/>
    <xf numFmtId="14" fontId="2" fillId="3" borderId="5" xfId="3" applyNumberFormat="1" applyBorder="1"/>
    <xf numFmtId="0" fontId="0" fillId="0" borderId="4" xfId="0" applyFill="1" applyBorder="1"/>
    <xf numFmtId="9" fontId="0" fillId="0" borderId="14" xfId="2" applyFont="1" applyBorder="1"/>
    <xf numFmtId="164" fontId="0" fillId="2" borderId="1" xfId="1" applyNumberFormat="1" applyFont="1"/>
    <xf numFmtId="0" fontId="0" fillId="0" borderId="19" xfId="0" applyBorder="1"/>
    <xf numFmtId="9" fontId="0" fillId="0" borderId="20" xfId="2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4">
    <cellStyle name="Calculation" xfId="3" builtinId="22"/>
    <cellStyle name="Normal" xfId="0" builtinId="0"/>
    <cellStyle name="Note" xfId="1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</a:t>
            </a:r>
            <a:r>
              <a:rPr lang="en-GB" baseline="0"/>
              <a:t> Dist.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Scrobbles!$L$3</c:f>
              <c:strCache>
                <c:ptCount val="1"/>
                <c:pt idx="0">
                  <c:v>Actual 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Scrobbles!$K$4:$K$11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Scrobbles!$L$4:$L$11</c:f>
              <c:numCache>
                <c:formatCode>0.0</c:formatCode>
                <c:ptCount val="8"/>
                <c:pt idx="0">
                  <c:v>8</c:v>
                </c:pt>
                <c:pt idx="1">
                  <c:v>18</c:v>
                </c:pt>
                <c:pt idx="2">
                  <c:v>28</c:v>
                </c:pt>
                <c:pt idx="3">
                  <c:v>16</c:v>
                </c:pt>
                <c:pt idx="4">
                  <c:v>21</c:v>
                </c:pt>
                <c:pt idx="5">
                  <c:v>8</c:v>
                </c:pt>
                <c:pt idx="6">
                  <c:v>6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84144"/>
        <c:axId val="392080208"/>
      </c:barChart>
      <c:lineChart>
        <c:grouping val="standard"/>
        <c:varyColors val="0"/>
        <c:ser>
          <c:idx val="1"/>
          <c:order val="1"/>
          <c:tx>
            <c:strRef>
              <c:f>Scrobbles!$M$3</c:f>
              <c:strCache>
                <c:ptCount val="1"/>
                <c:pt idx="0">
                  <c:v>Normal Dist.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Scrobbles!$K$4:$K$11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Scrobbles!$M$4:$M$11</c:f>
              <c:numCache>
                <c:formatCode>0.0</c:formatCode>
                <c:ptCount val="8"/>
                <c:pt idx="0">
                  <c:v>6.1392019189819234</c:v>
                </c:pt>
                <c:pt idx="1">
                  <c:v>14.37045483345554</c:v>
                </c:pt>
                <c:pt idx="2">
                  <c:v>23.076036735115103</c:v>
                </c:pt>
                <c:pt idx="3">
                  <c:v>25.426218632160612</c:v>
                </c:pt>
                <c:pt idx="4">
                  <c:v>19.224389259015915</c:v>
                </c:pt>
                <c:pt idx="5">
                  <c:v>9.9727549775040512</c:v>
                </c:pt>
                <c:pt idx="6">
                  <c:v>3.548431278056126</c:v>
                </c:pt>
                <c:pt idx="7">
                  <c:v>0.86559982095082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084144"/>
        <c:axId val="392080208"/>
      </c:lineChart>
      <c:catAx>
        <c:axId val="39208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0208"/>
        <c:crosses val="autoZero"/>
        <c:auto val="1"/>
        <c:lblAlgn val="ctr"/>
        <c:lblOffset val="100"/>
        <c:noMultiLvlLbl val="0"/>
      </c:catAx>
      <c:valAx>
        <c:axId val="3920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Calc'!$B$1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Calc'!$B$2:$B$141</c:f>
              <c:numCache>
                <c:formatCode>General</c:formatCode>
                <c:ptCount val="140"/>
                <c:pt idx="0">
                  <c:v>1.6301323376011676E-3</c:v>
                </c:pt>
                <c:pt idx="1">
                  <c:v>1.7350657832176269E-3</c:v>
                </c:pt>
                <c:pt idx="2">
                  <c:v>1.844958893797342E-3</c:v>
                </c:pt>
                <c:pt idx="3">
                  <c:v>1.9599054031458505E-3</c:v>
                </c:pt>
                <c:pt idx="4">
                  <c:v>2.0799897396283967E-3</c:v>
                </c:pt>
                <c:pt idx="5">
                  <c:v>2.2052861083168398E-3</c:v>
                </c:pt>
                <c:pt idx="6">
                  <c:v>2.335857567631894E-3</c:v>
                </c:pt>
                <c:pt idx="7">
                  <c:v>2.4717551056886414E-3</c:v>
                </c:pt>
                <c:pt idx="8">
                  <c:v>2.6130167218715661E-3</c:v>
                </c:pt>
                <c:pt idx="9">
                  <c:v>2.7596665194586059E-3</c:v>
                </c:pt>
                <c:pt idx="10">
                  <c:v>2.9117138153777825E-3</c:v>
                </c:pt>
                <c:pt idx="11">
                  <c:v>3.0691522734107553E-3</c:v>
                </c:pt>
                <c:pt idx="12">
                  <c:v>3.2319590673511867E-3</c:v>
                </c:pt>
                <c:pt idx="13">
                  <c:v>3.4000940807782125E-3</c:v>
                </c:pt>
                <c:pt idx="14">
                  <c:v>3.5734991502129627E-3</c:v>
                </c:pt>
                <c:pt idx="15">
                  <c:v>3.7520973584856004E-3</c:v>
                </c:pt>
                <c:pt idx="16">
                  <c:v>3.9357923851484891E-3</c:v>
                </c:pt>
                <c:pt idx="17">
                  <c:v>4.1244679207253108E-3</c:v>
                </c:pt>
                <c:pt idx="18">
                  <c:v>4.3179871514836352E-3</c:v>
                </c:pt>
                <c:pt idx="19">
                  <c:v>4.5161923212578906E-3</c:v>
                </c:pt>
                <c:pt idx="20">
                  <c:v>4.7189043766292255E-3</c:v>
                </c:pt>
                <c:pt idx="21">
                  <c:v>4.9259227014876094E-3</c:v>
                </c:pt>
                <c:pt idx="22">
                  <c:v>5.1370249466594015E-3</c:v>
                </c:pt>
                <c:pt idx="23">
                  <c:v>5.3519669598804101E-3</c:v>
                </c:pt>
                <c:pt idx="24">
                  <c:v>5.5704828209314954E-3</c:v>
                </c:pt>
                <c:pt idx="25">
                  <c:v>5.7922849862321428E-3</c:v>
                </c:pt>
                <c:pt idx="26">
                  <c:v>6.0170645466092743E-3</c:v>
                </c:pt>
                <c:pt idx="27">
                  <c:v>6.2444916013270615E-3</c:v>
                </c:pt>
                <c:pt idx="28">
                  <c:v>6.4742157507814129E-3</c:v>
                </c:pt>
                <c:pt idx="29">
                  <c:v>6.7058667095348115E-3</c:v>
                </c:pt>
                <c:pt idx="30">
                  <c:v>6.9390550405975292E-3</c:v>
                </c:pt>
                <c:pt idx="31">
                  <c:v>7.1733730110554042E-3</c:v>
                </c:pt>
                <c:pt idx="32">
                  <c:v>7.4083955683081097E-3</c:v>
                </c:pt>
                <c:pt idx="33">
                  <c:v>7.6436814353215039E-3</c:v>
                </c:pt>
                <c:pt idx="34">
                  <c:v>7.8787743224199656E-3</c:v>
                </c:pt>
                <c:pt idx="35">
                  <c:v>8.1132042522570145E-3</c:v>
                </c:pt>
                <c:pt idx="36">
                  <c:v>8.3464889937122193E-3</c:v>
                </c:pt>
                <c:pt idx="37">
                  <c:v>8.578135599577456E-3</c:v>
                </c:pt>
                <c:pt idx="38">
                  <c:v>8.8076420420240865E-3</c:v>
                </c:pt>
                <c:pt idx="39">
                  <c:v>9.0344989389923389E-3</c:v>
                </c:pt>
                <c:pt idx="40">
                  <c:v>9.2581913638237236E-3</c:v>
                </c:pt>
                <c:pt idx="41">
                  <c:v>9.478200729674504E-3</c:v>
                </c:pt>
                <c:pt idx="42">
                  <c:v>9.6940067395110945E-3</c:v>
                </c:pt>
                <c:pt idx="43">
                  <c:v>9.905089391804546E-3</c:v>
                </c:pt>
                <c:pt idx="44">
                  <c:v>1.0110931031418396E-2</c:v>
                </c:pt>
                <c:pt idx="45">
                  <c:v>1.031101843462906E-2</c:v>
                </c:pt>
                <c:pt idx="46">
                  <c:v>1.0504844916737028E-2</c:v>
                </c:pt>
                <c:pt idx="47">
                  <c:v>1.0691912450326573E-2</c:v>
                </c:pt>
                <c:pt idx="48">
                  <c:v>1.0871733781916344E-2</c:v>
                </c:pt>
                <c:pt idx="49">
                  <c:v>1.1043834534517969E-2</c:v>
                </c:pt>
                <c:pt idx="50">
                  <c:v>1.1207755283488075E-2</c:v>
                </c:pt>
                <c:pt idx="51">
                  <c:v>1.1363053593024083E-2</c:v>
                </c:pt>
                <c:pt idx="52">
                  <c:v>1.1509306000717435E-2</c:v>
                </c:pt>
                <c:pt idx="53">
                  <c:v>1.1646109937740911E-2</c:v>
                </c:pt>
                <c:pt idx="54">
                  <c:v>1.1773085572509227E-2</c:v>
                </c:pt>
                <c:pt idx="55">
                  <c:v>1.1889877566013509E-2</c:v>
                </c:pt>
                <c:pt idx="56">
                  <c:v>1.1996156727488444E-2</c:v>
                </c:pt>
                <c:pt idx="57">
                  <c:v>1.2091621559623251E-2</c:v>
                </c:pt>
                <c:pt idx="58">
                  <c:v>1.2175999683170284E-2</c:v>
                </c:pt>
                <c:pt idx="59">
                  <c:v>1.2249049131533211E-2</c:v>
                </c:pt>
                <c:pt idx="60">
                  <c:v>1.2310559506724977E-2</c:v>
                </c:pt>
                <c:pt idx="61">
                  <c:v>1.2360352988967526E-2</c:v>
                </c:pt>
                <c:pt idx="62">
                  <c:v>1.2398285193153469E-2</c:v>
                </c:pt>
                <c:pt idx="63">
                  <c:v>1.242424586639655E-2</c:v>
                </c:pt>
                <c:pt idx="64">
                  <c:v>1.2438159421954502E-2</c:v>
                </c:pt>
                <c:pt idx="65">
                  <c:v>1.2439985305905598E-2</c:v>
                </c:pt>
                <c:pt idx="66">
                  <c:v>1.2429718194089445E-2</c:v>
                </c:pt>
                <c:pt idx="67">
                  <c:v>1.2407388017973425E-2</c:v>
                </c:pt>
                <c:pt idx="68">
                  <c:v>1.2373059819268992E-2</c:v>
                </c:pt>
                <c:pt idx="69">
                  <c:v>1.2326833434286078E-2</c:v>
                </c:pt>
                <c:pt idx="70">
                  <c:v>1.2268843010169462E-2</c:v>
                </c:pt>
                <c:pt idx="71">
                  <c:v>1.2199256356297821E-2</c:v>
                </c:pt>
                <c:pt idx="72">
                  <c:v>1.2118274135234336E-2</c:v>
                </c:pt>
                <c:pt idx="73">
                  <c:v>1.2026128898687859E-2</c:v>
                </c:pt>
                <c:pt idx="74">
                  <c:v>1.1923083974966392E-2</c:v>
                </c:pt>
                <c:pt idx="75">
                  <c:v>1.180943221537119E-2</c:v>
                </c:pt>
                <c:pt idx="76">
                  <c:v>1.1685494607882683E-2</c:v>
                </c:pt>
                <c:pt idx="77">
                  <c:v>1.1551618767320254E-2</c:v>
                </c:pt>
                <c:pt idx="78">
                  <c:v>1.1408177311911159E-2</c:v>
                </c:pt>
                <c:pt idx="79">
                  <c:v>1.1255566136872666E-2</c:v>
                </c:pt>
                <c:pt idx="80">
                  <c:v>1.1094202596191684E-2</c:v>
                </c:pt>
                <c:pt idx="81">
                  <c:v>1.0924523604273016E-2</c:v>
                </c:pt>
                <c:pt idx="82">
                  <c:v>1.0746983669518302E-2</c:v>
                </c:pt>
                <c:pt idx="83">
                  <c:v>1.0562052872190236E-2</c:v>
                </c:pt>
                <c:pt idx="84">
                  <c:v>1.0370214799109665E-2</c:v>
                </c:pt>
                <c:pt idx="85">
                  <c:v>1.0171964447826582E-2</c:v>
                </c:pt>
                <c:pt idx="86">
                  <c:v>9.9678061129004694E-3</c:v>
                </c:pt>
                <c:pt idx="87">
                  <c:v>9.7582512668226151E-3</c:v>
                </c:pt>
                <c:pt idx="88">
                  <c:v>9.5438164479157168E-3</c:v>
                </c:pt>
                <c:pt idx="89">
                  <c:v>9.3250211672575023E-3</c:v>
                </c:pt>
                <c:pt idx="90">
                  <c:v>9.102385846299672E-3</c:v>
                </c:pt>
                <c:pt idx="91">
                  <c:v>8.8764297963963342E-3</c:v>
                </c:pt>
                <c:pt idx="92">
                  <c:v>8.6476692509226353E-3</c:v>
                </c:pt>
                <c:pt idx="93">
                  <c:v>8.4166154600612691E-3</c:v>
                </c:pt>
                <c:pt idx="94">
                  <c:v>8.1837728576682617E-3</c:v>
                </c:pt>
                <c:pt idx="95">
                  <c:v>7.9496373089078341E-3</c:v>
                </c:pt>
                <c:pt idx="96">
                  <c:v>7.714694446576114E-3</c:v>
                </c:pt>
                <c:pt idx="97">
                  <c:v>7.4794181032235771E-3</c:v>
                </c:pt>
                <c:pt idx="98">
                  <c:v>7.2442688453440247E-3</c:v>
                </c:pt>
                <c:pt idx="99">
                  <c:v>7.009692615031855E-3</c:v>
                </c:pt>
                <c:pt idx="100">
                  <c:v>6.7761194836277287E-3</c:v>
                </c:pt>
                <c:pt idx="101">
                  <c:v>6.5439625209831563E-3</c:v>
                </c:pt>
                <c:pt idx="102">
                  <c:v>6.3136167830853754E-3</c:v>
                </c:pt>
                <c:pt idx="103">
                  <c:v>6.0854584199023579E-3</c:v>
                </c:pt>
                <c:pt idx="104">
                  <c:v>5.8598439044415191E-3</c:v>
                </c:pt>
                <c:pt idx="105">
                  <c:v>5.6371093831714854E-3</c:v>
                </c:pt>
                <c:pt idx="106">
                  <c:v>5.4175701471405671E-3</c:v>
                </c:pt>
                <c:pt idx="107">
                  <c:v>5.2015202223445328E-3</c:v>
                </c:pt>
                <c:pt idx="108">
                  <c:v>4.9892320771550182E-3</c:v>
                </c:pt>
                <c:pt idx="109">
                  <c:v>4.7809564439237088E-3</c:v>
                </c:pt>
                <c:pt idx="110">
                  <c:v>4.5769222512300912E-3</c:v>
                </c:pt>
                <c:pt idx="111">
                  <c:v>4.377336662646056E-3</c:v>
                </c:pt>
                <c:pt idx="112">
                  <c:v>4.1823852173517454E-3</c:v>
                </c:pt>
                <c:pt idx="113">
                  <c:v>3.9922320674560374E-3</c:v>
                </c:pt>
                <c:pt idx="114">
                  <c:v>3.807020306453834E-3</c:v>
                </c:pt>
                <c:pt idx="115">
                  <c:v>3.6268723828916374E-3</c:v>
                </c:pt>
                <c:pt idx="116">
                  <c:v>3.4518905930133355E-3</c:v>
                </c:pt>
                <c:pt idx="117">
                  <c:v>3.2821576459195036E-3</c:v>
                </c:pt>
                <c:pt idx="118">
                  <c:v>3.1177372945949159E-3</c:v>
                </c:pt>
                <c:pt idx="119">
                  <c:v>2.9586750260393196E-3</c:v>
                </c:pt>
                <c:pt idx="120">
                  <c:v>2.8049988036738731E-3</c:v>
                </c:pt>
                <c:pt idx="121">
                  <c:v>2.6567198551877527E-3</c:v>
                </c:pt>
                <c:pt idx="122">
                  <c:v>2.5138334990338364E-3</c:v>
                </c:pt>
                <c:pt idx="123">
                  <c:v>2.376320002875762E-3</c:v>
                </c:pt>
                <c:pt idx="124">
                  <c:v>2.2441454674279621E-3</c:v>
                </c:pt>
                <c:pt idx="125">
                  <c:v>2.1172627293118127E-3</c:v>
                </c:pt>
                <c:pt idx="126">
                  <c:v>1.9956122767709542E-3</c:v>
                </c:pt>
                <c:pt idx="127">
                  <c:v>1.8791231723433179E-3</c:v>
                </c:pt>
                <c:pt idx="128">
                  <c:v>1.7677139768722617E-3</c:v>
                </c:pt>
                <c:pt idx="129">
                  <c:v>1.6612936695503593E-3</c:v>
                </c:pt>
                <c:pt idx="130">
                  <c:v>1.5597625590227828E-3</c:v>
                </c:pt>
                <c:pt idx="131">
                  <c:v>1.4630131809285388E-3</c:v>
                </c:pt>
                <c:pt idx="132">
                  <c:v>1.3709311776232795E-3</c:v>
                </c:pt>
                <c:pt idx="133">
                  <c:v>1.2833961562028423E-3</c:v>
                </c:pt>
                <c:pt idx="134">
                  <c:v>1.2002825213284648E-3</c:v>
                </c:pt>
                <c:pt idx="135">
                  <c:v>1.1214602797390279E-3</c:v>
                </c:pt>
                <c:pt idx="136">
                  <c:v>1.0467958137193895E-3</c:v>
                </c:pt>
                <c:pt idx="137">
                  <c:v>9.7615262117357025E-4</c:v>
                </c:pt>
                <c:pt idx="138">
                  <c:v>9.093920203243896E-4</c:v>
                </c:pt>
                <c:pt idx="139">
                  <c:v>8.4637381742436256E-4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F-4847-88EE-C33388CD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624912"/>
        <c:axId val="201352824"/>
      </c:lineChart>
      <c:catAx>
        <c:axId val="39362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52824"/>
        <c:crosses val="autoZero"/>
        <c:auto val="1"/>
        <c:lblAlgn val="ctr"/>
        <c:lblOffset val="100"/>
        <c:noMultiLvlLbl val="0"/>
      </c:catAx>
      <c:valAx>
        <c:axId val="20135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2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Deviation vs</a:t>
            </a:r>
            <a:r>
              <a:rPr lang="en-GB" baseline="0"/>
              <a:t>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Scrobbles!$D$1</c:f>
              <c:strCache>
                <c:ptCount val="1"/>
                <c:pt idx="0">
                  <c:v>Weekly Deviation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Scrobbles!$C$2:$C$85</c:f>
              <c:numCache>
                <c:formatCode>General</c:formatCode>
                <c:ptCount val="84"/>
                <c:pt idx="6" formatCode="0.0">
                  <c:v>35.285714285714285</c:v>
                </c:pt>
                <c:pt idx="13" formatCode="0.0">
                  <c:v>58.142857142857146</c:v>
                </c:pt>
                <c:pt idx="20" formatCode="0.0">
                  <c:v>49.714285714285715</c:v>
                </c:pt>
                <c:pt idx="27" formatCode="0.0">
                  <c:v>67.142857142857139</c:v>
                </c:pt>
                <c:pt idx="34" formatCode="0.0">
                  <c:v>87</c:v>
                </c:pt>
                <c:pt idx="41" formatCode="0.0">
                  <c:v>66.857142857142861</c:v>
                </c:pt>
                <c:pt idx="48" formatCode="0.0">
                  <c:v>68</c:v>
                </c:pt>
                <c:pt idx="55" formatCode="0.0">
                  <c:v>85.571428571428569</c:v>
                </c:pt>
                <c:pt idx="62" formatCode="0.0">
                  <c:v>65.142857142857139</c:v>
                </c:pt>
                <c:pt idx="69" formatCode="0.0">
                  <c:v>48.142857142857146</c:v>
                </c:pt>
                <c:pt idx="76" formatCode="0.0">
                  <c:v>54.571428571428569</c:v>
                </c:pt>
                <c:pt idx="83" formatCode="0.0">
                  <c:v>88.285714285714292</c:v>
                </c:pt>
              </c:numCache>
            </c:numRef>
          </c:xVal>
          <c:yVal>
            <c:numRef>
              <c:f>Scrobbles!$D$2:$D$85</c:f>
              <c:numCache>
                <c:formatCode>General</c:formatCode>
                <c:ptCount val="84"/>
                <c:pt idx="6" formatCode="0.0">
                  <c:v>22.794109514772199</c:v>
                </c:pt>
                <c:pt idx="13" formatCode="0.0">
                  <c:v>28.515659858100019</c:v>
                </c:pt>
                <c:pt idx="20" formatCode="0.0">
                  <c:v>18.336796209755274</c:v>
                </c:pt>
                <c:pt idx="27" formatCode="0.0">
                  <c:v>46.642000283823485</c:v>
                </c:pt>
                <c:pt idx="34" formatCode="0.0">
                  <c:v>26.242459234352765</c:v>
                </c:pt>
                <c:pt idx="41" formatCode="0.0">
                  <c:v>35.844239757728488</c:v>
                </c:pt>
                <c:pt idx="48" formatCode="0.0">
                  <c:v>21.939310229205777</c:v>
                </c:pt>
                <c:pt idx="55" formatCode="0.0">
                  <c:v>33.807578750220792</c:v>
                </c:pt>
                <c:pt idx="62" formatCode="0.0">
                  <c:v>16.252472339396764</c:v>
                </c:pt>
                <c:pt idx="69" formatCode="0.0">
                  <c:v>22.682067597028947</c:v>
                </c:pt>
                <c:pt idx="76" formatCode="0.0">
                  <c:v>28.25395041911333</c:v>
                </c:pt>
                <c:pt idx="83" formatCode="0.0">
                  <c:v>35.386976350602424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C-41B1-9791-FCC27FEE7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456159"/>
        <c:axId val="1476078015"/>
      </c:scatterChart>
      <c:valAx>
        <c:axId val="158645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78015"/>
        <c:crosses val="autoZero"/>
        <c:crossBetween val="midCat"/>
      </c:valAx>
      <c:valAx>
        <c:axId val="147607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45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Scrobbles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Scrobbles!$C$1</c:f>
              <c:strCache>
                <c:ptCount val="1"/>
                <c:pt idx="0">
                  <c:v>Weekly Scrob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Scrobbles!$C$2:$C$92</c:f>
              <c:numCache>
                <c:formatCode>General</c:formatCode>
                <c:ptCount val="91"/>
                <c:pt idx="6" formatCode="0.0">
                  <c:v>35.285714285714285</c:v>
                </c:pt>
                <c:pt idx="13" formatCode="0.0">
                  <c:v>58.142857142857146</c:v>
                </c:pt>
                <c:pt idx="20" formatCode="0.0">
                  <c:v>49.714285714285715</c:v>
                </c:pt>
                <c:pt idx="27" formatCode="0.0">
                  <c:v>67.142857142857139</c:v>
                </c:pt>
                <c:pt idx="34" formatCode="0.0">
                  <c:v>87</c:v>
                </c:pt>
                <c:pt idx="41" formatCode="0.0">
                  <c:v>66.857142857142861</c:v>
                </c:pt>
                <c:pt idx="48" formatCode="0.0">
                  <c:v>68</c:v>
                </c:pt>
                <c:pt idx="55" formatCode="0.0">
                  <c:v>85.571428571428569</c:v>
                </c:pt>
                <c:pt idx="62" formatCode="0.0">
                  <c:v>65.142857142857139</c:v>
                </c:pt>
                <c:pt idx="69" formatCode="0.0">
                  <c:v>48.142857142857146</c:v>
                </c:pt>
                <c:pt idx="76" formatCode="0.0">
                  <c:v>54.571428571428569</c:v>
                </c:pt>
                <c:pt idx="83" formatCode="0.0">
                  <c:v>88.285714285714292</c:v>
                </c:pt>
                <c:pt idx="90" formatCode="0.0">
                  <c:v>68.857142857142861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61-4C9F-ADA1-5772EA4DC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386832"/>
        <c:axId val="1857672512"/>
      </c:scatterChart>
      <c:valAx>
        <c:axId val="186038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672512"/>
        <c:crosses val="autoZero"/>
        <c:crossBetween val="midCat"/>
      </c:valAx>
      <c:valAx>
        <c:axId val="18576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38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Scrobbles!$I$1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882125258086718"/>
                  <c:y val="2.41103468754990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Scrobbles!$E$2:$E$135</c:f>
              <c:numCache>
                <c:formatCode>m/d/yyyy</c:formatCode>
                <c:ptCount val="134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  <c:pt idx="41">
                  <c:v>43580</c:v>
                </c:pt>
                <c:pt idx="42">
                  <c:v>43581</c:v>
                </c:pt>
                <c:pt idx="43">
                  <c:v>43582</c:v>
                </c:pt>
                <c:pt idx="44">
                  <c:v>43583</c:v>
                </c:pt>
                <c:pt idx="45">
                  <c:v>43584</c:v>
                </c:pt>
                <c:pt idx="46">
                  <c:v>43585</c:v>
                </c:pt>
                <c:pt idx="47">
                  <c:v>43586</c:v>
                </c:pt>
                <c:pt idx="48">
                  <c:v>43587</c:v>
                </c:pt>
                <c:pt idx="49">
                  <c:v>43588</c:v>
                </c:pt>
                <c:pt idx="50">
                  <c:v>43589</c:v>
                </c:pt>
                <c:pt idx="51">
                  <c:v>43590</c:v>
                </c:pt>
                <c:pt idx="52">
                  <c:v>43591</c:v>
                </c:pt>
                <c:pt idx="53">
                  <c:v>43592</c:v>
                </c:pt>
                <c:pt idx="54">
                  <c:v>43593</c:v>
                </c:pt>
                <c:pt idx="55">
                  <c:v>43594</c:v>
                </c:pt>
                <c:pt idx="56">
                  <c:v>43595</c:v>
                </c:pt>
                <c:pt idx="57">
                  <c:v>43596</c:v>
                </c:pt>
                <c:pt idx="58">
                  <c:v>43597</c:v>
                </c:pt>
                <c:pt idx="59">
                  <c:v>43598</c:v>
                </c:pt>
                <c:pt idx="60">
                  <c:v>43599</c:v>
                </c:pt>
                <c:pt idx="61">
                  <c:v>43600</c:v>
                </c:pt>
                <c:pt idx="62">
                  <c:v>43601</c:v>
                </c:pt>
                <c:pt idx="63">
                  <c:v>43602</c:v>
                </c:pt>
                <c:pt idx="64">
                  <c:v>43603</c:v>
                </c:pt>
                <c:pt idx="65">
                  <c:v>43604</c:v>
                </c:pt>
                <c:pt idx="66">
                  <c:v>43605</c:v>
                </c:pt>
                <c:pt idx="67">
                  <c:v>43606</c:v>
                </c:pt>
                <c:pt idx="68">
                  <c:v>43607</c:v>
                </c:pt>
                <c:pt idx="69">
                  <c:v>43608</c:v>
                </c:pt>
                <c:pt idx="70">
                  <c:v>43609</c:v>
                </c:pt>
                <c:pt idx="71">
                  <c:v>43610</c:v>
                </c:pt>
                <c:pt idx="72">
                  <c:v>43611</c:v>
                </c:pt>
                <c:pt idx="73">
                  <c:v>43612</c:v>
                </c:pt>
                <c:pt idx="74">
                  <c:v>43613</c:v>
                </c:pt>
                <c:pt idx="75">
                  <c:v>43614</c:v>
                </c:pt>
                <c:pt idx="76">
                  <c:v>43615</c:v>
                </c:pt>
                <c:pt idx="77">
                  <c:v>43616</c:v>
                </c:pt>
                <c:pt idx="78">
                  <c:v>43617</c:v>
                </c:pt>
                <c:pt idx="79">
                  <c:v>43618</c:v>
                </c:pt>
                <c:pt idx="80">
                  <c:v>43619</c:v>
                </c:pt>
                <c:pt idx="81">
                  <c:v>43620</c:v>
                </c:pt>
                <c:pt idx="82">
                  <c:v>43621</c:v>
                </c:pt>
                <c:pt idx="83">
                  <c:v>43622</c:v>
                </c:pt>
                <c:pt idx="84">
                  <c:v>43623</c:v>
                </c:pt>
                <c:pt idx="85">
                  <c:v>43624</c:v>
                </c:pt>
                <c:pt idx="86">
                  <c:v>43625</c:v>
                </c:pt>
                <c:pt idx="87">
                  <c:v>43626</c:v>
                </c:pt>
                <c:pt idx="88">
                  <c:v>43627</c:v>
                </c:pt>
                <c:pt idx="89">
                  <c:v>43628</c:v>
                </c:pt>
                <c:pt idx="90">
                  <c:v>43629</c:v>
                </c:pt>
                <c:pt idx="91">
                  <c:v>43630</c:v>
                </c:pt>
                <c:pt idx="92">
                  <c:v>43631</c:v>
                </c:pt>
                <c:pt idx="93">
                  <c:v>43632</c:v>
                </c:pt>
                <c:pt idx="94">
                  <c:v>43633</c:v>
                </c:pt>
                <c:pt idx="95">
                  <c:v>43634</c:v>
                </c:pt>
                <c:pt idx="96">
                  <c:v>43635</c:v>
                </c:pt>
                <c:pt idx="97">
                  <c:v>43636</c:v>
                </c:pt>
                <c:pt idx="98">
                  <c:v>43637</c:v>
                </c:pt>
                <c:pt idx="99">
                  <c:v>43638</c:v>
                </c:pt>
                <c:pt idx="100">
                  <c:v>43639</c:v>
                </c:pt>
                <c:pt idx="101">
                  <c:v>43640</c:v>
                </c:pt>
                <c:pt idx="102">
                  <c:v>43641</c:v>
                </c:pt>
                <c:pt idx="103">
                  <c:v>43642</c:v>
                </c:pt>
                <c:pt idx="104">
                  <c:v>43643</c:v>
                </c:pt>
                <c:pt idx="105">
                  <c:v>43644</c:v>
                </c:pt>
                <c:pt idx="106">
                  <c:v>43645</c:v>
                </c:pt>
                <c:pt idx="107">
                  <c:v>43646</c:v>
                </c:pt>
                <c:pt idx="108">
                  <c:v>43647</c:v>
                </c:pt>
                <c:pt idx="109">
                  <c:v>43648</c:v>
                </c:pt>
                <c:pt idx="110">
                  <c:v>43649</c:v>
                </c:pt>
                <c:pt idx="111">
                  <c:v>43650</c:v>
                </c:pt>
                <c:pt idx="112">
                  <c:v>43651</c:v>
                </c:pt>
                <c:pt idx="113">
                  <c:v>43652</c:v>
                </c:pt>
                <c:pt idx="114">
                  <c:v>43653</c:v>
                </c:pt>
                <c:pt idx="115">
                  <c:v>43654</c:v>
                </c:pt>
                <c:pt idx="116">
                  <c:v>43655</c:v>
                </c:pt>
                <c:pt idx="117">
                  <c:v>43656</c:v>
                </c:pt>
                <c:pt idx="118">
                  <c:v>43657</c:v>
                </c:pt>
                <c:pt idx="119">
                  <c:v>43658</c:v>
                </c:pt>
                <c:pt idx="120">
                  <c:v>43659</c:v>
                </c:pt>
                <c:pt idx="121">
                  <c:v>43660</c:v>
                </c:pt>
                <c:pt idx="122">
                  <c:v>43661</c:v>
                </c:pt>
                <c:pt idx="123">
                  <c:v>43662</c:v>
                </c:pt>
                <c:pt idx="124">
                  <c:v>43663</c:v>
                </c:pt>
                <c:pt idx="125">
                  <c:v>43664</c:v>
                </c:pt>
                <c:pt idx="126">
                  <c:v>43665</c:v>
                </c:pt>
                <c:pt idx="127">
                  <c:v>43666</c:v>
                </c:pt>
                <c:pt idx="128">
                  <c:v>43667</c:v>
                </c:pt>
                <c:pt idx="129">
                  <c:v>43668</c:v>
                </c:pt>
                <c:pt idx="130">
                  <c:v>43669</c:v>
                </c:pt>
                <c:pt idx="131">
                  <c:v>43670</c:v>
                </c:pt>
                <c:pt idx="132">
                  <c:v>43671</c:v>
                </c:pt>
                <c:pt idx="133">
                  <c:v>43672</c:v>
                </c:pt>
              </c:numCache>
            </c:numRef>
          </c:cat>
          <c:val>
            <c:numRef>
              <c:f>Scrobbles!$I$2:$I$135</c:f>
              <c:numCache>
                <c:formatCode>General</c:formatCode>
                <c:ptCount val="134"/>
                <c:pt idx="0">
                  <c:v>10</c:v>
                </c:pt>
                <c:pt idx="1">
                  <c:v>46</c:v>
                </c:pt>
                <c:pt idx="2">
                  <c:v>85</c:v>
                </c:pt>
                <c:pt idx="3">
                  <c:v>137</c:v>
                </c:pt>
                <c:pt idx="4">
                  <c:v>201</c:v>
                </c:pt>
                <c:pt idx="5">
                  <c:v>247</c:v>
                </c:pt>
                <c:pt idx="6">
                  <c:v>247</c:v>
                </c:pt>
                <c:pt idx="7">
                  <c:v>334</c:v>
                </c:pt>
                <c:pt idx="8">
                  <c:v>388</c:v>
                </c:pt>
                <c:pt idx="9">
                  <c:v>404</c:v>
                </c:pt>
                <c:pt idx="10">
                  <c:v>496</c:v>
                </c:pt>
                <c:pt idx="11">
                  <c:v>572</c:v>
                </c:pt>
                <c:pt idx="12">
                  <c:v>603</c:v>
                </c:pt>
                <c:pt idx="13">
                  <c:v>654</c:v>
                </c:pt>
                <c:pt idx="14">
                  <c:v>700</c:v>
                </c:pt>
                <c:pt idx="15">
                  <c:v>750</c:v>
                </c:pt>
                <c:pt idx="16">
                  <c:v>835</c:v>
                </c:pt>
                <c:pt idx="17">
                  <c:v>867</c:v>
                </c:pt>
                <c:pt idx="18">
                  <c:v>924</c:v>
                </c:pt>
                <c:pt idx="19">
                  <c:v>954</c:v>
                </c:pt>
                <c:pt idx="20">
                  <c:v>1002</c:v>
                </c:pt>
                <c:pt idx="21">
                  <c:v>1020</c:v>
                </c:pt>
                <c:pt idx="22">
                  <c:v>1032</c:v>
                </c:pt>
                <c:pt idx="23">
                  <c:v>1076</c:v>
                </c:pt>
                <c:pt idx="24">
                  <c:v>1169</c:v>
                </c:pt>
                <c:pt idx="25">
                  <c:v>1297</c:v>
                </c:pt>
                <c:pt idx="26">
                  <c:v>1415</c:v>
                </c:pt>
                <c:pt idx="27">
                  <c:v>1472</c:v>
                </c:pt>
                <c:pt idx="28">
                  <c:v>1527</c:v>
                </c:pt>
                <c:pt idx="29">
                  <c:v>1649</c:v>
                </c:pt>
                <c:pt idx="30">
                  <c:v>1723</c:v>
                </c:pt>
                <c:pt idx="31">
                  <c:v>1815</c:v>
                </c:pt>
                <c:pt idx="32">
                  <c:v>1936</c:v>
                </c:pt>
                <c:pt idx="33">
                  <c:v>2001</c:v>
                </c:pt>
                <c:pt idx="34">
                  <c:v>2081</c:v>
                </c:pt>
                <c:pt idx="35">
                  <c:v>2148</c:v>
                </c:pt>
                <c:pt idx="36">
                  <c:v>2270</c:v>
                </c:pt>
                <c:pt idx="37">
                  <c:v>2286</c:v>
                </c:pt>
                <c:pt idx="38">
                  <c:v>2318</c:v>
                </c:pt>
                <c:pt idx="39">
                  <c:v>2398</c:v>
                </c:pt>
                <c:pt idx="40">
                  <c:v>2457</c:v>
                </c:pt>
                <c:pt idx="41">
                  <c:v>2549</c:v>
                </c:pt>
                <c:pt idx="42">
                  <c:v>2641</c:v>
                </c:pt>
                <c:pt idx="43">
                  <c:v>2730</c:v>
                </c:pt>
                <c:pt idx="44">
                  <c:v>2766</c:v>
                </c:pt>
                <c:pt idx="45">
                  <c:v>2815</c:v>
                </c:pt>
                <c:pt idx="46">
                  <c:v>2881</c:v>
                </c:pt>
                <c:pt idx="47">
                  <c:v>2968</c:v>
                </c:pt>
                <c:pt idx="48">
                  <c:v>3025</c:v>
                </c:pt>
                <c:pt idx="49">
                  <c:v>3167</c:v>
                </c:pt>
                <c:pt idx="50">
                  <c:v>3284</c:v>
                </c:pt>
                <c:pt idx="51">
                  <c:v>3338</c:v>
                </c:pt>
                <c:pt idx="52">
                  <c:v>3397</c:v>
                </c:pt>
                <c:pt idx="53">
                  <c:v>3492</c:v>
                </c:pt>
                <c:pt idx="54">
                  <c:v>3550</c:v>
                </c:pt>
                <c:pt idx="55">
                  <c:v>3624</c:v>
                </c:pt>
                <c:pt idx="56">
                  <c:v>3708</c:v>
                </c:pt>
                <c:pt idx="57">
                  <c:v>3773</c:v>
                </c:pt>
                <c:pt idx="58">
                  <c:v>3809</c:v>
                </c:pt>
                <c:pt idx="59">
                  <c:v>3889</c:v>
                </c:pt>
                <c:pt idx="60">
                  <c:v>3955</c:v>
                </c:pt>
                <c:pt idx="61">
                  <c:v>4026</c:v>
                </c:pt>
                <c:pt idx="62">
                  <c:v>4080</c:v>
                </c:pt>
                <c:pt idx="63">
                  <c:v>4101</c:v>
                </c:pt>
                <c:pt idx="64">
                  <c:v>4175</c:v>
                </c:pt>
                <c:pt idx="65">
                  <c:v>4211</c:v>
                </c:pt>
                <c:pt idx="66">
                  <c:v>4277</c:v>
                </c:pt>
                <c:pt idx="67">
                  <c:v>4308</c:v>
                </c:pt>
                <c:pt idx="68">
                  <c:v>4342</c:v>
                </c:pt>
                <c:pt idx="69">
                  <c:v>4417</c:v>
                </c:pt>
                <c:pt idx="70">
                  <c:v>4448</c:v>
                </c:pt>
                <c:pt idx="71">
                  <c:v>4482</c:v>
                </c:pt>
                <c:pt idx="72">
                  <c:v>4531</c:v>
                </c:pt>
                <c:pt idx="73">
                  <c:v>4573</c:v>
                </c:pt>
                <c:pt idx="74">
                  <c:v>4684</c:v>
                </c:pt>
                <c:pt idx="75">
                  <c:v>4727</c:v>
                </c:pt>
                <c:pt idx="76">
                  <c:v>4799</c:v>
                </c:pt>
                <c:pt idx="77">
                  <c:v>4938</c:v>
                </c:pt>
                <c:pt idx="78">
                  <c:v>5001</c:v>
                </c:pt>
                <c:pt idx="79">
                  <c:v>5099</c:v>
                </c:pt>
                <c:pt idx="80">
                  <c:v>5156</c:v>
                </c:pt>
                <c:pt idx="81">
                  <c:v>5271</c:v>
                </c:pt>
                <c:pt idx="82">
                  <c:v>5376</c:v>
                </c:pt>
                <c:pt idx="83">
                  <c:v>5417</c:v>
                </c:pt>
                <c:pt idx="84">
                  <c:v>5449</c:v>
                </c:pt>
                <c:pt idx="85">
                  <c:v>5541</c:v>
                </c:pt>
                <c:pt idx="86">
                  <c:v>5601</c:v>
                </c:pt>
                <c:pt idx="87">
                  <c:v>5683</c:v>
                </c:pt>
                <c:pt idx="88">
                  <c:v>5773</c:v>
                </c:pt>
                <c:pt idx="89">
                  <c:v>5869</c:v>
                </c:pt>
                <c:pt idx="90">
                  <c:v>5899</c:v>
                </c:pt>
                <c:pt idx="91">
                  <c:v>5990</c:v>
                </c:pt>
                <c:pt idx="92">
                  <c:v>6032</c:v>
                </c:pt>
                <c:pt idx="93">
                  <c:v>6035</c:v>
                </c:pt>
                <c:pt idx="94">
                  <c:v>6146</c:v>
                </c:pt>
                <c:pt idx="95">
                  <c:v>6263</c:v>
                </c:pt>
                <c:pt idx="96">
                  <c:v>6321</c:v>
                </c:pt>
                <c:pt idx="97">
                  <c:v>6435</c:v>
                </c:pt>
                <c:pt idx="98">
                  <c:v>6555</c:v>
                </c:pt>
                <c:pt idx="99">
                  <c:v>6636</c:v>
                </c:pt>
                <c:pt idx="100">
                  <c:v>6651</c:v>
                </c:pt>
                <c:pt idx="101">
                  <c:v>6685</c:v>
                </c:pt>
                <c:pt idx="102">
                  <c:v>6732</c:v>
                </c:pt>
                <c:pt idx="103">
                  <c:v>6773</c:v>
                </c:pt>
                <c:pt idx="104">
                  <c:v>6819</c:v>
                </c:pt>
                <c:pt idx="105">
                  <c:v>6853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2F-4C38-A21A-45482BBB0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210368"/>
        <c:axId val="419212664"/>
      </c:lineChart>
      <c:dateAx>
        <c:axId val="419210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2664"/>
        <c:crosses val="autoZero"/>
        <c:auto val="1"/>
        <c:lblOffset val="100"/>
        <c:baseTimeUnit val="days"/>
      </c:dateAx>
      <c:valAx>
        <c:axId val="4192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Scrobbles!$E$20:$E$135</c:f>
              <c:numCache>
                <c:formatCode>m/d/yyyy</c:formatCode>
                <c:ptCount val="116"/>
                <c:pt idx="0">
                  <c:v>43557</c:v>
                </c:pt>
                <c:pt idx="1">
                  <c:v>43558</c:v>
                </c:pt>
                <c:pt idx="2">
                  <c:v>43559</c:v>
                </c:pt>
                <c:pt idx="3">
                  <c:v>43560</c:v>
                </c:pt>
                <c:pt idx="4">
                  <c:v>43561</c:v>
                </c:pt>
                <c:pt idx="5">
                  <c:v>43562</c:v>
                </c:pt>
                <c:pt idx="6">
                  <c:v>43563</c:v>
                </c:pt>
                <c:pt idx="7">
                  <c:v>43564</c:v>
                </c:pt>
                <c:pt idx="8">
                  <c:v>43565</c:v>
                </c:pt>
                <c:pt idx="9">
                  <c:v>43566</c:v>
                </c:pt>
                <c:pt idx="10">
                  <c:v>43567</c:v>
                </c:pt>
                <c:pt idx="11">
                  <c:v>43568</c:v>
                </c:pt>
                <c:pt idx="12">
                  <c:v>43569</c:v>
                </c:pt>
                <c:pt idx="13">
                  <c:v>43570</c:v>
                </c:pt>
                <c:pt idx="14">
                  <c:v>43571</c:v>
                </c:pt>
                <c:pt idx="15">
                  <c:v>43572</c:v>
                </c:pt>
                <c:pt idx="16">
                  <c:v>43573</c:v>
                </c:pt>
                <c:pt idx="17">
                  <c:v>43574</c:v>
                </c:pt>
                <c:pt idx="18">
                  <c:v>43575</c:v>
                </c:pt>
                <c:pt idx="19">
                  <c:v>43576</c:v>
                </c:pt>
                <c:pt idx="20">
                  <c:v>43577</c:v>
                </c:pt>
                <c:pt idx="21">
                  <c:v>43578</c:v>
                </c:pt>
                <c:pt idx="22">
                  <c:v>43579</c:v>
                </c:pt>
                <c:pt idx="23">
                  <c:v>43580</c:v>
                </c:pt>
                <c:pt idx="24">
                  <c:v>43581</c:v>
                </c:pt>
                <c:pt idx="25">
                  <c:v>43582</c:v>
                </c:pt>
                <c:pt idx="26">
                  <c:v>43583</c:v>
                </c:pt>
                <c:pt idx="27">
                  <c:v>43584</c:v>
                </c:pt>
                <c:pt idx="28">
                  <c:v>43585</c:v>
                </c:pt>
                <c:pt idx="29">
                  <c:v>43586</c:v>
                </c:pt>
                <c:pt idx="30">
                  <c:v>43587</c:v>
                </c:pt>
                <c:pt idx="31">
                  <c:v>43588</c:v>
                </c:pt>
                <c:pt idx="32">
                  <c:v>43589</c:v>
                </c:pt>
                <c:pt idx="33">
                  <c:v>43590</c:v>
                </c:pt>
                <c:pt idx="34">
                  <c:v>43591</c:v>
                </c:pt>
                <c:pt idx="35">
                  <c:v>43592</c:v>
                </c:pt>
                <c:pt idx="36">
                  <c:v>43593</c:v>
                </c:pt>
                <c:pt idx="37">
                  <c:v>43594</c:v>
                </c:pt>
                <c:pt idx="38">
                  <c:v>43595</c:v>
                </c:pt>
                <c:pt idx="39">
                  <c:v>43596</c:v>
                </c:pt>
                <c:pt idx="40">
                  <c:v>43597</c:v>
                </c:pt>
                <c:pt idx="41">
                  <c:v>43598</c:v>
                </c:pt>
                <c:pt idx="42">
                  <c:v>43599</c:v>
                </c:pt>
                <c:pt idx="43">
                  <c:v>43600</c:v>
                </c:pt>
                <c:pt idx="44">
                  <c:v>43601</c:v>
                </c:pt>
                <c:pt idx="45">
                  <c:v>43602</c:v>
                </c:pt>
                <c:pt idx="46">
                  <c:v>43603</c:v>
                </c:pt>
                <c:pt idx="47">
                  <c:v>43604</c:v>
                </c:pt>
                <c:pt idx="48">
                  <c:v>43605</c:v>
                </c:pt>
                <c:pt idx="49">
                  <c:v>43606</c:v>
                </c:pt>
                <c:pt idx="50">
                  <c:v>43607</c:v>
                </c:pt>
                <c:pt idx="51">
                  <c:v>43608</c:v>
                </c:pt>
                <c:pt idx="52">
                  <c:v>43609</c:v>
                </c:pt>
                <c:pt idx="53">
                  <c:v>43610</c:v>
                </c:pt>
                <c:pt idx="54">
                  <c:v>43611</c:v>
                </c:pt>
                <c:pt idx="55">
                  <c:v>43612</c:v>
                </c:pt>
                <c:pt idx="56">
                  <c:v>43613</c:v>
                </c:pt>
                <c:pt idx="57">
                  <c:v>43614</c:v>
                </c:pt>
                <c:pt idx="58">
                  <c:v>43615</c:v>
                </c:pt>
                <c:pt idx="59">
                  <c:v>43616</c:v>
                </c:pt>
                <c:pt idx="60">
                  <c:v>43617</c:v>
                </c:pt>
                <c:pt idx="61">
                  <c:v>43618</c:v>
                </c:pt>
                <c:pt idx="62">
                  <c:v>43619</c:v>
                </c:pt>
                <c:pt idx="63">
                  <c:v>43620</c:v>
                </c:pt>
                <c:pt idx="64">
                  <c:v>43621</c:v>
                </c:pt>
                <c:pt idx="65">
                  <c:v>43622</c:v>
                </c:pt>
                <c:pt idx="66">
                  <c:v>43623</c:v>
                </c:pt>
                <c:pt idx="67">
                  <c:v>43624</c:v>
                </c:pt>
                <c:pt idx="68">
                  <c:v>43625</c:v>
                </c:pt>
                <c:pt idx="69">
                  <c:v>43626</c:v>
                </c:pt>
                <c:pt idx="70">
                  <c:v>43627</c:v>
                </c:pt>
                <c:pt idx="71">
                  <c:v>43628</c:v>
                </c:pt>
                <c:pt idx="72">
                  <c:v>43629</c:v>
                </c:pt>
                <c:pt idx="73">
                  <c:v>43630</c:v>
                </c:pt>
                <c:pt idx="74">
                  <c:v>43631</c:v>
                </c:pt>
                <c:pt idx="75">
                  <c:v>43632</c:v>
                </c:pt>
                <c:pt idx="76">
                  <c:v>43633</c:v>
                </c:pt>
                <c:pt idx="77">
                  <c:v>43634</c:v>
                </c:pt>
                <c:pt idx="78">
                  <c:v>43635</c:v>
                </c:pt>
                <c:pt idx="79">
                  <c:v>43636</c:v>
                </c:pt>
                <c:pt idx="80">
                  <c:v>43637</c:v>
                </c:pt>
                <c:pt idx="81">
                  <c:v>43638</c:v>
                </c:pt>
                <c:pt idx="82">
                  <c:v>43639</c:v>
                </c:pt>
                <c:pt idx="83">
                  <c:v>43640</c:v>
                </c:pt>
                <c:pt idx="84">
                  <c:v>43641</c:v>
                </c:pt>
                <c:pt idx="85">
                  <c:v>43642</c:v>
                </c:pt>
                <c:pt idx="86">
                  <c:v>43643</c:v>
                </c:pt>
                <c:pt idx="87">
                  <c:v>43644</c:v>
                </c:pt>
                <c:pt idx="88">
                  <c:v>43645</c:v>
                </c:pt>
                <c:pt idx="89">
                  <c:v>43646</c:v>
                </c:pt>
                <c:pt idx="90">
                  <c:v>43647</c:v>
                </c:pt>
                <c:pt idx="91">
                  <c:v>43648</c:v>
                </c:pt>
                <c:pt idx="92">
                  <c:v>43649</c:v>
                </c:pt>
                <c:pt idx="93">
                  <c:v>43650</c:v>
                </c:pt>
                <c:pt idx="94">
                  <c:v>43651</c:v>
                </c:pt>
                <c:pt idx="95">
                  <c:v>43652</c:v>
                </c:pt>
                <c:pt idx="96">
                  <c:v>43653</c:v>
                </c:pt>
                <c:pt idx="97">
                  <c:v>43654</c:v>
                </c:pt>
                <c:pt idx="98">
                  <c:v>43655</c:v>
                </c:pt>
                <c:pt idx="99">
                  <c:v>43656</c:v>
                </c:pt>
                <c:pt idx="100">
                  <c:v>43657</c:v>
                </c:pt>
                <c:pt idx="101">
                  <c:v>43658</c:v>
                </c:pt>
                <c:pt idx="102">
                  <c:v>43659</c:v>
                </c:pt>
                <c:pt idx="103">
                  <c:v>43660</c:v>
                </c:pt>
                <c:pt idx="104">
                  <c:v>43661</c:v>
                </c:pt>
                <c:pt idx="105">
                  <c:v>43662</c:v>
                </c:pt>
                <c:pt idx="106">
                  <c:v>43663</c:v>
                </c:pt>
                <c:pt idx="107">
                  <c:v>43664</c:v>
                </c:pt>
                <c:pt idx="108">
                  <c:v>43665</c:v>
                </c:pt>
                <c:pt idx="109">
                  <c:v>43666</c:v>
                </c:pt>
                <c:pt idx="110">
                  <c:v>43667</c:v>
                </c:pt>
                <c:pt idx="111">
                  <c:v>43668</c:v>
                </c:pt>
                <c:pt idx="112">
                  <c:v>43669</c:v>
                </c:pt>
                <c:pt idx="113">
                  <c:v>43670</c:v>
                </c:pt>
                <c:pt idx="114">
                  <c:v>43671</c:v>
                </c:pt>
                <c:pt idx="115">
                  <c:v>43672</c:v>
                </c:pt>
              </c:numCache>
            </c:numRef>
          </c:cat>
          <c:val>
            <c:numRef>
              <c:f>Scrobbles!$G$20:$G$135</c:f>
              <c:numCache>
                <c:formatCode>0.0</c:formatCode>
                <c:ptCount val="116"/>
                <c:pt idx="0">
                  <c:v>48.631578947368418</c:v>
                </c:pt>
                <c:pt idx="1">
                  <c:v>47.7</c:v>
                </c:pt>
                <c:pt idx="2">
                  <c:v>47.714285714285715</c:v>
                </c:pt>
                <c:pt idx="3">
                  <c:v>46.363636363636367</c:v>
                </c:pt>
                <c:pt idx="4">
                  <c:v>44.869565217391305</c:v>
                </c:pt>
                <c:pt idx="5">
                  <c:v>44.833333333333336</c:v>
                </c:pt>
                <c:pt idx="6">
                  <c:v>46.76</c:v>
                </c:pt>
                <c:pt idx="7">
                  <c:v>49.884615384615387</c:v>
                </c:pt>
                <c:pt idx="8">
                  <c:v>52.407407407407405</c:v>
                </c:pt>
                <c:pt idx="9">
                  <c:v>52.571428571428569</c:v>
                </c:pt>
                <c:pt idx="10">
                  <c:v>52.655172413793103</c:v>
                </c:pt>
                <c:pt idx="11">
                  <c:v>54.966666666666669</c:v>
                </c:pt>
                <c:pt idx="12">
                  <c:v>55.58064516129032</c:v>
                </c:pt>
                <c:pt idx="13">
                  <c:v>56.71875</c:v>
                </c:pt>
                <c:pt idx="14">
                  <c:v>58.666666666666664</c:v>
                </c:pt>
                <c:pt idx="15">
                  <c:v>58.852941176470587</c:v>
                </c:pt>
                <c:pt idx="16">
                  <c:v>59.457142857142856</c:v>
                </c:pt>
                <c:pt idx="17">
                  <c:v>59.666666666666664</c:v>
                </c:pt>
                <c:pt idx="18">
                  <c:v>61.351351351351354</c:v>
                </c:pt>
                <c:pt idx="19">
                  <c:v>60.157894736842103</c:v>
                </c:pt>
                <c:pt idx="20">
                  <c:v>59.435897435897438</c:v>
                </c:pt>
                <c:pt idx="21">
                  <c:v>59.95</c:v>
                </c:pt>
                <c:pt idx="22">
                  <c:v>59.926829268292686</c:v>
                </c:pt>
                <c:pt idx="23">
                  <c:v>60.69047619047619</c:v>
                </c:pt>
                <c:pt idx="24">
                  <c:v>61.418604651162788</c:v>
                </c:pt>
                <c:pt idx="25">
                  <c:v>62.045454545454547</c:v>
                </c:pt>
                <c:pt idx="26">
                  <c:v>61.466666666666669</c:v>
                </c:pt>
                <c:pt idx="27">
                  <c:v>61.195652173913047</c:v>
                </c:pt>
                <c:pt idx="28">
                  <c:v>61.297872340425535</c:v>
                </c:pt>
                <c:pt idx="29">
                  <c:v>61.833333333333336</c:v>
                </c:pt>
                <c:pt idx="30">
                  <c:v>61.734693877551024</c:v>
                </c:pt>
                <c:pt idx="31">
                  <c:v>63.34</c:v>
                </c:pt>
                <c:pt idx="32">
                  <c:v>64.392156862745097</c:v>
                </c:pt>
                <c:pt idx="33">
                  <c:v>64.192307692307693</c:v>
                </c:pt>
                <c:pt idx="34">
                  <c:v>64.094339622641513</c:v>
                </c:pt>
                <c:pt idx="35">
                  <c:v>64.666666666666671</c:v>
                </c:pt>
                <c:pt idx="36">
                  <c:v>64.545454545454547</c:v>
                </c:pt>
                <c:pt idx="37">
                  <c:v>64.714285714285708</c:v>
                </c:pt>
                <c:pt idx="38">
                  <c:v>65.05263157894737</c:v>
                </c:pt>
                <c:pt idx="39">
                  <c:v>65.051724137931032</c:v>
                </c:pt>
                <c:pt idx="40">
                  <c:v>64.559322033898312</c:v>
                </c:pt>
                <c:pt idx="41">
                  <c:v>64.816666666666663</c:v>
                </c:pt>
                <c:pt idx="42">
                  <c:v>64.836065573770497</c:v>
                </c:pt>
                <c:pt idx="43">
                  <c:v>64.935483870967744</c:v>
                </c:pt>
                <c:pt idx="44">
                  <c:v>64.761904761904759</c:v>
                </c:pt>
                <c:pt idx="45">
                  <c:v>64.078125</c:v>
                </c:pt>
                <c:pt idx="46">
                  <c:v>64.230769230769226</c:v>
                </c:pt>
                <c:pt idx="47">
                  <c:v>63.803030303030305</c:v>
                </c:pt>
                <c:pt idx="48">
                  <c:v>63.835820895522389</c:v>
                </c:pt>
                <c:pt idx="49">
                  <c:v>63.352941176470587</c:v>
                </c:pt>
                <c:pt idx="50">
                  <c:v>62.927536231884055</c:v>
                </c:pt>
                <c:pt idx="51">
                  <c:v>63.1</c:v>
                </c:pt>
                <c:pt idx="52">
                  <c:v>62.647887323943664</c:v>
                </c:pt>
                <c:pt idx="53">
                  <c:v>62.25</c:v>
                </c:pt>
                <c:pt idx="54">
                  <c:v>62.06849315068493</c:v>
                </c:pt>
                <c:pt idx="55">
                  <c:v>61.797297297297298</c:v>
                </c:pt>
                <c:pt idx="56">
                  <c:v>62.453333333333333</c:v>
                </c:pt>
                <c:pt idx="57">
                  <c:v>62.19736842105263</c:v>
                </c:pt>
                <c:pt idx="58">
                  <c:v>62.324675324675326</c:v>
                </c:pt>
                <c:pt idx="59">
                  <c:v>63.307692307692307</c:v>
                </c:pt>
                <c:pt idx="60">
                  <c:v>63.303797468354432</c:v>
                </c:pt>
                <c:pt idx="61">
                  <c:v>63.737499999999997</c:v>
                </c:pt>
                <c:pt idx="62">
                  <c:v>63.654320987654323</c:v>
                </c:pt>
                <c:pt idx="63">
                  <c:v>64.280487804878049</c:v>
                </c:pt>
                <c:pt idx="64">
                  <c:v>64.771084337349393</c:v>
                </c:pt>
                <c:pt idx="65">
                  <c:v>64.488095238095241</c:v>
                </c:pt>
                <c:pt idx="66">
                  <c:v>64.10588235294118</c:v>
                </c:pt>
                <c:pt idx="67">
                  <c:v>64.430232558139537</c:v>
                </c:pt>
                <c:pt idx="68">
                  <c:v>64.379310344827587</c:v>
                </c:pt>
                <c:pt idx="69">
                  <c:v>64.579545454545453</c:v>
                </c:pt>
                <c:pt idx="70">
                  <c:v>64.865168539325836</c:v>
                </c:pt>
                <c:pt idx="71">
                  <c:v>65.211111111111109</c:v>
                </c:pt>
                <c:pt idx="72">
                  <c:v>64.824175824175825</c:v>
                </c:pt>
                <c:pt idx="73">
                  <c:v>65.108695652173907</c:v>
                </c:pt>
                <c:pt idx="74">
                  <c:v>64.86021505376344</c:v>
                </c:pt>
                <c:pt idx="75">
                  <c:v>64.202127659574472</c:v>
                </c:pt>
                <c:pt idx="76">
                  <c:v>64.694736842105257</c:v>
                </c:pt>
                <c:pt idx="77">
                  <c:v>65.239583333333329</c:v>
                </c:pt>
                <c:pt idx="78">
                  <c:v>65.164948453608247</c:v>
                </c:pt>
                <c:pt idx="79">
                  <c:v>65.663265306122454</c:v>
                </c:pt>
                <c:pt idx="80">
                  <c:v>66.212121212121218</c:v>
                </c:pt>
                <c:pt idx="81">
                  <c:v>66.36</c:v>
                </c:pt>
                <c:pt idx="82">
                  <c:v>65.851485148514854</c:v>
                </c:pt>
                <c:pt idx="83">
                  <c:v>65.539215686274517</c:v>
                </c:pt>
                <c:pt idx="84">
                  <c:v>65.359223300970868</c:v>
                </c:pt>
                <c:pt idx="85">
                  <c:v>65.125</c:v>
                </c:pt>
                <c:pt idx="86">
                  <c:v>64.942857142857136</c:v>
                </c:pt>
                <c:pt idx="87">
                  <c:v>64.65094339622641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2-4294-88AF-1AE69BC2E33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Scrobbles!$E$20:$E$135</c:f>
              <c:numCache>
                <c:formatCode>m/d/yyyy</c:formatCode>
                <c:ptCount val="116"/>
                <c:pt idx="0">
                  <c:v>43557</c:v>
                </c:pt>
                <c:pt idx="1">
                  <c:v>43558</c:v>
                </c:pt>
                <c:pt idx="2">
                  <c:v>43559</c:v>
                </c:pt>
                <c:pt idx="3">
                  <c:v>43560</c:v>
                </c:pt>
                <c:pt idx="4">
                  <c:v>43561</c:v>
                </c:pt>
                <c:pt idx="5">
                  <c:v>43562</c:v>
                </c:pt>
                <c:pt idx="6">
                  <c:v>43563</c:v>
                </c:pt>
                <c:pt idx="7">
                  <c:v>43564</c:v>
                </c:pt>
                <c:pt idx="8">
                  <c:v>43565</c:v>
                </c:pt>
                <c:pt idx="9">
                  <c:v>43566</c:v>
                </c:pt>
                <c:pt idx="10">
                  <c:v>43567</c:v>
                </c:pt>
                <c:pt idx="11">
                  <c:v>43568</c:v>
                </c:pt>
                <c:pt idx="12">
                  <c:v>43569</c:v>
                </c:pt>
                <c:pt idx="13">
                  <c:v>43570</c:v>
                </c:pt>
                <c:pt idx="14">
                  <c:v>43571</c:v>
                </c:pt>
                <c:pt idx="15">
                  <c:v>43572</c:v>
                </c:pt>
                <c:pt idx="16">
                  <c:v>43573</c:v>
                </c:pt>
                <c:pt idx="17">
                  <c:v>43574</c:v>
                </c:pt>
                <c:pt idx="18">
                  <c:v>43575</c:v>
                </c:pt>
                <c:pt idx="19">
                  <c:v>43576</c:v>
                </c:pt>
                <c:pt idx="20">
                  <c:v>43577</c:v>
                </c:pt>
                <c:pt idx="21">
                  <c:v>43578</c:v>
                </c:pt>
                <c:pt idx="22">
                  <c:v>43579</c:v>
                </c:pt>
                <c:pt idx="23">
                  <c:v>43580</c:v>
                </c:pt>
                <c:pt idx="24">
                  <c:v>43581</c:v>
                </c:pt>
                <c:pt idx="25">
                  <c:v>43582</c:v>
                </c:pt>
                <c:pt idx="26">
                  <c:v>43583</c:v>
                </c:pt>
                <c:pt idx="27">
                  <c:v>43584</c:v>
                </c:pt>
                <c:pt idx="28">
                  <c:v>43585</c:v>
                </c:pt>
                <c:pt idx="29">
                  <c:v>43586</c:v>
                </c:pt>
                <c:pt idx="30">
                  <c:v>43587</c:v>
                </c:pt>
                <c:pt idx="31">
                  <c:v>43588</c:v>
                </c:pt>
                <c:pt idx="32">
                  <c:v>43589</c:v>
                </c:pt>
                <c:pt idx="33">
                  <c:v>43590</c:v>
                </c:pt>
                <c:pt idx="34">
                  <c:v>43591</c:v>
                </c:pt>
                <c:pt idx="35">
                  <c:v>43592</c:v>
                </c:pt>
                <c:pt idx="36">
                  <c:v>43593</c:v>
                </c:pt>
                <c:pt idx="37">
                  <c:v>43594</c:v>
                </c:pt>
                <c:pt idx="38">
                  <c:v>43595</c:v>
                </c:pt>
                <c:pt idx="39">
                  <c:v>43596</c:v>
                </c:pt>
                <c:pt idx="40">
                  <c:v>43597</c:v>
                </c:pt>
                <c:pt idx="41">
                  <c:v>43598</c:v>
                </c:pt>
                <c:pt idx="42">
                  <c:v>43599</c:v>
                </c:pt>
                <c:pt idx="43">
                  <c:v>43600</c:v>
                </c:pt>
                <c:pt idx="44">
                  <c:v>43601</c:v>
                </c:pt>
                <c:pt idx="45">
                  <c:v>43602</c:v>
                </c:pt>
                <c:pt idx="46">
                  <c:v>43603</c:v>
                </c:pt>
                <c:pt idx="47">
                  <c:v>43604</c:v>
                </c:pt>
                <c:pt idx="48">
                  <c:v>43605</c:v>
                </c:pt>
                <c:pt idx="49">
                  <c:v>43606</c:v>
                </c:pt>
                <c:pt idx="50">
                  <c:v>43607</c:v>
                </c:pt>
                <c:pt idx="51">
                  <c:v>43608</c:v>
                </c:pt>
                <c:pt idx="52">
                  <c:v>43609</c:v>
                </c:pt>
                <c:pt idx="53">
                  <c:v>43610</c:v>
                </c:pt>
                <c:pt idx="54">
                  <c:v>43611</c:v>
                </c:pt>
                <c:pt idx="55">
                  <c:v>43612</c:v>
                </c:pt>
                <c:pt idx="56">
                  <c:v>43613</c:v>
                </c:pt>
                <c:pt idx="57">
                  <c:v>43614</c:v>
                </c:pt>
                <c:pt idx="58">
                  <c:v>43615</c:v>
                </c:pt>
                <c:pt idx="59">
                  <c:v>43616</c:v>
                </c:pt>
                <c:pt idx="60">
                  <c:v>43617</c:v>
                </c:pt>
                <c:pt idx="61">
                  <c:v>43618</c:v>
                </c:pt>
                <c:pt idx="62">
                  <c:v>43619</c:v>
                </c:pt>
                <c:pt idx="63">
                  <c:v>43620</c:v>
                </c:pt>
                <c:pt idx="64">
                  <c:v>43621</c:v>
                </c:pt>
                <c:pt idx="65">
                  <c:v>43622</c:v>
                </c:pt>
                <c:pt idx="66">
                  <c:v>43623</c:v>
                </c:pt>
                <c:pt idx="67">
                  <c:v>43624</c:v>
                </c:pt>
                <c:pt idx="68">
                  <c:v>43625</c:v>
                </c:pt>
                <c:pt idx="69">
                  <c:v>43626</c:v>
                </c:pt>
                <c:pt idx="70">
                  <c:v>43627</c:v>
                </c:pt>
                <c:pt idx="71">
                  <c:v>43628</c:v>
                </c:pt>
                <c:pt idx="72">
                  <c:v>43629</c:v>
                </c:pt>
                <c:pt idx="73">
                  <c:v>43630</c:v>
                </c:pt>
                <c:pt idx="74">
                  <c:v>43631</c:v>
                </c:pt>
                <c:pt idx="75">
                  <c:v>43632</c:v>
                </c:pt>
                <c:pt idx="76">
                  <c:v>43633</c:v>
                </c:pt>
                <c:pt idx="77">
                  <c:v>43634</c:v>
                </c:pt>
                <c:pt idx="78">
                  <c:v>43635</c:v>
                </c:pt>
                <c:pt idx="79">
                  <c:v>43636</c:v>
                </c:pt>
                <c:pt idx="80">
                  <c:v>43637</c:v>
                </c:pt>
                <c:pt idx="81">
                  <c:v>43638</c:v>
                </c:pt>
                <c:pt idx="82">
                  <c:v>43639</c:v>
                </c:pt>
                <c:pt idx="83">
                  <c:v>43640</c:v>
                </c:pt>
                <c:pt idx="84">
                  <c:v>43641</c:v>
                </c:pt>
                <c:pt idx="85">
                  <c:v>43642</c:v>
                </c:pt>
                <c:pt idx="86">
                  <c:v>43643</c:v>
                </c:pt>
                <c:pt idx="87">
                  <c:v>43644</c:v>
                </c:pt>
                <c:pt idx="88">
                  <c:v>43645</c:v>
                </c:pt>
                <c:pt idx="89">
                  <c:v>43646</c:v>
                </c:pt>
                <c:pt idx="90">
                  <c:v>43647</c:v>
                </c:pt>
                <c:pt idx="91">
                  <c:v>43648</c:v>
                </c:pt>
                <c:pt idx="92">
                  <c:v>43649</c:v>
                </c:pt>
                <c:pt idx="93">
                  <c:v>43650</c:v>
                </c:pt>
                <c:pt idx="94">
                  <c:v>43651</c:v>
                </c:pt>
                <c:pt idx="95">
                  <c:v>43652</c:v>
                </c:pt>
                <c:pt idx="96">
                  <c:v>43653</c:v>
                </c:pt>
                <c:pt idx="97">
                  <c:v>43654</c:v>
                </c:pt>
                <c:pt idx="98">
                  <c:v>43655</c:v>
                </c:pt>
                <c:pt idx="99">
                  <c:v>43656</c:v>
                </c:pt>
                <c:pt idx="100">
                  <c:v>43657</c:v>
                </c:pt>
                <c:pt idx="101">
                  <c:v>43658</c:v>
                </c:pt>
                <c:pt idx="102">
                  <c:v>43659</c:v>
                </c:pt>
                <c:pt idx="103">
                  <c:v>43660</c:v>
                </c:pt>
                <c:pt idx="104">
                  <c:v>43661</c:v>
                </c:pt>
                <c:pt idx="105">
                  <c:v>43662</c:v>
                </c:pt>
                <c:pt idx="106">
                  <c:v>43663</c:v>
                </c:pt>
                <c:pt idx="107">
                  <c:v>43664</c:v>
                </c:pt>
                <c:pt idx="108">
                  <c:v>43665</c:v>
                </c:pt>
                <c:pt idx="109">
                  <c:v>43666</c:v>
                </c:pt>
                <c:pt idx="110">
                  <c:v>43667</c:v>
                </c:pt>
                <c:pt idx="111">
                  <c:v>43668</c:v>
                </c:pt>
                <c:pt idx="112">
                  <c:v>43669</c:v>
                </c:pt>
                <c:pt idx="113">
                  <c:v>43670</c:v>
                </c:pt>
                <c:pt idx="114">
                  <c:v>43671</c:v>
                </c:pt>
                <c:pt idx="115">
                  <c:v>43672</c:v>
                </c:pt>
              </c:numCache>
            </c:numRef>
          </c:cat>
          <c:val>
            <c:numRef>
              <c:f>Scrobbles!$H$20:$H$135</c:f>
              <c:numCache>
                <c:formatCode>0.0</c:formatCode>
                <c:ptCount val="116"/>
                <c:pt idx="0">
                  <c:v>24.660239735710494</c:v>
                </c:pt>
                <c:pt idx="1">
                  <c:v>24.376423035384008</c:v>
                </c:pt>
                <c:pt idx="2">
                  <c:v>23.78903880670547</c:v>
                </c:pt>
                <c:pt idx="3">
                  <c:v>24.052112843394962</c:v>
                </c:pt>
                <c:pt idx="4">
                  <c:v>24.545086018122877</c:v>
                </c:pt>
                <c:pt idx="5">
                  <c:v>24.028917763579969</c:v>
                </c:pt>
                <c:pt idx="6">
                  <c:v>25.364983737428258</c:v>
                </c:pt>
                <c:pt idx="7">
                  <c:v>29.372052288209311</c:v>
                </c:pt>
                <c:pt idx="8">
                  <c:v>31.563292391824351</c:v>
                </c:pt>
                <c:pt idx="9">
                  <c:v>31.006253483806148</c:v>
                </c:pt>
                <c:pt idx="10">
                  <c:v>30.470195569994651</c:v>
                </c:pt>
                <c:pt idx="11">
                  <c:v>32.441211787203976</c:v>
                </c:pt>
                <c:pt idx="12">
                  <c:v>32.090370572100518</c:v>
                </c:pt>
                <c:pt idx="13">
                  <c:v>32.214354695345058</c:v>
                </c:pt>
                <c:pt idx="14">
                  <c:v>33.581801228304798</c:v>
                </c:pt>
                <c:pt idx="15">
                  <c:v>33.101565942113211</c:v>
                </c:pt>
                <c:pt idx="16">
                  <c:v>32.814929404719656</c:v>
                </c:pt>
                <c:pt idx="17">
                  <c:v>32.379691852215707</c:v>
                </c:pt>
                <c:pt idx="18">
                  <c:v>33.500476976206009</c:v>
                </c:pt>
                <c:pt idx="19">
                  <c:v>33.844478921422379</c:v>
                </c:pt>
                <c:pt idx="20">
                  <c:v>33.702921483193428</c:v>
                </c:pt>
                <c:pt idx="21">
                  <c:v>33.433478730159088</c:v>
                </c:pt>
                <c:pt idx="22">
                  <c:v>33.023561613699052</c:v>
                </c:pt>
                <c:pt idx="23">
                  <c:v>32.99241478137931</c:v>
                </c:pt>
                <c:pt idx="24">
                  <c:v>32.946208842942298</c:v>
                </c:pt>
                <c:pt idx="25">
                  <c:v>32.82803302158257</c:v>
                </c:pt>
                <c:pt idx="26">
                  <c:v>32.687476364979773</c:v>
                </c:pt>
                <c:pt idx="27">
                  <c:v>32.381301344272472</c:v>
                </c:pt>
                <c:pt idx="28">
                  <c:v>32.042468424063514</c:v>
                </c:pt>
                <c:pt idx="29">
                  <c:v>31.918733614533576</c:v>
                </c:pt>
                <c:pt idx="30">
                  <c:v>31.598744169184229</c:v>
                </c:pt>
                <c:pt idx="31">
                  <c:v>33.238297188634682</c:v>
                </c:pt>
                <c:pt idx="32">
                  <c:v>33.741275375649245</c:v>
                </c:pt>
                <c:pt idx="33">
                  <c:v>33.44573012964922</c:v>
                </c:pt>
                <c:pt idx="34">
                  <c:v>33.136233460671541</c:v>
                </c:pt>
                <c:pt idx="35">
                  <c:v>33.091343838487987</c:v>
                </c:pt>
                <c:pt idx="36">
                  <c:v>32.801229567762014</c:v>
                </c:pt>
                <c:pt idx="37">
                  <c:v>32.531146770504137</c:v>
                </c:pt>
                <c:pt idx="38">
                  <c:v>32.343778952596764</c:v>
                </c:pt>
                <c:pt idx="39">
                  <c:v>32.063741695412077</c:v>
                </c:pt>
                <c:pt idx="40">
                  <c:v>32.011264535589355</c:v>
                </c:pt>
                <c:pt idx="41">
                  <c:v>31.80486947343476</c:v>
                </c:pt>
                <c:pt idx="42">
                  <c:v>31.543454454870979</c:v>
                </c:pt>
                <c:pt idx="43">
                  <c:v>31.297671235506787</c:v>
                </c:pt>
                <c:pt idx="44">
                  <c:v>31.078351719134517</c:v>
                </c:pt>
                <c:pt idx="45">
                  <c:v>31.308597405255558</c:v>
                </c:pt>
                <c:pt idx="46">
                  <c:v>31.090819436844018</c:v>
                </c:pt>
                <c:pt idx="47">
                  <c:v>31.046504559494586</c:v>
                </c:pt>
                <c:pt idx="48">
                  <c:v>30.815094680156772</c:v>
                </c:pt>
                <c:pt idx="49">
                  <c:v>30.841990430295223</c:v>
                </c:pt>
                <c:pt idx="50">
                  <c:v>30.817987802429869</c:v>
                </c:pt>
                <c:pt idx="51">
                  <c:v>30.630586953939638</c:v>
                </c:pt>
                <c:pt idx="52">
                  <c:v>30.648437495061842</c:v>
                </c:pt>
                <c:pt idx="53">
                  <c:v>30.61896198980843</c:v>
                </c:pt>
                <c:pt idx="54">
                  <c:v>30.447497486802707</c:v>
                </c:pt>
                <c:pt idx="55">
                  <c:v>30.329710582970446</c:v>
                </c:pt>
                <c:pt idx="56">
                  <c:v>30.65084809412113</c:v>
                </c:pt>
                <c:pt idx="57">
                  <c:v>30.529114549558351</c:v>
                </c:pt>
                <c:pt idx="58">
                  <c:v>30.350524314965092</c:v>
                </c:pt>
                <c:pt idx="59">
                  <c:v>31.364812757131848</c:v>
                </c:pt>
                <c:pt idx="60">
                  <c:v>31.165688058528609</c:v>
                </c:pt>
                <c:pt idx="61">
                  <c:v>31.209270958322627</c:v>
                </c:pt>
                <c:pt idx="62">
                  <c:v>31.024944362352858</c:v>
                </c:pt>
                <c:pt idx="63">
                  <c:v>31.345935431164428</c:v>
                </c:pt>
                <c:pt idx="64">
                  <c:v>31.471664555732509</c:v>
                </c:pt>
                <c:pt idx="65">
                  <c:v>31.389827760726444</c:v>
                </c:pt>
                <c:pt idx="66">
                  <c:v>31.400645751850679</c:v>
                </c:pt>
                <c:pt idx="67">
                  <c:v>31.360447870583595</c:v>
                </c:pt>
                <c:pt idx="68">
                  <c:v>31.183270411349806</c:v>
                </c:pt>
                <c:pt idx="69">
                  <c:v>31.061786516740632</c:v>
                </c:pt>
                <c:pt idx="70">
                  <c:v>31.002787482953327</c:v>
                </c:pt>
                <c:pt idx="71">
                  <c:v>31.002327670477491</c:v>
                </c:pt>
                <c:pt idx="72">
                  <c:v>31.049267269085558</c:v>
                </c:pt>
                <c:pt idx="73">
                  <c:v>30.999108164499329</c:v>
                </c:pt>
                <c:pt idx="74">
                  <c:v>30.923975943041267</c:v>
                </c:pt>
                <c:pt idx="75">
                  <c:v>31.406930996549168</c:v>
                </c:pt>
                <c:pt idx="76">
                  <c:v>31.604154851508312</c:v>
                </c:pt>
                <c:pt idx="77">
                  <c:v>31.884474014161221</c:v>
                </c:pt>
                <c:pt idx="78">
                  <c:v>31.72812353316041</c:v>
                </c:pt>
                <c:pt idx="79">
                  <c:v>31.945088050626278</c:v>
                </c:pt>
                <c:pt idx="80">
                  <c:v>32.244417801207746</c:v>
                </c:pt>
                <c:pt idx="81">
                  <c:v>32.116512886675601</c:v>
                </c:pt>
                <c:pt idx="82">
                  <c:v>32.35918041607782</c:v>
                </c:pt>
                <c:pt idx="83">
                  <c:v>32.352734699281712</c:v>
                </c:pt>
                <c:pt idx="84">
                  <c:v>32.246578615512796</c:v>
                </c:pt>
                <c:pt idx="85">
                  <c:v>32.179092441904189</c:v>
                </c:pt>
                <c:pt idx="86">
                  <c:v>32.079314970547486</c:v>
                </c:pt>
                <c:pt idx="87">
                  <c:v>32.067453215273851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2-4294-88AF-1AE69BC2E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71664"/>
        <c:axId val="402770680"/>
      </c:lineChart>
      <c:dateAx>
        <c:axId val="402771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0680"/>
        <c:crosses val="autoZero"/>
        <c:auto val="1"/>
        <c:lblOffset val="100"/>
        <c:baseTimeUnit val="days"/>
      </c:dateAx>
      <c:valAx>
        <c:axId val="40277068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songs</a:t>
            </a:r>
            <a:r>
              <a:rPr lang="en-US" baseline="0"/>
              <a:t> </a:t>
            </a:r>
            <a:r>
              <a:rPr lang="en-US"/>
              <a:t>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Daily!$F$4</c:f>
              <c:strCache>
                <c:ptCount val="1"/>
                <c:pt idx="0">
                  <c:v>Per Day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Daily!$C$5:$C$11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Daily!$F$5:$F$11</c:f>
              <c:numCache>
                <c:formatCode>0.00</c:formatCode>
                <c:ptCount val="7"/>
                <c:pt idx="0">
                  <c:v>64.86666666666666</c:v>
                </c:pt>
                <c:pt idx="1">
                  <c:v>84.266666666666666</c:v>
                </c:pt>
                <c:pt idx="2">
                  <c:v>62.8</c:v>
                </c:pt>
                <c:pt idx="3">
                  <c:v>59.4</c:v>
                </c:pt>
                <c:pt idx="4">
                  <c:v>66.8125</c:v>
                </c:pt>
                <c:pt idx="5">
                  <c:v>70.2</c:v>
                </c:pt>
                <c:pt idx="6">
                  <c:v>44.06666666666667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D18-8DCC-9D50487273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55705624"/>
        <c:axId val="455705952"/>
      </c:lineChart>
      <c:catAx>
        <c:axId val="45570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05952"/>
        <c:crosses val="autoZero"/>
        <c:auto val="1"/>
        <c:lblAlgn val="ctr"/>
        <c:lblOffset val="100"/>
        <c:noMultiLvlLbl val="0"/>
      </c:catAx>
      <c:valAx>
        <c:axId val="45570595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5570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Calc'!$C$1</c:f>
              <c:strCache>
                <c:ptCount val="1"/>
                <c:pt idx="0">
                  <c:v>Poisson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Calc'!$C$2:$C$141</c:f>
              <c:numCache>
                <c:formatCode>General</c:formatCode>
                <c:ptCount val="140"/>
                <c:pt idx="0">
                  <c:v>8.3647320412380959E-29</c:v>
                </c:pt>
                <c:pt idx="1">
                  <c:v>5.4078781772268569E-27</c:v>
                </c:pt>
                <c:pt idx="2">
                  <c:v>1.7481221296479002E-25</c:v>
                </c:pt>
                <c:pt idx="3">
                  <c:v>3.7672581617852438E-24</c:v>
                </c:pt>
                <c:pt idx="4">
                  <c:v>6.0889198544137486E-23</c:v>
                </c:pt>
                <c:pt idx="5">
                  <c:v>7.8730882570372864E-22</c:v>
                </c:pt>
                <c:pt idx="6">
                  <c:v>8.4833763876534824E-21</c:v>
                </c:pt>
                <c:pt idx="7">
                  <c:v>7.8351183806724456E-20</c:v>
                </c:pt>
                <c:pt idx="8">
                  <c:v>6.3318474366448499E-19</c:v>
                </c:pt>
                <c:pt idx="9">
                  <c:v>4.5484434468896098E-18</c:v>
                </c:pt>
                <c:pt idx="10">
                  <c:v>2.9406115982579958E-17</c:v>
                </c:pt>
                <c:pt idx="11">
                  <c:v>1.7283028544478501E-16</c:v>
                </c:pt>
                <c:pt idx="12">
                  <c:v>9.3113675012037384E-16</c:v>
                </c:pt>
                <c:pt idx="13">
                  <c:v>4.6306822558598877E-15</c:v>
                </c:pt>
                <c:pt idx="14">
                  <c:v>2.1384141172107679E-14</c:v>
                </c:pt>
                <c:pt idx="15">
                  <c:v>9.2166993366322826E-14</c:v>
                </c:pt>
                <c:pt idx="16">
                  <c:v>3.7241769194540863E-13</c:v>
                </c:pt>
                <c:pt idx="17">
                  <c:v>1.4163032424538758E-12</c:v>
                </c:pt>
                <c:pt idx="18">
                  <c:v>5.0869633755431801E-12</c:v>
                </c:pt>
                <c:pt idx="19">
                  <c:v>1.7309314802679918E-11</c:v>
                </c:pt>
                <c:pt idx="20">
                  <c:v>5.5953176576776403E-11</c:v>
                </c:pt>
                <c:pt idx="21">
                  <c:v>1.7225836436686793E-10</c:v>
                </c:pt>
                <c:pt idx="22">
                  <c:v>5.0621208019131448E-10</c:v>
                </c:pt>
                <c:pt idx="23">
                  <c:v>1.422916893171083E-9</c:v>
                </c:pt>
                <c:pt idx="24">
                  <c:v>3.8330383132474027E-9</c:v>
                </c:pt>
                <c:pt idx="25">
                  <c:v>9.912381721012969E-9</c:v>
                </c:pt>
                <c:pt idx="26">
                  <c:v>2.4647878060269217E-8</c:v>
                </c:pt>
                <c:pt idx="27">
                  <c:v>5.9018835900428036E-8</c:v>
                </c:pt>
                <c:pt idx="28">
                  <c:v>1.3627226496820529E-7</c:v>
                </c:pt>
                <c:pt idx="29">
                  <c:v>3.0379760306672385E-7</c:v>
                </c:pt>
                <c:pt idx="30">
                  <c:v>6.5469338799253288E-7</c:v>
                </c:pt>
                <c:pt idx="31">
                  <c:v>1.3653724248061028E-6</c:v>
                </c:pt>
                <c:pt idx="32">
                  <c:v>2.7585192297158543E-6</c:v>
                </c:pt>
                <c:pt idx="33">
                  <c:v>5.404268805386731E-6</c:v>
                </c:pt>
                <c:pt idx="34">
                  <c:v>1.0276208136325018E-5</c:v>
                </c:pt>
                <c:pt idx="35">
                  <c:v>1.8981901444268223E-5</c:v>
                </c:pt>
                <c:pt idx="36">
                  <c:v>3.4088828772948011E-5</c:v>
                </c:pt>
                <c:pt idx="37">
                  <c:v>5.9564187552527783E-5</c:v>
                </c:pt>
                <c:pt idx="38">
                  <c:v>1.0133897152370247E-4</c:v>
                </c:pt>
                <c:pt idx="39">
                  <c:v>1.6799128491822203E-4</c:v>
                </c:pt>
                <c:pt idx="40">
                  <c:v>2.7151987630768415E-4</c:v>
                </c:pt>
                <c:pt idx="41">
                  <c:v>4.2814673546630262E-4</c:v>
                </c:pt>
                <c:pt idx="42">
                  <c:v>6.5904977047407168E-4</c:v>
                </c:pt>
                <c:pt idx="43">
                  <c:v>9.9088812572594213E-4</c:v>
                </c:pt>
                <c:pt idx="44">
                  <c:v>1.4559511847341037E-3</c:v>
                </c:pt>
                <c:pt idx="45">
                  <c:v>2.0917470584869598E-3</c:v>
                </c:pt>
                <c:pt idx="46">
                  <c:v>2.939856971249208E-3</c:v>
                </c:pt>
                <c:pt idx="47">
                  <c:v>4.0439260987496575E-3</c:v>
                </c:pt>
                <c:pt idx="48">
                  <c:v>5.4467424439330718E-3</c:v>
                </c:pt>
                <c:pt idx="49">
                  <c:v>7.1864701517661339E-3</c:v>
                </c:pt>
                <c:pt idx="50">
                  <c:v>9.2922415000100608E-3</c:v>
                </c:pt>
                <c:pt idx="51">
                  <c:v>1.1779454494925791E-2</c:v>
                </c:pt>
                <c:pt idx="52">
                  <c:v>1.4645247034420647E-2</c:v>
                </c:pt>
                <c:pt idx="53">
                  <c:v>1.786469881219022E-2</c:v>
                </c:pt>
                <c:pt idx="54">
                  <c:v>2.1388326512917454E-2</c:v>
                </c:pt>
                <c:pt idx="55">
                  <c:v>2.5141372485938847E-2</c:v>
                </c:pt>
                <c:pt idx="56">
                  <c:v>2.9025240169497788E-2</c:v>
                </c:pt>
                <c:pt idx="57">
                  <c:v>3.2921213320352208E-2</c:v>
                </c:pt>
                <c:pt idx="58">
                  <c:v>3.6696336188089443E-2</c:v>
                </c:pt>
                <c:pt idx="59">
                  <c:v>4.0211063622797694E-2</c:v>
                </c:pt>
                <c:pt idx="60">
                  <c:v>4.332805330299256E-2</c:v>
                </c:pt>
                <c:pt idx="61">
                  <c:v>4.5921303632138581E-2</c:v>
                </c:pt>
                <c:pt idx="62">
                  <c:v>4.7884767771005123E-2</c:v>
                </c:pt>
                <c:pt idx="63">
                  <c:v>4.9139609693725349E-2</c:v>
                </c:pt>
                <c:pt idx="64">
                  <c:v>4.9639408200339019E-2</c:v>
                </c:pt>
                <c:pt idx="65">
                  <c:v>4.937283953511222E-2</c:v>
                </c:pt>
                <c:pt idx="66">
                  <c:v>4.8363646274174395E-2</c:v>
                </c:pt>
                <c:pt idx="67">
                  <c:v>4.6667990413533797E-2</c:v>
                </c:pt>
                <c:pt idx="68">
                  <c:v>4.4369553038838411E-2</c:v>
                </c:pt>
                <c:pt idx="69">
                  <c:v>4.1572948725069614E-2</c:v>
                </c:pt>
                <c:pt idx="70">
                  <c:v>3.83961479262672E-2</c:v>
                </c:pt>
                <c:pt idx="71">
                  <c:v>3.4962636425552598E-2</c:v>
                </c:pt>
                <c:pt idx="72">
                  <c:v>3.1393992062933938E-2</c:v>
                </c:pt>
                <c:pt idx="73">
                  <c:v>2.7803441148525031E-2</c:v>
                </c:pt>
                <c:pt idx="74">
                  <c:v>2.429079324207567E-2</c:v>
                </c:pt>
                <c:pt idx="75">
                  <c:v>2.0938969319238335E-2</c:v>
                </c:pt>
                <c:pt idx="76">
                  <c:v>1.7812159476755254E-2</c:v>
                </c:pt>
                <c:pt idx="77">
                  <c:v>1.4955492390860532E-2</c:v>
                </c:pt>
                <c:pt idx="78">
                  <c:v>1.239598323107971E-2</c:v>
                </c:pt>
                <c:pt idx="79">
                  <c:v>1.0144455825482386E-2</c:v>
                </c:pt>
                <c:pt idx="80">
                  <c:v>8.198107991984763E-3</c:v>
                </c:pt>
                <c:pt idx="81">
                  <c:v>6.5434001943945296E-3</c:v>
                </c:pt>
                <c:pt idx="82">
                  <c:v>5.1589877510568047E-3</c:v>
                </c:pt>
                <c:pt idx="83">
                  <c:v>4.0184750009084266E-3</c:v>
                </c:pt>
                <c:pt idx="84">
                  <c:v>3.0928357121771562E-3</c:v>
                </c:pt>
                <c:pt idx="85">
                  <c:v>2.3524087830799102E-3</c:v>
                </c:pt>
                <c:pt idx="86">
                  <c:v>1.7684354311591388E-3</c:v>
                </c:pt>
                <c:pt idx="87">
                  <c:v>1.3141496432155255E-3</c:v>
                </c:pt>
                <c:pt idx="88">
                  <c:v>9.6546607042838632E-4</c:v>
                </c:pt>
                <c:pt idx="89">
                  <c:v>7.0132912663194115E-4</c:v>
                </c:pt>
                <c:pt idx="90">
                  <c:v>5.0379544075562701E-4</c:v>
                </c:pt>
                <c:pt idx="91">
                  <c:v>3.5792143432493499E-4</c:v>
                </c:pt>
                <c:pt idx="92">
                  <c:v>2.515212868569297E-4</c:v>
                </c:pt>
                <c:pt idx="93">
                  <c:v>1.7485041375842403E-4</c:v>
                </c:pt>
                <c:pt idx="94">
                  <c:v>1.202579170500276E-4</c:v>
                </c:pt>
                <c:pt idx="95">
                  <c:v>8.1839871454204006E-5</c:v>
                </c:pt>
                <c:pt idx="96">
                  <c:v>5.5114842676460154E-5</c:v>
                </c:pt>
                <c:pt idx="97">
                  <c:v>3.6734294579049336E-5</c:v>
                </c:pt>
                <c:pt idx="98">
                  <c:v>2.4233742852351003E-5</c:v>
                </c:pt>
                <c:pt idx="99">
                  <c:v>1.5825599367940016E-5</c:v>
                </c:pt>
                <c:pt idx="100">
                  <c:v>1.0231399289480473E-5</c:v>
                </c:pt>
                <c:pt idx="101">
                  <c:v>6.5492041220632795E-6</c:v>
                </c:pt>
                <c:pt idx="102">
                  <c:v>4.1511002449592813E-6</c:v>
                </c:pt>
                <c:pt idx="103">
                  <c:v>2.6055587084361752E-6</c:v>
                </c:pt>
                <c:pt idx="104">
                  <c:v>1.619729120910098E-6</c:v>
                </c:pt>
                <c:pt idx="105">
                  <c:v>9.9730491155408204E-7</c:v>
                </c:pt>
                <c:pt idx="106">
                  <c:v>6.0827078665719071E-7</c:v>
                </c:pt>
                <c:pt idx="107">
                  <c:v>3.6752598315655455E-7</c:v>
                </c:pt>
                <c:pt idx="108">
                  <c:v>2.2000834753423129E-7</c:v>
                </c:pt>
                <c:pt idx="109">
                  <c:v>1.3049309379021217E-7</c:v>
                </c:pt>
                <c:pt idx="110">
                  <c:v>7.669546927481221E-8</c:v>
                </c:pt>
                <c:pt idx="111">
                  <c:v>4.4670580566062307E-8</c:v>
                </c:pt>
                <c:pt idx="112">
                  <c:v>2.5785671211188244E-8</c:v>
                </c:pt>
                <c:pt idx="113">
                  <c:v>1.475281389299308E-8</c:v>
                </c:pt>
                <c:pt idx="114">
                  <c:v>8.3665204906224461E-9</c:v>
                </c:pt>
                <c:pt idx="115">
                  <c:v>4.7035081970661524E-9</c:v>
                </c:pt>
                <c:pt idx="116">
                  <c:v>2.6214331225190197E-9</c:v>
                </c:pt>
                <c:pt idx="117">
                  <c:v>1.4485309779570126E-9</c:v>
                </c:pt>
                <c:pt idx="118">
                  <c:v>7.9363469714898815E-10</c:v>
                </c:pt>
                <c:pt idx="119">
                  <c:v>4.3117001582066826E-10</c:v>
                </c:pt>
                <c:pt idx="120">
                  <c:v>2.3229623572476965E-10</c:v>
                </c:pt>
                <c:pt idx="121">
                  <c:v>1.2411711394213808E-10</c:v>
                </c:pt>
                <c:pt idx="122">
                  <c:v>6.5772856622754909E-11</c:v>
                </c:pt>
                <c:pt idx="123">
                  <c:v>3.4571359597771064E-11</c:v>
                </c:pt>
                <c:pt idx="124">
                  <c:v>1.8024766229726798E-11</c:v>
                </c:pt>
                <c:pt idx="125">
                  <c:v>9.322545129986154E-12</c:v>
                </c:pt>
                <c:pt idx="126">
                  <c:v>4.7834233135515155E-12</c:v>
                </c:pt>
                <c:pt idx="127">
                  <c:v>2.4350616526347387E-12</c:v>
                </c:pt>
                <c:pt idx="128">
                  <c:v>1.2299143208657027E-12</c:v>
                </c:pt>
                <c:pt idx="129">
                  <c:v>6.1639628791082539E-13</c:v>
                </c:pt>
                <c:pt idx="130">
                  <c:v>3.0654308861051551E-13</c:v>
                </c:pt>
                <c:pt idx="131">
                  <c:v>1.5128473183406655E-13</c:v>
                </c:pt>
                <c:pt idx="132">
                  <c:v>7.4096216928162881E-14</c:v>
                </c:pt>
                <c:pt idx="133">
                  <c:v>3.601797237967893E-14</c:v>
                </c:pt>
                <c:pt idx="134">
                  <c:v>1.7377581295264276E-14</c:v>
                </c:pt>
                <c:pt idx="135">
                  <c:v>8.3220520346921423E-15</c:v>
                </c:pt>
                <c:pt idx="136">
                  <c:v>3.9560920223187158E-15</c:v>
                </c:pt>
                <c:pt idx="137">
                  <c:v>1.8668984044174384E-15</c:v>
                </c:pt>
                <c:pt idx="138">
                  <c:v>8.7461408022098516E-16</c:v>
                </c:pt>
                <c:pt idx="139">
                  <c:v>4.0679586614324664E-16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5-4E3C-8CEC-B0C1E4E35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150184"/>
        <c:axId val="453154448"/>
      </c:lineChart>
      <c:catAx>
        <c:axId val="45315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4448"/>
        <c:crosses val="autoZero"/>
        <c:auto val="1"/>
        <c:lblAlgn val="ctr"/>
        <c:lblOffset val="100"/>
        <c:noMultiLvlLbl val="0"/>
      </c:catAx>
      <c:valAx>
        <c:axId val="4531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0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5A8F4F-3ADF-4D60-8C52-E1AF5A230BF2}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98116E-A909-4FD2-93D9-9DE6F8A17A28}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190499</xdr:rowOff>
    </xdr:from>
    <xdr:to>
      <xdr:col>15</xdr:col>
      <xdr:colOff>10026</xdr:colOff>
      <xdr:row>31</xdr:row>
      <xdr:rowOff>110288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1EB6A5-97BC-4433-9C46-E582A8695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14</xdr:col>
      <xdr:colOff>1153617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E5BABF-D524-40AB-8C19-9606134E2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20320</xdr:colOff>
      <xdr:row>32</xdr:row>
      <xdr:rowOff>106680</xdr:rowOff>
    </xdr:from>
    <xdr:to>
      <xdr:col>19</xdr:col>
      <xdr:colOff>162560</xdr:colOff>
      <xdr:row>47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B194A5-CD9F-4316-9C82-F4BC1B6CB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60158</xdr:colOff>
      <xdr:row>48</xdr:row>
      <xdr:rowOff>127334</xdr:rowOff>
    </xdr:from>
    <xdr:to>
      <xdr:col>14</xdr:col>
      <xdr:colOff>1163053</xdr:colOff>
      <xdr:row>63</xdr:row>
      <xdr:rowOff>163429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5AFE3B-8AF3-4D24-A4F3-42CB3A941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5341A-80E5-4EE5-9B22-3924BFA120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EFBEF2-559A-43CD-BD88-3A1D904E43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304800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1B5828-E0BF-4E72-A177-8866C6D68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59467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EB115-B231-4A3A-92B8-FF715BEDD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7D24-1D39-4E07-9755-929C3645CE83}">
  <dimension ref="A1:R213"/>
  <sheetViews>
    <sheetView tabSelected="1" zoomScale="82" zoomScaleNormal="85" workbookViewId="0">
      <selection activeCell="M98" sqref="M98"/>
    </sheetView>
  </sheetViews>
  <sheetFormatPr defaultRowHeight="14.4" x14ac:dyDescent="0.3"/>
  <cols>
    <col min="2" max="2" width="11.44140625" bestFit="1" customWidth="1"/>
    <col min="3" max="4" width="11.44140625" customWidth="1"/>
    <col min="5" max="5" width="10.6640625" bestFit="1" customWidth="1"/>
    <col min="6" max="6" width="9.5546875" bestFit="1" customWidth="1"/>
    <col min="7" max="7" width="11.33203125" bestFit="1" customWidth="1"/>
    <col min="8" max="8" width="15.77734375" bestFit="1" customWidth="1"/>
    <col min="9" max="9" width="11.109375" bestFit="1" customWidth="1"/>
    <col min="10" max="10" width="32.109375" bestFit="1" customWidth="1"/>
    <col min="11" max="11" width="7.88671875" bestFit="1" customWidth="1"/>
    <col min="12" max="13" width="12.33203125" bestFit="1" customWidth="1"/>
    <col min="14" max="14" width="18.109375" bestFit="1" customWidth="1"/>
    <col min="15" max="15" width="19.109375" bestFit="1" customWidth="1"/>
    <col min="16" max="16" width="25.6640625" bestFit="1" customWidth="1"/>
    <col min="17" max="17" width="19.109375" bestFit="1" customWidth="1"/>
    <col min="18" max="18" width="10.88671875" bestFit="1" customWidth="1"/>
  </cols>
  <sheetData>
    <row r="1" spans="1:18" x14ac:dyDescent="0.3">
      <c r="A1" t="s">
        <v>36</v>
      </c>
      <c r="B1" t="s">
        <v>5</v>
      </c>
      <c r="C1" t="s">
        <v>56</v>
      </c>
      <c r="D1" t="s">
        <v>57</v>
      </c>
      <c r="E1" t="s">
        <v>1</v>
      </c>
      <c r="F1" t="s">
        <v>2</v>
      </c>
      <c r="G1" t="s">
        <v>16</v>
      </c>
      <c r="H1" t="s">
        <v>54</v>
      </c>
      <c r="I1" t="s">
        <v>25</v>
      </c>
      <c r="J1" t="s">
        <v>43</v>
      </c>
    </row>
    <row r="2" spans="1:18" ht="15" thickBot="1" x14ac:dyDescent="0.35">
      <c r="A2">
        <v>1</v>
      </c>
      <c r="B2" t="s">
        <v>3</v>
      </c>
      <c r="E2" s="1">
        <v>43539</v>
      </c>
      <c r="F2">
        <v>10</v>
      </c>
      <c r="G2" s="3">
        <f>AVERAGE(F$2:F2)</f>
        <v>10</v>
      </c>
      <c r="H2" s="3">
        <f>_xlfn.STDEV.P($F$2:F2)</f>
        <v>0</v>
      </c>
      <c r="I2">
        <f>SUM($F$2:F2)</f>
        <v>10</v>
      </c>
      <c r="J2" t="s">
        <v>44</v>
      </c>
    </row>
    <row r="3" spans="1:18" ht="15" thickBot="1" x14ac:dyDescent="0.35">
      <c r="A3">
        <v>2</v>
      </c>
      <c r="B3" t="s">
        <v>4</v>
      </c>
      <c r="E3" s="1">
        <v>43540</v>
      </c>
      <c r="F3">
        <v>36</v>
      </c>
      <c r="G3" s="3">
        <f>AVERAGE(F$2:F3)</f>
        <v>23</v>
      </c>
      <c r="H3" s="3">
        <f>_xlfn.STDEV.P($F$2:F3)</f>
        <v>13</v>
      </c>
      <c r="I3">
        <f>SUM($F$2:F3)</f>
        <v>46</v>
      </c>
      <c r="K3" s="19" t="s">
        <v>26</v>
      </c>
      <c r="L3" s="21" t="s">
        <v>37</v>
      </c>
      <c r="M3" s="21" t="s">
        <v>41</v>
      </c>
      <c r="N3" s="23" t="s">
        <v>40</v>
      </c>
    </row>
    <row r="4" spans="1:18" x14ac:dyDescent="0.3">
      <c r="A4">
        <v>3</v>
      </c>
      <c r="B4" t="s">
        <v>6</v>
      </c>
      <c r="E4" s="1">
        <v>43541</v>
      </c>
      <c r="F4">
        <v>39</v>
      </c>
      <c r="G4" s="3">
        <f>AVERAGE(F$2:F4)</f>
        <v>28.333333333333332</v>
      </c>
      <c r="H4" s="3">
        <f>_xlfn.STDEV.P($F$2:F4)</f>
        <v>13.021349989749739</v>
      </c>
      <c r="I4">
        <f>SUM($F$2:F4)</f>
        <v>85</v>
      </c>
      <c r="K4" s="4" t="s">
        <v>27</v>
      </c>
      <c r="L4" s="26">
        <f>SUM(Calc!K2:K406)</f>
        <v>8</v>
      </c>
      <c r="M4" s="26">
        <f>SUM('Dist Calc'!B2:B21)*L12</f>
        <v>6.1392019189819234</v>
      </c>
      <c r="N4" s="27">
        <f>SUM('Dist Calc'!C2:C21)*L12</f>
        <v>2.5519535550477274E-9</v>
      </c>
      <c r="Q4" s="36" t="s">
        <v>20</v>
      </c>
      <c r="R4" s="37"/>
    </row>
    <row r="5" spans="1:18" x14ac:dyDescent="0.3">
      <c r="A5">
        <v>4</v>
      </c>
      <c r="B5" t="s">
        <v>7</v>
      </c>
      <c r="E5" s="1">
        <v>43542</v>
      </c>
      <c r="F5">
        <v>52</v>
      </c>
      <c r="G5" s="3">
        <f>AVERAGE(F$2:F5)</f>
        <v>34.25</v>
      </c>
      <c r="H5" s="3">
        <f>_xlfn.STDEV.P($F$2:F5)</f>
        <v>15.237699957670777</v>
      </c>
      <c r="I5">
        <f>SUM($F$2:F5)</f>
        <v>137</v>
      </c>
      <c r="K5" s="4" t="s">
        <v>28</v>
      </c>
      <c r="L5" s="26">
        <f>SUM(Calc!L2:L406)</f>
        <v>18</v>
      </c>
      <c r="M5" s="26">
        <f>SUM('Dist Calc'!B22:B41)*L12</f>
        <v>14.37045483345554</v>
      </c>
      <c r="N5" s="27">
        <f>SUM('Dist Calc'!C22:C41)*L12</f>
        <v>4.2311206931536088E-2</v>
      </c>
      <c r="Q5" s="4" t="s">
        <v>14</v>
      </c>
      <c r="R5" s="30">
        <f ca="1">TODAY()</f>
        <v>43645</v>
      </c>
    </row>
    <row r="6" spans="1:18" x14ac:dyDescent="0.3">
      <c r="A6">
        <v>5</v>
      </c>
      <c r="B6" t="s">
        <v>8</v>
      </c>
      <c r="E6" s="1">
        <v>43543</v>
      </c>
      <c r="F6">
        <v>64</v>
      </c>
      <c r="G6" s="3">
        <f>AVERAGE(F$2:F6)</f>
        <v>40.200000000000003</v>
      </c>
      <c r="H6" s="3">
        <f>_xlfn.STDEV.P($F$2:F6)</f>
        <v>18.093092604637828</v>
      </c>
      <c r="I6">
        <f>SUM($F$2:F6)</f>
        <v>201</v>
      </c>
      <c r="K6" s="4" t="s">
        <v>29</v>
      </c>
      <c r="L6" s="26">
        <f>SUM(Calc!M2:M406)</f>
        <v>28</v>
      </c>
      <c r="M6" s="26">
        <f>SUM('Dist Calc'!B42:B61)*L12</f>
        <v>23.076036735115103</v>
      </c>
      <c r="N6" s="27">
        <f>SUM('Dist Calc'!C42:C61)*L12</f>
        <v>27.770346718593494</v>
      </c>
      <c r="Q6" s="4" t="s">
        <v>13</v>
      </c>
      <c r="R6" s="5">
        <f ca="1">R5-E2</f>
        <v>106</v>
      </c>
    </row>
    <row r="7" spans="1:18" x14ac:dyDescent="0.3">
      <c r="A7">
        <v>6</v>
      </c>
      <c r="B7" t="s">
        <v>9</v>
      </c>
      <c r="E7" s="1">
        <v>43544</v>
      </c>
      <c r="F7">
        <v>46</v>
      </c>
      <c r="G7" s="3">
        <f>AVERAGE(F$2:F7)</f>
        <v>41.166666666666664</v>
      </c>
      <c r="H7" s="3">
        <f>_xlfn.STDEV.P($F$2:F7)</f>
        <v>16.657497477779255</v>
      </c>
      <c r="I7">
        <f>SUM($F$2:F7)</f>
        <v>247</v>
      </c>
      <c r="K7" s="4" t="s">
        <v>30</v>
      </c>
      <c r="L7" s="26">
        <f>SUM(Calc!N2:N406)</f>
        <v>16</v>
      </c>
      <c r="M7" s="26">
        <f>SUM('Dist Calc'!B62:B81)*L12</f>
        <v>25.426218632160612</v>
      </c>
      <c r="N7" s="27">
        <f>SUM('Dist Calc'!C62:C81)*L12</f>
        <v>73.432190121748491</v>
      </c>
      <c r="Q7" s="4"/>
      <c r="R7" s="5"/>
    </row>
    <row r="8" spans="1:18" x14ac:dyDescent="0.3">
      <c r="A8">
        <v>7</v>
      </c>
      <c r="B8" s="2" t="s">
        <v>10</v>
      </c>
      <c r="C8" s="33">
        <f>AVERAGE(F2:F8)</f>
        <v>35.285714285714285</v>
      </c>
      <c r="D8" s="33">
        <f>_xlfn.STDEV.S(F2:F8)</f>
        <v>22.794109514772199</v>
      </c>
      <c r="E8" s="1">
        <v>43545</v>
      </c>
      <c r="F8">
        <v>0</v>
      </c>
      <c r="G8" s="3">
        <f>AVERAGE(F$2:F8)</f>
        <v>35.285714285714285</v>
      </c>
      <c r="H8" s="3">
        <f>_xlfn.STDEV.P($F$2:F8)</f>
        <v>21.103244745192864</v>
      </c>
      <c r="I8">
        <f>SUM($F$2:F8)</f>
        <v>247</v>
      </c>
      <c r="K8" s="4" t="s">
        <v>31</v>
      </c>
      <c r="L8" s="26">
        <f>SUM(Calc!O2:O406)</f>
        <v>21</v>
      </c>
      <c r="M8" s="26">
        <f>SUM('Dist Calc'!B82:B101)*L12</f>
        <v>19.224389259015915</v>
      </c>
      <c r="N8" s="27">
        <f>SUM('Dist Calc'!C82:C101)*L12</f>
        <v>3.7522475076148147</v>
      </c>
      <c r="Q8" s="4" t="s">
        <v>17</v>
      </c>
      <c r="R8" s="6">
        <f>_xlfn.STDEV.P(F:F)</f>
        <v>32.067453215273851</v>
      </c>
    </row>
    <row r="9" spans="1:18" x14ac:dyDescent="0.3">
      <c r="A9">
        <v>8</v>
      </c>
      <c r="B9" t="s">
        <v>3</v>
      </c>
      <c r="E9" s="1">
        <v>43546</v>
      </c>
      <c r="F9">
        <v>87</v>
      </c>
      <c r="G9" s="3">
        <f>AVERAGE(F$2:F9)</f>
        <v>41.75</v>
      </c>
      <c r="H9" s="3">
        <f>_xlfn.STDEV.P($F$2:F9)</f>
        <v>26.118719340733382</v>
      </c>
      <c r="I9">
        <f>SUM($F$2:F9)</f>
        <v>334</v>
      </c>
      <c r="K9" s="4" t="s">
        <v>32</v>
      </c>
      <c r="L9" s="26">
        <f>SUM(Calc!P2:P406)</f>
        <v>8</v>
      </c>
      <c r="M9" s="26">
        <f>SUM('Dist Calc'!B102:B121)*L12</f>
        <v>9.9727549775040512</v>
      </c>
      <c r="N9" s="27">
        <f>SUM('Dist Calc'!C102:C121)*L12</f>
        <v>2.9043907138037151E-3</v>
      </c>
      <c r="Q9" s="4" t="s">
        <v>18</v>
      </c>
      <c r="R9" s="6">
        <f>AVERAGE(F:F)</f>
        <v>64.65094339622641</v>
      </c>
    </row>
    <row r="10" spans="1:18" x14ac:dyDescent="0.3">
      <c r="A10">
        <v>9</v>
      </c>
      <c r="B10" t="s">
        <v>4</v>
      </c>
      <c r="E10" s="1">
        <v>43547</v>
      </c>
      <c r="F10">
        <v>54</v>
      </c>
      <c r="G10" s="3">
        <f>AVERAGE(F$2:F10)</f>
        <v>43.111111111111114</v>
      </c>
      <c r="H10" s="3">
        <f>_xlfn.STDEV.P($F$2:F10)</f>
        <v>24.924082260801701</v>
      </c>
      <c r="I10">
        <f>SUM($F$2:F10)</f>
        <v>388</v>
      </c>
      <c r="K10" s="4" t="s">
        <v>33</v>
      </c>
      <c r="L10" s="26">
        <f>SUM(Calc!Q2:Q406)</f>
        <v>6</v>
      </c>
      <c r="M10" s="26">
        <f>SUM('Dist Calc'!B122:B141)*L12</f>
        <v>3.548431278056126</v>
      </c>
      <c r="N10" s="27">
        <f>SUM('Dist Calc'!C122:C141)*L12</f>
        <v>5.1845893980884312E-8</v>
      </c>
      <c r="Q10" s="31" t="s">
        <v>15</v>
      </c>
      <c r="R10" s="5">
        <f>SUM(F:F)</f>
        <v>6853</v>
      </c>
    </row>
    <row r="11" spans="1:18" ht="15" thickBot="1" x14ac:dyDescent="0.35">
      <c r="A11">
        <v>10</v>
      </c>
      <c r="B11" t="s">
        <v>6</v>
      </c>
      <c r="E11" s="1">
        <v>43548</v>
      </c>
      <c r="F11">
        <v>16</v>
      </c>
      <c r="G11" s="3">
        <f>AVERAGE(F$2:F11)</f>
        <v>40.4</v>
      </c>
      <c r="H11" s="3">
        <f>_xlfn.STDEV.P($F$2:F11)</f>
        <v>25.004799539288452</v>
      </c>
      <c r="I11">
        <f>SUM($F$2:F11)</f>
        <v>404</v>
      </c>
      <c r="K11" s="4" t="s">
        <v>50</v>
      </c>
      <c r="L11" s="26">
        <f>SUM(Calc!R2:R406)</f>
        <v>1</v>
      </c>
      <c r="M11" s="26">
        <f>SUM('Dist Calc'!B142:B161)*L12</f>
        <v>0.86559982095082</v>
      </c>
      <c r="N11" s="27">
        <f>SUM('Dist Calc'!C142:C161)*L12</f>
        <v>3.6250151659511983E-14</v>
      </c>
      <c r="Q11" s="20" t="s">
        <v>46</v>
      </c>
      <c r="R11" s="25">
        <f ca="1">SUM(Calc!T2:T406)/Scrobbles!R6</f>
        <v>0.99056603773584906</v>
      </c>
    </row>
    <row r="12" spans="1:18" x14ac:dyDescent="0.3">
      <c r="A12">
        <v>11</v>
      </c>
      <c r="B12" t="s">
        <v>7</v>
      </c>
      <c r="E12" s="1">
        <v>43549</v>
      </c>
      <c r="F12">
        <v>92</v>
      </c>
      <c r="G12" s="3">
        <f>AVERAGE(F$2:F12)</f>
        <v>45.090909090909093</v>
      </c>
      <c r="H12" s="3">
        <f>_xlfn.STDEV.P($F$2:F12)</f>
        <v>28.07928562110752</v>
      </c>
      <c r="I12">
        <f>SUM($F$2:F12)</f>
        <v>496</v>
      </c>
      <c r="K12" s="4" t="s">
        <v>15</v>
      </c>
      <c r="L12" s="26">
        <f>SUM(L4:L10)</f>
        <v>105</v>
      </c>
      <c r="M12" s="26">
        <f>SUM(M4:M10)</f>
        <v>101.75748763428926</v>
      </c>
      <c r="N12" s="27">
        <f>SUM(N4:N10)</f>
        <v>104.99999999999999</v>
      </c>
    </row>
    <row r="13" spans="1:18" x14ac:dyDescent="0.3">
      <c r="A13">
        <v>12</v>
      </c>
      <c r="B13" t="s">
        <v>8</v>
      </c>
      <c r="E13" s="1">
        <v>43550</v>
      </c>
      <c r="F13">
        <v>76</v>
      </c>
      <c r="G13" s="3">
        <f>AVERAGE(F$2:F13)</f>
        <v>47.666666666666664</v>
      </c>
      <c r="H13" s="3">
        <f>_xlfn.STDEV.P($F$2:F13)</f>
        <v>28.208548743638374</v>
      </c>
      <c r="I13">
        <f>SUM($F$2:F13)</f>
        <v>572</v>
      </c>
      <c r="J13" s="1"/>
      <c r="K13" s="4"/>
      <c r="L13" s="11"/>
      <c r="M13" s="11"/>
      <c r="N13" s="5"/>
    </row>
    <row r="14" spans="1:18" ht="15" thickBot="1" x14ac:dyDescent="0.35">
      <c r="A14">
        <v>13</v>
      </c>
      <c r="B14" t="s">
        <v>9</v>
      </c>
      <c r="E14" s="1">
        <v>43551</v>
      </c>
      <c r="F14">
        <v>31</v>
      </c>
      <c r="G14" s="3">
        <f>AVERAGE(F$2:F14)</f>
        <v>46.384615384615387</v>
      </c>
      <c r="H14" s="3">
        <f>_xlfn.STDEV.P($F$2:F14)</f>
        <v>27.463369902299547</v>
      </c>
      <c r="I14">
        <f>SUM($F$2:F14)</f>
        <v>603</v>
      </c>
      <c r="K14" s="20" t="s">
        <v>38</v>
      </c>
      <c r="L14" s="22" t="s">
        <v>62</v>
      </c>
      <c r="M14" s="24">
        <f>_xlfn.CHISQ.TEST(L4:L12,M4:M12)</f>
        <v>0.39557426702227438</v>
      </c>
      <c r="N14" s="25">
        <f>_xlfn.CHISQ.TEST(L4:L12,N4:N12)</f>
        <v>0</v>
      </c>
      <c r="P14" s="28" t="s">
        <v>45</v>
      </c>
    </row>
    <row r="15" spans="1:18" ht="15" thickBot="1" x14ac:dyDescent="0.35">
      <c r="A15">
        <v>14</v>
      </c>
      <c r="B15" s="2" t="s">
        <v>10</v>
      </c>
      <c r="C15" s="33">
        <f>AVERAGE(F9:F15)</f>
        <v>58.142857142857146</v>
      </c>
      <c r="D15" s="33">
        <f>_xlfn.STDEV.S(F9:F15)</f>
        <v>28.515659858100019</v>
      </c>
      <c r="E15" s="1">
        <v>43552</v>
      </c>
      <c r="F15">
        <v>51</v>
      </c>
      <c r="G15" s="3">
        <f>AVERAGE(F$2:F15)</f>
        <v>46.714285714285715</v>
      </c>
      <c r="H15" s="3">
        <f>_xlfn.STDEV.P($F$2:F15)</f>
        <v>26.491045849571165</v>
      </c>
      <c r="I15">
        <f>SUM($F$2:F15)</f>
        <v>654</v>
      </c>
      <c r="L15" s="34" t="s">
        <v>63</v>
      </c>
      <c r="M15" s="35">
        <f>_xlfn.CHISQ.TEST(L4:L11,M4:M11)</f>
        <v>0.30731531642484189</v>
      </c>
      <c r="P15" t="s">
        <v>18</v>
      </c>
      <c r="Q15" s="29">
        <f>294*R9</f>
        <v>19007.377358490565</v>
      </c>
    </row>
    <row r="16" spans="1:18" x14ac:dyDescent="0.3">
      <c r="A16">
        <v>15</v>
      </c>
      <c r="B16" t="s">
        <v>3</v>
      </c>
      <c r="E16" s="1">
        <v>43553</v>
      </c>
      <c r="F16">
        <v>46</v>
      </c>
      <c r="G16" s="3">
        <f>AVERAGE(F$2:F16)</f>
        <v>46.666666666666664</v>
      </c>
      <c r="H16" s="3">
        <f>_xlfn.STDEV.P($F$2:F16)</f>
        <v>25.593401927493389</v>
      </c>
      <c r="I16">
        <f>SUM($F$2:F16)</f>
        <v>700</v>
      </c>
      <c r="P16" t="s">
        <v>52</v>
      </c>
      <c r="Q16" s="29">
        <f>Q20*294+Q21</f>
        <v>19532.054172994503</v>
      </c>
    </row>
    <row r="17" spans="1:17" x14ac:dyDescent="0.3">
      <c r="A17">
        <v>16</v>
      </c>
      <c r="B17" t="s">
        <v>4</v>
      </c>
      <c r="E17" s="1">
        <v>43554</v>
      </c>
      <c r="F17">
        <v>50</v>
      </c>
      <c r="G17" s="3">
        <f>AVERAGE(F$2:F17)</f>
        <v>46.875</v>
      </c>
      <c r="H17" s="3">
        <f>_xlfn.STDEV.P($F$2:F17)</f>
        <v>24.793837439976894</v>
      </c>
      <c r="I17">
        <f>SUM($F$2:F17)</f>
        <v>750</v>
      </c>
    </row>
    <row r="18" spans="1:17" x14ac:dyDescent="0.3">
      <c r="A18">
        <v>17</v>
      </c>
      <c r="B18" t="s">
        <v>6</v>
      </c>
      <c r="E18" s="1">
        <v>43555</v>
      </c>
      <c r="F18">
        <v>85</v>
      </c>
      <c r="G18" s="3">
        <f>AVERAGE(F$2:F18)</f>
        <v>49.117647058823529</v>
      </c>
      <c r="H18" s="3">
        <f>_xlfn.STDEV.P($F$2:F18)</f>
        <v>25.671871429620435</v>
      </c>
      <c r="I18">
        <f>SUM($F$2:F18)</f>
        <v>835</v>
      </c>
    </row>
    <row r="19" spans="1:17" x14ac:dyDescent="0.3">
      <c r="A19">
        <v>18</v>
      </c>
      <c r="B19" t="s">
        <v>7</v>
      </c>
      <c r="E19" s="1">
        <v>43556</v>
      </c>
      <c r="F19">
        <v>32</v>
      </c>
      <c r="G19" s="3">
        <f>AVERAGE(F$2:F19)</f>
        <v>48.166666666666664</v>
      </c>
      <c r="H19" s="3">
        <f>_xlfn.STDEV.P($F$2:F19)</f>
        <v>25.254812522676851</v>
      </c>
      <c r="I19">
        <f>SUM($F$2:F19)</f>
        <v>867</v>
      </c>
      <c r="P19" t="s">
        <v>48</v>
      </c>
    </row>
    <row r="20" spans="1:17" x14ac:dyDescent="0.3">
      <c r="A20">
        <v>19</v>
      </c>
      <c r="B20" t="s">
        <v>8</v>
      </c>
      <c r="E20" s="1">
        <v>43557</v>
      </c>
      <c r="F20">
        <v>57</v>
      </c>
      <c r="G20" s="3">
        <f>AVERAGE(F$2:F20)</f>
        <v>48.631578947368418</v>
      </c>
      <c r="H20" s="3">
        <f>_xlfn.STDEV.P($F$2:F20)</f>
        <v>24.660239735710494</v>
      </c>
      <c r="I20">
        <f>SUM($F$2:F20)</f>
        <v>924</v>
      </c>
      <c r="P20" t="s">
        <v>60</v>
      </c>
      <c r="Q20">
        <f>SLOPE(I2:I85,A2:A85)</f>
        <v>67.37416219499849</v>
      </c>
    </row>
    <row r="21" spans="1:17" x14ac:dyDescent="0.3">
      <c r="A21">
        <v>20</v>
      </c>
      <c r="B21" t="s">
        <v>9</v>
      </c>
      <c r="E21" s="1">
        <v>43558</v>
      </c>
      <c r="F21">
        <v>30</v>
      </c>
      <c r="G21" s="3">
        <f>AVERAGE(F$2:F21)</f>
        <v>47.7</v>
      </c>
      <c r="H21" s="3">
        <f>_xlfn.STDEV.P($F$2:F21)</f>
        <v>24.376423035384008</v>
      </c>
      <c r="I21">
        <f>SUM($F$2:F21)</f>
        <v>954</v>
      </c>
      <c r="P21" t="s">
        <v>49</v>
      </c>
      <c r="Q21">
        <f>INTERCEPT(I2:I85,A2:A85)</f>
        <v>-275.94951233505526</v>
      </c>
    </row>
    <row r="22" spans="1:17" x14ac:dyDescent="0.3">
      <c r="A22">
        <v>21</v>
      </c>
      <c r="B22" s="2" t="s">
        <v>10</v>
      </c>
      <c r="C22" s="33">
        <f>AVERAGE(F16:F22)</f>
        <v>49.714285714285715</v>
      </c>
      <c r="D22" s="33">
        <f>_xlfn.STDEV.S(F16:F22)</f>
        <v>18.336796209755274</v>
      </c>
      <c r="E22" s="1">
        <v>43559</v>
      </c>
      <c r="F22">
        <v>48</v>
      </c>
      <c r="G22" s="3">
        <f>AVERAGE(F$2:F22)</f>
        <v>47.714285714285715</v>
      </c>
      <c r="H22" s="3">
        <f>_xlfn.STDEV.P($F$2:F22)</f>
        <v>23.78903880670547</v>
      </c>
      <c r="I22">
        <f>SUM($F$2:F22)</f>
        <v>1002</v>
      </c>
    </row>
    <row r="23" spans="1:17" x14ac:dyDescent="0.3">
      <c r="A23">
        <v>22</v>
      </c>
      <c r="B23" t="s">
        <v>3</v>
      </c>
      <c r="E23" s="1">
        <v>43560</v>
      </c>
      <c r="F23">
        <v>18</v>
      </c>
      <c r="G23" s="3">
        <f>AVERAGE(F$2:F23)</f>
        <v>46.363636363636367</v>
      </c>
      <c r="H23" s="3">
        <f>_xlfn.STDEV.P($F$2:F23)</f>
        <v>24.052112843394962</v>
      </c>
      <c r="I23">
        <f>SUM($F$2:F23)</f>
        <v>1020</v>
      </c>
    </row>
    <row r="24" spans="1:17" x14ac:dyDescent="0.3">
      <c r="A24">
        <v>23</v>
      </c>
      <c r="B24" t="s">
        <v>4</v>
      </c>
      <c r="E24" s="1">
        <v>43561</v>
      </c>
      <c r="F24">
        <v>12</v>
      </c>
      <c r="G24" s="3">
        <f>AVERAGE(F$2:F24)</f>
        <v>44.869565217391305</v>
      </c>
      <c r="H24" s="3">
        <f>_xlfn.STDEV.P($F$2:F24)</f>
        <v>24.545086018122877</v>
      </c>
      <c r="I24">
        <f>SUM($F$2:F24)</f>
        <v>1032</v>
      </c>
    </row>
    <row r="25" spans="1:17" x14ac:dyDescent="0.3">
      <c r="A25">
        <v>24</v>
      </c>
      <c r="B25" t="s">
        <v>6</v>
      </c>
      <c r="E25" s="1">
        <v>43562</v>
      </c>
      <c r="F25">
        <v>44</v>
      </c>
      <c r="G25" s="3">
        <f>AVERAGE(F$2:F25)</f>
        <v>44.833333333333336</v>
      </c>
      <c r="H25" s="3">
        <f>_xlfn.STDEV.P($F$2:F25)</f>
        <v>24.028917763579969</v>
      </c>
      <c r="I25">
        <f>SUM($F$2:F25)</f>
        <v>1076</v>
      </c>
    </row>
    <row r="26" spans="1:17" x14ac:dyDescent="0.3">
      <c r="A26">
        <v>25</v>
      </c>
      <c r="B26" t="s">
        <v>7</v>
      </c>
      <c r="E26" s="1">
        <v>43563</v>
      </c>
      <c r="F26">
        <v>93</v>
      </c>
      <c r="G26" s="3">
        <f>AVERAGE(F$2:F26)</f>
        <v>46.76</v>
      </c>
      <c r="H26" s="3">
        <f>_xlfn.STDEV.P($F$2:F26)</f>
        <v>25.364983737428258</v>
      </c>
      <c r="I26">
        <f>SUM($F$2:F26)</f>
        <v>1169</v>
      </c>
      <c r="J26" t="s">
        <v>42</v>
      </c>
    </row>
    <row r="27" spans="1:17" x14ac:dyDescent="0.3">
      <c r="A27">
        <v>26</v>
      </c>
      <c r="B27" t="s">
        <v>8</v>
      </c>
      <c r="E27" s="1">
        <v>43564</v>
      </c>
      <c r="F27">
        <v>128</v>
      </c>
      <c r="G27" s="3">
        <f>AVERAGE(F$2:F27)</f>
        <v>49.884615384615387</v>
      </c>
      <c r="H27" s="3">
        <f>_xlfn.STDEV.P($F$2:F27)</f>
        <v>29.372052288209311</v>
      </c>
      <c r="I27">
        <f>SUM($F$2:F27)</f>
        <v>1297</v>
      </c>
    </row>
    <row r="28" spans="1:17" x14ac:dyDescent="0.3">
      <c r="A28">
        <v>27</v>
      </c>
      <c r="B28" t="s">
        <v>9</v>
      </c>
      <c r="E28" s="1">
        <v>43565</v>
      </c>
      <c r="F28">
        <v>118</v>
      </c>
      <c r="G28" s="3">
        <f>AVERAGE(F$2:F28)</f>
        <v>52.407407407407405</v>
      </c>
      <c r="H28" s="3">
        <f>_xlfn.STDEV.P($F$2:F28)</f>
        <v>31.563292391824351</v>
      </c>
      <c r="I28">
        <f>SUM($F$2:F28)</f>
        <v>1415</v>
      </c>
    </row>
    <row r="29" spans="1:17" x14ac:dyDescent="0.3">
      <c r="A29">
        <v>28</v>
      </c>
      <c r="B29" s="2" t="s">
        <v>10</v>
      </c>
      <c r="C29" s="33">
        <f>AVERAGE(F23:F29)</f>
        <v>67.142857142857139</v>
      </c>
      <c r="D29" s="33">
        <f>_xlfn.STDEV.S(F23:F29)</f>
        <v>46.642000283823485</v>
      </c>
      <c r="E29" s="1">
        <v>43566</v>
      </c>
      <c r="F29">
        <v>57</v>
      </c>
      <c r="G29" s="3">
        <f>AVERAGE(F$2:F29)</f>
        <v>52.571428571428569</v>
      </c>
      <c r="H29" s="3">
        <f>_xlfn.STDEV.P($F$2:F29)</f>
        <v>31.006253483806148</v>
      </c>
      <c r="I29">
        <f>SUM($F$2:F29)</f>
        <v>1472</v>
      </c>
    </row>
    <row r="30" spans="1:17" x14ac:dyDescent="0.3">
      <c r="A30">
        <v>29</v>
      </c>
      <c r="B30" t="s">
        <v>3</v>
      </c>
      <c r="E30" s="1">
        <v>43567</v>
      </c>
      <c r="F30">
        <v>55</v>
      </c>
      <c r="G30" s="3">
        <f>AVERAGE(F$2:F30)</f>
        <v>52.655172413793103</v>
      </c>
      <c r="H30" s="3">
        <f>_xlfn.STDEV.P($F$2:F30)</f>
        <v>30.470195569994651</v>
      </c>
      <c r="I30">
        <f>SUM($F$2:F30)</f>
        <v>1527</v>
      </c>
    </row>
    <row r="31" spans="1:17" x14ac:dyDescent="0.3">
      <c r="A31">
        <v>30</v>
      </c>
      <c r="B31" t="s">
        <v>4</v>
      </c>
      <c r="E31" s="1">
        <v>43568</v>
      </c>
      <c r="F31">
        <v>122</v>
      </c>
      <c r="G31" s="3">
        <f>AVERAGE(F$2:F31)</f>
        <v>54.966666666666669</v>
      </c>
      <c r="H31" s="3">
        <f>_xlfn.STDEV.P($F$2:F31)</f>
        <v>32.441211787203976</v>
      </c>
      <c r="I31">
        <f>SUM($F$2:F31)</f>
        <v>1649</v>
      </c>
    </row>
    <row r="32" spans="1:17" x14ac:dyDescent="0.3">
      <c r="A32">
        <v>31</v>
      </c>
      <c r="B32" t="s">
        <v>6</v>
      </c>
      <c r="E32" s="1">
        <v>43569</v>
      </c>
      <c r="F32">
        <v>74</v>
      </c>
      <c r="G32" s="3">
        <f>AVERAGE(F$2:F32)</f>
        <v>55.58064516129032</v>
      </c>
      <c r="H32" s="3">
        <f>_xlfn.STDEV.P($F$2:F32)</f>
        <v>32.090370572100518</v>
      </c>
      <c r="I32">
        <f>SUM($F$2:F32)</f>
        <v>1723</v>
      </c>
    </row>
    <row r="33" spans="1:10" x14ac:dyDescent="0.3">
      <c r="A33">
        <v>32</v>
      </c>
      <c r="B33" t="s">
        <v>7</v>
      </c>
      <c r="E33" s="1">
        <v>43570</v>
      </c>
      <c r="F33">
        <v>92</v>
      </c>
      <c r="G33" s="3">
        <f>AVERAGE(F$2:F33)</f>
        <v>56.71875</v>
      </c>
      <c r="H33" s="3">
        <f>_xlfn.STDEV.P($F$2:F33)</f>
        <v>32.214354695345058</v>
      </c>
      <c r="I33">
        <f>SUM($F$2:F33)</f>
        <v>1815</v>
      </c>
    </row>
    <row r="34" spans="1:10" x14ac:dyDescent="0.3">
      <c r="A34">
        <v>33</v>
      </c>
      <c r="B34" t="s">
        <v>8</v>
      </c>
      <c r="E34" s="1">
        <v>43571</v>
      </c>
      <c r="F34">
        <v>121</v>
      </c>
      <c r="G34" s="3">
        <f>AVERAGE(F$2:F34)</f>
        <v>58.666666666666664</v>
      </c>
      <c r="H34" s="3">
        <f>_xlfn.STDEV.P($F$2:F34)</f>
        <v>33.581801228304798</v>
      </c>
      <c r="I34">
        <f>SUM($F$2:F34)</f>
        <v>1936</v>
      </c>
    </row>
    <row r="35" spans="1:10" x14ac:dyDescent="0.3">
      <c r="A35">
        <v>34</v>
      </c>
      <c r="B35" t="s">
        <v>9</v>
      </c>
      <c r="E35" s="1">
        <v>43572</v>
      </c>
      <c r="F35">
        <v>65</v>
      </c>
      <c r="G35" s="3">
        <f>AVERAGE(F$2:F35)</f>
        <v>58.852941176470587</v>
      </c>
      <c r="H35" s="3">
        <f>_xlfn.STDEV.P($F$2:F35)</f>
        <v>33.101565942113211</v>
      </c>
      <c r="I35">
        <f>SUM($F$2:F35)</f>
        <v>2001</v>
      </c>
    </row>
    <row r="36" spans="1:10" x14ac:dyDescent="0.3">
      <c r="A36">
        <v>35</v>
      </c>
      <c r="B36" s="2" t="s">
        <v>10</v>
      </c>
      <c r="C36" s="33">
        <f>AVERAGE(F30:F36)</f>
        <v>87</v>
      </c>
      <c r="D36" s="33">
        <f>_xlfn.STDEV.S(F30:F36)</f>
        <v>26.242459234352765</v>
      </c>
      <c r="E36" s="1">
        <v>43573</v>
      </c>
      <c r="F36">
        <v>80</v>
      </c>
      <c r="G36" s="3">
        <f>AVERAGE(F$2:F36)</f>
        <v>59.457142857142856</v>
      </c>
      <c r="H36" s="3">
        <f>_xlfn.STDEV.P($F$2:F36)</f>
        <v>32.814929404719656</v>
      </c>
      <c r="I36">
        <f>SUM($F$2:F36)</f>
        <v>2081</v>
      </c>
    </row>
    <row r="37" spans="1:10" x14ac:dyDescent="0.3">
      <c r="A37">
        <v>36</v>
      </c>
      <c r="B37" t="s">
        <v>3</v>
      </c>
      <c r="E37" s="1">
        <v>43574</v>
      </c>
      <c r="F37">
        <v>67</v>
      </c>
      <c r="G37" s="3">
        <f>AVERAGE(F$2:F37)</f>
        <v>59.666666666666664</v>
      </c>
      <c r="H37" s="3">
        <f>_xlfn.STDEV.P($F$2:F37)</f>
        <v>32.379691852215707</v>
      </c>
      <c r="I37">
        <f>SUM($F$2:F37)</f>
        <v>2148</v>
      </c>
    </row>
    <row r="38" spans="1:10" x14ac:dyDescent="0.3">
      <c r="A38">
        <v>37</v>
      </c>
      <c r="B38" t="s">
        <v>4</v>
      </c>
      <c r="E38" s="1">
        <v>43575</v>
      </c>
      <c r="F38">
        <v>122</v>
      </c>
      <c r="G38" s="3">
        <f>AVERAGE(F$2:F38)</f>
        <v>61.351351351351354</v>
      </c>
      <c r="H38" s="3">
        <f>_xlfn.STDEV.P($F$2:F38)</f>
        <v>33.500476976206009</v>
      </c>
      <c r="I38">
        <f>SUM($F$2:F38)</f>
        <v>2270</v>
      </c>
    </row>
    <row r="39" spans="1:10" x14ac:dyDescent="0.3">
      <c r="A39">
        <v>38</v>
      </c>
      <c r="B39" t="s">
        <v>6</v>
      </c>
      <c r="E39" s="1">
        <v>43576</v>
      </c>
      <c r="F39">
        <v>16</v>
      </c>
      <c r="G39" s="3">
        <f>AVERAGE(F$2:F39)</f>
        <v>60.157894736842103</v>
      </c>
      <c r="H39" s="3">
        <f>_xlfn.STDEV.P($F$2:F39)</f>
        <v>33.844478921422379</v>
      </c>
      <c r="I39">
        <f>SUM($F$2:F39)</f>
        <v>2286</v>
      </c>
    </row>
    <row r="40" spans="1:10" x14ac:dyDescent="0.3">
      <c r="A40">
        <v>39</v>
      </c>
      <c r="B40" t="s">
        <v>7</v>
      </c>
      <c r="E40" s="1">
        <v>43577</v>
      </c>
      <c r="F40">
        <v>32</v>
      </c>
      <c r="G40" s="3">
        <f>AVERAGE(F$2:F40)</f>
        <v>59.435897435897438</v>
      </c>
      <c r="H40" s="3">
        <f>_xlfn.STDEV.P($F$2:F40)</f>
        <v>33.702921483193428</v>
      </c>
      <c r="I40">
        <f>SUM($F$2:F40)</f>
        <v>2318</v>
      </c>
    </row>
    <row r="41" spans="1:10" x14ac:dyDescent="0.3">
      <c r="A41">
        <v>40</v>
      </c>
      <c r="B41" t="s">
        <v>8</v>
      </c>
      <c r="E41" s="1">
        <v>43578</v>
      </c>
      <c r="F41">
        <v>80</v>
      </c>
      <c r="G41" s="3">
        <f>AVERAGE(F$2:F41)</f>
        <v>59.95</v>
      </c>
      <c r="H41" s="3">
        <f>_xlfn.STDEV.P($F$2:F41)</f>
        <v>33.433478730159088</v>
      </c>
      <c r="I41">
        <f>SUM($F$2:F41)</f>
        <v>2398</v>
      </c>
    </row>
    <row r="42" spans="1:10" x14ac:dyDescent="0.3">
      <c r="A42">
        <v>41</v>
      </c>
      <c r="B42" t="s">
        <v>9</v>
      </c>
      <c r="E42" s="1">
        <v>43579</v>
      </c>
      <c r="F42">
        <v>59</v>
      </c>
      <c r="G42" s="3">
        <f>AVERAGE(F$2:F42)</f>
        <v>59.926829268292686</v>
      </c>
      <c r="H42" s="3">
        <f>_xlfn.STDEV.P($F$2:F42)</f>
        <v>33.023561613699052</v>
      </c>
      <c r="I42">
        <f>SUM($F$2:F42)</f>
        <v>2457</v>
      </c>
    </row>
    <row r="43" spans="1:10" x14ac:dyDescent="0.3">
      <c r="A43">
        <v>42</v>
      </c>
      <c r="B43" s="2" t="s">
        <v>10</v>
      </c>
      <c r="C43" s="33">
        <f>AVERAGE(F37:F43)</f>
        <v>66.857142857142861</v>
      </c>
      <c r="D43" s="33">
        <f>_xlfn.STDEV.S(F37:F43)</f>
        <v>35.844239757728488</v>
      </c>
      <c r="E43" s="1">
        <v>43580</v>
      </c>
      <c r="F43">
        <v>92</v>
      </c>
      <c r="G43" s="3">
        <f>AVERAGE(F$2:F43)</f>
        <v>60.69047619047619</v>
      </c>
      <c r="H43" s="3">
        <f>_xlfn.STDEV.P($F$2:F43)</f>
        <v>32.99241478137931</v>
      </c>
      <c r="I43">
        <f>SUM($F$2:F43)</f>
        <v>2549</v>
      </c>
      <c r="J43" t="s">
        <v>51</v>
      </c>
    </row>
    <row r="44" spans="1:10" x14ac:dyDescent="0.3">
      <c r="A44">
        <v>43</v>
      </c>
      <c r="B44" t="s">
        <v>3</v>
      </c>
      <c r="E44" s="1">
        <v>43581</v>
      </c>
      <c r="F44">
        <v>92</v>
      </c>
      <c r="G44" s="3">
        <f>AVERAGE(F$2:F44)</f>
        <v>61.418604651162788</v>
      </c>
      <c r="H44" s="3">
        <f>_xlfn.STDEV.P($F$2:F44)</f>
        <v>32.946208842942298</v>
      </c>
      <c r="I44">
        <f>SUM($F$2:F44)</f>
        <v>2641</v>
      </c>
    </row>
    <row r="45" spans="1:10" x14ac:dyDescent="0.3">
      <c r="A45">
        <v>44</v>
      </c>
      <c r="B45" t="s">
        <v>4</v>
      </c>
      <c r="E45" s="1">
        <v>43582</v>
      </c>
      <c r="F45">
        <v>89</v>
      </c>
      <c r="G45" s="3">
        <f>AVERAGE(F$2:F45)</f>
        <v>62.045454545454547</v>
      </c>
      <c r="H45" s="3">
        <f>_xlfn.STDEV.P($F$2:F45)</f>
        <v>32.82803302158257</v>
      </c>
      <c r="I45">
        <f>SUM($F$2:F45)</f>
        <v>2730</v>
      </c>
    </row>
    <row r="46" spans="1:10" x14ac:dyDescent="0.3">
      <c r="A46">
        <v>45</v>
      </c>
      <c r="B46" t="s">
        <v>6</v>
      </c>
      <c r="E46" s="1">
        <v>43583</v>
      </c>
      <c r="F46">
        <v>36</v>
      </c>
      <c r="G46" s="3">
        <f>AVERAGE(F$2:F46)</f>
        <v>61.466666666666669</v>
      </c>
      <c r="H46" s="3">
        <f>_xlfn.STDEV.P($F$2:F46)</f>
        <v>32.687476364979773</v>
      </c>
      <c r="I46">
        <f>SUM($F$2:F46)</f>
        <v>2766</v>
      </c>
    </row>
    <row r="47" spans="1:10" x14ac:dyDescent="0.3">
      <c r="A47">
        <v>46</v>
      </c>
      <c r="B47" t="s">
        <v>7</v>
      </c>
      <c r="E47" s="1">
        <v>43584</v>
      </c>
      <c r="F47">
        <v>49</v>
      </c>
      <c r="G47" s="3">
        <f>AVERAGE(F$2:F47)</f>
        <v>61.195652173913047</v>
      </c>
      <c r="H47" s="3">
        <f>_xlfn.STDEV.P($F$2:F47)</f>
        <v>32.381301344272472</v>
      </c>
      <c r="I47">
        <f>SUM($F$2:F47)</f>
        <v>2815</v>
      </c>
    </row>
    <row r="48" spans="1:10" x14ac:dyDescent="0.3">
      <c r="A48">
        <v>47</v>
      </c>
      <c r="B48" t="s">
        <v>8</v>
      </c>
      <c r="E48" s="1">
        <v>43585</v>
      </c>
      <c r="F48">
        <v>66</v>
      </c>
      <c r="G48" s="3">
        <f>AVERAGE(F$2:F48)</f>
        <v>61.297872340425535</v>
      </c>
      <c r="H48" s="3">
        <f>_xlfn.STDEV.P($F$2:F48)</f>
        <v>32.042468424063514</v>
      </c>
      <c r="I48">
        <f>SUM($F$2:F48)</f>
        <v>2881</v>
      </c>
    </row>
    <row r="49" spans="1:10" x14ac:dyDescent="0.3">
      <c r="A49">
        <v>48</v>
      </c>
      <c r="B49" t="s">
        <v>9</v>
      </c>
      <c r="E49" s="1">
        <v>43586</v>
      </c>
      <c r="F49">
        <v>87</v>
      </c>
      <c r="G49" s="3">
        <f>AVERAGE(F$2:F49)</f>
        <v>61.833333333333336</v>
      </c>
      <c r="H49" s="3">
        <f>_xlfn.STDEV.P($F$2:F49)</f>
        <v>31.918733614533576</v>
      </c>
      <c r="I49">
        <f>SUM($F$2:F49)</f>
        <v>2968</v>
      </c>
    </row>
    <row r="50" spans="1:10" x14ac:dyDescent="0.3">
      <c r="A50">
        <v>49</v>
      </c>
      <c r="B50" s="2" t="s">
        <v>10</v>
      </c>
      <c r="C50" s="33">
        <f>AVERAGE(F44:F50)</f>
        <v>68</v>
      </c>
      <c r="D50" s="33">
        <f>_xlfn.STDEV.S(F44:F50)</f>
        <v>21.939310229205777</v>
      </c>
      <c r="E50" s="1">
        <v>43587</v>
      </c>
      <c r="F50">
        <v>57</v>
      </c>
      <c r="G50" s="3">
        <f>AVERAGE(F$2:F50)</f>
        <v>61.734693877551024</v>
      </c>
      <c r="H50" s="3">
        <f>_xlfn.STDEV.P($F$2:F50)</f>
        <v>31.598744169184229</v>
      </c>
      <c r="I50">
        <f>SUM($F$2:F50)</f>
        <v>3025</v>
      </c>
    </row>
    <row r="51" spans="1:10" x14ac:dyDescent="0.3">
      <c r="A51">
        <v>50</v>
      </c>
      <c r="B51" t="s">
        <v>3</v>
      </c>
      <c r="E51" s="1">
        <v>43588</v>
      </c>
      <c r="F51">
        <v>142</v>
      </c>
      <c r="G51" s="3">
        <f>AVERAGE(F$2:F51)</f>
        <v>63.34</v>
      </c>
      <c r="H51" s="3">
        <f>_xlfn.STDEV.P($F$2:F51)</f>
        <v>33.238297188634682</v>
      </c>
      <c r="I51">
        <f>SUM($F$2:F51)</f>
        <v>3167</v>
      </c>
    </row>
    <row r="52" spans="1:10" x14ac:dyDescent="0.3">
      <c r="A52">
        <v>51</v>
      </c>
      <c r="B52" t="s">
        <v>4</v>
      </c>
      <c r="E52" s="1">
        <v>43589</v>
      </c>
      <c r="F52">
        <v>117</v>
      </c>
      <c r="G52" s="3">
        <f>AVERAGE(F$2:F52)</f>
        <v>64.392156862745097</v>
      </c>
      <c r="H52" s="3">
        <f>_xlfn.STDEV.P($F$2:F52)</f>
        <v>33.741275375649245</v>
      </c>
      <c r="I52">
        <f>SUM($F$2:F52)</f>
        <v>3284</v>
      </c>
    </row>
    <row r="53" spans="1:10" x14ac:dyDescent="0.3">
      <c r="A53">
        <v>52</v>
      </c>
      <c r="B53" t="s">
        <v>6</v>
      </c>
      <c r="E53" s="1">
        <v>43590</v>
      </c>
      <c r="F53">
        <v>54</v>
      </c>
      <c r="G53" s="3">
        <f>AVERAGE(F$2:F53)</f>
        <v>64.192307692307693</v>
      </c>
      <c r="H53" s="3">
        <f>_xlfn.STDEV.P($F$2:F53)</f>
        <v>33.44573012964922</v>
      </c>
      <c r="I53">
        <f>SUM($F$2:F53)</f>
        <v>3338</v>
      </c>
    </row>
    <row r="54" spans="1:10" x14ac:dyDescent="0.3">
      <c r="A54">
        <v>53</v>
      </c>
      <c r="B54" t="s">
        <v>7</v>
      </c>
      <c r="E54" s="1">
        <v>43591</v>
      </c>
      <c r="F54">
        <v>59</v>
      </c>
      <c r="G54" s="3">
        <f>AVERAGE(F$2:F54)</f>
        <v>64.094339622641513</v>
      </c>
      <c r="H54" s="3">
        <f>_xlfn.STDEV.P($F$2:F54)</f>
        <v>33.136233460671541</v>
      </c>
      <c r="I54">
        <f>SUM($F$2:F54)</f>
        <v>3397</v>
      </c>
      <c r="J54" t="s">
        <v>53</v>
      </c>
    </row>
    <row r="55" spans="1:10" x14ac:dyDescent="0.3">
      <c r="A55">
        <v>54</v>
      </c>
      <c r="B55" t="s">
        <v>8</v>
      </c>
      <c r="E55" s="1">
        <v>43592</v>
      </c>
      <c r="F55">
        <v>95</v>
      </c>
      <c r="G55" s="3">
        <f>AVERAGE(F$2:F55)</f>
        <v>64.666666666666671</v>
      </c>
      <c r="H55" s="3">
        <f>_xlfn.STDEV.P($F$2:F55)</f>
        <v>33.091343838487987</v>
      </c>
      <c r="I55">
        <f>SUM($F$2:F55)</f>
        <v>3492</v>
      </c>
    </row>
    <row r="56" spans="1:10" x14ac:dyDescent="0.3">
      <c r="A56">
        <v>55</v>
      </c>
      <c r="B56" t="s">
        <v>9</v>
      </c>
      <c r="E56" s="1">
        <v>43593</v>
      </c>
      <c r="F56">
        <v>58</v>
      </c>
      <c r="G56" s="3">
        <f>AVERAGE(F$2:F56)</f>
        <v>64.545454545454547</v>
      </c>
      <c r="H56" s="3">
        <f>_xlfn.STDEV.P($F$2:F56)</f>
        <v>32.801229567762014</v>
      </c>
      <c r="I56">
        <f>SUM($F$2:F56)</f>
        <v>3550</v>
      </c>
    </row>
    <row r="57" spans="1:10" x14ac:dyDescent="0.3">
      <c r="A57">
        <v>56</v>
      </c>
      <c r="B57" s="2" t="s">
        <v>10</v>
      </c>
      <c r="C57" s="33">
        <f>AVERAGE(F51:F57)</f>
        <v>85.571428571428569</v>
      </c>
      <c r="D57" s="33">
        <f>_xlfn.STDEV.S(F51:F57)</f>
        <v>33.807578750220792</v>
      </c>
      <c r="E57" s="1">
        <v>43594</v>
      </c>
      <c r="F57">
        <v>74</v>
      </c>
      <c r="G57" s="3">
        <f>AVERAGE(F$2:F57)</f>
        <v>64.714285714285708</v>
      </c>
      <c r="H57" s="3">
        <f>_xlfn.STDEV.P($F$2:F57)</f>
        <v>32.531146770504137</v>
      </c>
      <c r="I57">
        <f>SUM($F$2:F57)</f>
        <v>3624</v>
      </c>
      <c r="J57" t="s">
        <v>55</v>
      </c>
    </row>
    <row r="58" spans="1:10" x14ac:dyDescent="0.3">
      <c r="A58">
        <v>57</v>
      </c>
      <c r="B58" t="s">
        <v>3</v>
      </c>
      <c r="E58" s="1">
        <v>43595</v>
      </c>
      <c r="F58">
        <v>84</v>
      </c>
      <c r="G58" s="3">
        <f>AVERAGE(F$2:F58)</f>
        <v>65.05263157894737</v>
      </c>
      <c r="H58" s="3">
        <f>_xlfn.STDEV.P($F$2:F58)</f>
        <v>32.343778952596764</v>
      </c>
      <c r="I58">
        <f>SUM($F$2:F58)</f>
        <v>3708</v>
      </c>
    </row>
    <row r="59" spans="1:10" x14ac:dyDescent="0.3">
      <c r="A59">
        <v>58</v>
      </c>
      <c r="B59" t="s">
        <v>4</v>
      </c>
      <c r="E59" s="1">
        <v>43596</v>
      </c>
      <c r="F59">
        <v>65</v>
      </c>
      <c r="G59" s="3">
        <f>AVERAGE(F$2:F59)</f>
        <v>65.051724137931032</v>
      </c>
      <c r="H59" s="3">
        <f>_xlfn.STDEV.P($F$2:F59)</f>
        <v>32.063741695412077</v>
      </c>
      <c r="I59">
        <f>SUM($F$2:F59)</f>
        <v>3773</v>
      </c>
    </row>
    <row r="60" spans="1:10" x14ac:dyDescent="0.3">
      <c r="A60">
        <v>59</v>
      </c>
      <c r="B60" t="s">
        <v>6</v>
      </c>
      <c r="E60" s="1">
        <v>43597</v>
      </c>
      <c r="F60">
        <v>36</v>
      </c>
      <c r="G60" s="3">
        <f>AVERAGE(F$2:F60)</f>
        <v>64.559322033898312</v>
      </c>
      <c r="H60" s="3">
        <f>_xlfn.STDEV.P($F$2:F60)</f>
        <v>32.011264535589355</v>
      </c>
      <c r="I60">
        <f>SUM($F$2:F60)</f>
        <v>3809</v>
      </c>
    </row>
    <row r="61" spans="1:10" x14ac:dyDescent="0.3">
      <c r="A61">
        <v>60</v>
      </c>
      <c r="B61" t="s">
        <v>7</v>
      </c>
      <c r="E61" s="1">
        <v>43598</v>
      </c>
      <c r="F61">
        <v>80</v>
      </c>
      <c r="G61" s="3">
        <f>AVERAGE(F$2:F61)</f>
        <v>64.816666666666663</v>
      </c>
      <c r="H61" s="3">
        <f>_xlfn.STDEV.P($F$2:F61)</f>
        <v>31.80486947343476</v>
      </c>
      <c r="I61">
        <f>SUM($F$2:F61)</f>
        <v>3889</v>
      </c>
    </row>
    <row r="62" spans="1:10" x14ac:dyDescent="0.3">
      <c r="A62">
        <v>61</v>
      </c>
      <c r="B62" t="s">
        <v>8</v>
      </c>
      <c r="E62" s="1">
        <v>43599</v>
      </c>
      <c r="F62">
        <v>66</v>
      </c>
      <c r="G62" s="3">
        <f>AVERAGE(F$2:F62)</f>
        <v>64.836065573770497</v>
      </c>
      <c r="H62" s="3">
        <f>_xlfn.STDEV.P($F$2:F62)</f>
        <v>31.543454454870979</v>
      </c>
      <c r="I62">
        <f>SUM($F$2:F62)</f>
        <v>3955</v>
      </c>
    </row>
    <row r="63" spans="1:10" x14ac:dyDescent="0.3">
      <c r="A63">
        <v>62</v>
      </c>
      <c r="B63" t="s">
        <v>9</v>
      </c>
      <c r="E63" s="1">
        <v>43600</v>
      </c>
      <c r="F63">
        <v>71</v>
      </c>
      <c r="G63" s="3">
        <f>AVERAGE(F$2:F63)</f>
        <v>64.935483870967744</v>
      </c>
      <c r="H63" s="3">
        <f>_xlfn.STDEV.P($F$2:F63)</f>
        <v>31.297671235506787</v>
      </c>
      <c r="I63">
        <f>SUM($F$2:F63)</f>
        <v>4026</v>
      </c>
    </row>
    <row r="64" spans="1:10" x14ac:dyDescent="0.3">
      <c r="A64">
        <v>63</v>
      </c>
      <c r="B64" s="2" t="s">
        <v>10</v>
      </c>
      <c r="C64" s="33">
        <f>AVERAGE(F58:F64)</f>
        <v>65.142857142857139</v>
      </c>
      <c r="D64" s="33">
        <f>_xlfn.STDEV.S(F58:F64)</f>
        <v>16.252472339396764</v>
      </c>
      <c r="E64" s="1">
        <v>43601</v>
      </c>
      <c r="F64">
        <v>54</v>
      </c>
      <c r="G64" s="3">
        <f>AVERAGE(F$2:F64)</f>
        <v>64.761904761904759</v>
      </c>
      <c r="H64" s="3">
        <f>_xlfn.STDEV.P($F$2:F64)</f>
        <v>31.078351719134517</v>
      </c>
      <c r="I64">
        <f>SUM($F$2:F64)</f>
        <v>4080</v>
      </c>
    </row>
    <row r="65" spans="1:10" x14ac:dyDescent="0.3">
      <c r="A65">
        <v>64</v>
      </c>
      <c r="B65" t="s">
        <v>3</v>
      </c>
      <c r="E65" s="1">
        <v>43602</v>
      </c>
      <c r="F65">
        <v>21</v>
      </c>
      <c r="G65" s="3">
        <f>AVERAGE(F$2:F65)</f>
        <v>64.078125</v>
      </c>
      <c r="H65" s="3">
        <f>_xlfn.STDEV.P($F$2:F65)</f>
        <v>31.308597405255558</v>
      </c>
      <c r="I65">
        <f>SUM($F$2:F65)</f>
        <v>4101</v>
      </c>
      <c r="J65" t="s">
        <v>58</v>
      </c>
    </row>
    <row r="66" spans="1:10" x14ac:dyDescent="0.3">
      <c r="A66">
        <v>65</v>
      </c>
      <c r="B66" t="s">
        <v>4</v>
      </c>
      <c r="E66" s="1">
        <v>43603</v>
      </c>
      <c r="F66">
        <v>74</v>
      </c>
      <c r="G66" s="3">
        <f>AVERAGE(F$2:F66)</f>
        <v>64.230769230769226</v>
      </c>
      <c r="H66" s="3">
        <f>_xlfn.STDEV.P($F$2:F66)</f>
        <v>31.090819436844018</v>
      </c>
      <c r="I66">
        <f>SUM($F$2:F66)</f>
        <v>4175</v>
      </c>
      <c r="J66" t="s">
        <v>59</v>
      </c>
    </row>
    <row r="67" spans="1:10" x14ac:dyDescent="0.3">
      <c r="A67">
        <v>66</v>
      </c>
      <c r="B67" t="s">
        <v>6</v>
      </c>
      <c r="E67" s="1">
        <v>43604</v>
      </c>
      <c r="F67">
        <v>36</v>
      </c>
      <c r="G67" s="3">
        <f>AVERAGE(F$2:F67)</f>
        <v>63.803030303030305</v>
      </c>
      <c r="H67" s="3">
        <f>_xlfn.STDEV.P($F$2:F67)</f>
        <v>31.046504559494586</v>
      </c>
      <c r="I67">
        <f>SUM($F$2:F67)</f>
        <v>4211</v>
      </c>
    </row>
    <row r="68" spans="1:10" x14ac:dyDescent="0.3">
      <c r="A68">
        <v>67</v>
      </c>
      <c r="B68" t="s">
        <v>7</v>
      </c>
      <c r="E68" s="1">
        <v>43605</v>
      </c>
      <c r="F68">
        <v>66</v>
      </c>
      <c r="G68" s="3">
        <f>AVERAGE(F$2:F68)</f>
        <v>63.835820895522389</v>
      </c>
      <c r="H68" s="3">
        <f>_xlfn.STDEV.P($F$2:F68)</f>
        <v>30.815094680156772</v>
      </c>
      <c r="I68">
        <f>SUM($F$2:F68)</f>
        <v>4277</v>
      </c>
    </row>
    <row r="69" spans="1:10" x14ac:dyDescent="0.3">
      <c r="A69">
        <v>68</v>
      </c>
      <c r="B69" t="s">
        <v>8</v>
      </c>
      <c r="E69" s="1">
        <v>43606</v>
      </c>
      <c r="F69">
        <v>31</v>
      </c>
      <c r="G69" s="3">
        <f>AVERAGE(F$2:F69)</f>
        <v>63.352941176470587</v>
      </c>
      <c r="H69" s="3">
        <f>_xlfn.STDEV.P($F$2:F69)</f>
        <v>30.841990430295223</v>
      </c>
      <c r="I69">
        <f>SUM($F$2:F69)</f>
        <v>4308</v>
      </c>
      <c r="J69" t="s">
        <v>61</v>
      </c>
    </row>
    <row r="70" spans="1:10" x14ac:dyDescent="0.3">
      <c r="A70">
        <v>69</v>
      </c>
      <c r="B70" t="s">
        <v>9</v>
      </c>
      <c r="E70" s="1">
        <v>43607</v>
      </c>
      <c r="F70">
        <v>34</v>
      </c>
      <c r="G70" s="3">
        <f>AVERAGE(F$2:F70)</f>
        <v>62.927536231884055</v>
      </c>
      <c r="H70" s="3">
        <f>_xlfn.STDEV.P($F$2:F70)</f>
        <v>30.817987802429869</v>
      </c>
      <c r="I70">
        <f>SUM($F$2:F70)</f>
        <v>4342</v>
      </c>
    </row>
    <row r="71" spans="1:10" x14ac:dyDescent="0.3">
      <c r="A71">
        <v>70</v>
      </c>
      <c r="B71" s="2" t="s">
        <v>10</v>
      </c>
      <c r="C71" s="33">
        <f>AVERAGE(F65:F71)</f>
        <v>48.142857142857146</v>
      </c>
      <c r="D71" s="33">
        <f>_xlfn.STDEV.S(F65:F71)</f>
        <v>22.682067597028947</v>
      </c>
      <c r="E71" s="1">
        <v>43608</v>
      </c>
      <c r="F71">
        <v>75</v>
      </c>
      <c r="G71" s="3">
        <f>AVERAGE(F$2:F71)</f>
        <v>63.1</v>
      </c>
      <c r="H71" s="3">
        <f>_xlfn.STDEV.P($F$2:F71)</f>
        <v>30.630586953939638</v>
      </c>
      <c r="I71">
        <f>SUM($F$2:F71)</f>
        <v>4417</v>
      </c>
    </row>
    <row r="72" spans="1:10" x14ac:dyDescent="0.3">
      <c r="A72">
        <v>71</v>
      </c>
      <c r="B72" t="s">
        <v>3</v>
      </c>
      <c r="E72" s="1">
        <v>43609</v>
      </c>
      <c r="F72">
        <v>31</v>
      </c>
      <c r="G72" s="3">
        <f>AVERAGE(F$2:F72)</f>
        <v>62.647887323943664</v>
      </c>
      <c r="H72" s="3">
        <f>_xlfn.STDEV.P($F$2:F72)</f>
        <v>30.648437495061842</v>
      </c>
      <c r="I72">
        <f>SUM($F$2:F72)</f>
        <v>4448</v>
      </c>
    </row>
    <row r="73" spans="1:10" x14ac:dyDescent="0.3">
      <c r="A73">
        <v>72</v>
      </c>
      <c r="B73" t="s">
        <v>4</v>
      </c>
      <c r="E73" s="1">
        <v>43610</v>
      </c>
      <c r="F73">
        <v>34</v>
      </c>
      <c r="G73" s="3">
        <f>AVERAGE(F$2:F73)</f>
        <v>62.25</v>
      </c>
      <c r="H73" s="3">
        <f>_xlfn.STDEV.P($F$2:F73)</f>
        <v>30.61896198980843</v>
      </c>
      <c r="I73">
        <f>SUM($F$2:F73)</f>
        <v>4482</v>
      </c>
    </row>
    <row r="74" spans="1:10" x14ac:dyDescent="0.3">
      <c r="A74">
        <v>73</v>
      </c>
      <c r="B74" t="s">
        <v>6</v>
      </c>
      <c r="E74" s="1">
        <v>43611</v>
      </c>
      <c r="F74">
        <v>49</v>
      </c>
      <c r="G74" s="3">
        <f>AVERAGE(F$2:F74)</f>
        <v>62.06849315068493</v>
      </c>
      <c r="H74" s="3">
        <f>_xlfn.STDEV.P($F$2:F74)</f>
        <v>30.447497486802707</v>
      </c>
      <c r="I74">
        <f>SUM($F$2:F74)</f>
        <v>4531</v>
      </c>
    </row>
    <row r="75" spans="1:10" x14ac:dyDescent="0.3">
      <c r="A75">
        <v>74</v>
      </c>
      <c r="B75" t="s">
        <v>7</v>
      </c>
      <c r="E75" s="1">
        <v>43612</v>
      </c>
      <c r="F75">
        <v>42</v>
      </c>
      <c r="G75" s="3">
        <f>AVERAGE(F$2:F75)</f>
        <v>61.797297297297298</v>
      </c>
      <c r="H75" s="3">
        <f>_xlfn.STDEV.P($F$2:F75)</f>
        <v>30.329710582970446</v>
      </c>
      <c r="I75">
        <f>SUM($F$2:F75)</f>
        <v>4573</v>
      </c>
    </row>
    <row r="76" spans="1:10" x14ac:dyDescent="0.3">
      <c r="A76">
        <v>75</v>
      </c>
      <c r="B76" t="s">
        <v>8</v>
      </c>
      <c r="E76" s="1">
        <v>43613</v>
      </c>
      <c r="F76">
        <v>111</v>
      </c>
      <c r="G76" s="3">
        <f>AVERAGE(F$2:F76)</f>
        <v>62.453333333333333</v>
      </c>
      <c r="H76" s="3">
        <f>_xlfn.STDEV.P($F$2:F76)</f>
        <v>30.65084809412113</v>
      </c>
      <c r="I76">
        <f>SUM($F$2:F76)</f>
        <v>4684</v>
      </c>
    </row>
    <row r="77" spans="1:10" x14ac:dyDescent="0.3">
      <c r="A77">
        <v>76</v>
      </c>
      <c r="B77" t="s">
        <v>9</v>
      </c>
      <c r="E77" s="1">
        <v>43614</v>
      </c>
      <c r="F77">
        <v>43</v>
      </c>
      <c r="G77" s="3">
        <f>AVERAGE(F$2:F77)</f>
        <v>62.19736842105263</v>
      </c>
      <c r="H77" s="3">
        <f>_xlfn.STDEV.P($F$2:F77)</f>
        <v>30.529114549558351</v>
      </c>
      <c r="I77">
        <f>SUM($F$2:F77)</f>
        <v>4727</v>
      </c>
    </row>
    <row r="78" spans="1:10" x14ac:dyDescent="0.3">
      <c r="A78">
        <v>77</v>
      </c>
      <c r="B78" s="2" t="s">
        <v>10</v>
      </c>
      <c r="C78" s="33">
        <f>AVERAGE(F72:F78)</f>
        <v>54.571428571428569</v>
      </c>
      <c r="D78" s="33">
        <f>_xlfn.STDEV.S(F72:F78)</f>
        <v>28.25395041911333</v>
      </c>
      <c r="E78" s="1">
        <v>43615</v>
      </c>
      <c r="F78">
        <v>72</v>
      </c>
      <c r="G78" s="3">
        <f>AVERAGE(F$2:F78)</f>
        <v>62.324675324675326</v>
      </c>
      <c r="H78" s="3">
        <f>_xlfn.STDEV.P($F$2:F78)</f>
        <v>30.350524314965092</v>
      </c>
      <c r="I78">
        <f>SUM($F$2:F78)</f>
        <v>4799</v>
      </c>
    </row>
    <row r="79" spans="1:10" x14ac:dyDescent="0.3">
      <c r="A79">
        <v>78</v>
      </c>
      <c r="B79" t="s">
        <v>3</v>
      </c>
      <c r="E79" s="1">
        <v>43616</v>
      </c>
      <c r="F79">
        <v>139</v>
      </c>
      <c r="G79" s="3">
        <f>AVERAGE(F$2:F79)</f>
        <v>63.307692307692307</v>
      </c>
      <c r="H79" s="3">
        <f>_xlfn.STDEV.P($F$2:F79)</f>
        <v>31.364812757131848</v>
      </c>
      <c r="I79">
        <f>SUM($F$2:F79)</f>
        <v>4938</v>
      </c>
    </row>
    <row r="80" spans="1:10" x14ac:dyDescent="0.3">
      <c r="A80">
        <v>79</v>
      </c>
      <c r="B80" t="s">
        <v>4</v>
      </c>
      <c r="E80" s="1">
        <v>43617</v>
      </c>
      <c r="F80">
        <v>63</v>
      </c>
      <c r="G80" s="3">
        <f>AVERAGE(F$2:F80)</f>
        <v>63.303797468354432</v>
      </c>
      <c r="H80" s="3">
        <f>_xlfn.STDEV.P($F$2:F80)</f>
        <v>31.165688058528609</v>
      </c>
      <c r="I80">
        <f>SUM($F$2:F80)</f>
        <v>5001</v>
      </c>
    </row>
    <row r="81" spans="1:10" x14ac:dyDescent="0.3">
      <c r="A81">
        <v>80</v>
      </c>
      <c r="B81" t="s">
        <v>6</v>
      </c>
      <c r="E81" s="1">
        <v>43618</v>
      </c>
      <c r="F81">
        <v>98</v>
      </c>
      <c r="G81" s="3">
        <f>AVERAGE(F$2:F81)</f>
        <v>63.737499999999997</v>
      </c>
      <c r="H81" s="3">
        <f>_xlfn.STDEV.P($F$2:F81)</f>
        <v>31.209270958322627</v>
      </c>
      <c r="I81">
        <f>SUM($F$2:F81)</f>
        <v>5099</v>
      </c>
    </row>
    <row r="82" spans="1:10" x14ac:dyDescent="0.3">
      <c r="A82">
        <v>81</v>
      </c>
      <c r="B82" t="s">
        <v>7</v>
      </c>
      <c r="E82" s="1">
        <v>43619</v>
      </c>
      <c r="F82">
        <v>57</v>
      </c>
      <c r="G82" s="3">
        <f>AVERAGE(F$2:F82)</f>
        <v>63.654320987654323</v>
      </c>
      <c r="H82" s="3">
        <f>_xlfn.STDEV.P($F$2:F82)</f>
        <v>31.024944362352858</v>
      </c>
      <c r="I82">
        <f>SUM($F$2:F82)</f>
        <v>5156</v>
      </c>
    </row>
    <row r="83" spans="1:10" x14ac:dyDescent="0.3">
      <c r="A83">
        <v>82</v>
      </c>
      <c r="B83" t="s">
        <v>8</v>
      </c>
      <c r="E83" s="1">
        <v>43620</v>
      </c>
      <c r="F83">
        <v>115</v>
      </c>
      <c r="G83" s="3">
        <f>AVERAGE(F$2:F83)</f>
        <v>64.280487804878049</v>
      </c>
      <c r="H83" s="3">
        <f>_xlfn.STDEV.P($F$2:F83)</f>
        <v>31.345935431164428</v>
      </c>
      <c r="I83">
        <f>SUM($F$2:F83)</f>
        <v>5271</v>
      </c>
    </row>
    <row r="84" spans="1:10" x14ac:dyDescent="0.3">
      <c r="A84">
        <v>83</v>
      </c>
      <c r="B84" t="s">
        <v>9</v>
      </c>
      <c r="E84" s="1">
        <v>43621</v>
      </c>
      <c r="F84">
        <v>105</v>
      </c>
      <c r="G84" s="3">
        <f>AVERAGE(F$2:F84)</f>
        <v>64.771084337349393</v>
      </c>
      <c r="H84" s="3">
        <f>_xlfn.STDEV.P($F$2:F84)</f>
        <v>31.471664555732509</v>
      </c>
      <c r="I84">
        <f>SUM($F$2:F84)</f>
        <v>5376</v>
      </c>
    </row>
    <row r="85" spans="1:10" x14ac:dyDescent="0.3">
      <c r="A85">
        <v>84</v>
      </c>
      <c r="B85" s="2" t="s">
        <v>10</v>
      </c>
      <c r="C85" s="33">
        <f>AVERAGE(F79:F85)</f>
        <v>88.285714285714292</v>
      </c>
      <c r="D85" s="33">
        <f>_xlfn.STDEV.S(F79:F85)</f>
        <v>35.386976350602424</v>
      </c>
      <c r="E85" s="1">
        <v>43622</v>
      </c>
      <c r="F85">
        <v>41</v>
      </c>
      <c r="G85" s="3">
        <f>AVERAGE(F$2:F85)</f>
        <v>64.488095238095241</v>
      </c>
      <c r="H85" s="3">
        <f>_xlfn.STDEV.P($F$2:F85)</f>
        <v>31.389827760726444</v>
      </c>
      <c r="I85">
        <f>SUM($F$2:F85)</f>
        <v>5417</v>
      </c>
    </row>
    <row r="86" spans="1:10" x14ac:dyDescent="0.3">
      <c r="A86">
        <v>85</v>
      </c>
      <c r="B86" t="s">
        <v>3</v>
      </c>
      <c r="E86" s="1">
        <v>43623</v>
      </c>
      <c r="F86">
        <v>32</v>
      </c>
      <c r="G86" s="3">
        <f>AVERAGE(F$2:F86)</f>
        <v>64.10588235294118</v>
      </c>
      <c r="H86" s="3">
        <f>_xlfn.STDEV.P($F$2:F86)</f>
        <v>31.400645751850679</v>
      </c>
      <c r="I86">
        <f>SUM($F$2:F86)</f>
        <v>5449</v>
      </c>
    </row>
    <row r="87" spans="1:10" x14ac:dyDescent="0.3">
      <c r="A87">
        <v>86</v>
      </c>
      <c r="B87" t="s">
        <v>4</v>
      </c>
      <c r="E87" s="1">
        <v>43624</v>
      </c>
      <c r="F87">
        <v>92</v>
      </c>
      <c r="G87" s="3">
        <f>AVERAGE(F$2:F87)</f>
        <v>64.430232558139537</v>
      </c>
      <c r="H87" s="3">
        <f>_xlfn.STDEV.P($F$2:F87)</f>
        <v>31.360447870583595</v>
      </c>
      <c r="I87">
        <f>SUM($F$2:F87)</f>
        <v>5541</v>
      </c>
    </row>
    <row r="88" spans="1:10" x14ac:dyDescent="0.3">
      <c r="A88">
        <v>87</v>
      </c>
      <c r="B88" t="s">
        <v>6</v>
      </c>
      <c r="E88" s="1">
        <v>43625</v>
      </c>
      <c r="F88">
        <v>60</v>
      </c>
      <c r="G88" s="3">
        <f>AVERAGE(F$2:F88)</f>
        <v>64.379310344827587</v>
      </c>
      <c r="H88" s="3">
        <f>_xlfn.STDEV.P($F$2:F88)</f>
        <v>31.183270411349806</v>
      </c>
      <c r="I88">
        <f>SUM($F$2:F88)</f>
        <v>5601</v>
      </c>
    </row>
    <row r="89" spans="1:10" x14ac:dyDescent="0.3">
      <c r="A89">
        <v>88</v>
      </c>
      <c r="B89" t="s">
        <v>7</v>
      </c>
      <c r="E89" s="1">
        <v>43626</v>
      </c>
      <c r="F89">
        <v>82</v>
      </c>
      <c r="G89" s="3">
        <f>AVERAGE(F$2:F89)</f>
        <v>64.579545454545453</v>
      </c>
      <c r="H89" s="3">
        <f>_xlfn.STDEV.P($F$2:F89)</f>
        <v>31.061786516740632</v>
      </c>
      <c r="I89">
        <f>SUM($F$2:F89)</f>
        <v>5683</v>
      </c>
    </row>
    <row r="90" spans="1:10" x14ac:dyDescent="0.3">
      <c r="A90">
        <v>89</v>
      </c>
      <c r="B90" t="s">
        <v>8</v>
      </c>
      <c r="E90" s="1">
        <v>43627</v>
      </c>
      <c r="F90">
        <v>90</v>
      </c>
      <c r="G90" s="3">
        <f>AVERAGE(F$2:F90)</f>
        <v>64.865168539325836</v>
      </c>
      <c r="H90" s="3">
        <f>_xlfn.STDEV.P($F$2:F90)</f>
        <v>31.002787482953327</v>
      </c>
      <c r="I90">
        <f>SUM($F$2:F90)</f>
        <v>5773</v>
      </c>
    </row>
    <row r="91" spans="1:10" x14ac:dyDescent="0.3">
      <c r="A91">
        <v>90</v>
      </c>
      <c r="B91" t="s">
        <v>9</v>
      </c>
      <c r="E91" s="1">
        <v>43628</v>
      </c>
      <c r="F91">
        <v>96</v>
      </c>
      <c r="G91" s="3">
        <f>AVERAGE(F$2:F91)</f>
        <v>65.211111111111109</v>
      </c>
      <c r="H91" s="3">
        <f>_xlfn.STDEV.P($F$2:F91)</f>
        <v>31.002327670477491</v>
      </c>
      <c r="I91">
        <f>SUM($F$2:F91)</f>
        <v>5869</v>
      </c>
    </row>
    <row r="92" spans="1:10" x14ac:dyDescent="0.3">
      <c r="A92">
        <v>91</v>
      </c>
      <c r="B92" s="2" t="s">
        <v>10</v>
      </c>
      <c r="C92" s="33">
        <f>AVERAGE(F86:F92)</f>
        <v>68.857142857142861</v>
      </c>
      <c r="D92" s="33">
        <f>_xlfn.STDEV.S(F86:F92)</f>
        <v>28.398524441882376</v>
      </c>
      <c r="E92" s="1">
        <v>43629</v>
      </c>
      <c r="F92">
        <v>30</v>
      </c>
      <c r="G92" s="3">
        <f>AVERAGE(F$2:F92)</f>
        <v>64.824175824175825</v>
      </c>
      <c r="H92" s="3">
        <f>_xlfn.STDEV.P($F$2:F92)</f>
        <v>31.049267269085558</v>
      </c>
      <c r="I92">
        <f>SUM($F$2:F92)</f>
        <v>5899</v>
      </c>
    </row>
    <row r="93" spans="1:10" x14ac:dyDescent="0.3">
      <c r="A93">
        <v>92</v>
      </c>
      <c r="B93" t="s">
        <v>3</v>
      </c>
      <c r="E93" s="1">
        <v>43630</v>
      </c>
      <c r="F93">
        <v>91</v>
      </c>
      <c r="G93" s="3">
        <f>AVERAGE(F$2:F93)</f>
        <v>65.108695652173907</v>
      </c>
      <c r="H93" s="3">
        <f>_xlfn.STDEV.P($F$2:F93)</f>
        <v>30.999108164499329</v>
      </c>
      <c r="I93">
        <f>SUM($F$2:F93)</f>
        <v>5990</v>
      </c>
      <c r="J93" t="s">
        <v>64</v>
      </c>
    </row>
    <row r="94" spans="1:10" x14ac:dyDescent="0.3">
      <c r="A94">
        <v>93</v>
      </c>
      <c r="B94" t="s">
        <v>4</v>
      </c>
      <c r="E94" s="1">
        <v>43631</v>
      </c>
      <c r="F94">
        <v>42</v>
      </c>
      <c r="G94" s="3">
        <f>AVERAGE(F$2:F94)</f>
        <v>64.86021505376344</v>
      </c>
      <c r="H94" s="3">
        <f>_xlfn.STDEV.P($F$2:F94)</f>
        <v>30.923975943041267</v>
      </c>
      <c r="I94">
        <f>SUM($F$2:F94)</f>
        <v>6032</v>
      </c>
    </row>
    <row r="95" spans="1:10" x14ac:dyDescent="0.3">
      <c r="A95">
        <v>94</v>
      </c>
      <c r="B95" t="s">
        <v>6</v>
      </c>
      <c r="E95" s="1">
        <v>43632</v>
      </c>
      <c r="F95">
        <v>3</v>
      </c>
      <c r="G95" s="3">
        <f>AVERAGE(F$2:F95)</f>
        <v>64.202127659574472</v>
      </c>
      <c r="H95" s="3">
        <f>_xlfn.STDEV.P($F$2:F95)</f>
        <v>31.406930996549168</v>
      </c>
      <c r="I95">
        <f>SUM($F$2:F95)</f>
        <v>6035</v>
      </c>
    </row>
    <row r="96" spans="1:10" x14ac:dyDescent="0.3">
      <c r="A96">
        <v>95</v>
      </c>
      <c r="B96" t="s">
        <v>7</v>
      </c>
      <c r="E96" s="1">
        <v>43633</v>
      </c>
      <c r="F96">
        <v>111</v>
      </c>
      <c r="G96" s="3">
        <f>AVERAGE(F$2:F96)</f>
        <v>64.694736842105257</v>
      </c>
      <c r="H96" s="3">
        <f>_xlfn.STDEV.P($F$2:F96)</f>
        <v>31.604154851508312</v>
      </c>
      <c r="I96">
        <f>SUM($F$2:F96)</f>
        <v>6146</v>
      </c>
    </row>
    <row r="97" spans="1:9" x14ac:dyDescent="0.3">
      <c r="A97">
        <v>96</v>
      </c>
      <c r="B97" t="s">
        <v>8</v>
      </c>
      <c r="E97" s="1">
        <v>43634</v>
      </c>
      <c r="F97">
        <v>117</v>
      </c>
      <c r="G97" s="3">
        <f>AVERAGE(F$2:F97)</f>
        <v>65.239583333333329</v>
      </c>
      <c r="H97" s="3">
        <f>_xlfn.STDEV.P($F$2:F97)</f>
        <v>31.884474014161221</v>
      </c>
      <c r="I97">
        <f>SUM($F$2:F97)</f>
        <v>6263</v>
      </c>
    </row>
    <row r="98" spans="1:9" x14ac:dyDescent="0.3">
      <c r="A98">
        <v>97</v>
      </c>
      <c r="B98" t="s">
        <v>9</v>
      </c>
      <c r="E98" s="1">
        <v>43635</v>
      </c>
      <c r="F98">
        <v>58</v>
      </c>
      <c r="G98" s="3">
        <f>AVERAGE(F$2:F98)</f>
        <v>65.164948453608247</v>
      </c>
      <c r="H98" s="3">
        <f>_xlfn.STDEV.P($F$2:F98)</f>
        <v>31.72812353316041</v>
      </c>
      <c r="I98">
        <f>SUM($F$2:F98)</f>
        <v>6321</v>
      </c>
    </row>
    <row r="99" spans="1:9" x14ac:dyDescent="0.3">
      <c r="A99">
        <v>98</v>
      </c>
      <c r="B99" t="s">
        <v>10</v>
      </c>
      <c r="E99" s="1">
        <v>43636</v>
      </c>
      <c r="F99">
        <v>114</v>
      </c>
      <c r="G99" s="3">
        <f>AVERAGE(F$2:F99)</f>
        <v>65.663265306122454</v>
      </c>
      <c r="H99" s="3">
        <f>_xlfn.STDEV.P($F$2:F99)</f>
        <v>31.945088050626278</v>
      </c>
      <c r="I99">
        <f>SUM($F$2:F99)</f>
        <v>6435</v>
      </c>
    </row>
    <row r="100" spans="1:9" x14ac:dyDescent="0.3">
      <c r="A100">
        <v>99</v>
      </c>
      <c r="B100" t="s">
        <v>3</v>
      </c>
      <c r="E100" s="1">
        <v>43637</v>
      </c>
      <c r="F100">
        <v>120</v>
      </c>
      <c r="G100" s="3">
        <f>AVERAGE(F$2:F100)</f>
        <v>66.212121212121218</v>
      </c>
      <c r="H100" s="3">
        <f>_xlfn.STDEV.P($F$2:F100)</f>
        <v>32.244417801207746</v>
      </c>
      <c r="I100">
        <f>SUM($F$2:F100)</f>
        <v>6555</v>
      </c>
    </row>
    <row r="101" spans="1:9" x14ac:dyDescent="0.3">
      <c r="A101">
        <v>100</v>
      </c>
      <c r="B101" t="s">
        <v>4</v>
      </c>
      <c r="E101" s="1">
        <v>43638</v>
      </c>
      <c r="F101">
        <v>81</v>
      </c>
      <c r="G101" s="3">
        <f>AVERAGE(F$2:F101)</f>
        <v>66.36</v>
      </c>
      <c r="H101" s="3">
        <f>_xlfn.STDEV.P($F$2:F101)</f>
        <v>32.116512886675601</v>
      </c>
      <c r="I101">
        <f>SUM($F$2:F101)</f>
        <v>6636</v>
      </c>
    </row>
    <row r="102" spans="1:9" x14ac:dyDescent="0.3">
      <c r="A102">
        <v>101</v>
      </c>
      <c r="B102" s="2" t="s">
        <v>6</v>
      </c>
      <c r="C102" s="33">
        <f>AVERAGE(F96:F102)</f>
        <v>88</v>
      </c>
      <c r="D102" s="33">
        <f>_xlfn.STDEV.S(F96:F102)</f>
        <v>39.471508711981102</v>
      </c>
      <c r="E102" s="1">
        <v>43639</v>
      </c>
      <c r="F102">
        <v>15</v>
      </c>
      <c r="G102" s="3">
        <f>AVERAGE(F$2:F102)</f>
        <v>65.851485148514854</v>
      </c>
      <c r="H102" s="3">
        <f>_xlfn.STDEV.P($F$2:F102)</f>
        <v>32.35918041607782</v>
      </c>
      <c r="I102">
        <f>SUM($F$2:F102)</f>
        <v>6651</v>
      </c>
    </row>
    <row r="103" spans="1:9" x14ac:dyDescent="0.3">
      <c r="A103">
        <v>102</v>
      </c>
      <c r="B103" t="s">
        <v>7</v>
      </c>
      <c r="E103" s="1">
        <v>43640</v>
      </c>
      <c r="F103">
        <v>34</v>
      </c>
      <c r="G103" s="3">
        <f>AVERAGE(F$2:F103)</f>
        <v>65.539215686274517</v>
      </c>
      <c r="H103" s="3">
        <f>_xlfn.STDEV.P($F$2:F103)</f>
        <v>32.352734699281712</v>
      </c>
      <c r="I103">
        <f>SUM($F$2:F103)</f>
        <v>6685</v>
      </c>
    </row>
    <row r="104" spans="1:9" x14ac:dyDescent="0.3">
      <c r="A104">
        <v>103</v>
      </c>
      <c r="B104" t="s">
        <v>8</v>
      </c>
      <c r="E104" s="1">
        <v>43641</v>
      </c>
      <c r="F104">
        <v>47</v>
      </c>
      <c r="G104" s="3">
        <f>AVERAGE(F$2:F104)</f>
        <v>65.359223300970868</v>
      </c>
      <c r="H104" s="3">
        <f>_xlfn.STDEV.P($F$2:F104)</f>
        <v>32.246578615512796</v>
      </c>
      <c r="I104">
        <f>SUM($F$2:F104)</f>
        <v>6732</v>
      </c>
    </row>
    <row r="105" spans="1:9" x14ac:dyDescent="0.3">
      <c r="A105">
        <v>104</v>
      </c>
      <c r="B105" t="s">
        <v>9</v>
      </c>
      <c r="E105" s="1">
        <v>43642</v>
      </c>
      <c r="F105">
        <v>41</v>
      </c>
      <c r="G105" s="3">
        <f>AVERAGE(F$2:F105)</f>
        <v>65.125</v>
      </c>
      <c r="H105" s="3">
        <f>_xlfn.STDEV.P($F$2:F105)</f>
        <v>32.179092441904189</v>
      </c>
      <c r="I105">
        <f>SUM($F$2:F105)</f>
        <v>6773</v>
      </c>
    </row>
    <row r="106" spans="1:9" x14ac:dyDescent="0.3">
      <c r="A106">
        <v>105</v>
      </c>
      <c r="B106" t="s">
        <v>10</v>
      </c>
      <c r="E106" s="1">
        <v>43643</v>
      </c>
      <c r="F106">
        <v>46</v>
      </c>
      <c r="G106" s="3">
        <f>AVERAGE(F$2:F106)</f>
        <v>64.942857142857136</v>
      </c>
      <c r="H106" s="3">
        <f>_xlfn.STDEV.P($F$2:F106)</f>
        <v>32.079314970547486</v>
      </c>
      <c r="I106">
        <f>SUM($F$2:F106)</f>
        <v>6819</v>
      </c>
    </row>
    <row r="107" spans="1:9" x14ac:dyDescent="0.3">
      <c r="A107">
        <v>106</v>
      </c>
      <c r="B107" t="s">
        <v>3</v>
      </c>
      <c r="E107" s="1">
        <v>43644</v>
      </c>
      <c r="F107">
        <v>34</v>
      </c>
      <c r="G107" s="3">
        <f>AVERAGE(F$2:F107)</f>
        <v>64.65094339622641</v>
      </c>
      <c r="H107" s="3">
        <f>_xlfn.STDEV.P($F$2:F107)</f>
        <v>32.067453215273851</v>
      </c>
      <c r="I107">
        <f>SUM($F$2:F107)</f>
        <v>6853</v>
      </c>
    </row>
    <row r="108" spans="1:9" x14ac:dyDescent="0.3">
      <c r="A108">
        <v>107</v>
      </c>
      <c r="B108" t="s">
        <v>4</v>
      </c>
      <c r="E108" s="1">
        <v>43645</v>
      </c>
    </row>
    <row r="109" spans="1:9" x14ac:dyDescent="0.3">
      <c r="A109">
        <v>108</v>
      </c>
      <c r="B109" t="s">
        <v>6</v>
      </c>
      <c r="E109" s="1">
        <v>43646</v>
      </c>
    </row>
    <row r="110" spans="1:9" x14ac:dyDescent="0.3">
      <c r="A110">
        <v>109</v>
      </c>
      <c r="B110" t="s">
        <v>7</v>
      </c>
      <c r="E110" s="1">
        <v>43647</v>
      </c>
    </row>
    <row r="111" spans="1:9" x14ac:dyDescent="0.3">
      <c r="A111">
        <v>110</v>
      </c>
      <c r="B111" t="s">
        <v>8</v>
      </c>
      <c r="E111" s="1">
        <v>43648</v>
      </c>
    </row>
    <row r="112" spans="1:9" x14ac:dyDescent="0.3">
      <c r="A112">
        <v>111</v>
      </c>
      <c r="B112" t="s">
        <v>9</v>
      </c>
      <c r="E112" s="1">
        <v>43649</v>
      </c>
    </row>
    <row r="113" spans="1:5" x14ac:dyDescent="0.3">
      <c r="A113">
        <v>112</v>
      </c>
      <c r="B113" t="s">
        <v>10</v>
      </c>
      <c r="E113" s="1">
        <v>43650</v>
      </c>
    </row>
    <row r="114" spans="1:5" x14ac:dyDescent="0.3">
      <c r="A114">
        <v>113</v>
      </c>
      <c r="B114" t="s">
        <v>3</v>
      </c>
      <c r="E114" s="1">
        <v>43651</v>
      </c>
    </row>
    <row r="115" spans="1:5" x14ac:dyDescent="0.3">
      <c r="A115">
        <v>114</v>
      </c>
      <c r="B115" t="s">
        <v>4</v>
      </c>
      <c r="E115" s="1">
        <v>43652</v>
      </c>
    </row>
    <row r="116" spans="1:5" x14ac:dyDescent="0.3">
      <c r="A116">
        <v>115</v>
      </c>
      <c r="B116" t="s">
        <v>6</v>
      </c>
      <c r="E116" s="1">
        <v>43653</v>
      </c>
    </row>
    <row r="117" spans="1:5" x14ac:dyDescent="0.3">
      <c r="A117">
        <v>116</v>
      </c>
      <c r="B117" t="s">
        <v>7</v>
      </c>
      <c r="E117" s="1">
        <v>43654</v>
      </c>
    </row>
    <row r="118" spans="1:5" x14ac:dyDescent="0.3">
      <c r="A118">
        <v>117</v>
      </c>
      <c r="B118" t="s">
        <v>8</v>
      </c>
      <c r="E118" s="1">
        <v>43655</v>
      </c>
    </row>
    <row r="119" spans="1:5" x14ac:dyDescent="0.3">
      <c r="A119">
        <v>118</v>
      </c>
      <c r="B119" t="s">
        <v>9</v>
      </c>
      <c r="E119" s="1">
        <v>43656</v>
      </c>
    </row>
    <row r="120" spans="1:5" x14ac:dyDescent="0.3">
      <c r="A120">
        <v>119</v>
      </c>
      <c r="B120" t="s">
        <v>10</v>
      </c>
      <c r="E120" s="1">
        <v>43657</v>
      </c>
    </row>
    <row r="121" spans="1:5" x14ac:dyDescent="0.3">
      <c r="A121">
        <v>120</v>
      </c>
      <c r="B121" t="s">
        <v>3</v>
      </c>
      <c r="E121" s="1">
        <v>43658</v>
      </c>
    </row>
    <row r="122" spans="1:5" x14ac:dyDescent="0.3">
      <c r="A122">
        <v>121</v>
      </c>
      <c r="B122" t="s">
        <v>4</v>
      </c>
      <c r="E122" s="1">
        <v>43659</v>
      </c>
    </row>
    <row r="123" spans="1:5" x14ac:dyDescent="0.3">
      <c r="A123">
        <v>122</v>
      </c>
      <c r="B123" t="s">
        <v>6</v>
      </c>
      <c r="E123" s="1">
        <v>43660</v>
      </c>
    </row>
    <row r="124" spans="1:5" x14ac:dyDescent="0.3">
      <c r="A124">
        <v>123</v>
      </c>
      <c r="B124" t="s">
        <v>7</v>
      </c>
      <c r="E124" s="1">
        <v>43661</v>
      </c>
    </row>
    <row r="125" spans="1:5" x14ac:dyDescent="0.3">
      <c r="A125">
        <v>124</v>
      </c>
      <c r="B125" t="s">
        <v>8</v>
      </c>
      <c r="E125" s="1">
        <v>43662</v>
      </c>
    </row>
    <row r="126" spans="1:5" x14ac:dyDescent="0.3">
      <c r="A126">
        <v>125</v>
      </c>
      <c r="B126" t="s">
        <v>9</v>
      </c>
      <c r="E126" s="1">
        <v>43663</v>
      </c>
    </row>
    <row r="127" spans="1:5" x14ac:dyDescent="0.3">
      <c r="A127">
        <v>126</v>
      </c>
      <c r="B127" t="s">
        <v>10</v>
      </c>
      <c r="E127" s="1">
        <v>43664</v>
      </c>
    </row>
    <row r="128" spans="1:5" x14ac:dyDescent="0.3">
      <c r="A128">
        <v>127</v>
      </c>
      <c r="B128" t="s">
        <v>3</v>
      </c>
      <c r="E128" s="1">
        <v>43665</v>
      </c>
    </row>
    <row r="129" spans="1:5" x14ac:dyDescent="0.3">
      <c r="A129">
        <v>128</v>
      </c>
      <c r="B129" t="s">
        <v>4</v>
      </c>
      <c r="E129" s="1">
        <v>43666</v>
      </c>
    </row>
    <row r="130" spans="1:5" x14ac:dyDescent="0.3">
      <c r="A130">
        <v>129</v>
      </c>
      <c r="B130" t="s">
        <v>6</v>
      </c>
      <c r="E130" s="1">
        <v>43667</v>
      </c>
    </row>
    <row r="131" spans="1:5" x14ac:dyDescent="0.3">
      <c r="A131">
        <v>130</v>
      </c>
      <c r="B131" t="s">
        <v>7</v>
      </c>
      <c r="E131" s="1">
        <v>43668</v>
      </c>
    </row>
    <row r="132" spans="1:5" x14ac:dyDescent="0.3">
      <c r="A132">
        <v>131</v>
      </c>
      <c r="B132" t="s">
        <v>8</v>
      </c>
      <c r="E132" s="1">
        <v>43669</v>
      </c>
    </row>
    <row r="133" spans="1:5" x14ac:dyDescent="0.3">
      <c r="A133">
        <v>132</v>
      </c>
      <c r="B133" t="s">
        <v>9</v>
      </c>
      <c r="E133" s="1">
        <v>43670</v>
      </c>
    </row>
    <row r="134" spans="1:5" x14ac:dyDescent="0.3">
      <c r="A134">
        <v>133</v>
      </c>
      <c r="B134" t="s">
        <v>10</v>
      </c>
      <c r="E134" s="1">
        <v>43671</v>
      </c>
    </row>
    <row r="135" spans="1:5" x14ac:dyDescent="0.3">
      <c r="A135">
        <v>134</v>
      </c>
      <c r="B135" t="s">
        <v>3</v>
      </c>
      <c r="E135" s="1">
        <v>43672</v>
      </c>
    </row>
    <row r="136" spans="1:5" x14ac:dyDescent="0.3">
      <c r="A136">
        <v>135</v>
      </c>
      <c r="B136" t="s">
        <v>4</v>
      </c>
      <c r="E136" s="1">
        <v>43673</v>
      </c>
    </row>
    <row r="137" spans="1:5" x14ac:dyDescent="0.3">
      <c r="A137">
        <v>136</v>
      </c>
      <c r="B137" t="s">
        <v>6</v>
      </c>
      <c r="E137" s="1">
        <v>43674</v>
      </c>
    </row>
    <row r="138" spans="1:5" x14ac:dyDescent="0.3">
      <c r="A138">
        <v>137</v>
      </c>
      <c r="B138" t="s">
        <v>7</v>
      </c>
      <c r="E138" s="1">
        <v>43675</v>
      </c>
    </row>
    <row r="139" spans="1:5" x14ac:dyDescent="0.3">
      <c r="A139">
        <v>138</v>
      </c>
      <c r="B139" t="s">
        <v>8</v>
      </c>
      <c r="E139" s="1">
        <v>43676</v>
      </c>
    </row>
    <row r="140" spans="1:5" x14ac:dyDescent="0.3">
      <c r="A140">
        <v>139</v>
      </c>
      <c r="B140" t="s">
        <v>9</v>
      </c>
      <c r="E140" s="1">
        <v>43677</v>
      </c>
    </row>
    <row r="141" spans="1:5" x14ac:dyDescent="0.3">
      <c r="A141">
        <v>140</v>
      </c>
      <c r="B141" t="s">
        <v>10</v>
      </c>
      <c r="E141" s="1">
        <v>43678</v>
      </c>
    </row>
    <row r="142" spans="1:5" x14ac:dyDescent="0.3">
      <c r="A142">
        <v>141</v>
      </c>
      <c r="B142" t="s">
        <v>3</v>
      </c>
      <c r="E142" s="1">
        <v>43679</v>
      </c>
    </row>
    <row r="143" spans="1:5" x14ac:dyDescent="0.3">
      <c r="A143">
        <v>142</v>
      </c>
      <c r="B143" t="s">
        <v>4</v>
      </c>
      <c r="E143" s="1">
        <v>43680</v>
      </c>
    </row>
    <row r="144" spans="1:5" x14ac:dyDescent="0.3">
      <c r="A144">
        <v>143</v>
      </c>
      <c r="B144" t="s">
        <v>6</v>
      </c>
      <c r="E144" s="1">
        <v>43681</v>
      </c>
    </row>
    <row r="145" spans="1:5" x14ac:dyDescent="0.3">
      <c r="A145">
        <v>144</v>
      </c>
      <c r="B145" t="s">
        <v>7</v>
      </c>
      <c r="E145" s="1">
        <v>43682</v>
      </c>
    </row>
    <row r="146" spans="1:5" x14ac:dyDescent="0.3">
      <c r="A146">
        <v>145</v>
      </c>
      <c r="B146" t="s">
        <v>8</v>
      </c>
      <c r="E146" s="1">
        <v>43683</v>
      </c>
    </row>
    <row r="147" spans="1:5" x14ac:dyDescent="0.3">
      <c r="A147">
        <v>146</v>
      </c>
      <c r="B147" t="s">
        <v>9</v>
      </c>
      <c r="E147" s="1">
        <v>43684</v>
      </c>
    </row>
    <row r="148" spans="1:5" x14ac:dyDescent="0.3">
      <c r="A148">
        <v>147</v>
      </c>
      <c r="B148" t="s">
        <v>10</v>
      </c>
      <c r="E148" s="1">
        <v>43685</v>
      </c>
    </row>
    <row r="149" spans="1:5" x14ac:dyDescent="0.3">
      <c r="A149">
        <v>148</v>
      </c>
      <c r="B149" t="s">
        <v>3</v>
      </c>
      <c r="E149" s="1">
        <v>43686</v>
      </c>
    </row>
    <row r="150" spans="1:5" x14ac:dyDescent="0.3">
      <c r="A150">
        <v>149</v>
      </c>
      <c r="B150" t="s">
        <v>4</v>
      </c>
      <c r="E150" s="1">
        <v>43687</v>
      </c>
    </row>
    <row r="151" spans="1:5" x14ac:dyDescent="0.3">
      <c r="A151">
        <v>150</v>
      </c>
      <c r="B151" t="s">
        <v>6</v>
      </c>
      <c r="E151" s="1">
        <v>43688</v>
      </c>
    </row>
    <row r="152" spans="1:5" x14ac:dyDescent="0.3">
      <c r="A152">
        <v>151</v>
      </c>
      <c r="B152" t="s">
        <v>7</v>
      </c>
      <c r="E152" s="1">
        <v>43689</v>
      </c>
    </row>
    <row r="153" spans="1:5" x14ac:dyDescent="0.3">
      <c r="A153">
        <v>152</v>
      </c>
      <c r="B153" t="s">
        <v>8</v>
      </c>
      <c r="E153" s="1">
        <v>43690</v>
      </c>
    </row>
    <row r="154" spans="1:5" x14ac:dyDescent="0.3">
      <c r="A154">
        <v>153</v>
      </c>
      <c r="B154" t="s">
        <v>9</v>
      </c>
      <c r="E154" s="1">
        <v>43691</v>
      </c>
    </row>
    <row r="155" spans="1:5" x14ac:dyDescent="0.3">
      <c r="A155">
        <v>154</v>
      </c>
      <c r="B155" t="s">
        <v>10</v>
      </c>
      <c r="E155" s="1">
        <v>43692</v>
      </c>
    </row>
    <row r="156" spans="1:5" x14ac:dyDescent="0.3">
      <c r="A156">
        <v>155</v>
      </c>
      <c r="B156" t="s">
        <v>3</v>
      </c>
      <c r="E156" s="1">
        <v>43693</v>
      </c>
    </row>
    <row r="157" spans="1:5" x14ac:dyDescent="0.3">
      <c r="A157">
        <v>156</v>
      </c>
      <c r="B157" t="s">
        <v>4</v>
      </c>
      <c r="E157" s="1">
        <v>43694</v>
      </c>
    </row>
    <row r="158" spans="1:5" x14ac:dyDescent="0.3">
      <c r="A158">
        <v>157</v>
      </c>
      <c r="B158" t="s">
        <v>6</v>
      </c>
      <c r="E158" s="1">
        <v>43695</v>
      </c>
    </row>
    <row r="159" spans="1:5" x14ac:dyDescent="0.3">
      <c r="A159">
        <v>158</v>
      </c>
      <c r="B159" t="s">
        <v>7</v>
      </c>
      <c r="E159" s="1">
        <v>43696</v>
      </c>
    </row>
    <row r="160" spans="1:5" x14ac:dyDescent="0.3">
      <c r="A160">
        <v>159</v>
      </c>
      <c r="B160" t="s">
        <v>8</v>
      </c>
      <c r="E160" s="1">
        <v>43697</v>
      </c>
    </row>
    <row r="161" spans="1:5" x14ac:dyDescent="0.3">
      <c r="A161">
        <v>160</v>
      </c>
      <c r="B161" t="s">
        <v>9</v>
      </c>
      <c r="E161" s="1">
        <v>43698</v>
      </c>
    </row>
    <row r="162" spans="1:5" x14ac:dyDescent="0.3">
      <c r="A162">
        <v>161</v>
      </c>
      <c r="B162" t="s">
        <v>10</v>
      </c>
      <c r="E162" s="1">
        <v>43699</v>
      </c>
    </row>
    <row r="163" spans="1:5" x14ac:dyDescent="0.3">
      <c r="A163">
        <v>162</v>
      </c>
      <c r="B163" t="s">
        <v>3</v>
      </c>
      <c r="E163" s="1">
        <v>43700</v>
      </c>
    </row>
    <row r="164" spans="1:5" x14ac:dyDescent="0.3">
      <c r="A164">
        <v>163</v>
      </c>
      <c r="B164" t="s">
        <v>4</v>
      </c>
      <c r="E164" s="1">
        <v>43701</v>
      </c>
    </row>
    <row r="165" spans="1:5" x14ac:dyDescent="0.3">
      <c r="A165">
        <v>164</v>
      </c>
      <c r="B165" t="s">
        <v>6</v>
      </c>
      <c r="E165" s="1">
        <v>43702</v>
      </c>
    </row>
    <row r="166" spans="1:5" x14ac:dyDescent="0.3">
      <c r="A166">
        <v>165</v>
      </c>
      <c r="B166" t="s">
        <v>7</v>
      </c>
      <c r="E166" s="1">
        <v>43703</v>
      </c>
    </row>
    <row r="167" spans="1:5" x14ac:dyDescent="0.3">
      <c r="A167">
        <v>166</v>
      </c>
      <c r="B167" t="s">
        <v>8</v>
      </c>
      <c r="E167" s="1">
        <v>43704</v>
      </c>
    </row>
    <row r="168" spans="1:5" x14ac:dyDescent="0.3">
      <c r="A168">
        <v>167</v>
      </c>
      <c r="B168" t="s">
        <v>9</v>
      </c>
      <c r="E168" s="1">
        <v>43705</v>
      </c>
    </row>
    <row r="169" spans="1:5" x14ac:dyDescent="0.3">
      <c r="A169">
        <v>168</v>
      </c>
      <c r="B169" t="s">
        <v>10</v>
      </c>
      <c r="E169" s="1">
        <v>43706</v>
      </c>
    </row>
    <row r="170" spans="1:5" x14ac:dyDescent="0.3">
      <c r="A170">
        <v>169</v>
      </c>
      <c r="B170" t="s">
        <v>3</v>
      </c>
      <c r="E170" s="1">
        <v>43707</v>
      </c>
    </row>
    <row r="171" spans="1:5" x14ac:dyDescent="0.3">
      <c r="A171">
        <v>170</v>
      </c>
      <c r="B171" t="s">
        <v>4</v>
      </c>
      <c r="E171" s="1">
        <v>43708</v>
      </c>
    </row>
    <row r="172" spans="1:5" x14ac:dyDescent="0.3">
      <c r="A172">
        <v>171</v>
      </c>
      <c r="B172" t="s">
        <v>6</v>
      </c>
      <c r="E172" s="1">
        <v>43709</v>
      </c>
    </row>
    <row r="173" spans="1:5" x14ac:dyDescent="0.3">
      <c r="A173">
        <v>172</v>
      </c>
      <c r="B173" t="s">
        <v>7</v>
      </c>
      <c r="E173" s="1">
        <v>43710</v>
      </c>
    </row>
    <row r="174" spans="1:5" x14ac:dyDescent="0.3">
      <c r="A174">
        <v>173</v>
      </c>
      <c r="B174" t="s">
        <v>8</v>
      </c>
      <c r="E174" s="1">
        <v>43711</v>
      </c>
    </row>
    <row r="175" spans="1:5" x14ac:dyDescent="0.3">
      <c r="A175">
        <v>174</v>
      </c>
      <c r="B175" t="s">
        <v>9</v>
      </c>
      <c r="E175" s="1">
        <v>43712</v>
      </c>
    </row>
    <row r="176" spans="1:5" x14ac:dyDescent="0.3">
      <c r="A176">
        <v>175</v>
      </c>
      <c r="B176" t="s">
        <v>10</v>
      </c>
      <c r="E176" s="1">
        <v>43713</v>
      </c>
    </row>
    <row r="177" spans="1:5" x14ac:dyDescent="0.3">
      <c r="A177">
        <v>176</v>
      </c>
      <c r="B177" t="s">
        <v>3</v>
      </c>
      <c r="E177" s="1">
        <v>43714</v>
      </c>
    </row>
    <row r="178" spans="1:5" x14ac:dyDescent="0.3">
      <c r="A178">
        <v>177</v>
      </c>
      <c r="B178" t="s">
        <v>4</v>
      </c>
      <c r="E178" s="1">
        <v>43715</v>
      </c>
    </row>
    <row r="179" spans="1:5" x14ac:dyDescent="0.3">
      <c r="A179">
        <v>178</v>
      </c>
      <c r="B179" t="s">
        <v>6</v>
      </c>
      <c r="E179" s="1">
        <v>43716</v>
      </c>
    </row>
    <row r="180" spans="1:5" x14ac:dyDescent="0.3">
      <c r="A180">
        <v>179</v>
      </c>
      <c r="B180" t="s">
        <v>7</v>
      </c>
      <c r="E180" s="1">
        <v>43717</v>
      </c>
    </row>
    <row r="181" spans="1:5" x14ac:dyDescent="0.3">
      <c r="A181">
        <v>180</v>
      </c>
      <c r="B181" t="s">
        <v>8</v>
      </c>
      <c r="E181" s="1">
        <v>43718</v>
      </c>
    </row>
    <row r="182" spans="1:5" x14ac:dyDescent="0.3">
      <c r="A182">
        <v>181</v>
      </c>
      <c r="B182" t="s">
        <v>9</v>
      </c>
      <c r="E182" s="1">
        <v>43719</v>
      </c>
    </row>
    <row r="183" spans="1:5" x14ac:dyDescent="0.3">
      <c r="A183">
        <v>182</v>
      </c>
      <c r="B183" t="s">
        <v>10</v>
      </c>
      <c r="E183" s="1">
        <v>43720</v>
      </c>
    </row>
    <row r="184" spans="1:5" x14ac:dyDescent="0.3">
      <c r="A184">
        <v>183</v>
      </c>
      <c r="B184" t="s">
        <v>3</v>
      </c>
      <c r="E184" s="1">
        <v>43721</v>
      </c>
    </row>
    <row r="185" spans="1:5" x14ac:dyDescent="0.3">
      <c r="A185">
        <v>184</v>
      </c>
      <c r="B185" t="s">
        <v>4</v>
      </c>
      <c r="E185" s="1">
        <v>43722</v>
      </c>
    </row>
    <row r="186" spans="1:5" x14ac:dyDescent="0.3">
      <c r="A186">
        <v>185</v>
      </c>
      <c r="B186" t="s">
        <v>6</v>
      </c>
      <c r="E186" s="1">
        <v>43723</v>
      </c>
    </row>
    <row r="187" spans="1:5" x14ac:dyDescent="0.3">
      <c r="A187">
        <v>186</v>
      </c>
      <c r="B187" t="s">
        <v>7</v>
      </c>
      <c r="E187" s="1">
        <v>43724</v>
      </c>
    </row>
    <row r="188" spans="1:5" x14ac:dyDescent="0.3">
      <c r="A188">
        <v>187</v>
      </c>
      <c r="B188" t="s">
        <v>8</v>
      </c>
      <c r="E188" s="1">
        <v>43725</v>
      </c>
    </row>
    <row r="189" spans="1:5" x14ac:dyDescent="0.3">
      <c r="A189">
        <v>188</v>
      </c>
      <c r="B189" t="s">
        <v>9</v>
      </c>
      <c r="E189" s="1">
        <v>43726</v>
      </c>
    </row>
    <row r="190" spans="1:5" x14ac:dyDescent="0.3">
      <c r="A190">
        <v>189</v>
      </c>
      <c r="B190" t="s">
        <v>10</v>
      </c>
      <c r="E190" s="1">
        <v>43727</v>
      </c>
    </row>
    <row r="191" spans="1:5" x14ac:dyDescent="0.3">
      <c r="A191">
        <v>190</v>
      </c>
      <c r="B191" t="s">
        <v>3</v>
      </c>
      <c r="E191" s="1">
        <v>43728</v>
      </c>
    </row>
    <row r="192" spans="1:5" x14ac:dyDescent="0.3">
      <c r="A192">
        <v>191</v>
      </c>
      <c r="B192" t="s">
        <v>4</v>
      </c>
      <c r="E192" s="1">
        <v>43729</v>
      </c>
    </row>
    <row r="193" spans="1:5" x14ac:dyDescent="0.3">
      <c r="A193">
        <v>192</v>
      </c>
      <c r="B193" t="s">
        <v>6</v>
      </c>
      <c r="E193" s="1">
        <v>43730</v>
      </c>
    </row>
    <row r="194" spans="1:5" x14ac:dyDescent="0.3">
      <c r="A194">
        <v>193</v>
      </c>
      <c r="B194" t="s">
        <v>7</v>
      </c>
      <c r="E194" s="1">
        <v>43731</v>
      </c>
    </row>
    <row r="195" spans="1:5" x14ac:dyDescent="0.3">
      <c r="A195">
        <v>194</v>
      </c>
      <c r="B195" t="s">
        <v>8</v>
      </c>
      <c r="E195" s="1">
        <v>43732</v>
      </c>
    </row>
    <row r="196" spans="1:5" x14ac:dyDescent="0.3">
      <c r="A196">
        <v>195</v>
      </c>
      <c r="B196" t="s">
        <v>9</v>
      </c>
      <c r="E196" s="1">
        <v>43733</v>
      </c>
    </row>
    <row r="197" spans="1:5" x14ac:dyDescent="0.3">
      <c r="A197">
        <v>196</v>
      </c>
      <c r="B197" t="s">
        <v>10</v>
      </c>
      <c r="E197" s="1">
        <v>43734</v>
      </c>
    </row>
    <row r="198" spans="1:5" x14ac:dyDescent="0.3">
      <c r="A198">
        <v>197</v>
      </c>
      <c r="B198" t="s">
        <v>3</v>
      </c>
      <c r="E198" s="1">
        <v>43735</v>
      </c>
    </row>
    <row r="199" spans="1:5" x14ac:dyDescent="0.3">
      <c r="A199">
        <v>198</v>
      </c>
      <c r="B199" t="s">
        <v>4</v>
      </c>
      <c r="E199" s="1">
        <v>43736</v>
      </c>
    </row>
    <row r="200" spans="1:5" x14ac:dyDescent="0.3">
      <c r="A200">
        <v>199</v>
      </c>
      <c r="B200" t="s">
        <v>6</v>
      </c>
      <c r="E200" s="1">
        <v>43737</v>
      </c>
    </row>
    <row r="201" spans="1:5" x14ac:dyDescent="0.3">
      <c r="A201">
        <v>200</v>
      </c>
      <c r="B201" t="s">
        <v>7</v>
      </c>
      <c r="E201" s="1">
        <v>43738</v>
      </c>
    </row>
    <row r="202" spans="1:5" x14ac:dyDescent="0.3">
      <c r="A202">
        <v>201</v>
      </c>
      <c r="B202" t="s">
        <v>8</v>
      </c>
      <c r="E202" s="1">
        <v>43739</v>
      </c>
    </row>
    <row r="203" spans="1:5" x14ac:dyDescent="0.3">
      <c r="A203">
        <v>202</v>
      </c>
      <c r="B203" t="s">
        <v>9</v>
      </c>
      <c r="E203" s="1">
        <v>43740</v>
      </c>
    </row>
    <row r="204" spans="1:5" x14ac:dyDescent="0.3">
      <c r="A204">
        <v>203</v>
      </c>
      <c r="B204" t="s">
        <v>10</v>
      </c>
      <c r="E204" s="1">
        <v>43741</v>
      </c>
    </row>
    <row r="205" spans="1:5" x14ac:dyDescent="0.3">
      <c r="A205">
        <v>204</v>
      </c>
      <c r="B205" t="s">
        <v>3</v>
      </c>
      <c r="E205" s="1">
        <v>43742</v>
      </c>
    </row>
    <row r="206" spans="1:5" x14ac:dyDescent="0.3">
      <c r="A206">
        <v>205</v>
      </c>
      <c r="B206" t="s">
        <v>4</v>
      </c>
      <c r="E206" s="1">
        <v>43743</v>
      </c>
    </row>
    <row r="207" spans="1:5" x14ac:dyDescent="0.3">
      <c r="A207">
        <v>206</v>
      </c>
      <c r="B207" t="s">
        <v>6</v>
      </c>
      <c r="E207" s="1">
        <v>43744</v>
      </c>
    </row>
    <row r="208" spans="1:5" x14ac:dyDescent="0.3">
      <c r="A208">
        <v>207</v>
      </c>
      <c r="B208" t="s">
        <v>7</v>
      </c>
      <c r="E208" s="1">
        <v>43745</v>
      </c>
    </row>
    <row r="209" spans="1:5" x14ac:dyDescent="0.3">
      <c r="A209">
        <v>208</v>
      </c>
      <c r="B209" t="s">
        <v>8</v>
      </c>
      <c r="E209" s="1">
        <v>43746</v>
      </c>
    </row>
    <row r="210" spans="1:5" x14ac:dyDescent="0.3">
      <c r="A210">
        <v>209</v>
      </c>
      <c r="B210" t="s">
        <v>9</v>
      </c>
      <c r="E210" s="1">
        <v>43747</v>
      </c>
    </row>
    <row r="211" spans="1:5" x14ac:dyDescent="0.3">
      <c r="A211">
        <v>210</v>
      </c>
      <c r="B211" t="s">
        <v>10</v>
      </c>
      <c r="E211" s="1">
        <v>43748</v>
      </c>
    </row>
    <row r="212" spans="1:5" x14ac:dyDescent="0.3">
      <c r="A212">
        <v>211</v>
      </c>
      <c r="B212" t="s">
        <v>3</v>
      </c>
      <c r="E212" s="1">
        <v>43749</v>
      </c>
    </row>
    <row r="213" spans="1:5" x14ac:dyDescent="0.3">
      <c r="A213">
        <v>212</v>
      </c>
      <c r="B213" t="s">
        <v>4</v>
      </c>
      <c r="E213" s="1">
        <v>43750</v>
      </c>
    </row>
  </sheetData>
  <mergeCells count="1">
    <mergeCell ref="Q4:R4"/>
  </mergeCells>
  <conditionalFormatting sqref="M14:N14 M15">
    <cfRule type="colorScale" priority="1">
      <colorScale>
        <cfvo type="num" val="0"/>
        <cfvo type="num" val="1"/>
        <color theme="5" tint="-0.249977111117893"/>
        <color rgb="FF92D050"/>
      </colorScale>
    </cfRule>
  </conditionalFormatting>
  <pageMargins left="0.7" right="0.7" top="0.75" bottom="0.75" header="0.3" footer="0.3"/>
  <ignoredErrors>
    <ignoredError sqref="G3 G4:G30 I3:I30 I31 I32 I33 I34 I35 I36:I37 I38:I40 I41 I42 I43 I44:I47 I48:I50 I51 I52:I53 I54 I55:I56 G55:G56 G54 G52:G53 G51 G48:G50 G44:G47 G43 G42 G41 G38:G40 G36:G37 G35 G34 G33 G32 G31 H3:H56 G57:I58 G59:I59 G60:I60 G61:I62 G63:J64 G65:I65 G66:I67 G68:I68 G69:I71 G72:I72 G73:I74 G75:I84 G85:I87 G88:I91 G92:I93 G94:I106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6D5C-F037-4174-89E6-4D05A4E2D961}">
  <dimension ref="C1:N31"/>
  <sheetViews>
    <sheetView topLeftCell="B1" zoomScale="85" workbookViewId="0">
      <selection activeCell="C33" sqref="C33"/>
    </sheetView>
  </sheetViews>
  <sheetFormatPr defaultRowHeight="14.4" x14ac:dyDescent="0.3"/>
  <cols>
    <col min="3" max="3" width="18.109375" bestFit="1" customWidth="1"/>
    <col min="18" max="18" width="11" bestFit="1" customWidth="1"/>
    <col min="19" max="19" width="8.33203125" bestFit="1" customWidth="1"/>
  </cols>
  <sheetData>
    <row r="1" spans="3:8" x14ac:dyDescent="0.3">
      <c r="D1" t="s">
        <v>11</v>
      </c>
      <c r="E1" t="s">
        <v>34</v>
      </c>
      <c r="F1" t="s">
        <v>35</v>
      </c>
    </row>
    <row r="2" spans="3:8" x14ac:dyDescent="0.3">
      <c r="D2">
        <f ca="1">Scrobbles!R6</f>
        <v>106</v>
      </c>
      <c r="E2">
        <f ca="1">ROUNDDOWN(D2/7,0)</f>
        <v>15</v>
      </c>
      <c r="F2">
        <f ca="1">MOD(D2,7)</f>
        <v>1</v>
      </c>
    </row>
    <row r="4" spans="3:8" x14ac:dyDescent="0.3">
      <c r="C4" s="7" t="s">
        <v>5</v>
      </c>
      <c r="D4" s="8" t="s">
        <v>0</v>
      </c>
      <c r="E4" s="8" t="s">
        <v>11</v>
      </c>
      <c r="F4" s="8" t="s">
        <v>12</v>
      </c>
      <c r="G4" s="8" t="s">
        <v>19</v>
      </c>
      <c r="H4" s="9" t="s">
        <v>24</v>
      </c>
    </row>
    <row r="5" spans="3:8" x14ac:dyDescent="0.3">
      <c r="C5" s="10" t="s">
        <v>7</v>
      </c>
      <c r="D5" s="11">
        <f>SUM(Calc!C2:C1000)</f>
        <v>973</v>
      </c>
      <c r="E5" s="11">
        <f ca="1">$E$2+IF($F$2&gt;3,1,0)</f>
        <v>15</v>
      </c>
      <c r="F5" s="12">
        <f t="shared" ref="F5:F11" ca="1" si="0">D5/E5</f>
        <v>64.86666666666666</v>
      </c>
      <c r="G5" s="12">
        <f t="shared" ref="G5:G11" ca="1" si="1">F5-F$13</f>
        <v>0.2157232704402503</v>
      </c>
      <c r="H5" s="13">
        <f ca="1">F5/$F$13</f>
        <v>1.0033367381681988</v>
      </c>
    </row>
    <row r="6" spans="3:8" x14ac:dyDescent="0.3">
      <c r="C6" s="10" t="s">
        <v>8</v>
      </c>
      <c r="D6" s="11">
        <f>SUM(Calc!D2:D1000)</f>
        <v>1264</v>
      </c>
      <c r="E6" s="11">
        <f ca="1">$E$2+IF($F$2&gt;4,1,0)</f>
        <v>15</v>
      </c>
      <c r="F6" s="12">
        <f t="shared" ca="1" si="0"/>
        <v>84.266666666666666</v>
      </c>
      <c r="G6" s="12">
        <f t="shared" ca="1" si="1"/>
        <v>19.615723270440256</v>
      </c>
      <c r="H6" s="13">
        <f t="shared" ref="H6:H11" ca="1" si="2">F6/$F$13</f>
        <v>1.303409698915317</v>
      </c>
    </row>
    <row r="7" spans="3:8" x14ac:dyDescent="0.3">
      <c r="C7" s="10" t="s">
        <v>9</v>
      </c>
      <c r="D7" s="11">
        <f>SUM(Calc!E2:E1000)</f>
        <v>942</v>
      </c>
      <c r="E7" s="11">
        <f ca="1">$E$2+IF($F$2&gt;5,1,0)</f>
        <v>15</v>
      </c>
      <c r="F7" s="12">
        <f t="shared" ca="1" si="0"/>
        <v>62.8</v>
      </c>
      <c r="G7" s="12">
        <f t="shared" ca="1" si="1"/>
        <v>-1.8509433962264126</v>
      </c>
      <c r="H7" s="13">
        <f t="shared" ca="1" si="2"/>
        <v>0.97137020283087705</v>
      </c>
    </row>
    <row r="8" spans="3:8" x14ac:dyDescent="0.3">
      <c r="C8" s="10" t="s">
        <v>10</v>
      </c>
      <c r="D8" s="11">
        <f>SUM(Calc!F2:F1000)</f>
        <v>891</v>
      </c>
      <c r="E8" s="11">
        <f ca="1">$E$2+IF($F$2&gt;6,1,0)</f>
        <v>15</v>
      </c>
      <c r="F8" s="12">
        <f t="shared" ca="1" si="0"/>
        <v>59.4</v>
      </c>
      <c r="G8" s="12">
        <f t="shared" ca="1" si="1"/>
        <v>-5.2509433962264112</v>
      </c>
      <c r="H8" s="13">
        <f t="shared" ca="1" si="2"/>
        <v>0.91878009630818624</v>
      </c>
    </row>
    <row r="9" spans="3:8" x14ac:dyDescent="0.3">
      <c r="C9" s="10" t="s">
        <v>3</v>
      </c>
      <c r="D9" s="11">
        <f>SUM(Calc!G2:G1000)</f>
        <v>1069</v>
      </c>
      <c r="E9" s="11">
        <f ca="1">$E$2+IF($F$2&gt;0,1,0)</f>
        <v>16</v>
      </c>
      <c r="F9" s="12">
        <f t="shared" ca="1" si="0"/>
        <v>66.8125</v>
      </c>
      <c r="G9" s="12">
        <f t="shared" ca="1" si="1"/>
        <v>2.1615566037735903</v>
      </c>
      <c r="H9" s="13">
        <f t="shared" ca="1" si="2"/>
        <v>1.0334342623668467</v>
      </c>
    </row>
    <row r="10" spans="3:8" x14ac:dyDescent="0.3">
      <c r="C10" s="10" t="s">
        <v>4</v>
      </c>
      <c r="D10" s="11">
        <f>SUM(Calc!H2:H1000)</f>
        <v>1053</v>
      </c>
      <c r="E10" s="11">
        <f ca="1">$E$2+IF($F$2&gt;1,1,0)</f>
        <v>15</v>
      </c>
      <c r="F10" s="12">
        <f t="shared" ca="1" si="0"/>
        <v>70.2</v>
      </c>
      <c r="G10" s="12">
        <f t="shared" ca="1" si="1"/>
        <v>5.5490566037735931</v>
      </c>
      <c r="H10" s="13">
        <f t="shared" ca="1" si="2"/>
        <v>1.0858310229096748</v>
      </c>
    </row>
    <row r="11" spans="3:8" x14ac:dyDescent="0.3">
      <c r="C11" s="10" t="s">
        <v>6</v>
      </c>
      <c r="D11" s="11">
        <f>SUM(Calc!I2:I1000)</f>
        <v>661</v>
      </c>
      <c r="E11" s="11">
        <f ca="1">$E$2+IF($F$2&gt;2,1,0)</f>
        <v>15</v>
      </c>
      <c r="F11" s="12">
        <f t="shared" ca="1" si="0"/>
        <v>44.06666666666667</v>
      </c>
      <c r="G11" s="12">
        <f t="shared" ca="1" si="1"/>
        <v>-20.58427672955974</v>
      </c>
      <c r="H11" s="13">
        <f t="shared" ca="1" si="2"/>
        <v>0.68160902767644349</v>
      </c>
    </row>
    <row r="12" spans="3:8" x14ac:dyDescent="0.3">
      <c r="C12" s="10"/>
      <c r="D12" s="11"/>
      <c r="E12" s="11"/>
      <c r="F12" s="11"/>
      <c r="G12" s="11"/>
      <c r="H12" s="14"/>
    </row>
    <row r="13" spans="3:8" x14ac:dyDescent="0.3">
      <c r="C13" s="10" t="s">
        <v>15</v>
      </c>
      <c r="D13" s="11">
        <f>SUM(D5:D11)</f>
        <v>6853</v>
      </c>
      <c r="E13" s="11">
        <f ca="1">SUM(E5:E11)</f>
        <v>106</v>
      </c>
      <c r="F13" s="12">
        <f ca="1">D13/E13</f>
        <v>64.65094339622641</v>
      </c>
      <c r="G13" s="12"/>
      <c r="H13" s="18"/>
    </row>
    <row r="14" spans="3:8" x14ac:dyDescent="0.3">
      <c r="C14" s="10"/>
      <c r="D14" s="11"/>
      <c r="E14" s="11"/>
      <c r="F14" s="11"/>
      <c r="G14" s="11"/>
      <c r="H14" s="14"/>
    </row>
    <row r="15" spans="3:8" x14ac:dyDescent="0.3">
      <c r="C15" s="15" t="s">
        <v>17</v>
      </c>
      <c r="D15" s="16">
        <f>_xlfn.STDEV.P(D5:D11)</f>
        <v>171.16157779795591</v>
      </c>
      <c r="E15" s="16"/>
      <c r="F15" s="16">
        <f ca="1">_xlfn.STDEV.P(F5:F11)</f>
        <v>11.18031032040458</v>
      </c>
      <c r="G15" s="16"/>
      <c r="H15" s="17"/>
    </row>
    <row r="20" spans="3:14" x14ac:dyDescent="0.3">
      <c r="C20" s="7" t="s">
        <v>21</v>
      </c>
      <c r="D20" s="8"/>
      <c r="E20" s="9"/>
      <c r="G20" s="7" t="s">
        <v>21</v>
      </c>
      <c r="H20" s="8"/>
      <c r="I20" s="9"/>
    </row>
    <row r="21" spans="3:14" x14ac:dyDescent="0.3">
      <c r="C21" s="10"/>
      <c r="D21" s="11"/>
      <c r="E21" s="14"/>
      <c r="G21" s="10"/>
      <c r="H21" s="11"/>
      <c r="I21" s="14"/>
    </row>
    <row r="22" spans="3:14" x14ac:dyDescent="0.3">
      <c r="C22" s="10" t="s">
        <v>5</v>
      </c>
      <c r="D22" s="11" t="s">
        <v>0</v>
      </c>
      <c r="E22" s="14" t="s">
        <v>22</v>
      </c>
      <c r="G22" s="10" t="s">
        <v>5</v>
      </c>
      <c r="H22" s="11" t="s">
        <v>12</v>
      </c>
      <c r="I22" s="14" t="s">
        <v>22</v>
      </c>
    </row>
    <row r="23" spans="3:14" x14ac:dyDescent="0.3">
      <c r="C23" s="10" t="s">
        <v>7</v>
      </c>
      <c r="D23" s="11">
        <f t="shared" ref="D23:D29" si="3">D5</f>
        <v>973</v>
      </c>
      <c r="E23" s="18">
        <f t="shared" ref="E23:E29" ca="1" si="4">$D$13/$E$13*E5</f>
        <v>969.76415094339609</v>
      </c>
      <c r="G23" s="10" t="s">
        <v>7</v>
      </c>
      <c r="H23" s="12">
        <f t="shared" ref="H23:H29" ca="1" si="5">F5</f>
        <v>64.86666666666666</v>
      </c>
      <c r="I23" s="18">
        <f ca="1">E23/E5</f>
        <v>64.65094339622641</v>
      </c>
    </row>
    <row r="24" spans="3:14" x14ac:dyDescent="0.3">
      <c r="C24" s="10" t="s">
        <v>8</v>
      </c>
      <c r="D24" s="11">
        <f t="shared" si="3"/>
        <v>1264</v>
      </c>
      <c r="E24" s="18">
        <f t="shared" ca="1" si="4"/>
        <v>969.76415094339609</v>
      </c>
      <c r="G24" s="10" t="s">
        <v>8</v>
      </c>
      <c r="H24" s="12">
        <f t="shared" ca="1" si="5"/>
        <v>84.266666666666666</v>
      </c>
      <c r="I24" s="18">
        <f t="shared" ref="I24:I29" ca="1" si="6">E24/E6</f>
        <v>64.65094339622641</v>
      </c>
    </row>
    <row r="25" spans="3:14" x14ac:dyDescent="0.3">
      <c r="C25" s="10" t="s">
        <v>9</v>
      </c>
      <c r="D25" s="11">
        <f t="shared" si="3"/>
        <v>942</v>
      </c>
      <c r="E25" s="18">
        <f t="shared" ca="1" si="4"/>
        <v>969.76415094339609</v>
      </c>
      <c r="G25" s="10" t="s">
        <v>9</v>
      </c>
      <c r="H25" s="12">
        <f t="shared" ca="1" si="5"/>
        <v>62.8</v>
      </c>
      <c r="I25" s="18">
        <f t="shared" ca="1" si="6"/>
        <v>64.65094339622641</v>
      </c>
    </row>
    <row r="26" spans="3:14" x14ac:dyDescent="0.3">
      <c r="C26" s="10" t="s">
        <v>10</v>
      </c>
      <c r="D26" s="11">
        <f t="shared" si="3"/>
        <v>891</v>
      </c>
      <c r="E26" s="18">
        <f t="shared" ca="1" si="4"/>
        <v>969.76415094339609</v>
      </c>
      <c r="G26" s="10" t="s">
        <v>10</v>
      </c>
      <c r="H26" s="12">
        <f t="shared" ca="1" si="5"/>
        <v>59.4</v>
      </c>
      <c r="I26" s="18">
        <f t="shared" ca="1" si="6"/>
        <v>64.65094339622641</v>
      </c>
    </row>
    <row r="27" spans="3:14" x14ac:dyDescent="0.3">
      <c r="C27" s="10" t="s">
        <v>3</v>
      </c>
      <c r="D27" s="11">
        <f t="shared" si="3"/>
        <v>1069</v>
      </c>
      <c r="E27" s="18">
        <f t="shared" ca="1" si="4"/>
        <v>1034.4150943396226</v>
      </c>
      <c r="G27" s="10" t="s">
        <v>3</v>
      </c>
      <c r="H27" s="12">
        <f t="shared" ca="1" si="5"/>
        <v>66.8125</v>
      </c>
      <c r="I27" s="18">
        <f t="shared" ca="1" si="6"/>
        <v>64.65094339622641</v>
      </c>
    </row>
    <row r="28" spans="3:14" x14ac:dyDescent="0.3">
      <c r="C28" s="10" t="s">
        <v>4</v>
      </c>
      <c r="D28" s="11">
        <f t="shared" si="3"/>
        <v>1053</v>
      </c>
      <c r="E28" s="18">
        <f t="shared" ca="1" si="4"/>
        <v>969.76415094339609</v>
      </c>
      <c r="G28" s="10" t="s">
        <v>4</v>
      </c>
      <c r="H28" s="12">
        <f t="shared" ca="1" si="5"/>
        <v>70.2</v>
      </c>
      <c r="I28" s="18">
        <f t="shared" ca="1" si="6"/>
        <v>64.65094339622641</v>
      </c>
    </row>
    <row r="29" spans="3:14" x14ac:dyDescent="0.3">
      <c r="C29" s="10" t="s">
        <v>6</v>
      </c>
      <c r="D29" s="11">
        <f t="shared" si="3"/>
        <v>661</v>
      </c>
      <c r="E29" s="18">
        <f t="shared" ca="1" si="4"/>
        <v>969.76415094339609</v>
      </c>
      <c r="G29" s="10" t="s">
        <v>6</v>
      </c>
      <c r="H29" s="12">
        <f t="shared" ca="1" si="5"/>
        <v>44.06666666666667</v>
      </c>
      <c r="I29" s="18">
        <f t="shared" ca="1" si="6"/>
        <v>64.65094339622641</v>
      </c>
    </row>
    <row r="30" spans="3:14" x14ac:dyDescent="0.3">
      <c r="C30" s="10"/>
      <c r="D30" s="11"/>
      <c r="E30" s="14"/>
      <c r="G30" s="10"/>
      <c r="H30" s="11"/>
      <c r="I30" s="14"/>
    </row>
    <row r="31" spans="3:14" x14ac:dyDescent="0.3">
      <c r="C31" s="15" t="s">
        <v>23</v>
      </c>
      <c r="D31" s="32">
        <f ca="1">_xlfn.CHISQ.TEST(D23:D29,E23:E29)</f>
        <v>4.1825089820870608E-41</v>
      </c>
      <c r="E31" s="17"/>
      <c r="G31" s="15" t="s">
        <v>23</v>
      </c>
      <c r="H31" s="32">
        <f ca="1">_xlfn.CHISQ.TEST(H23:H29,I23:I29)</f>
        <v>3.5295119308860701E-2</v>
      </c>
      <c r="I31" s="17"/>
      <c r="N31" s="2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1144C-9D2E-4C2D-A74C-B7125D4E5999}">
  <dimension ref="A1:C181"/>
  <sheetViews>
    <sheetView zoomScale="104" workbookViewId="0">
      <selection activeCell="G21" sqref="G21"/>
    </sheetView>
  </sheetViews>
  <sheetFormatPr defaultRowHeight="14.4" x14ac:dyDescent="0.3"/>
  <sheetData>
    <row r="1" spans="1:3" x14ac:dyDescent="0.3">
      <c r="A1" t="s">
        <v>36</v>
      </c>
      <c r="B1" t="s">
        <v>39</v>
      </c>
      <c r="C1" t="s">
        <v>40</v>
      </c>
    </row>
    <row r="2" spans="1:3" x14ac:dyDescent="0.3">
      <c r="A2">
        <v>0</v>
      </c>
      <c r="B2">
        <f>_xlfn.NORM.DIST(A2,Scrobbles!$R$9,Scrobbles!$R$8,FALSE)</f>
        <v>1.6301323376011676E-3</v>
      </c>
      <c r="C2">
        <f>_xlfn.POISSON.DIST(A2,Scrobbles!$R$9,FALSE)</f>
        <v>8.3647320412380959E-29</v>
      </c>
    </row>
    <row r="3" spans="1:3" x14ac:dyDescent="0.3">
      <c r="A3">
        <v>1</v>
      </c>
      <c r="B3">
        <f>_xlfn.NORM.DIST(A3,Scrobbles!$R$9,Scrobbles!$R$8,FALSE)</f>
        <v>1.7350657832176269E-3</v>
      </c>
      <c r="C3">
        <f>_xlfn.POISSON.DIST(A3,Scrobbles!$R$9,FALSE)</f>
        <v>5.4078781772268569E-27</v>
      </c>
    </row>
    <row r="4" spans="1:3" x14ac:dyDescent="0.3">
      <c r="A4">
        <v>2</v>
      </c>
      <c r="B4">
        <f>_xlfn.NORM.DIST(A4,Scrobbles!$R$9,Scrobbles!$R$8,FALSE)</f>
        <v>1.844958893797342E-3</v>
      </c>
      <c r="C4">
        <f>_xlfn.POISSON.DIST(A4,Scrobbles!$R$9,FALSE)</f>
        <v>1.7481221296479002E-25</v>
      </c>
    </row>
    <row r="5" spans="1:3" x14ac:dyDescent="0.3">
      <c r="A5">
        <v>3</v>
      </c>
      <c r="B5">
        <f>_xlfn.NORM.DIST(A5,Scrobbles!$R$9,Scrobbles!$R$8,FALSE)</f>
        <v>1.9599054031458505E-3</v>
      </c>
      <c r="C5">
        <f>_xlfn.POISSON.DIST(A5,Scrobbles!$R$9,FALSE)</f>
        <v>3.7672581617852438E-24</v>
      </c>
    </row>
    <row r="6" spans="1:3" x14ac:dyDescent="0.3">
      <c r="A6">
        <v>4</v>
      </c>
      <c r="B6">
        <f>_xlfn.NORM.DIST(A6,Scrobbles!$R$9,Scrobbles!$R$8,FALSE)</f>
        <v>2.0799897396283967E-3</v>
      </c>
      <c r="C6">
        <f>_xlfn.POISSON.DIST(A6,Scrobbles!$R$9,FALSE)</f>
        <v>6.0889198544137486E-23</v>
      </c>
    </row>
    <row r="7" spans="1:3" x14ac:dyDescent="0.3">
      <c r="A7">
        <v>5</v>
      </c>
      <c r="B7">
        <f>_xlfn.NORM.DIST(A7,Scrobbles!$R$9,Scrobbles!$R$8,FALSE)</f>
        <v>2.2052861083168398E-3</v>
      </c>
      <c r="C7">
        <f>_xlfn.POISSON.DIST(A7,Scrobbles!$R$9,FALSE)</f>
        <v>7.8730882570372864E-22</v>
      </c>
    </row>
    <row r="8" spans="1:3" x14ac:dyDescent="0.3">
      <c r="A8">
        <v>6</v>
      </c>
      <c r="B8">
        <f>_xlfn.NORM.DIST(A8,Scrobbles!$R$9,Scrobbles!$R$8,FALSE)</f>
        <v>2.335857567631894E-3</v>
      </c>
      <c r="C8">
        <f>_xlfn.POISSON.DIST(A8,Scrobbles!$R$9,FALSE)</f>
        <v>8.4833763876534824E-21</v>
      </c>
    </row>
    <row r="9" spans="1:3" x14ac:dyDescent="0.3">
      <c r="A9">
        <v>7</v>
      </c>
      <c r="B9">
        <f>_xlfn.NORM.DIST(A9,Scrobbles!$R$9,Scrobbles!$R$8,FALSE)</f>
        <v>2.4717551056886414E-3</v>
      </c>
      <c r="C9">
        <f>_xlfn.POISSON.DIST(A9,Scrobbles!$R$9,FALSE)</f>
        <v>7.8351183806724456E-20</v>
      </c>
    </row>
    <row r="10" spans="1:3" x14ac:dyDescent="0.3">
      <c r="A10">
        <v>8</v>
      </c>
      <c r="B10">
        <f>_xlfn.NORM.DIST(A10,Scrobbles!$R$9,Scrobbles!$R$8,FALSE)</f>
        <v>2.6130167218715661E-3</v>
      </c>
      <c r="C10">
        <f>_xlfn.POISSON.DIST(A10,Scrobbles!$R$9,FALSE)</f>
        <v>6.3318474366448499E-19</v>
      </c>
    </row>
    <row r="11" spans="1:3" x14ac:dyDescent="0.3">
      <c r="A11">
        <v>9</v>
      </c>
      <c r="B11">
        <f>_xlfn.NORM.DIST(A11,Scrobbles!$R$9,Scrobbles!$R$8,FALSE)</f>
        <v>2.7596665194586059E-3</v>
      </c>
      <c r="C11">
        <f>_xlfn.POISSON.DIST(A11,Scrobbles!$R$9,FALSE)</f>
        <v>4.5484434468896098E-18</v>
      </c>
    </row>
    <row r="12" spans="1:3" x14ac:dyDescent="0.3">
      <c r="A12">
        <v>10</v>
      </c>
      <c r="B12">
        <f>_xlfn.NORM.DIST(A12,Scrobbles!$R$9,Scrobbles!$R$8,FALSE)</f>
        <v>2.9117138153777825E-3</v>
      </c>
      <c r="C12">
        <f>_xlfn.POISSON.DIST(A12,Scrobbles!$R$9,FALSE)</f>
        <v>2.9406115982579958E-17</v>
      </c>
    </row>
    <row r="13" spans="1:3" x14ac:dyDescent="0.3">
      <c r="A13">
        <v>11</v>
      </c>
      <c r="B13">
        <f>_xlfn.NORM.DIST(A13,Scrobbles!$R$9,Scrobbles!$R$8,FALSE)</f>
        <v>3.0691522734107553E-3</v>
      </c>
      <c r="C13">
        <f>_xlfn.POISSON.DIST(A13,Scrobbles!$R$9,FALSE)</f>
        <v>1.7283028544478501E-16</v>
      </c>
    </row>
    <row r="14" spans="1:3" x14ac:dyDescent="0.3">
      <c r="A14">
        <v>12</v>
      </c>
      <c r="B14">
        <f>_xlfn.NORM.DIST(A14,Scrobbles!$R$9,Scrobbles!$R$8,FALSE)</f>
        <v>3.2319590673511867E-3</v>
      </c>
      <c r="C14">
        <f>_xlfn.POISSON.DIST(A14,Scrobbles!$R$9,FALSE)</f>
        <v>9.3113675012037384E-16</v>
      </c>
    </row>
    <row r="15" spans="1:3" x14ac:dyDescent="0.3">
      <c r="A15">
        <v>13</v>
      </c>
      <c r="B15">
        <f>_xlfn.NORM.DIST(A15,Scrobbles!$R$9,Scrobbles!$R$8,FALSE)</f>
        <v>3.4000940807782125E-3</v>
      </c>
      <c r="C15">
        <f>_xlfn.POISSON.DIST(A15,Scrobbles!$R$9,FALSE)</f>
        <v>4.6306822558598877E-15</v>
      </c>
    </row>
    <row r="16" spans="1:3" x14ac:dyDescent="0.3">
      <c r="A16">
        <v>14</v>
      </c>
      <c r="B16">
        <f>_xlfn.NORM.DIST(A16,Scrobbles!$R$9,Scrobbles!$R$8,FALSE)</f>
        <v>3.5734991502129627E-3</v>
      </c>
      <c r="C16">
        <f>_xlfn.POISSON.DIST(A16,Scrobbles!$R$9,FALSE)</f>
        <v>2.1384141172107679E-14</v>
      </c>
    </row>
    <row r="17" spans="1:3" x14ac:dyDescent="0.3">
      <c r="A17">
        <v>15</v>
      </c>
      <c r="B17">
        <f>_xlfn.NORM.DIST(A17,Scrobbles!$R$9,Scrobbles!$R$8,FALSE)</f>
        <v>3.7520973584856004E-3</v>
      </c>
      <c r="C17">
        <f>_xlfn.POISSON.DIST(A17,Scrobbles!$R$9,FALSE)</f>
        <v>9.2166993366322826E-14</v>
      </c>
    </row>
    <row r="18" spans="1:3" x14ac:dyDescent="0.3">
      <c r="A18">
        <v>16</v>
      </c>
      <c r="B18">
        <f>_xlfn.NORM.DIST(A18,Scrobbles!$R$9,Scrobbles!$R$8,FALSE)</f>
        <v>3.9357923851484891E-3</v>
      </c>
      <c r="C18">
        <f>_xlfn.POISSON.DIST(A18,Scrobbles!$R$9,FALSE)</f>
        <v>3.7241769194540863E-13</v>
      </c>
    </row>
    <row r="19" spans="1:3" x14ac:dyDescent="0.3">
      <c r="A19">
        <v>17</v>
      </c>
      <c r="B19">
        <f>_xlfn.NORM.DIST(A19,Scrobbles!$R$9,Scrobbles!$R$8,FALSE)</f>
        <v>4.1244679207253108E-3</v>
      </c>
      <c r="C19">
        <f>_xlfn.POISSON.DIST(A19,Scrobbles!$R$9,FALSE)</f>
        <v>1.4163032424538758E-12</v>
      </c>
    </row>
    <row r="20" spans="1:3" x14ac:dyDescent="0.3">
      <c r="A20">
        <v>18</v>
      </c>
      <c r="B20">
        <f>_xlfn.NORM.DIST(A20,Scrobbles!$R$9,Scrobbles!$R$8,FALSE)</f>
        <v>4.3179871514836352E-3</v>
      </c>
      <c r="C20">
        <f>_xlfn.POISSON.DIST(A20,Scrobbles!$R$9,FALSE)</f>
        <v>5.0869633755431801E-12</v>
      </c>
    </row>
    <row r="21" spans="1:3" x14ac:dyDescent="0.3">
      <c r="A21">
        <v>19</v>
      </c>
      <c r="B21">
        <f>_xlfn.NORM.DIST(A21,Scrobbles!$R$9,Scrobbles!$R$8,FALSE)</f>
        <v>4.5161923212578906E-3</v>
      </c>
      <c r="C21">
        <f>_xlfn.POISSON.DIST(A21,Scrobbles!$R$9,FALSE)</f>
        <v>1.7309314802679918E-11</v>
      </c>
    </row>
    <row r="22" spans="1:3" x14ac:dyDescent="0.3">
      <c r="A22">
        <v>20</v>
      </c>
      <c r="B22">
        <f>_xlfn.NORM.DIST(A22,Scrobbles!$R$9,Scrobbles!$R$8,FALSE)</f>
        <v>4.7189043766292255E-3</v>
      </c>
      <c r="C22">
        <f>_xlfn.POISSON.DIST(A22,Scrobbles!$R$9,FALSE)</f>
        <v>5.5953176576776403E-11</v>
      </c>
    </row>
    <row r="23" spans="1:3" x14ac:dyDescent="0.3">
      <c r="A23">
        <v>21</v>
      </c>
      <c r="B23">
        <f>_xlfn.NORM.DIST(A23,Scrobbles!$R$9,Scrobbles!$R$8,FALSE)</f>
        <v>4.9259227014876094E-3</v>
      </c>
      <c r="C23">
        <f>_xlfn.POISSON.DIST(A23,Scrobbles!$R$9,FALSE)</f>
        <v>1.7225836436686793E-10</v>
      </c>
    </row>
    <row r="24" spans="1:3" x14ac:dyDescent="0.3">
      <c r="A24">
        <v>22</v>
      </c>
      <c r="B24">
        <f>_xlfn.NORM.DIST(A24,Scrobbles!$R$9,Scrobbles!$R$8,FALSE)</f>
        <v>5.1370249466594015E-3</v>
      </c>
      <c r="C24">
        <f>_xlfn.POISSON.DIST(A24,Scrobbles!$R$9,FALSE)</f>
        <v>5.0621208019131448E-10</v>
      </c>
    </row>
    <row r="25" spans="1:3" x14ac:dyDescent="0.3">
      <c r="A25">
        <v>23</v>
      </c>
      <c r="B25">
        <f>_xlfn.NORM.DIST(A25,Scrobbles!$R$9,Scrobbles!$R$8,FALSE)</f>
        <v>5.3519669598804101E-3</v>
      </c>
      <c r="C25">
        <f>_xlfn.POISSON.DIST(A25,Scrobbles!$R$9,FALSE)</f>
        <v>1.422916893171083E-9</v>
      </c>
    </row>
    <row r="26" spans="1:3" x14ac:dyDescent="0.3">
      <c r="A26">
        <v>24</v>
      </c>
      <c r="B26">
        <f>_xlfn.NORM.DIST(A26,Scrobbles!$R$9,Scrobbles!$R$8,FALSE)</f>
        <v>5.5704828209314954E-3</v>
      </c>
      <c r="C26">
        <f>_xlfn.POISSON.DIST(A26,Scrobbles!$R$9,FALSE)</f>
        <v>3.8330383132474027E-9</v>
      </c>
    </row>
    <row r="27" spans="1:3" x14ac:dyDescent="0.3">
      <c r="A27">
        <v>25</v>
      </c>
      <c r="B27">
        <f>_xlfn.NORM.DIST(A27,Scrobbles!$R$9,Scrobbles!$R$8,FALSE)</f>
        <v>5.7922849862321428E-3</v>
      </c>
      <c r="C27">
        <f>_xlfn.POISSON.DIST(A27,Scrobbles!$R$9,FALSE)</f>
        <v>9.912381721012969E-9</v>
      </c>
    </row>
    <row r="28" spans="1:3" x14ac:dyDescent="0.3">
      <c r="A28">
        <v>26</v>
      </c>
      <c r="B28">
        <f>_xlfn.NORM.DIST(A28,Scrobbles!$R$9,Scrobbles!$R$8,FALSE)</f>
        <v>6.0170645466092743E-3</v>
      </c>
      <c r="C28">
        <f>_xlfn.POISSON.DIST(A28,Scrobbles!$R$9,FALSE)</f>
        <v>2.4647878060269217E-8</v>
      </c>
    </row>
    <row r="29" spans="1:3" x14ac:dyDescent="0.3">
      <c r="A29">
        <v>27</v>
      </c>
      <c r="B29">
        <f>_xlfn.NORM.DIST(A29,Scrobbles!$R$9,Scrobbles!$R$8,FALSE)</f>
        <v>6.2444916013270615E-3</v>
      </c>
      <c r="C29">
        <f>_xlfn.POISSON.DIST(A29,Scrobbles!$R$9,FALSE)</f>
        <v>5.9018835900428036E-8</v>
      </c>
    </row>
    <row r="30" spans="1:3" x14ac:dyDescent="0.3">
      <c r="A30">
        <v>28</v>
      </c>
      <c r="B30">
        <f>_xlfn.NORM.DIST(A30,Scrobbles!$R$9,Scrobbles!$R$8,FALSE)</f>
        <v>6.4742157507814129E-3</v>
      </c>
      <c r="C30">
        <f>_xlfn.POISSON.DIST(A30,Scrobbles!$R$9,FALSE)</f>
        <v>1.3627226496820529E-7</v>
      </c>
    </row>
    <row r="31" spans="1:3" x14ac:dyDescent="0.3">
      <c r="A31">
        <v>29</v>
      </c>
      <c r="B31">
        <f>_xlfn.NORM.DIST(A31,Scrobbles!$R$9,Scrobbles!$R$8,FALSE)</f>
        <v>6.7058667095348115E-3</v>
      </c>
      <c r="C31">
        <f>_xlfn.POISSON.DIST(A31,Scrobbles!$R$9,FALSE)</f>
        <v>3.0379760306672385E-7</v>
      </c>
    </row>
    <row r="32" spans="1:3" x14ac:dyDescent="0.3">
      <c r="A32">
        <v>30</v>
      </c>
      <c r="B32">
        <f>_xlfn.NORM.DIST(A32,Scrobbles!$R$9,Scrobbles!$R$8,FALSE)</f>
        <v>6.9390550405975292E-3</v>
      </c>
      <c r="C32">
        <f>_xlfn.POISSON.DIST(A32,Scrobbles!$R$9,FALSE)</f>
        <v>6.5469338799253288E-7</v>
      </c>
    </row>
    <row r="33" spans="1:3" x14ac:dyDescent="0.3">
      <c r="A33">
        <v>31</v>
      </c>
      <c r="B33">
        <f>_xlfn.NORM.DIST(A33,Scrobbles!$R$9,Scrobbles!$R$8,FALSE)</f>
        <v>7.1733730110554042E-3</v>
      </c>
      <c r="C33">
        <f>_xlfn.POISSON.DIST(A33,Scrobbles!$R$9,FALSE)</f>
        <v>1.3653724248061028E-6</v>
      </c>
    </row>
    <row r="34" spans="1:3" x14ac:dyDescent="0.3">
      <c r="A34">
        <v>32</v>
      </c>
      <c r="B34">
        <f>_xlfn.NORM.DIST(A34,Scrobbles!$R$9,Scrobbles!$R$8,FALSE)</f>
        <v>7.4083955683081097E-3</v>
      </c>
      <c r="C34">
        <f>_xlfn.POISSON.DIST(A34,Scrobbles!$R$9,FALSE)</f>
        <v>2.7585192297158543E-6</v>
      </c>
    </row>
    <row r="35" spans="1:3" x14ac:dyDescent="0.3">
      <c r="A35">
        <v>33</v>
      </c>
      <c r="B35">
        <f>_xlfn.NORM.DIST(A35,Scrobbles!$R$9,Scrobbles!$R$8,FALSE)</f>
        <v>7.6436814353215039E-3</v>
      </c>
      <c r="C35">
        <f>_xlfn.POISSON.DIST(A35,Scrobbles!$R$9,FALSE)</f>
        <v>5.404268805386731E-6</v>
      </c>
    </row>
    <row r="36" spans="1:3" x14ac:dyDescent="0.3">
      <c r="A36">
        <v>34</v>
      </c>
      <c r="B36">
        <f>_xlfn.NORM.DIST(A36,Scrobbles!$R$9,Scrobbles!$R$8,FALSE)</f>
        <v>7.8787743224199656E-3</v>
      </c>
      <c r="C36">
        <f>_xlfn.POISSON.DIST(A36,Scrobbles!$R$9,FALSE)</f>
        <v>1.0276208136325018E-5</v>
      </c>
    </row>
    <row r="37" spans="1:3" x14ac:dyDescent="0.3">
      <c r="A37">
        <v>35</v>
      </c>
      <c r="B37">
        <f>_xlfn.NORM.DIST(A37,Scrobbles!$R$9,Scrobbles!$R$8,FALSE)</f>
        <v>8.1132042522570145E-3</v>
      </c>
      <c r="C37">
        <f>_xlfn.POISSON.DIST(A37,Scrobbles!$R$9,FALSE)</f>
        <v>1.8981901444268223E-5</v>
      </c>
    </row>
    <row r="38" spans="1:3" x14ac:dyDescent="0.3">
      <c r="A38">
        <v>36</v>
      </c>
      <c r="B38">
        <f>_xlfn.NORM.DIST(A38,Scrobbles!$R$9,Scrobbles!$R$8,FALSE)</f>
        <v>8.3464889937122193E-3</v>
      </c>
      <c r="C38">
        <f>_xlfn.POISSON.DIST(A38,Scrobbles!$R$9,FALSE)</f>
        <v>3.4088828772948011E-5</v>
      </c>
    </row>
    <row r="39" spans="1:3" x14ac:dyDescent="0.3">
      <c r="A39">
        <v>37</v>
      </c>
      <c r="B39">
        <f>_xlfn.NORM.DIST(A39,Scrobbles!$R$9,Scrobbles!$R$8,FALSE)</f>
        <v>8.578135599577456E-3</v>
      </c>
      <c r="C39">
        <f>_xlfn.POISSON.DIST(A39,Scrobbles!$R$9,FALSE)</f>
        <v>5.9564187552527783E-5</v>
      </c>
    </row>
    <row r="40" spans="1:3" x14ac:dyDescent="0.3">
      <c r="A40">
        <v>38</v>
      </c>
      <c r="B40">
        <f>_xlfn.NORM.DIST(A40,Scrobbles!$R$9,Scrobbles!$R$8,FALSE)</f>
        <v>8.8076420420240865E-3</v>
      </c>
      <c r="C40">
        <f>_xlfn.POISSON.DIST(A40,Scrobbles!$R$9,FALSE)</f>
        <v>1.0133897152370247E-4</v>
      </c>
    </row>
    <row r="41" spans="1:3" x14ac:dyDescent="0.3">
      <c r="A41">
        <v>39</v>
      </c>
      <c r="B41">
        <f>_xlfn.NORM.DIST(A41,Scrobbles!$R$9,Scrobbles!$R$8,FALSE)</f>
        <v>9.0344989389923389E-3</v>
      </c>
      <c r="C41">
        <f>_xlfn.POISSON.DIST(A41,Scrobbles!$R$9,FALSE)</f>
        <v>1.6799128491822203E-4</v>
      </c>
    </row>
    <row r="42" spans="1:3" x14ac:dyDescent="0.3">
      <c r="A42">
        <v>40</v>
      </c>
      <c r="B42">
        <f>_xlfn.NORM.DIST(A42,Scrobbles!$R$9,Scrobbles!$R$8,FALSE)</f>
        <v>9.2581913638237236E-3</v>
      </c>
      <c r="C42">
        <f>_xlfn.POISSON.DIST(A42,Scrobbles!$R$9,FALSE)</f>
        <v>2.7151987630768415E-4</v>
      </c>
    </row>
    <row r="43" spans="1:3" x14ac:dyDescent="0.3">
      <c r="A43">
        <v>41</v>
      </c>
      <c r="B43">
        <f>_xlfn.NORM.DIST(A43,Scrobbles!$R$9,Scrobbles!$R$8,FALSE)</f>
        <v>9.478200729674504E-3</v>
      </c>
      <c r="C43">
        <f>_xlfn.POISSON.DIST(A43,Scrobbles!$R$9,FALSE)</f>
        <v>4.2814673546630262E-4</v>
      </c>
    </row>
    <row r="44" spans="1:3" x14ac:dyDescent="0.3">
      <c r="A44">
        <v>42</v>
      </c>
      <c r="B44">
        <f>_xlfn.NORM.DIST(A44,Scrobbles!$R$9,Scrobbles!$R$8,FALSE)</f>
        <v>9.6940067395110945E-3</v>
      </c>
      <c r="C44">
        <f>_xlfn.POISSON.DIST(A44,Scrobbles!$R$9,FALSE)</f>
        <v>6.5904977047407168E-4</v>
      </c>
    </row>
    <row r="45" spans="1:3" x14ac:dyDescent="0.3">
      <c r="A45">
        <v>43</v>
      </c>
      <c r="B45">
        <f>_xlfn.NORM.DIST(A45,Scrobbles!$R$9,Scrobbles!$R$8,FALSE)</f>
        <v>9.905089391804546E-3</v>
      </c>
      <c r="C45">
        <f>_xlfn.POISSON.DIST(A45,Scrobbles!$R$9,FALSE)</f>
        <v>9.9088812572594213E-4</v>
      </c>
    </row>
    <row r="46" spans="1:3" x14ac:dyDescent="0.3">
      <c r="A46">
        <v>44</v>
      </c>
      <c r="B46">
        <f>_xlfn.NORM.DIST(A46,Scrobbles!$R$9,Scrobbles!$R$8,FALSE)</f>
        <v>1.0110931031418396E-2</v>
      </c>
      <c r="C46">
        <f>_xlfn.POISSON.DIST(A46,Scrobbles!$R$9,FALSE)</f>
        <v>1.4559511847341037E-3</v>
      </c>
    </row>
    <row r="47" spans="1:3" x14ac:dyDescent="0.3">
      <c r="A47">
        <v>45</v>
      </c>
      <c r="B47">
        <f>_xlfn.NORM.DIST(A47,Scrobbles!$R$9,Scrobbles!$R$8,FALSE)</f>
        <v>1.031101843462906E-2</v>
      </c>
      <c r="C47">
        <f>_xlfn.POISSON.DIST(A47,Scrobbles!$R$9,FALSE)</f>
        <v>2.0917470584869598E-3</v>
      </c>
    </row>
    <row r="48" spans="1:3" x14ac:dyDescent="0.3">
      <c r="A48">
        <v>46</v>
      </c>
      <c r="B48">
        <f>_xlfn.NORM.DIST(A48,Scrobbles!$R$9,Scrobbles!$R$8,FALSE)</f>
        <v>1.0504844916737028E-2</v>
      </c>
      <c r="C48">
        <f>_xlfn.POISSON.DIST(A48,Scrobbles!$R$9,FALSE)</f>
        <v>2.939856971249208E-3</v>
      </c>
    </row>
    <row r="49" spans="1:3" x14ac:dyDescent="0.3">
      <c r="A49">
        <v>47</v>
      </c>
      <c r="B49">
        <f>_xlfn.NORM.DIST(A49,Scrobbles!$R$9,Scrobbles!$R$8,FALSE)</f>
        <v>1.0691912450326573E-2</v>
      </c>
      <c r="C49">
        <f>_xlfn.POISSON.DIST(A49,Scrobbles!$R$9,FALSE)</f>
        <v>4.0439260987496575E-3</v>
      </c>
    </row>
    <row r="50" spans="1:3" x14ac:dyDescent="0.3">
      <c r="A50">
        <v>48</v>
      </c>
      <c r="B50">
        <f>_xlfn.NORM.DIST(A50,Scrobbles!$R$9,Scrobbles!$R$8,FALSE)</f>
        <v>1.0871733781916344E-2</v>
      </c>
      <c r="C50">
        <f>_xlfn.POISSON.DIST(A50,Scrobbles!$R$9,FALSE)</f>
        <v>5.4467424439330718E-3</v>
      </c>
    </row>
    <row r="51" spans="1:3" x14ac:dyDescent="0.3">
      <c r="A51">
        <v>49</v>
      </c>
      <c r="B51">
        <f>_xlfn.NORM.DIST(A51,Scrobbles!$R$9,Scrobbles!$R$8,FALSE)</f>
        <v>1.1043834534517969E-2</v>
      </c>
      <c r="C51">
        <f>_xlfn.POISSON.DIST(A51,Scrobbles!$R$9,FALSE)</f>
        <v>7.1864701517661339E-3</v>
      </c>
    </row>
    <row r="52" spans="1:3" x14ac:dyDescent="0.3">
      <c r="A52">
        <v>50</v>
      </c>
      <c r="B52">
        <f>_xlfn.NORM.DIST(A52,Scrobbles!$R$9,Scrobbles!$R$8,FALSE)</f>
        <v>1.1207755283488075E-2</v>
      </c>
      <c r="C52">
        <f>_xlfn.POISSON.DIST(A52,Scrobbles!$R$9,FALSE)</f>
        <v>9.2922415000100608E-3</v>
      </c>
    </row>
    <row r="53" spans="1:3" x14ac:dyDescent="0.3">
      <c r="A53">
        <v>51</v>
      </c>
      <c r="B53">
        <f>_xlfn.NORM.DIST(A53,Scrobbles!$R$9,Scrobbles!$R$8,FALSE)</f>
        <v>1.1363053593024083E-2</v>
      </c>
      <c r="C53">
        <f>_xlfn.POISSON.DIST(A53,Scrobbles!$R$9,FALSE)</f>
        <v>1.1779454494925791E-2</v>
      </c>
    </row>
    <row r="54" spans="1:3" x14ac:dyDescent="0.3">
      <c r="A54">
        <v>52</v>
      </c>
      <c r="B54">
        <f>_xlfn.NORM.DIST(A54,Scrobbles!$R$9,Scrobbles!$R$8,FALSE)</f>
        <v>1.1509306000717435E-2</v>
      </c>
      <c r="C54">
        <f>_xlfn.POISSON.DIST(A54,Scrobbles!$R$9,FALSE)</f>
        <v>1.4645247034420647E-2</v>
      </c>
    </row>
    <row r="55" spans="1:3" x14ac:dyDescent="0.3">
      <c r="A55">
        <v>53</v>
      </c>
      <c r="B55">
        <f>_xlfn.NORM.DIST(A55,Scrobbles!$R$9,Scrobbles!$R$8,FALSE)</f>
        <v>1.1646109937740911E-2</v>
      </c>
      <c r="C55">
        <f>_xlfn.POISSON.DIST(A55,Scrobbles!$R$9,FALSE)</f>
        <v>1.786469881219022E-2</v>
      </c>
    </row>
    <row r="56" spans="1:3" x14ac:dyDescent="0.3">
      <c r="A56">
        <v>54</v>
      </c>
      <c r="B56">
        <f>_xlfn.NORM.DIST(A56,Scrobbles!$R$9,Scrobbles!$R$8,FALSE)</f>
        <v>1.1773085572509227E-2</v>
      </c>
      <c r="C56">
        <f>_xlfn.POISSON.DIST(A56,Scrobbles!$R$9,FALSE)</f>
        <v>2.1388326512917454E-2</v>
      </c>
    </row>
    <row r="57" spans="1:3" x14ac:dyDescent="0.3">
      <c r="A57">
        <v>55</v>
      </c>
      <c r="B57">
        <f>_xlfn.NORM.DIST(A57,Scrobbles!$R$9,Scrobbles!$R$8,FALSE)</f>
        <v>1.1889877566013509E-2</v>
      </c>
      <c r="C57">
        <f>_xlfn.POISSON.DIST(A57,Scrobbles!$R$9,FALSE)</f>
        <v>2.5141372485938847E-2</v>
      </c>
    </row>
    <row r="58" spans="1:3" x14ac:dyDescent="0.3">
      <c r="A58">
        <v>56</v>
      </c>
      <c r="B58">
        <f>_xlfn.NORM.DIST(A58,Scrobbles!$R$9,Scrobbles!$R$8,FALSE)</f>
        <v>1.1996156727488444E-2</v>
      </c>
      <c r="C58">
        <f>_xlfn.POISSON.DIST(A58,Scrobbles!$R$9,FALSE)</f>
        <v>2.9025240169497788E-2</v>
      </c>
    </row>
    <row r="59" spans="1:3" x14ac:dyDescent="0.3">
      <c r="A59">
        <v>57</v>
      </c>
      <c r="B59">
        <f>_xlfn.NORM.DIST(A59,Scrobbles!$R$9,Scrobbles!$R$8,FALSE)</f>
        <v>1.2091621559623251E-2</v>
      </c>
      <c r="C59">
        <f>_xlfn.POISSON.DIST(A59,Scrobbles!$R$9,FALSE)</f>
        <v>3.2921213320352208E-2</v>
      </c>
    </row>
    <row r="60" spans="1:3" x14ac:dyDescent="0.3">
      <c r="A60">
        <v>58</v>
      </c>
      <c r="B60">
        <f>_xlfn.NORM.DIST(A60,Scrobbles!$R$9,Scrobbles!$R$8,FALSE)</f>
        <v>1.2175999683170284E-2</v>
      </c>
      <c r="C60">
        <f>_xlfn.POISSON.DIST(A60,Scrobbles!$R$9,FALSE)</f>
        <v>3.6696336188089443E-2</v>
      </c>
    </row>
    <row r="61" spans="1:3" x14ac:dyDescent="0.3">
      <c r="A61">
        <v>59</v>
      </c>
      <c r="B61">
        <f>_xlfn.NORM.DIST(A61,Scrobbles!$R$9,Scrobbles!$R$8,FALSE)</f>
        <v>1.2249049131533211E-2</v>
      </c>
      <c r="C61">
        <f>_xlfn.POISSON.DIST(A61,Scrobbles!$R$9,FALSE)</f>
        <v>4.0211063622797694E-2</v>
      </c>
    </row>
    <row r="62" spans="1:3" x14ac:dyDescent="0.3">
      <c r="A62">
        <v>60</v>
      </c>
      <c r="B62">
        <f>_xlfn.NORM.DIST(A62,Scrobbles!$R$9,Scrobbles!$R$8,FALSE)</f>
        <v>1.2310559506724977E-2</v>
      </c>
      <c r="C62">
        <f>_xlfn.POISSON.DIST(A62,Scrobbles!$R$9,FALSE)</f>
        <v>4.332805330299256E-2</v>
      </c>
    </row>
    <row r="63" spans="1:3" x14ac:dyDescent="0.3">
      <c r="A63">
        <v>61</v>
      </c>
      <c r="B63">
        <f>_xlfn.NORM.DIST(A63,Scrobbles!$R$9,Scrobbles!$R$8,FALSE)</f>
        <v>1.2360352988967526E-2</v>
      </c>
      <c r="C63">
        <f>_xlfn.POISSON.DIST(A63,Scrobbles!$R$9,FALSE)</f>
        <v>4.5921303632138581E-2</v>
      </c>
    </row>
    <row r="64" spans="1:3" x14ac:dyDescent="0.3">
      <c r="A64">
        <v>62</v>
      </c>
      <c r="B64">
        <f>_xlfn.NORM.DIST(A64,Scrobbles!$R$9,Scrobbles!$R$8,FALSE)</f>
        <v>1.2398285193153469E-2</v>
      </c>
      <c r="C64">
        <f>_xlfn.POISSON.DIST(A64,Scrobbles!$R$9,FALSE)</f>
        <v>4.7884767771005123E-2</v>
      </c>
    </row>
    <row r="65" spans="1:3" x14ac:dyDescent="0.3">
      <c r="A65">
        <v>63</v>
      </c>
      <c r="B65">
        <f>_xlfn.NORM.DIST(A65,Scrobbles!$R$9,Scrobbles!$R$8,FALSE)</f>
        <v>1.242424586639655E-2</v>
      </c>
      <c r="C65">
        <f>_xlfn.POISSON.DIST(A65,Scrobbles!$R$9,FALSE)</f>
        <v>4.9139609693725349E-2</v>
      </c>
    </row>
    <row r="66" spans="1:3" x14ac:dyDescent="0.3">
      <c r="A66">
        <v>64</v>
      </c>
      <c r="B66">
        <f>_xlfn.NORM.DIST(A66,Scrobbles!$R$9,Scrobbles!$R$8,FALSE)</f>
        <v>1.2438159421954502E-2</v>
      </c>
      <c r="C66">
        <f>_xlfn.POISSON.DIST(A66,Scrobbles!$R$9,FALSE)</f>
        <v>4.9639408200339019E-2</v>
      </c>
    </row>
    <row r="67" spans="1:3" x14ac:dyDescent="0.3">
      <c r="A67">
        <v>65</v>
      </c>
      <c r="B67">
        <f>_xlfn.NORM.DIST(A67,Scrobbles!$R$9,Scrobbles!$R$8,FALSE)</f>
        <v>1.2439985305905598E-2</v>
      </c>
      <c r="C67">
        <f>_xlfn.POISSON.DIST(A67,Scrobbles!$R$9,FALSE)</f>
        <v>4.937283953511222E-2</v>
      </c>
    </row>
    <row r="68" spans="1:3" x14ac:dyDescent="0.3">
      <c r="A68">
        <v>66</v>
      </c>
      <c r="B68">
        <f>_xlfn.NORM.DIST(A68,Scrobbles!$R$9,Scrobbles!$R$8,FALSE)</f>
        <v>1.2429718194089445E-2</v>
      </c>
      <c r="C68">
        <f>_xlfn.POISSON.DIST(A68,Scrobbles!$R$9,FALSE)</f>
        <v>4.8363646274174395E-2</v>
      </c>
    </row>
    <row r="69" spans="1:3" x14ac:dyDescent="0.3">
      <c r="A69">
        <v>67</v>
      </c>
      <c r="B69">
        <f>_xlfn.NORM.DIST(A69,Scrobbles!$R$9,Scrobbles!$R$8,FALSE)</f>
        <v>1.2407388017973425E-2</v>
      </c>
      <c r="C69">
        <f>_xlfn.POISSON.DIST(A69,Scrobbles!$R$9,FALSE)</f>
        <v>4.6667990413533797E-2</v>
      </c>
    </row>
    <row r="70" spans="1:3" x14ac:dyDescent="0.3">
      <c r="A70">
        <v>68</v>
      </c>
      <c r="B70">
        <f>_xlfn.NORM.DIST(A70,Scrobbles!$R$9,Scrobbles!$R$8,FALSE)</f>
        <v>1.2373059819268992E-2</v>
      </c>
      <c r="C70">
        <f>_xlfn.POISSON.DIST(A70,Scrobbles!$R$9,FALSE)</f>
        <v>4.4369553038838411E-2</v>
      </c>
    </row>
    <row r="71" spans="1:3" x14ac:dyDescent="0.3">
      <c r="A71">
        <v>69</v>
      </c>
      <c r="B71">
        <f>_xlfn.NORM.DIST(A71,Scrobbles!$R$9,Scrobbles!$R$8,FALSE)</f>
        <v>1.2326833434286078E-2</v>
      </c>
      <c r="C71">
        <f>_xlfn.POISSON.DIST(A71,Scrobbles!$R$9,FALSE)</f>
        <v>4.1572948725069614E-2</v>
      </c>
    </row>
    <row r="72" spans="1:3" x14ac:dyDescent="0.3">
      <c r="A72">
        <v>70</v>
      </c>
      <c r="B72">
        <f>_xlfn.NORM.DIST(A72,Scrobbles!$R$9,Scrobbles!$R$8,FALSE)</f>
        <v>1.2268843010169462E-2</v>
      </c>
      <c r="C72">
        <f>_xlfn.POISSON.DIST(A72,Scrobbles!$R$9,FALSE)</f>
        <v>3.83961479262672E-2</v>
      </c>
    </row>
    <row r="73" spans="1:3" x14ac:dyDescent="0.3">
      <c r="A73">
        <v>71</v>
      </c>
      <c r="B73">
        <f>_xlfn.NORM.DIST(A73,Scrobbles!$R$9,Scrobbles!$R$8,FALSE)</f>
        <v>1.2199256356297821E-2</v>
      </c>
      <c r="C73">
        <f>_xlfn.POISSON.DIST(A73,Scrobbles!$R$9,FALSE)</f>
        <v>3.4962636425552598E-2</v>
      </c>
    </row>
    <row r="74" spans="1:3" x14ac:dyDescent="0.3">
      <c r="A74">
        <v>72</v>
      </c>
      <c r="B74">
        <f>_xlfn.NORM.DIST(A74,Scrobbles!$R$9,Scrobbles!$R$8,FALSE)</f>
        <v>1.2118274135234336E-2</v>
      </c>
      <c r="C74">
        <f>_xlfn.POISSON.DIST(A74,Scrobbles!$R$9,FALSE)</f>
        <v>3.1393992062933938E-2</v>
      </c>
    </row>
    <row r="75" spans="1:3" x14ac:dyDescent="0.3">
      <c r="A75">
        <v>73</v>
      </c>
      <c r="B75">
        <f>_xlfn.NORM.DIST(A75,Scrobbles!$R$9,Scrobbles!$R$8,FALSE)</f>
        <v>1.2026128898687859E-2</v>
      </c>
      <c r="C75">
        <f>_xlfn.POISSON.DIST(A75,Scrobbles!$R$9,FALSE)</f>
        <v>2.7803441148525031E-2</v>
      </c>
    </row>
    <row r="76" spans="1:3" x14ac:dyDescent="0.3">
      <c r="A76">
        <v>74</v>
      </c>
      <c r="B76">
        <f>_xlfn.NORM.DIST(A76,Scrobbles!$R$9,Scrobbles!$R$8,FALSE)</f>
        <v>1.1923083974966392E-2</v>
      </c>
      <c r="C76">
        <f>_xlfn.POISSON.DIST(A76,Scrobbles!$R$9,FALSE)</f>
        <v>2.429079324207567E-2</v>
      </c>
    </row>
    <row r="77" spans="1:3" x14ac:dyDescent="0.3">
      <c r="A77">
        <v>75</v>
      </c>
      <c r="B77">
        <f>_xlfn.NORM.DIST(A77,Scrobbles!$R$9,Scrobbles!$R$8,FALSE)</f>
        <v>1.180943221537119E-2</v>
      </c>
      <c r="C77">
        <f>_xlfn.POISSON.DIST(A77,Scrobbles!$R$9,FALSE)</f>
        <v>2.0938969319238335E-2</v>
      </c>
    </row>
    <row r="78" spans="1:3" x14ac:dyDescent="0.3">
      <c r="A78">
        <v>76</v>
      </c>
      <c r="B78">
        <f>_xlfn.NORM.DIST(A78,Scrobbles!$R$9,Scrobbles!$R$8,FALSE)</f>
        <v>1.1685494607882683E-2</v>
      </c>
      <c r="C78">
        <f>_xlfn.POISSON.DIST(A78,Scrobbles!$R$9,FALSE)</f>
        <v>1.7812159476755254E-2</v>
      </c>
    </row>
    <row r="79" spans="1:3" x14ac:dyDescent="0.3">
      <c r="A79">
        <v>77</v>
      </c>
      <c r="B79">
        <f>_xlfn.NORM.DIST(A79,Scrobbles!$R$9,Scrobbles!$R$8,FALSE)</f>
        <v>1.1551618767320254E-2</v>
      </c>
      <c r="C79">
        <f>_xlfn.POISSON.DIST(A79,Scrobbles!$R$9,FALSE)</f>
        <v>1.4955492390860532E-2</v>
      </c>
    </row>
    <row r="80" spans="1:3" x14ac:dyDescent="0.3">
      <c r="A80">
        <v>78</v>
      </c>
      <c r="B80">
        <f>_xlfn.NORM.DIST(A80,Scrobbles!$R$9,Scrobbles!$R$8,FALSE)</f>
        <v>1.1408177311911159E-2</v>
      </c>
      <c r="C80">
        <f>_xlfn.POISSON.DIST(A80,Scrobbles!$R$9,FALSE)</f>
        <v>1.239598323107971E-2</v>
      </c>
    </row>
    <row r="81" spans="1:3" x14ac:dyDescent="0.3">
      <c r="A81">
        <v>79</v>
      </c>
      <c r="B81">
        <f>_xlfn.NORM.DIST(A81,Scrobbles!$R$9,Scrobbles!$R$8,FALSE)</f>
        <v>1.1255566136872666E-2</v>
      </c>
      <c r="C81">
        <f>_xlfn.POISSON.DIST(A81,Scrobbles!$R$9,FALSE)</f>
        <v>1.0144455825482386E-2</v>
      </c>
    </row>
    <row r="82" spans="1:3" x14ac:dyDescent="0.3">
      <c r="A82">
        <v>80</v>
      </c>
      <c r="B82">
        <f>_xlfn.NORM.DIST(A82,Scrobbles!$R$9,Scrobbles!$R$8,FALSE)</f>
        <v>1.1094202596191684E-2</v>
      </c>
      <c r="C82">
        <f>_xlfn.POISSON.DIST(A82,Scrobbles!$R$9,FALSE)</f>
        <v>8.198107991984763E-3</v>
      </c>
    </row>
    <row r="83" spans="1:3" x14ac:dyDescent="0.3">
      <c r="A83">
        <v>81</v>
      </c>
      <c r="B83">
        <f>_xlfn.NORM.DIST(A83,Scrobbles!$R$9,Scrobbles!$R$8,FALSE)</f>
        <v>1.0924523604273016E-2</v>
      </c>
      <c r="C83">
        <f>_xlfn.POISSON.DIST(A83,Scrobbles!$R$9,FALSE)</f>
        <v>6.5434001943945296E-3</v>
      </c>
    </row>
    <row r="84" spans="1:3" x14ac:dyDescent="0.3">
      <c r="A84">
        <v>82</v>
      </c>
      <c r="B84">
        <f>_xlfn.NORM.DIST(A84,Scrobbles!$R$9,Scrobbles!$R$8,FALSE)</f>
        <v>1.0746983669518302E-2</v>
      </c>
      <c r="C84">
        <f>_xlfn.POISSON.DIST(A84,Scrobbles!$R$9,FALSE)</f>
        <v>5.1589877510568047E-3</v>
      </c>
    </row>
    <row r="85" spans="1:3" x14ac:dyDescent="0.3">
      <c r="A85">
        <v>83</v>
      </c>
      <c r="B85">
        <f>_xlfn.NORM.DIST(A85,Scrobbles!$R$9,Scrobbles!$R$8,FALSE)</f>
        <v>1.0562052872190236E-2</v>
      </c>
      <c r="C85">
        <f>_xlfn.POISSON.DIST(A85,Scrobbles!$R$9,FALSE)</f>
        <v>4.0184750009084266E-3</v>
      </c>
    </row>
    <row r="86" spans="1:3" x14ac:dyDescent="0.3">
      <c r="A86">
        <v>84</v>
      </c>
      <c r="B86">
        <f>_xlfn.NORM.DIST(A86,Scrobbles!$R$9,Scrobbles!$R$8,FALSE)</f>
        <v>1.0370214799109665E-2</v>
      </c>
      <c r="C86">
        <f>_xlfn.POISSON.DIST(A86,Scrobbles!$R$9,FALSE)</f>
        <v>3.0928357121771562E-3</v>
      </c>
    </row>
    <row r="87" spans="1:3" x14ac:dyDescent="0.3">
      <c r="A87">
        <v>85</v>
      </c>
      <c r="B87">
        <f>_xlfn.NORM.DIST(A87,Scrobbles!$R$9,Scrobbles!$R$8,FALSE)</f>
        <v>1.0171964447826582E-2</v>
      </c>
      <c r="C87">
        <f>_xlfn.POISSON.DIST(A87,Scrobbles!$R$9,FALSE)</f>
        <v>2.3524087830799102E-3</v>
      </c>
    </row>
    <row r="88" spans="1:3" x14ac:dyDescent="0.3">
      <c r="A88">
        <v>86</v>
      </c>
      <c r="B88">
        <f>_xlfn.NORM.DIST(A88,Scrobbles!$R$9,Scrobbles!$R$8,FALSE)</f>
        <v>9.9678061129004694E-3</v>
      </c>
      <c r="C88">
        <f>_xlfn.POISSON.DIST(A88,Scrobbles!$R$9,FALSE)</f>
        <v>1.7684354311591388E-3</v>
      </c>
    </row>
    <row r="89" spans="1:3" x14ac:dyDescent="0.3">
      <c r="A89">
        <v>87</v>
      </c>
      <c r="B89">
        <f>_xlfn.NORM.DIST(A89,Scrobbles!$R$9,Scrobbles!$R$8,FALSE)</f>
        <v>9.7582512668226151E-3</v>
      </c>
      <c r="C89">
        <f>_xlfn.POISSON.DIST(A89,Scrobbles!$R$9,FALSE)</f>
        <v>1.3141496432155255E-3</v>
      </c>
    </row>
    <row r="90" spans="1:3" x14ac:dyDescent="0.3">
      <c r="A90">
        <v>88</v>
      </c>
      <c r="B90">
        <f>_xlfn.NORM.DIST(A90,Scrobbles!$R$9,Scrobbles!$R$8,FALSE)</f>
        <v>9.5438164479157168E-3</v>
      </c>
      <c r="C90">
        <f>_xlfn.POISSON.DIST(A90,Scrobbles!$R$9,FALSE)</f>
        <v>9.6546607042838632E-4</v>
      </c>
    </row>
    <row r="91" spans="1:3" x14ac:dyDescent="0.3">
      <c r="A91">
        <v>89</v>
      </c>
      <c r="B91">
        <f>_xlfn.NORM.DIST(A91,Scrobbles!$R$9,Scrobbles!$R$8,FALSE)</f>
        <v>9.3250211672575023E-3</v>
      </c>
      <c r="C91">
        <f>_xlfn.POISSON.DIST(A91,Scrobbles!$R$9,FALSE)</f>
        <v>7.0132912663194115E-4</v>
      </c>
    </row>
    <row r="92" spans="1:3" x14ac:dyDescent="0.3">
      <c r="A92">
        <v>90</v>
      </c>
      <c r="B92">
        <f>_xlfn.NORM.DIST(A92,Scrobbles!$R$9,Scrobbles!$R$8,FALSE)</f>
        <v>9.102385846299672E-3</v>
      </c>
      <c r="C92">
        <f>_xlfn.POISSON.DIST(A92,Scrobbles!$R$9,FALSE)</f>
        <v>5.0379544075562701E-4</v>
      </c>
    </row>
    <row r="93" spans="1:3" x14ac:dyDescent="0.3">
      <c r="A93">
        <v>91</v>
      </c>
      <c r="B93">
        <f>_xlfn.NORM.DIST(A93,Scrobbles!$R$9,Scrobbles!$R$8,FALSE)</f>
        <v>8.8764297963963342E-3</v>
      </c>
      <c r="C93">
        <f>_xlfn.POISSON.DIST(A93,Scrobbles!$R$9,FALSE)</f>
        <v>3.5792143432493499E-4</v>
      </c>
    </row>
    <row r="94" spans="1:3" x14ac:dyDescent="0.3">
      <c r="A94">
        <v>92</v>
      </c>
      <c r="B94">
        <f>_xlfn.NORM.DIST(A94,Scrobbles!$R$9,Scrobbles!$R$8,FALSE)</f>
        <v>8.6476692509226353E-3</v>
      </c>
      <c r="C94">
        <f>_xlfn.POISSON.DIST(A94,Scrobbles!$R$9,FALSE)</f>
        <v>2.515212868569297E-4</v>
      </c>
    </row>
    <row r="95" spans="1:3" x14ac:dyDescent="0.3">
      <c r="A95">
        <v>93</v>
      </c>
      <c r="B95">
        <f>_xlfn.NORM.DIST(A95,Scrobbles!$R$9,Scrobbles!$R$8,FALSE)</f>
        <v>8.4166154600612691E-3</v>
      </c>
      <c r="C95">
        <f>_xlfn.POISSON.DIST(A95,Scrobbles!$R$9,FALSE)</f>
        <v>1.7485041375842403E-4</v>
      </c>
    </row>
    <row r="96" spans="1:3" x14ac:dyDescent="0.3">
      <c r="A96">
        <v>94</v>
      </c>
      <c r="B96">
        <f>_xlfn.NORM.DIST(A96,Scrobbles!$R$9,Scrobbles!$R$8,FALSE)</f>
        <v>8.1837728576682617E-3</v>
      </c>
      <c r="C96">
        <f>_xlfn.POISSON.DIST(A96,Scrobbles!$R$9,FALSE)</f>
        <v>1.202579170500276E-4</v>
      </c>
    </row>
    <row r="97" spans="1:3" x14ac:dyDescent="0.3">
      <c r="A97">
        <v>95</v>
      </c>
      <c r="B97">
        <f>_xlfn.NORM.DIST(A97,Scrobbles!$R$9,Scrobbles!$R$8,FALSE)</f>
        <v>7.9496373089078341E-3</v>
      </c>
      <c r="C97">
        <f>_xlfn.POISSON.DIST(A97,Scrobbles!$R$9,FALSE)</f>
        <v>8.1839871454204006E-5</v>
      </c>
    </row>
    <row r="98" spans="1:3" x14ac:dyDescent="0.3">
      <c r="A98">
        <v>96</v>
      </c>
      <c r="B98">
        <f>_xlfn.NORM.DIST(A98,Scrobbles!$R$9,Scrobbles!$R$8,FALSE)</f>
        <v>7.714694446576114E-3</v>
      </c>
      <c r="C98">
        <f>_xlfn.POISSON.DIST(A98,Scrobbles!$R$9,FALSE)</f>
        <v>5.5114842676460154E-5</v>
      </c>
    </row>
    <row r="99" spans="1:3" x14ac:dyDescent="0.3">
      <c r="A99">
        <v>97</v>
      </c>
      <c r="B99">
        <f>_xlfn.NORM.DIST(A99,Scrobbles!$R$9,Scrobbles!$R$8,FALSE)</f>
        <v>7.4794181032235771E-3</v>
      </c>
      <c r="C99">
        <f>_xlfn.POISSON.DIST(A99,Scrobbles!$R$9,FALSE)</f>
        <v>3.6734294579049336E-5</v>
      </c>
    </row>
    <row r="100" spans="1:3" x14ac:dyDescent="0.3">
      <c r="A100">
        <v>98</v>
      </c>
      <c r="B100">
        <f>_xlfn.NORM.DIST(A100,Scrobbles!$R$9,Scrobbles!$R$8,FALSE)</f>
        <v>7.2442688453440247E-3</v>
      </c>
      <c r="C100">
        <f>_xlfn.POISSON.DIST(A100,Scrobbles!$R$9,FALSE)</f>
        <v>2.4233742852351003E-5</v>
      </c>
    </row>
    <row r="101" spans="1:3" x14ac:dyDescent="0.3">
      <c r="A101">
        <v>99</v>
      </c>
      <c r="B101">
        <f>_xlfn.NORM.DIST(A101,Scrobbles!$R$9,Scrobbles!$R$8,FALSE)</f>
        <v>7.009692615031855E-3</v>
      </c>
      <c r="C101">
        <f>_xlfn.POISSON.DIST(A101,Scrobbles!$R$9,FALSE)</f>
        <v>1.5825599367940016E-5</v>
      </c>
    </row>
    <row r="102" spans="1:3" x14ac:dyDescent="0.3">
      <c r="A102">
        <v>100</v>
      </c>
      <c r="B102">
        <f>_xlfn.NORM.DIST(A102,Scrobbles!$R$9,Scrobbles!$R$8,FALSE)</f>
        <v>6.7761194836277287E-3</v>
      </c>
      <c r="C102">
        <f>_xlfn.POISSON.DIST(A102,Scrobbles!$R$9,FALSE)</f>
        <v>1.0231399289480473E-5</v>
      </c>
    </row>
    <row r="103" spans="1:3" x14ac:dyDescent="0.3">
      <c r="A103">
        <v>101</v>
      </c>
      <c r="B103">
        <f>_xlfn.NORM.DIST(A103,Scrobbles!$R$9,Scrobbles!$R$8,FALSE)</f>
        <v>6.5439625209831563E-3</v>
      </c>
      <c r="C103">
        <f>_xlfn.POISSON.DIST(A103,Scrobbles!$R$9,FALSE)</f>
        <v>6.5492041220632795E-6</v>
      </c>
    </row>
    <row r="104" spans="1:3" x14ac:dyDescent="0.3">
      <c r="A104">
        <v>102</v>
      </c>
      <c r="B104">
        <f>_xlfn.NORM.DIST(A104,Scrobbles!$R$9,Scrobbles!$R$8,FALSE)</f>
        <v>6.3136167830853754E-3</v>
      </c>
      <c r="C104">
        <f>_xlfn.POISSON.DIST(A104,Scrobbles!$R$9,FALSE)</f>
        <v>4.1511002449592813E-6</v>
      </c>
    </row>
    <row r="105" spans="1:3" x14ac:dyDescent="0.3">
      <c r="A105">
        <v>103</v>
      </c>
      <c r="B105">
        <f>_xlfn.NORM.DIST(A105,Scrobbles!$R$9,Scrobbles!$R$8,FALSE)</f>
        <v>6.0854584199023579E-3</v>
      </c>
      <c r="C105">
        <f>_xlfn.POISSON.DIST(A105,Scrobbles!$R$9,FALSE)</f>
        <v>2.6055587084361752E-6</v>
      </c>
    </row>
    <row r="106" spans="1:3" x14ac:dyDescent="0.3">
      <c r="A106">
        <v>104</v>
      </c>
      <c r="B106">
        <f>_xlfn.NORM.DIST(A106,Scrobbles!$R$9,Scrobbles!$R$8,FALSE)</f>
        <v>5.8598439044415191E-3</v>
      </c>
      <c r="C106">
        <f>_xlfn.POISSON.DIST(A106,Scrobbles!$R$9,FALSE)</f>
        <v>1.619729120910098E-6</v>
      </c>
    </row>
    <row r="107" spans="1:3" x14ac:dyDescent="0.3">
      <c r="A107">
        <v>105</v>
      </c>
      <c r="B107">
        <f>_xlfn.NORM.DIST(A107,Scrobbles!$R$9,Scrobbles!$R$8,FALSE)</f>
        <v>5.6371093831714854E-3</v>
      </c>
      <c r="C107">
        <f>_xlfn.POISSON.DIST(A107,Scrobbles!$R$9,FALSE)</f>
        <v>9.9730491155408204E-7</v>
      </c>
    </row>
    <row r="108" spans="1:3" x14ac:dyDescent="0.3">
      <c r="A108">
        <v>106</v>
      </c>
      <c r="B108">
        <f>_xlfn.NORM.DIST(A108,Scrobbles!$R$9,Scrobbles!$R$8,FALSE)</f>
        <v>5.4175701471405671E-3</v>
      </c>
      <c r="C108">
        <f>_xlfn.POISSON.DIST(A108,Scrobbles!$R$9,FALSE)</f>
        <v>6.0827078665719071E-7</v>
      </c>
    </row>
    <row r="109" spans="1:3" x14ac:dyDescent="0.3">
      <c r="A109">
        <v>107</v>
      </c>
      <c r="B109">
        <f>_xlfn.NORM.DIST(A109,Scrobbles!$R$9,Scrobbles!$R$8,FALSE)</f>
        <v>5.2015202223445328E-3</v>
      </c>
      <c r="C109">
        <f>_xlfn.POISSON.DIST(A109,Scrobbles!$R$9,FALSE)</f>
        <v>3.6752598315655455E-7</v>
      </c>
    </row>
    <row r="110" spans="1:3" x14ac:dyDescent="0.3">
      <c r="A110">
        <v>108</v>
      </c>
      <c r="B110">
        <f>_xlfn.NORM.DIST(A110,Scrobbles!$R$9,Scrobbles!$R$8,FALSE)</f>
        <v>4.9892320771550182E-3</v>
      </c>
      <c r="C110">
        <f>_xlfn.POISSON.DIST(A110,Scrobbles!$R$9,FALSE)</f>
        <v>2.2000834753423129E-7</v>
      </c>
    </row>
    <row r="111" spans="1:3" x14ac:dyDescent="0.3">
      <c r="A111">
        <v>109</v>
      </c>
      <c r="B111">
        <f>_xlfn.NORM.DIST(A111,Scrobbles!$R$9,Scrobbles!$R$8,FALSE)</f>
        <v>4.7809564439237088E-3</v>
      </c>
      <c r="C111">
        <f>_xlfn.POISSON.DIST(A111,Scrobbles!$R$9,FALSE)</f>
        <v>1.3049309379021217E-7</v>
      </c>
    </row>
    <row r="112" spans="1:3" x14ac:dyDescent="0.3">
      <c r="A112">
        <v>110</v>
      </c>
      <c r="B112">
        <f>_xlfn.NORM.DIST(A112,Scrobbles!$R$9,Scrobbles!$R$8,FALSE)</f>
        <v>4.5769222512300912E-3</v>
      </c>
      <c r="C112">
        <f>_xlfn.POISSON.DIST(A112,Scrobbles!$R$9,FALSE)</f>
        <v>7.669546927481221E-8</v>
      </c>
    </row>
    <row r="113" spans="1:3" x14ac:dyDescent="0.3">
      <c r="A113">
        <v>111</v>
      </c>
      <c r="B113">
        <f>_xlfn.NORM.DIST(A113,Scrobbles!$R$9,Scrobbles!$R$8,FALSE)</f>
        <v>4.377336662646056E-3</v>
      </c>
      <c r="C113">
        <f>_xlfn.POISSON.DIST(A113,Scrobbles!$R$9,FALSE)</f>
        <v>4.4670580566062307E-8</v>
      </c>
    </row>
    <row r="114" spans="1:3" x14ac:dyDescent="0.3">
      <c r="A114">
        <v>112</v>
      </c>
      <c r="B114">
        <f>_xlfn.NORM.DIST(A114,Scrobbles!$R$9,Scrobbles!$R$8,FALSE)</f>
        <v>4.1823852173517454E-3</v>
      </c>
      <c r="C114">
        <f>_xlfn.POISSON.DIST(A114,Scrobbles!$R$9,FALSE)</f>
        <v>2.5785671211188244E-8</v>
      </c>
    </row>
    <row r="115" spans="1:3" x14ac:dyDescent="0.3">
      <c r="A115">
        <v>113</v>
      </c>
      <c r="B115">
        <f>_xlfn.NORM.DIST(A115,Scrobbles!$R$9,Scrobbles!$R$8,FALSE)</f>
        <v>3.9922320674560374E-3</v>
      </c>
      <c r="C115">
        <f>_xlfn.POISSON.DIST(A115,Scrobbles!$R$9,FALSE)</f>
        <v>1.475281389299308E-8</v>
      </c>
    </row>
    <row r="116" spans="1:3" x14ac:dyDescent="0.3">
      <c r="A116">
        <v>114</v>
      </c>
      <c r="B116">
        <f>_xlfn.NORM.DIST(A116,Scrobbles!$R$9,Scrobbles!$R$8,FALSE)</f>
        <v>3.807020306453834E-3</v>
      </c>
      <c r="C116">
        <f>_xlfn.POISSON.DIST(A116,Scrobbles!$R$9,FALSE)</f>
        <v>8.3665204906224461E-9</v>
      </c>
    </row>
    <row r="117" spans="1:3" x14ac:dyDescent="0.3">
      <c r="A117">
        <v>115</v>
      </c>
      <c r="B117">
        <f>_xlfn.NORM.DIST(A117,Scrobbles!$R$9,Scrobbles!$R$8,FALSE)</f>
        <v>3.6268723828916374E-3</v>
      </c>
      <c r="C117">
        <f>_xlfn.POISSON.DIST(A117,Scrobbles!$R$9,FALSE)</f>
        <v>4.7035081970661524E-9</v>
      </c>
    </row>
    <row r="118" spans="1:3" x14ac:dyDescent="0.3">
      <c r="A118">
        <v>116</v>
      </c>
      <c r="B118">
        <f>_xlfn.NORM.DIST(A118,Scrobbles!$R$9,Scrobbles!$R$8,FALSE)</f>
        <v>3.4518905930133355E-3</v>
      </c>
      <c r="C118">
        <f>_xlfn.POISSON.DIST(A118,Scrobbles!$R$9,FALSE)</f>
        <v>2.6214331225190197E-9</v>
      </c>
    </row>
    <row r="119" spans="1:3" x14ac:dyDescent="0.3">
      <c r="A119">
        <v>117</v>
      </c>
      <c r="B119">
        <f>_xlfn.NORM.DIST(A119,Scrobbles!$R$9,Scrobbles!$R$8,FALSE)</f>
        <v>3.2821576459195036E-3</v>
      </c>
      <c r="C119">
        <f>_xlfn.POISSON.DIST(A119,Scrobbles!$R$9,FALSE)</f>
        <v>1.4485309779570126E-9</v>
      </c>
    </row>
    <row r="120" spans="1:3" x14ac:dyDescent="0.3">
      <c r="A120">
        <v>118</v>
      </c>
      <c r="B120">
        <f>_xlfn.NORM.DIST(A120,Scrobbles!$R$9,Scrobbles!$R$8,FALSE)</f>
        <v>3.1177372945949159E-3</v>
      </c>
      <c r="C120">
        <f>_xlfn.POISSON.DIST(A120,Scrobbles!$R$9,FALSE)</f>
        <v>7.9363469714898815E-10</v>
      </c>
    </row>
    <row r="121" spans="1:3" x14ac:dyDescent="0.3">
      <c r="A121">
        <v>119</v>
      </c>
      <c r="B121">
        <f>_xlfn.NORM.DIST(A121,Scrobbles!$R$9,Scrobbles!$R$8,FALSE)</f>
        <v>2.9586750260393196E-3</v>
      </c>
      <c r="C121">
        <f>_xlfn.POISSON.DIST(A121,Scrobbles!$R$9,FALSE)</f>
        <v>4.3117001582066826E-10</v>
      </c>
    </row>
    <row r="122" spans="1:3" x14ac:dyDescent="0.3">
      <c r="A122">
        <v>120</v>
      </c>
      <c r="B122">
        <f>_xlfn.NORM.DIST(A122,Scrobbles!$R$9,Scrobbles!$R$8,FALSE)</f>
        <v>2.8049988036738731E-3</v>
      </c>
      <c r="C122">
        <f>_xlfn.POISSON.DIST(A122,Scrobbles!$R$9,FALSE)</f>
        <v>2.3229623572476965E-10</v>
      </c>
    </row>
    <row r="123" spans="1:3" x14ac:dyDescent="0.3">
      <c r="A123">
        <v>121</v>
      </c>
      <c r="B123">
        <f>_xlfn.NORM.DIST(A123,Scrobbles!$R$9,Scrobbles!$R$8,FALSE)</f>
        <v>2.6567198551877527E-3</v>
      </c>
      <c r="C123">
        <f>_xlfn.POISSON.DIST(A123,Scrobbles!$R$9,FALSE)</f>
        <v>1.2411711394213808E-10</v>
      </c>
    </row>
    <row r="124" spans="1:3" x14ac:dyDescent="0.3">
      <c r="A124">
        <v>122</v>
      </c>
      <c r="B124">
        <f>_xlfn.NORM.DIST(A124,Scrobbles!$R$9,Scrobbles!$R$8,FALSE)</f>
        <v>2.5138334990338364E-3</v>
      </c>
      <c r="C124">
        <f>_xlfn.POISSON.DIST(A124,Scrobbles!$R$9,FALSE)</f>
        <v>6.5772856622754909E-11</v>
      </c>
    </row>
    <row r="125" spans="1:3" x14ac:dyDescent="0.3">
      <c r="A125">
        <v>123</v>
      </c>
      <c r="B125">
        <f>_xlfn.NORM.DIST(A125,Scrobbles!$R$9,Scrobbles!$R$8,FALSE)</f>
        <v>2.376320002875762E-3</v>
      </c>
      <c r="C125">
        <f>_xlfn.POISSON.DIST(A125,Scrobbles!$R$9,FALSE)</f>
        <v>3.4571359597771064E-11</v>
      </c>
    </row>
    <row r="126" spans="1:3" x14ac:dyDescent="0.3">
      <c r="A126">
        <v>124</v>
      </c>
      <c r="B126">
        <f>_xlfn.NORM.DIST(A126,Scrobbles!$R$9,Scrobbles!$R$8,FALSE)</f>
        <v>2.2441454674279621E-3</v>
      </c>
      <c r="C126">
        <f>_xlfn.POISSON.DIST(A126,Scrobbles!$R$9,FALSE)</f>
        <v>1.8024766229726798E-11</v>
      </c>
    </row>
    <row r="127" spans="1:3" x14ac:dyDescent="0.3">
      <c r="A127">
        <v>125</v>
      </c>
      <c r="B127">
        <f>_xlfn.NORM.DIST(A127,Scrobbles!$R$9,Scrobbles!$R$8,FALSE)</f>
        <v>2.1172627293118127E-3</v>
      </c>
      <c r="C127">
        <f>_xlfn.POISSON.DIST(A127,Scrobbles!$R$9,FALSE)</f>
        <v>9.322545129986154E-12</v>
      </c>
    </row>
    <row r="128" spans="1:3" x14ac:dyDescent="0.3">
      <c r="A128">
        <v>126</v>
      </c>
      <c r="B128">
        <f>_xlfn.NORM.DIST(A128,Scrobbles!$R$9,Scrobbles!$R$8,FALSE)</f>
        <v>1.9956122767709542E-3</v>
      </c>
      <c r="C128">
        <f>_xlfn.POISSON.DIST(A128,Scrobbles!$R$9,FALSE)</f>
        <v>4.7834233135515155E-12</v>
      </c>
    </row>
    <row r="129" spans="1:3" x14ac:dyDescent="0.3">
      <c r="A129">
        <v>127</v>
      </c>
      <c r="B129">
        <f>_xlfn.NORM.DIST(A129,Scrobbles!$R$9,Scrobbles!$R$8,FALSE)</f>
        <v>1.8791231723433179E-3</v>
      </c>
      <c r="C129">
        <f>_xlfn.POISSON.DIST(A129,Scrobbles!$R$9,FALSE)</f>
        <v>2.4350616526347387E-12</v>
      </c>
    </row>
    <row r="130" spans="1:3" x14ac:dyDescent="0.3">
      <c r="A130">
        <v>128</v>
      </c>
      <c r="B130">
        <f>_xlfn.NORM.DIST(A130,Scrobbles!$R$9,Scrobbles!$R$8,FALSE)</f>
        <v>1.7677139768722617E-3</v>
      </c>
      <c r="C130">
        <f>_xlfn.POISSON.DIST(A130,Scrobbles!$R$9,FALSE)</f>
        <v>1.2299143208657027E-12</v>
      </c>
    </row>
    <row r="131" spans="1:3" x14ac:dyDescent="0.3">
      <c r="A131">
        <v>129</v>
      </c>
      <c r="B131">
        <f>_xlfn.NORM.DIST(A131,Scrobbles!$R$9,Scrobbles!$R$8,FALSE)</f>
        <v>1.6612936695503593E-3</v>
      </c>
      <c r="C131">
        <f>_xlfn.POISSON.DIST(A131,Scrobbles!$R$9,FALSE)</f>
        <v>6.1639628791082539E-13</v>
      </c>
    </row>
    <row r="132" spans="1:3" x14ac:dyDescent="0.3">
      <c r="A132">
        <v>130</v>
      </c>
      <c r="B132">
        <f>_xlfn.NORM.DIST(A132,Scrobbles!$R$9,Scrobbles!$R$8,FALSE)</f>
        <v>1.5597625590227828E-3</v>
      </c>
      <c r="C132">
        <f>_xlfn.POISSON.DIST(A132,Scrobbles!$R$9,FALSE)</f>
        <v>3.0654308861051551E-13</v>
      </c>
    </row>
    <row r="133" spans="1:3" x14ac:dyDescent="0.3">
      <c r="A133">
        <v>131</v>
      </c>
      <c r="B133">
        <f>_xlfn.NORM.DIST(A133,Scrobbles!$R$9,Scrobbles!$R$8,FALSE)</f>
        <v>1.4630131809285388E-3</v>
      </c>
      <c r="C133">
        <f>_xlfn.POISSON.DIST(A133,Scrobbles!$R$9,FALSE)</f>
        <v>1.5128473183406655E-13</v>
      </c>
    </row>
    <row r="134" spans="1:3" x14ac:dyDescent="0.3">
      <c r="A134">
        <v>132</v>
      </c>
      <c r="B134">
        <f>_xlfn.NORM.DIST(A134,Scrobbles!$R$9,Scrobbles!$R$8,FALSE)</f>
        <v>1.3709311776232795E-3</v>
      </c>
      <c r="C134">
        <f>_xlfn.POISSON.DIST(A134,Scrobbles!$R$9,FALSE)</f>
        <v>7.4096216928162881E-14</v>
      </c>
    </row>
    <row r="135" spans="1:3" x14ac:dyDescent="0.3">
      <c r="A135">
        <v>133</v>
      </c>
      <c r="B135">
        <f>_xlfn.NORM.DIST(A135,Scrobbles!$R$9,Scrobbles!$R$8,FALSE)</f>
        <v>1.2833961562028423E-3</v>
      </c>
      <c r="C135">
        <f>_xlfn.POISSON.DIST(A135,Scrobbles!$R$9,FALSE)</f>
        <v>3.601797237967893E-14</v>
      </c>
    </row>
    <row r="136" spans="1:3" x14ac:dyDescent="0.3">
      <c r="A136">
        <v>134</v>
      </c>
      <c r="B136">
        <f>_xlfn.NORM.DIST(A136,Scrobbles!$R$9,Scrobbles!$R$8,FALSE)</f>
        <v>1.2002825213284648E-3</v>
      </c>
      <c r="C136">
        <f>_xlfn.POISSON.DIST(A136,Scrobbles!$R$9,FALSE)</f>
        <v>1.7377581295264276E-14</v>
      </c>
    </row>
    <row r="137" spans="1:3" x14ac:dyDescent="0.3">
      <c r="A137">
        <v>135</v>
      </c>
      <c r="B137">
        <f>_xlfn.NORM.DIST(A137,Scrobbles!$R$9,Scrobbles!$R$8,FALSE)</f>
        <v>1.1214602797390279E-3</v>
      </c>
      <c r="C137">
        <f>_xlfn.POISSON.DIST(A137,Scrobbles!$R$9,FALSE)</f>
        <v>8.3220520346921423E-15</v>
      </c>
    </row>
    <row r="138" spans="1:3" x14ac:dyDescent="0.3">
      <c r="A138">
        <v>136</v>
      </c>
      <c r="B138">
        <f>_xlfn.NORM.DIST(A138,Scrobbles!$R$9,Scrobbles!$R$8,FALSE)</f>
        <v>1.0467958137193895E-3</v>
      </c>
      <c r="C138">
        <f>_xlfn.POISSON.DIST(A138,Scrobbles!$R$9,FALSE)</f>
        <v>3.9560920223187158E-15</v>
      </c>
    </row>
    <row r="139" spans="1:3" x14ac:dyDescent="0.3">
      <c r="A139">
        <v>137</v>
      </c>
      <c r="B139">
        <f>_xlfn.NORM.DIST(A139,Scrobbles!$R$9,Scrobbles!$R$8,FALSE)</f>
        <v>9.7615262117357025E-4</v>
      </c>
      <c r="C139">
        <f>_xlfn.POISSON.DIST(A139,Scrobbles!$R$9,FALSE)</f>
        <v>1.8668984044174384E-15</v>
      </c>
    </row>
    <row r="140" spans="1:3" x14ac:dyDescent="0.3">
      <c r="A140">
        <v>138</v>
      </c>
      <c r="B140">
        <f>_xlfn.NORM.DIST(A140,Scrobbles!$R$9,Scrobbles!$R$8,FALSE)</f>
        <v>9.093920203243896E-4</v>
      </c>
      <c r="C140">
        <f>_xlfn.POISSON.DIST(A140,Scrobbles!$R$9,FALSE)</f>
        <v>8.7461408022098516E-16</v>
      </c>
    </row>
    <row r="141" spans="1:3" x14ac:dyDescent="0.3">
      <c r="A141">
        <v>139</v>
      </c>
      <c r="B141">
        <f>_xlfn.NORM.DIST(A141,Scrobbles!$R$9,Scrobbles!$R$8,FALSE)</f>
        <v>8.4637381742436256E-4</v>
      </c>
      <c r="C141">
        <f>_xlfn.POISSON.DIST(A141,Scrobbles!$R$9,FALSE)</f>
        <v>4.0679586614324664E-16</v>
      </c>
    </row>
    <row r="142" spans="1:3" x14ac:dyDescent="0.3">
      <c r="A142">
        <v>140</v>
      </c>
      <c r="B142">
        <f>_xlfn.NORM.DIST(A142,Scrobbles!$R$9,Scrobbles!$R$8,FALSE)</f>
        <v>7.8695693621382544E-4</v>
      </c>
      <c r="C142">
        <f>_xlfn.POISSON.DIST(A142,Scrobbles!$R$9,FALSE)</f>
        <v>1.878552608274686E-16</v>
      </c>
    </row>
    <row r="143" spans="1:3" x14ac:dyDescent="0.3">
      <c r="A143">
        <v>141</v>
      </c>
      <c r="B143">
        <f>_xlfn.NORM.DIST(A143,Scrobbles!$R$9,Scrobbles!$R$8,FALSE)</f>
        <v>7.3100000819926645E-4</v>
      </c>
      <c r="C143">
        <f>_xlfn.POISSON.DIST(A143,Scrobbles!$R$9,FALSE)</f>
        <v>8.6134892442835774E-17</v>
      </c>
    </row>
    <row r="144" spans="1:3" x14ac:dyDescent="0.3">
      <c r="A144">
        <v>142</v>
      </c>
      <c r="B144">
        <f>_xlfn.NORM.DIST(A144,Scrobbles!$R$9,Scrobbles!$R$8,FALSE)</f>
        <v>6.7836192314568939E-4</v>
      </c>
      <c r="C144">
        <f>_xlfn.POISSON.DIST(A144,Scrobbles!$R$9,FALSE)</f>
        <v>3.9216211660295232E-17</v>
      </c>
    </row>
    <row r="145" spans="1:3" x14ac:dyDescent="0.3">
      <c r="A145">
        <v>143</v>
      </c>
      <c r="B145">
        <f>_xlfn.NORM.DIST(A145,Scrobbles!$R$9,Scrobbles!$R$8,FALSE)</f>
        <v>6.2890233948008399E-4</v>
      </c>
      <c r="C145">
        <f>_xlfn.POISSON.DIST(A145,Scrobbles!$R$9,FALSE)</f>
        <v>1.7729825736112967E-17</v>
      </c>
    </row>
    <row r="146" spans="1:3" x14ac:dyDescent="0.3">
      <c r="A146">
        <v>144</v>
      </c>
      <c r="B146">
        <f>_xlfn.NORM.DIST(A146,Scrobbles!$R$9,Scrobbles!$R$8,FALSE)</f>
        <v>5.8248215458728519E-4</v>
      </c>
      <c r="C146">
        <f>_xlfn.POISSON.DIST(A146,Scrobbles!$R$9,FALSE)</f>
        <v>7.9600691672944219E-18</v>
      </c>
    </row>
    <row r="147" spans="1:3" x14ac:dyDescent="0.3">
      <c r="A147">
        <v>145</v>
      </c>
      <c r="B147">
        <f>_xlfn.NORM.DIST(A147,Scrobbles!$R$9,Scrobbles!$R$8,FALSE)</f>
        <v>5.3896393524364408E-4</v>
      </c>
      <c r="C147">
        <f>_xlfn.POISSON.DIST(A147,Scrobbles!$R$9,FALSE)</f>
        <v>3.5491446976883114E-18</v>
      </c>
    </row>
    <row r="148" spans="1:3" x14ac:dyDescent="0.3">
      <c r="A148">
        <v>146</v>
      </c>
      <c r="B148">
        <f>_xlfn.NORM.DIST(A148,Scrobbles!$R$9,Scrobbles!$R$8,FALSE)</f>
        <v>4.9821230867726674E-4</v>
      </c>
      <c r="C148">
        <f>_xlfn.POISSON.DIST(A148,Scrobbles!$R$9,FALSE)</f>
        <v>1.5716133764059096E-18</v>
      </c>
    </row>
    <row r="149" spans="1:3" x14ac:dyDescent="0.3">
      <c r="A149">
        <v>147</v>
      </c>
      <c r="B149">
        <f>_xlfn.NORM.DIST(A149,Scrobbles!$R$9,Scrobbles!$R$8,FALSE)</f>
        <v>4.6009431496548395E-4</v>
      </c>
      <c r="C149">
        <f>_xlfn.POISSON.DIST(A149,Scrobbles!$R$9,FALSE)</f>
        <v>6.9119923427733397E-19</v>
      </c>
    </row>
    <row r="150" spans="1:3" x14ac:dyDescent="0.3">
      <c r="A150">
        <v>148</v>
      </c>
      <c r="B150">
        <f>_xlfn.NORM.DIST(A150,Scrobbles!$R$9,Scrobbles!$R$8,FALSE)</f>
        <v>4.2447972168045846E-4</v>
      </c>
      <c r="C150">
        <f>_xlfn.POISSON.DIST(A150,Scrobbles!$R$9,FALSE)</f>
        <v>3.0193704439716305E-19</v>
      </c>
    </row>
    <row r="151" spans="1:3" x14ac:dyDescent="0.3">
      <c r="A151">
        <v>149</v>
      </c>
      <c r="B151">
        <f>_xlfn.NORM.DIST(A151,Scrobbles!$R$9,Scrobbles!$R$8,FALSE)</f>
        <v>3.9124130187231915E-4</v>
      </c>
      <c r="C151">
        <f>_xlfn.POISSON.DIST(A151,Scrobbles!$R$9,FALSE)</f>
        <v>1.3101016621842082E-19</v>
      </c>
    </row>
    <row r="152" spans="1:3" x14ac:dyDescent="0.3">
      <c r="A152">
        <v>150</v>
      </c>
      <c r="B152">
        <f>_xlfn.NORM.DIST(A152,Scrobbles!$R$9,Scrobbles!$R$8,FALSE)</f>
        <v>3.6025507663605544E-4</v>
      </c>
      <c r="C152">
        <f>_xlfn.POISSON.DIST(A152,Scrobbles!$R$9,FALSE)</f>
        <v>5.6466205603448774E-20</v>
      </c>
    </row>
    <row r="153" spans="1:3" x14ac:dyDescent="0.3">
      <c r="A153">
        <v>151</v>
      </c>
      <c r="B153">
        <f>_xlfn.NORM.DIST(A153,Scrobbles!$R$9,Scrobbles!$R$8,FALSE)</f>
        <v>3.3140052364397115E-4</v>
      </c>
      <c r="C153">
        <f>_xlfn.POISSON.DIST(A153,Scrobbles!$R$9,FALSE)</f>
        <v>2.4176115644161108E-20</v>
      </c>
    </row>
    <row r="154" spans="1:3" x14ac:dyDescent="0.3">
      <c r="A154">
        <v>152</v>
      </c>
      <c r="B154">
        <f>_xlfn.NORM.DIST(A154,Scrobbles!$R$9,Scrobbles!$R$8,FALSE)</f>
        <v>3.0456075314023496E-4</v>
      </c>
      <c r="C154">
        <f>_xlfn.POISSON.DIST(A154,Scrobbles!$R$9,FALSE)</f>
        <v>1.0282951868758106E-20</v>
      </c>
    </row>
    <row r="155" spans="1:3" x14ac:dyDescent="0.3">
      <c r="A155">
        <v>153</v>
      </c>
      <c r="B155">
        <f>_xlfn.NORM.DIST(A155,Scrobbles!$R$9,Scrobbles!$R$8,FALSE)</f>
        <v>2.7962265298867999E-4</v>
      </c>
      <c r="C155">
        <f>_xlfn.POISSON.DIST(A155,Scrobbles!$R$9,FALSE)</f>
        <v>4.3451146353804063E-21</v>
      </c>
    </row>
    <row r="156" spans="1:3" x14ac:dyDescent="0.3">
      <c r="A156">
        <v>154</v>
      </c>
      <c r="B156">
        <f>_xlfn.NORM.DIST(A156,Scrobbles!$R$9,Scrobbles!$R$8,FALSE)</f>
        <v>2.5647700444025813E-4</v>
      </c>
      <c r="C156">
        <f>_xlfn.POISSON.DIST(A156,Scrobbles!$R$9,FALSE)</f>
        <v>1.8241283139097366E-21</v>
      </c>
    </row>
    <row r="157" spans="1:3" x14ac:dyDescent="0.3">
      <c r="A157">
        <v>155</v>
      </c>
      <c r="B157">
        <f>_xlfn.NORM.DIST(A157,Scrobbles!$R$9,Scrobbles!$R$8,FALSE)</f>
        <v>2.3501857034335328E-4</v>
      </c>
      <c r="C157">
        <f>_xlfn.POISSON.DIST(A157,Scrobbles!$R$9,FALSE)</f>
        <v>7.6084913787117306E-22</v>
      </c>
    </row>
    <row r="158" spans="1:3" x14ac:dyDescent="0.3">
      <c r="A158">
        <v>156</v>
      </c>
      <c r="B158">
        <f>_xlfn.NORM.DIST(A158,Scrobbles!$R$9,Scrobbles!$R$8,FALSE)</f>
        <v>2.1514615755954694E-4</v>
      </c>
      <c r="C158">
        <f>_xlfn.POISSON.DIST(A158,Scrobbles!$R$9,FALSE)</f>
        <v>3.1531804195882432E-22</v>
      </c>
    </row>
    <row r="159" spans="1:3" x14ac:dyDescent="0.3">
      <c r="A159">
        <v>157</v>
      </c>
      <c r="B159">
        <f>_xlfn.NORM.DIST(A159,Scrobbles!$R$9,Scrobbles!$R$8,FALSE)</f>
        <v>1.9676265537043683E-4</v>
      </c>
      <c r="C159">
        <f>_xlfn.POISSON.DIST(A159,Scrobbles!$R$9,FALSE)</f>
        <v>1.2984464256362575E-22</v>
      </c>
    </row>
    <row r="160" spans="1:3" x14ac:dyDescent="0.3">
      <c r="A160">
        <v>158</v>
      </c>
      <c r="B160">
        <f>_xlfn.NORM.DIST(A160,Scrobbles!$R$9,Scrobbles!$R$8,FALSE)</f>
        <v>1.7977505166895096E-4</v>
      </c>
      <c r="C160">
        <f>_xlfn.POISSON.DIST(A160,Scrobbles!$R$9,FALSE)</f>
        <v>5.3130244535974557E-23</v>
      </c>
    </row>
    <row r="161" spans="1:3" x14ac:dyDescent="0.3">
      <c r="A161">
        <v>159</v>
      </c>
      <c r="B161">
        <f>_xlfn.NORM.DIST(A161,Scrobbles!$R$9,Scrobbles!$R$8,FALSE)</f>
        <v>1.6409442872242975E-4</v>
      </c>
      <c r="C161">
        <f>_xlfn.POISSON.DIST(A161,Scrobbles!$R$9,FALSE)</f>
        <v>2.1603273158005989E-23</v>
      </c>
    </row>
    <row r="162" spans="1:3" x14ac:dyDescent="0.3">
      <c r="A162">
        <v>160</v>
      </c>
      <c r="B162">
        <f>_xlfn.NORM.DIST(A162,Scrobbles!$R$9,Scrobbles!$R$8,FALSE)</f>
        <v>1.4963594027581022E-4</v>
      </c>
      <c r="C162">
        <f>_xlfn.POISSON.DIST(A162,Scrobbles!$R$9,FALSE)</f>
        <v>8.7291999381968166E-24</v>
      </c>
    </row>
    <row r="163" spans="1:3" x14ac:dyDescent="0.3">
      <c r="A163">
        <v>161</v>
      </c>
      <c r="B163">
        <f>_xlfn.NORM.DIST(A163,Scrobbles!$R$9,Scrobbles!$R$8,FALSE)</f>
        <v>1.3631877173278913E-4</v>
      </c>
      <c r="C163">
        <f>_xlfn.POISSON.DIST(A163,Scrobbles!$R$9,FALSE)</f>
        <v>3.5052857832217531E-24</v>
      </c>
    </row>
    <row r="164" spans="1:3" x14ac:dyDescent="0.3">
      <c r="A164">
        <v>162</v>
      </c>
      <c r="B164">
        <f>_xlfn.NORM.DIST(A164,Scrobbles!$R$9,Scrobbles!$R$8,FALSE)</f>
        <v>1.2406608511209672E-4</v>
      </c>
      <c r="C164">
        <f>_xlfn.POISSON.DIST(A164,Scrobbles!$R$9,FALSE)</f>
        <v>1.3988890911028566E-24</v>
      </c>
    </row>
    <row r="165" spans="1:3" x14ac:dyDescent="0.3">
      <c r="A165">
        <v>163</v>
      </c>
      <c r="B165">
        <f>_xlfn.NORM.DIST(A165,Scrobbles!$R$9,Scrobbles!$R$8,FALSE)</f>
        <v>1.1280495042621822E-4</v>
      </c>
      <c r="C165">
        <f>_xlfn.POISSON.DIST(A165,Scrobbles!$R$9,FALSE)</f>
        <v>5.5484355488644754E-25</v>
      </c>
    </row>
    <row r="166" spans="1:3" x14ac:dyDescent="0.3">
      <c r="A166">
        <v>164</v>
      </c>
      <c r="B166">
        <f>_xlfn.NORM.DIST(A166,Scrobbles!$R$9,Scrobbles!$R$8,FALSE)</f>
        <v>1.0246626507226823E-4</v>
      </c>
      <c r="C166">
        <f>_xlfn.POISSON.DIST(A166,Scrobbles!$R$9,FALSE)</f>
        <v>2.1872658085808406E-25</v>
      </c>
    </row>
    <row r="167" spans="1:3" x14ac:dyDescent="0.3">
      <c r="A167">
        <v>165</v>
      </c>
      <c r="B167">
        <f>_xlfn.NORM.DIST(A167,Scrobbles!$R$9,Scrobbles!$R$8,FALSE)</f>
        <v>9.2984662760416605E-5</v>
      </c>
      <c r="C167">
        <f>_xlfn.POISSON.DIST(A167,Scrobbles!$R$9,FALSE)</f>
        <v>8.5702301807912709E-26</v>
      </c>
    </row>
    <row r="168" spans="1:3" x14ac:dyDescent="0.3">
      <c r="A168">
        <v>166</v>
      </c>
      <c r="B168">
        <f>_xlfn.NORM.DIST(A168,Scrobbles!$R$9,Scrobbles!$R$8,FALSE)</f>
        <v>8.429841343543824E-5</v>
      </c>
      <c r="C168">
        <f>_xlfn.POISSON.DIST(A168,Scrobbles!$R$9,FALSE)</f>
        <v>3.3377919657287561E-26</v>
      </c>
    </row>
    <row r="169" spans="1:3" x14ac:dyDescent="0.3">
      <c r="A169">
        <v>167</v>
      </c>
      <c r="B169">
        <f>_xlfn.NORM.DIST(A169,Scrobbles!$R$9,Scrobbles!$R$8,FALSE)</f>
        <v>7.6349315572660868E-5</v>
      </c>
      <c r="C169">
        <f>_xlfn.POISSON.DIST(A169,Scrobbles!$R$9,FALSE)</f>
        <v>1.2921640685312112E-26</v>
      </c>
    </row>
    <row r="170" spans="1:3" x14ac:dyDescent="0.3">
      <c r="A170">
        <v>168</v>
      </c>
      <c r="B170">
        <f>_xlfn.NORM.DIST(A170,Scrobbles!$R$9,Scrobbles!$R$8,FALSE)</f>
        <v>6.9082582151877608E-5</v>
      </c>
      <c r="C170">
        <f>_xlfn.POISSON.DIST(A170,Scrobbles!$R$9,FALSE)</f>
        <v>4.9725967888838037E-27</v>
      </c>
    </row>
    <row r="171" spans="1:3" x14ac:dyDescent="0.3">
      <c r="A171">
        <v>169</v>
      </c>
      <c r="B171">
        <f>_xlfn.NORM.DIST(A171,Scrobbles!$R$9,Scrobbles!$R$8,FALSE)</f>
        <v>6.2446721532607443E-5</v>
      </c>
      <c r="C171">
        <f>_xlfn.POISSON.DIST(A171,Scrobbles!$R$9,FALSE)</f>
        <v>1.9022667072803972E-27</v>
      </c>
    </row>
    <row r="172" spans="1:3" x14ac:dyDescent="0.3">
      <c r="A172">
        <v>170</v>
      </c>
      <c r="B172">
        <f>_xlfn.NORM.DIST(A172,Scrobbles!$R$9,Scrobbles!$R$8,FALSE)</f>
        <v>5.6393414372339156E-5</v>
      </c>
      <c r="C172">
        <f>_xlfn.POISSON.DIST(A172,Scrobbles!$R$9,FALSE)</f>
        <v>7.2343139539359247E-28</v>
      </c>
    </row>
    <row r="173" spans="1:3" x14ac:dyDescent="0.3">
      <c r="A173">
        <v>171</v>
      </c>
      <c r="B173">
        <f>_xlfn.NORM.DIST(A173,Scrobbles!$R$9,Scrobbles!$R$8,FALSE)</f>
        <v>5.0877387646907759E-5</v>
      </c>
      <c r="C173">
        <f>_xlfn.POISSON.DIST(A173,Scrobbles!$R$9,FALSE)</f>
        <v>2.7351182569966881E-28</v>
      </c>
    </row>
    <row r="174" spans="1:3" x14ac:dyDescent="0.3">
      <c r="A174">
        <v>172</v>
      </c>
      <c r="B174">
        <f>_xlfn.NORM.DIST(A174,Scrobbles!$R$9,Scrobbles!$R$8,FALSE)</f>
        <v>4.5856286749676707E-5</v>
      </c>
      <c r="C174">
        <f>_xlfn.POISSON.DIST(A174,Scrobbles!$R$9,FALSE)</f>
        <v>1.0280696256690757E-28</v>
      </c>
    </row>
    <row r="175" spans="1:3" x14ac:dyDescent="0.3">
      <c r="A175">
        <v>173</v>
      </c>
      <c r="B175">
        <f>_xlfn.NORM.DIST(A175,Scrobbles!$R$9,Scrobbles!$R$8,FALSE)</f>
        <v>4.1290546564427539E-5</v>
      </c>
      <c r="C175">
        <f>_xlfn.POISSON.DIST(A175,Scrobbles!$R$9,FALSE)</f>
        <v>3.8419463107810117E-29</v>
      </c>
    </row>
    <row r="176" spans="1:3" x14ac:dyDescent="0.3">
      <c r="A176">
        <v>174</v>
      </c>
      <c r="B176">
        <f>_xlfn.NORM.DIST(A176,Scrobbles!$R$9,Scrobbles!$R$8,FALSE)</f>
        <v>3.7143262326397902E-5</v>
      </c>
      <c r="C176">
        <f>_xlfn.POISSON.DIST(A176,Scrobbles!$R$9,FALSE)</f>
        <v>1.4275026061473753E-29</v>
      </c>
    </row>
    <row r="177" spans="1:3" x14ac:dyDescent="0.3">
      <c r="A177">
        <v>175</v>
      </c>
      <c r="B177">
        <f>_xlfn.NORM.DIST(A177,Scrobbles!$R$9,Scrobbles!$R$8,FALSE)</f>
        <v>3.3380061007297489E-5</v>
      </c>
      <c r="C177">
        <f>_xlfn.POISSON.DIST(A177,Scrobbles!$R$9,FALSE)</f>
        <v>5.2736794393143463E-30</v>
      </c>
    </row>
    <row r="178" spans="1:3" x14ac:dyDescent="0.3">
      <c r="A178">
        <v>176</v>
      </c>
      <c r="B178">
        <f>_xlfn.NORM.DIST(A178,Scrobbles!$R$9,Scrobbles!$R$8,FALSE)</f>
        <v>2.9968973883849468E-5</v>
      </c>
      <c r="C178">
        <f>_xlfn.POISSON.DIST(A178,Scrobbles!$R$9,FALSE)</f>
        <v>1.9372065393235657E-30</v>
      </c>
    </row>
    <row r="179" spans="1:3" x14ac:dyDescent="0.3">
      <c r="A179">
        <v>177</v>
      </c>
      <c r="B179">
        <f>_xlfn.NORM.DIST(A179,Scrobbles!$R$9,Scrobbles!$R$8,FALSE)</f>
        <v>2.688031087584304E-5</v>
      </c>
      <c r="C179">
        <f>_xlfn.POISSON.DIST(A179,Scrobbles!$R$9,FALSE)</f>
        <v>7.0758322215033341E-31</v>
      </c>
    </row>
    <row r="180" spans="1:3" x14ac:dyDescent="0.3">
      <c r="A180">
        <v>178</v>
      </c>
      <c r="B180">
        <f>_xlfn.NORM.DIST(A180,Scrobbles!$R$9,Scrobbles!$R$8,FALSE)</f>
        <v>2.4086537169188396E-5</v>
      </c>
      <c r="C180">
        <f>_xlfn.POISSON.DIST(A180,Scrobbles!$R$9,FALSE)</f>
        <v>2.5699956653572915E-31</v>
      </c>
    </row>
    <row r="181" spans="1:3" x14ac:dyDescent="0.3">
      <c r="A181">
        <v>179</v>
      </c>
      <c r="B181">
        <f>_xlfn.NORM.DIST(A181,Scrobbles!$R$9,Scrobbles!$R$8,FALSE)</f>
        <v>2.1562152572309243E-5</v>
      </c>
      <c r="C181">
        <f>_xlfn.POISSON.DIST(A181,Scrobbles!$R$9,FALSE)</f>
        <v>9.2822706307016861E-32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E1D8-8D5B-4CEF-AC8E-68B008740A99}">
  <dimension ref="C1:T406"/>
  <sheetViews>
    <sheetView zoomScale="71" workbookViewId="0">
      <selection activeCell="N157" sqref="N157"/>
    </sheetView>
  </sheetViews>
  <sheetFormatPr defaultRowHeight="14.4" x14ac:dyDescent="0.3"/>
  <cols>
    <col min="3" max="3" width="8.109375" bestFit="1" customWidth="1"/>
    <col min="4" max="4" width="8.33203125" bestFit="1" customWidth="1"/>
    <col min="5" max="5" width="11.44140625" bestFit="1" customWidth="1"/>
    <col min="6" max="6" width="9" bestFit="1" customWidth="1"/>
    <col min="7" max="7" width="6.44140625" bestFit="1" customWidth="1"/>
    <col min="8" max="8" width="8.6640625" bestFit="1" customWidth="1"/>
    <col min="9" max="9" width="7.44140625" customWidth="1"/>
  </cols>
  <sheetData>
    <row r="1" spans="3:20" x14ac:dyDescent="0.3">
      <c r="C1" t="s">
        <v>7</v>
      </c>
      <c r="D1" t="s">
        <v>8</v>
      </c>
      <c r="E1" t="s">
        <v>9</v>
      </c>
      <c r="F1" t="s">
        <v>10</v>
      </c>
      <c r="G1" t="s">
        <v>3</v>
      </c>
      <c r="H1" t="s">
        <v>4</v>
      </c>
      <c r="I1" t="s">
        <v>6</v>
      </c>
      <c r="J1">
        <v>-1</v>
      </c>
      <c r="K1">
        <v>19</v>
      </c>
      <c r="L1">
        <v>39</v>
      </c>
      <c r="M1">
        <v>59</v>
      </c>
      <c r="N1">
        <v>79</v>
      </c>
      <c r="O1">
        <v>99</v>
      </c>
      <c r="P1">
        <v>119</v>
      </c>
      <c r="Q1">
        <v>139</v>
      </c>
      <c r="R1">
        <v>159</v>
      </c>
      <c r="T1" t="s">
        <v>47</v>
      </c>
    </row>
    <row r="2" spans="3:20" x14ac:dyDescent="0.3">
      <c r="C2">
        <f>IF(Scrobbles!$B2=C$1,Scrobbles!$F2,0)</f>
        <v>0</v>
      </c>
      <c r="D2">
        <f>IF(Scrobbles!$B2=D$1,Scrobbles!$F2,0)</f>
        <v>0</v>
      </c>
      <c r="E2">
        <f>IF(Scrobbles!$B2=E$1,Scrobbles!$F2,0)</f>
        <v>0</v>
      </c>
      <c r="F2">
        <f>IF(Scrobbles!$B2=F$1,Scrobbles!$F2,0)</f>
        <v>0</v>
      </c>
      <c r="G2">
        <f>IF(Scrobbles!$B2=G$1,Scrobbles!$F2,0)</f>
        <v>10</v>
      </c>
      <c r="H2">
        <f>IF(Scrobbles!$B2=H$1,Scrobbles!$F2,0)</f>
        <v>0</v>
      </c>
      <c r="I2">
        <f>IF(Scrobbles!$B2=I$1,Scrobbles!$F2,0)</f>
        <v>0</v>
      </c>
      <c r="K2">
        <f>IF(AND(Scrobbles!$F2&gt;=Calc!J$1+1,Scrobbles!$F2&lt;=Calc!K$1,ISBLANK(Scrobbles!$F2)=FALSE),1,0)</f>
        <v>1</v>
      </c>
      <c r="L2">
        <f>IF(AND(Scrobbles!$F2&gt;=Calc!K$1+1,Scrobbles!$F2&lt;=Calc!L$1,ISBLANK(Scrobbles!$F2)=FALSE),1,0)</f>
        <v>0</v>
      </c>
      <c r="M2">
        <f>IF(AND(Scrobbles!$F2&gt;=Calc!L$1+1,Scrobbles!$F2&lt;=Calc!M$1,ISBLANK(Scrobbles!$F2)=FALSE),1,0)</f>
        <v>0</v>
      </c>
      <c r="N2">
        <f>IF(AND(Scrobbles!$F2&gt;=Calc!M$1+1,Scrobbles!$F2&lt;=Calc!N$1,ISBLANK(Scrobbles!$F2)=FALSE),1,0)</f>
        <v>0</v>
      </c>
      <c r="O2">
        <f>IF(AND(Scrobbles!$F2&gt;=Calc!N$1+1,Scrobbles!$F2&lt;=Calc!O$1,ISBLANK(Scrobbles!$F2)=FALSE),1,0)</f>
        <v>0</v>
      </c>
      <c r="P2">
        <f>IF(AND(Scrobbles!$F2&gt;=Calc!O$1+1,Scrobbles!$F2&lt;=Calc!P$1,ISBLANK(Scrobbles!$F2)=FALSE),1,0)</f>
        <v>0</v>
      </c>
      <c r="Q2">
        <f>IF(AND(Scrobbles!$F2&gt;=Calc!P$1+1,Scrobbles!$F2&lt;=Calc!Q$1,ISBLANK(Scrobbles!$F2)=FALSE),1,0)</f>
        <v>0</v>
      </c>
      <c r="R2">
        <f>IF(AND(Scrobbles!$F2&gt;=Calc!Q$1+1,Scrobbles!$F2&lt;=Calc!R$1,ISBLANK(Scrobbles!$F2)=FALSE),1,0)</f>
        <v>0</v>
      </c>
      <c r="T2">
        <f>IF(Scrobbles!F2&gt;0,1,0)</f>
        <v>1</v>
      </c>
    </row>
    <row r="3" spans="3:20" x14ac:dyDescent="0.3">
      <c r="C3">
        <f>IF(Scrobbles!$B3=C$1,Scrobbles!$F3,0)</f>
        <v>0</v>
      </c>
      <c r="D3">
        <f>IF(Scrobbles!$B3=D$1,Scrobbles!$F3,0)</f>
        <v>0</v>
      </c>
      <c r="E3">
        <f>IF(Scrobbles!$B3=E$1,Scrobbles!$F3,0)</f>
        <v>0</v>
      </c>
      <c r="F3">
        <f>IF(Scrobbles!$B3=F$1,Scrobbles!$F3,0)</f>
        <v>0</v>
      </c>
      <c r="G3">
        <f>IF(Scrobbles!$B3=G$1,Scrobbles!$F3,0)</f>
        <v>0</v>
      </c>
      <c r="H3">
        <f>IF(Scrobbles!$B3=H$1,Scrobbles!$F3,0)</f>
        <v>36</v>
      </c>
      <c r="I3">
        <f>IF(Scrobbles!$B3=I$1,Scrobbles!$F3,0)</f>
        <v>0</v>
      </c>
      <c r="K3">
        <f>IF(AND(Scrobbles!$F3&gt;=Calc!J$1+1,Scrobbles!$F3&lt;=Calc!K$1,ISBLANK(Scrobbles!$F3)=FALSE),1,0)</f>
        <v>0</v>
      </c>
      <c r="L3">
        <f>IF(AND(Scrobbles!$F3&gt;=Calc!K$1+1,Scrobbles!$F3&lt;=Calc!L$1,ISBLANK(Scrobbles!$F3)=FALSE),1,0)</f>
        <v>1</v>
      </c>
      <c r="M3">
        <f>IF(AND(Scrobbles!$F3&gt;=Calc!L$1+1,Scrobbles!$F3&lt;=Calc!M$1,ISBLANK(Scrobbles!$F3)=FALSE),1,0)</f>
        <v>0</v>
      </c>
      <c r="N3">
        <f>IF(AND(Scrobbles!$F3&gt;=Calc!M$1+1,Scrobbles!$F3&lt;=Calc!N$1,ISBLANK(Scrobbles!$F3)=FALSE),1,0)</f>
        <v>0</v>
      </c>
      <c r="O3">
        <f>IF(AND(Scrobbles!$F3&gt;=Calc!N$1+1,Scrobbles!$F3&lt;=Calc!O$1,ISBLANK(Scrobbles!$F3)=FALSE),1,0)</f>
        <v>0</v>
      </c>
      <c r="P3">
        <f>IF(AND(Scrobbles!$F3&gt;=Calc!O$1+1,Scrobbles!$F3&lt;=Calc!P$1,ISBLANK(Scrobbles!$F3)=FALSE),1,0)</f>
        <v>0</v>
      </c>
      <c r="Q3">
        <f>IF(AND(Scrobbles!$F3&gt;=Calc!P$1+1,Scrobbles!$F3&lt;=Calc!Q$1,ISBLANK(Scrobbles!$F3)=FALSE),1,0)</f>
        <v>0</v>
      </c>
      <c r="R3">
        <f>IF(AND(Scrobbles!$F3&gt;=Calc!Q$1+1,Scrobbles!$F3&lt;=Calc!R$1,ISBLANK(Scrobbles!$F3)=FALSE),1,0)</f>
        <v>0</v>
      </c>
      <c r="T3">
        <f>IF(Scrobbles!F3&gt;0,1,0)</f>
        <v>1</v>
      </c>
    </row>
    <row r="4" spans="3:20" x14ac:dyDescent="0.3">
      <c r="C4">
        <f>IF(Scrobbles!$B4=C$1,Scrobbles!$F4,0)</f>
        <v>0</v>
      </c>
      <c r="D4">
        <f>IF(Scrobbles!$B4=D$1,Scrobbles!$F4,0)</f>
        <v>0</v>
      </c>
      <c r="E4">
        <f>IF(Scrobbles!$B4=E$1,Scrobbles!$F4,0)</f>
        <v>0</v>
      </c>
      <c r="F4">
        <f>IF(Scrobbles!$B4=F$1,Scrobbles!$F4,0)</f>
        <v>0</v>
      </c>
      <c r="G4">
        <f>IF(Scrobbles!$B4=G$1,Scrobbles!$F4,0)</f>
        <v>0</v>
      </c>
      <c r="H4">
        <f>IF(Scrobbles!$B4=H$1,Scrobbles!$F4,0)</f>
        <v>0</v>
      </c>
      <c r="I4">
        <f>IF(Scrobbles!$B4=I$1,Scrobbles!$F4,0)</f>
        <v>39</v>
      </c>
      <c r="K4">
        <f>IF(AND(Scrobbles!$F4&gt;=Calc!J$1+1,Scrobbles!$F4&lt;=Calc!K$1,ISBLANK(Scrobbles!$F4)=FALSE),1,0)</f>
        <v>0</v>
      </c>
      <c r="L4">
        <f>IF(AND(Scrobbles!$F4&gt;=Calc!K$1+1,Scrobbles!$F4&lt;=Calc!L$1,ISBLANK(Scrobbles!$F4)=FALSE),1,0)</f>
        <v>1</v>
      </c>
      <c r="M4">
        <f>IF(AND(Scrobbles!$F4&gt;=Calc!L$1+1,Scrobbles!$F4&lt;=Calc!M$1,ISBLANK(Scrobbles!$F4)=FALSE),1,0)</f>
        <v>0</v>
      </c>
      <c r="N4">
        <f>IF(AND(Scrobbles!$F4&gt;=Calc!M$1+1,Scrobbles!$F4&lt;=Calc!N$1,ISBLANK(Scrobbles!$F4)=FALSE),1,0)</f>
        <v>0</v>
      </c>
      <c r="O4">
        <f>IF(AND(Scrobbles!$F4&gt;=Calc!N$1+1,Scrobbles!$F4&lt;=Calc!O$1,ISBLANK(Scrobbles!$F4)=FALSE),1,0)</f>
        <v>0</v>
      </c>
      <c r="P4">
        <f>IF(AND(Scrobbles!$F4&gt;=Calc!O$1+1,Scrobbles!$F4&lt;=Calc!P$1,ISBLANK(Scrobbles!$F4)=FALSE),1,0)</f>
        <v>0</v>
      </c>
      <c r="Q4">
        <f>IF(AND(Scrobbles!$F4&gt;=Calc!P$1+1,Scrobbles!$F4&lt;=Calc!Q$1,ISBLANK(Scrobbles!$F4)=FALSE),1,0)</f>
        <v>0</v>
      </c>
      <c r="R4">
        <f>IF(AND(Scrobbles!$F4&gt;=Calc!Q$1+1,Scrobbles!$F4&lt;=Calc!R$1,ISBLANK(Scrobbles!$F4)=FALSE),1,0)</f>
        <v>0</v>
      </c>
      <c r="T4">
        <f>IF(Scrobbles!F4&gt;0,1,0)</f>
        <v>1</v>
      </c>
    </row>
    <row r="5" spans="3:20" x14ac:dyDescent="0.3">
      <c r="C5">
        <f>IF(Scrobbles!$B5=C$1,Scrobbles!$F5,0)</f>
        <v>52</v>
      </c>
      <c r="D5">
        <f>IF(Scrobbles!$B5=D$1,Scrobbles!$F5,0)</f>
        <v>0</v>
      </c>
      <c r="E5">
        <f>IF(Scrobbles!$B5=E$1,Scrobbles!$F5,0)</f>
        <v>0</v>
      </c>
      <c r="F5">
        <f>IF(Scrobbles!$B5=F$1,Scrobbles!$F5,0)</f>
        <v>0</v>
      </c>
      <c r="G5">
        <f>IF(Scrobbles!$B5=G$1,Scrobbles!$F5,0)</f>
        <v>0</v>
      </c>
      <c r="H5">
        <f>IF(Scrobbles!$B5=H$1,Scrobbles!$F5,0)</f>
        <v>0</v>
      </c>
      <c r="I5">
        <f>IF(Scrobbles!$B5=I$1,Scrobbles!$F5,0)</f>
        <v>0</v>
      </c>
      <c r="K5">
        <f>IF(AND(Scrobbles!$F5&gt;=Calc!J$1+1,Scrobbles!$F5&lt;=Calc!K$1,ISBLANK(Scrobbles!$F5)=FALSE),1,0)</f>
        <v>0</v>
      </c>
      <c r="L5">
        <f>IF(AND(Scrobbles!$F5&gt;=Calc!K$1+1,Scrobbles!$F5&lt;=Calc!L$1,ISBLANK(Scrobbles!$F5)=FALSE),1,0)</f>
        <v>0</v>
      </c>
      <c r="M5">
        <f>IF(AND(Scrobbles!$F5&gt;=Calc!L$1+1,Scrobbles!$F5&lt;=Calc!M$1,ISBLANK(Scrobbles!$F5)=FALSE),1,0)</f>
        <v>1</v>
      </c>
      <c r="N5">
        <f>IF(AND(Scrobbles!$F5&gt;=Calc!M$1+1,Scrobbles!$F5&lt;=Calc!N$1,ISBLANK(Scrobbles!$F5)=FALSE),1,0)</f>
        <v>0</v>
      </c>
      <c r="O5">
        <f>IF(AND(Scrobbles!$F5&gt;=Calc!N$1+1,Scrobbles!$F5&lt;=Calc!O$1,ISBLANK(Scrobbles!$F5)=FALSE),1,0)</f>
        <v>0</v>
      </c>
      <c r="P5">
        <f>IF(AND(Scrobbles!$F5&gt;=Calc!O$1+1,Scrobbles!$F5&lt;=Calc!P$1,ISBLANK(Scrobbles!$F5)=FALSE),1,0)</f>
        <v>0</v>
      </c>
      <c r="Q5">
        <f>IF(AND(Scrobbles!$F5&gt;=Calc!P$1+1,Scrobbles!$F5&lt;=Calc!Q$1,ISBLANK(Scrobbles!$F5)=FALSE),1,0)</f>
        <v>0</v>
      </c>
      <c r="R5">
        <f>IF(AND(Scrobbles!$F5&gt;=Calc!Q$1+1,Scrobbles!$F5&lt;=Calc!R$1,ISBLANK(Scrobbles!$F5)=FALSE),1,0)</f>
        <v>0</v>
      </c>
      <c r="T5">
        <f>IF(Scrobbles!F5&gt;0,1,0)</f>
        <v>1</v>
      </c>
    </row>
    <row r="6" spans="3:20" x14ac:dyDescent="0.3">
      <c r="C6">
        <f>IF(Scrobbles!$B6=C$1,Scrobbles!$F6,0)</f>
        <v>0</v>
      </c>
      <c r="D6">
        <f>IF(Scrobbles!$B6=D$1,Scrobbles!$F6,0)</f>
        <v>64</v>
      </c>
      <c r="E6">
        <f>IF(Scrobbles!$B6=E$1,Scrobbles!$F6,0)</f>
        <v>0</v>
      </c>
      <c r="F6">
        <f>IF(Scrobbles!$B6=F$1,Scrobbles!$F6,0)</f>
        <v>0</v>
      </c>
      <c r="G6">
        <f>IF(Scrobbles!$B6=G$1,Scrobbles!$F6,0)</f>
        <v>0</v>
      </c>
      <c r="H6">
        <f>IF(Scrobbles!$B6=H$1,Scrobbles!$F6,0)</f>
        <v>0</v>
      </c>
      <c r="I6">
        <f>IF(Scrobbles!$B6=I$1,Scrobbles!$F6,0)</f>
        <v>0</v>
      </c>
      <c r="K6">
        <f>IF(AND(Scrobbles!$F6&gt;=Calc!J$1+1,Scrobbles!$F6&lt;=Calc!K$1,ISBLANK(Scrobbles!$F6)=FALSE),1,0)</f>
        <v>0</v>
      </c>
      <c r="L6">
        <f>IF(AND(Scrobbles!$F6&gt;=Calc!K$1+1,Scrobbles!$F6&lt;=Calc!L$1,ISBLANK(Scrobbles!$F6)=FALSE),1,0)</f>
        <v>0</v>
      </c>
      <c r="M6">
        <f>IF(AND(Scrobbles!$F6&gt;=Calc!L$1+1,Scrobbles!$F6&lt;=Calc!M$1,ISBLANK(Scrobbles!$F6)=FALSE),1,0)</f>
        <v>0</v>
      </c>
      <c r="N6">
        <f>IF(AND(Scrobbles!$F6&gt;=Calc!M$1+1,Scrobbles!$F6&lt;=Calc!N$1,ISBLANK(Scrobbles!$F6)=FALSE),1,0)</f>
        <v>1</v>
      </c>
      <c r="O6">
        <f>IF(AND(Scrobbles!$F6&gt;=Calc!N$1+1,Scrobbles!$F6&lt;=Calc!O$1,ISBLANK(Scrobbles!$F6)=FALSE),1,0)</f>
        <v>0</v>
      </c>
      <c r="P6">
        <f>IF(AND(Scrobbles!$F6&gt;=Calc!O$1+1,Scrobbles!$F6&lt;=Calc!P$1,ISBLANK(Scrobbles!$F6)=FALSE),1,0)</f>
        <v>0</v>
      </c>
      <c r="Q6">
        <f>IF(AND(Scrobbles!$F6&gt;=Calc!P$1+1,Scrobbles!$F6&lt;=Calc!Q$1,ISBLANK(Scrobbles!$F6)=FALSE),1,0)</f>
        <v>0</v>
      </c>
      <c r="R6">
        <f>IF(AND(Scrobbles!$F6&gt;=Calc!Q$1+1,Scrobbles!$F6&lt;=Calc!R$1,ISBLANK(Scrobbles!$F6)=FALSE),1,0)</f>
        <v>0</v>
      </c>
      <c r="T6">
        <f>IF(Scrobbles!F6&gt;0,1,0)</f>
        <v>1</v>
      </c>
    </row>
    <row r="7" spans="3:20" x14ac:dyDescent="0.3">
      <c r="C7">
        <f>IF(Scrobbles!$B7=C$1,Scrobbles!$F7,0)</f>
        <v>0</v>
      </c>
      <c r="D7">
        <f>IF(Scrobbles!$B7=D$1,Scrobbles!$F7,0)</f>
        <v>0</v>
      </c>
      <c r="E7">
        <f>IF(Scrobbles!$B7=E$1,Scrobbles!$F7,0)</f>
        <v>46</v>
      </c>
      <c r="F7">
        <f>IF(Scrobbles!$B7=F$1,Scrobbles!$F7,0)</f>
        <v>0</v>
      </c>
      <c r="G7">
        <f>IF(Scrobbles!$B7=G$1,Scrobbles!$F7,0)</f>
        <v>0</v>
      </c>
      <c r="H7">
        <f>IF(Scrobbles!$B7=H$1,Scrobbles!$F7,0)</f>
        <v>0</v>
      </c>
      <c r="I7">
        <f>IF(Scrobbles!$B7=I$1,Scrobbles!$F7,0)</f>
        <v>0</v>
      </c>
      <c r="K7">
        <f>IF(AND(Scrobbles!$F7&gt;=Calc!J$1+1,Scrobbles!$F7&lt;=Calc!K$1,ISBLANK(Scrobbles!$F7)=FALSE),1,0)</f>
        <v>0</v>
      </c>
      <c r="L7">
        <f>IF(AND(Scrobbles!$F7&gt;=Calc!K$1+1,Scrobbles!$F7&lt;=Calc!L$1,ISBLANK(Scrobbles!$F7)=FALSE),1,0)</f>
        <v>0</v>
      </c>
      <c r="M7">
        <f>IF(AND(Scrobbles!$F7&gt;=Calc!L$1+1,Scrobbles!$F7&lt;=Calc!M$1,ISBLANK(Scrobbles!$F7)=FALSE),1,0)</f>
        <v>1</v>
      </c>
      <c r="N7">
        <f>IF(AND(Scrobbles!$F7&gt;=Calc!M$1+1,Scrobbles!$F7&lt;=Calc!N$1,ISBLANK(Scrobbles!$F7)=FALSE),1,0)</f>
        <v>0</v>
      </c>
      <c r="O7">
        <f>IF(AND(Scrobbles!$F7&gt;=Calc!N$1+1,Scrobbles!$F7&lt;=Calc!O$1,ISBLANK(Scrobbles!$F7)=FALSE),1,0)</f>
        <v>0</v>
      </c>
      <c r="P7">
        <f>IF(AND(Scrobbles!$F7&gt;=Calc!O$1+1,Scrobbles!$F7&lt;=Calc!P$1,ISBLANK(Scrobbles!$F7)=FALSE),1,0)</f>
        <v>0</v>
      </c>
      <c r="Q7">
        <f>IF(AND(Scrobbles!$F7&gt;=Calc!P$1+1,Scrobbles!$F7&lt;=Calc!Q$1,ISBLANK(Scrobbles!$F7)=FALSE),1,0)</f>
        <v>0</v>
      </c>
      <c r="R7">
        <f>IF(AND(Scrobbles!$F7&gt;=Calc!Q$1+1,Scrobbles!$F7&lt;=Calc!R$1,ISBLANK(Scrobbles!$F7)=FALSE),1,0)</f>
        <v>0</v>
      </c>
      <c r="T7">
        <f>IF(Scrobbles!F7&gt;0,1,0)</f>
        <v>1</v>
      </c>
    </row>
    <row r="8" spans="3:20" x14ac:dyDescent="0.3">
      <c r="C8">
        <f>IF(Scrobbles!$B8=C$1,Scrobbles!$F8,0)</f>
        <v>0</v>
      </c>
      <c r="D8">
        <f>IF(Scrobbles!$B8=D$1,Scrobbles!$F8,0)</f>
        <v>0</v>
      </c>
      <c r="E8">
        <f>IF(Scrobbles!$B8=E$1,Scrobbles!$F8,0)</f>
        <v>0</v>
      </c>
      <c r="F8">
        <f>IF(Scrobbles!$B8=F$1,Scrobbles!$F8,0)</f>
        <v>0</v>
      </c>
      <c r="G8">
        <f>IF(Scrobbles!$B8=G$1,Scrobbles!$F8,0)</f>
        <v>0</v>
      </c>
      <c r="H8">
        <f>IF(Scrobbles!$B8=H$1,Scrobbles!$F8,0)</f>
        <v>0</v>
      </c>
      <c r="I8">
        <f>IF(Scrobbles!$B8=I$1,Scrobbles!$F8,0)</f>
        <v>0</v>
      </c>
      <c r="K8">
        <f>IF(AND(Scrobbles!$F8&gt;=Calc!J$1+1,Scrobbles!$F8&lt;=Calc!K$1,ISBLANK(Scrobbles!$F8)=FALSE),1,0)</f>
        <v>1</v>
      </c>
      <c r="L8">
        <f>IF(AND(Scrobbles!$F8&gt;=Calc!K$1+1,Scrobbles!$F8&lt;=Calc!L$1,ISBLANK(Scrobbles!$F8)=FALSE),1,0)</f>
        <v>0</v>
      </c>
      <c r="M8">
        <f>IF(AND(Scrobbles!$F8&gt;=Calc!L$1+1,Scrobbles!$F8&lt;=Calc!M$1,ISBLANK(Scrobbles!$F8)=FALSE),1,0)</f>
        <v>0</v>
      </c>
      <c r="N8">
        <f>IF(AND(Scrobbles!$F8&gt;=Calc!M$1+1,Scrobbles!$F8&lt;=Calc!N$1,ISBLANK(Scrobbles!$F8)=FALSE),1,0)</f>
        <v>0</v>
      </c>
      <c r="O8">
        <f>IF(AND(Scrobbles!$F8&gt;=Calc!N$1+1,Scrobbles!$F8&lt;=Calc!O$1,ISBLANK(Scrobbles!$F8)=FALSE),1,0)</f>
        <v>0</v>
      </c>
      <c r="P8">
        <f>IF(AND(Scrobbles!$F8&gt;=Calc!O$1+1,Scrobbles!$F8&lt;=Calc!P$1,ISBLANK(Scrobbles!$F8)=FALSE),1,0)</f>
        <v>0</v>
      </c>
      <c r="Q8">
        <f>IF(AND(Scrobbles!$F8&gt;=Calc!P$1+1,Scrobbles!$F8&lt;=Calc!Q$1,ISBLANK(Scrobbles!$F8)=FALSE),1,0)</f>
        <v>0</v>
      </c>
      <c r="R8">
        <f>IF(AND(Scrobbles!$F8&gt;=Calc!Q$1+1,Scrobbles!$F8&lt;=Calc!R$1,ISBLANK(Scrobbles!$F8)=FALSE),1,0)</f>
        <v>0</v>
      </c>
      <c r="T8">
        <f>IF(Scrobbles!F8&gt;0,1,0)</f>
        <v>0</v>
      </c>
    </row>
    <row r="9" spans="3:20" x14ac:dyDescent="0.3">
      <c r="C9">
        <f>IF(Scrobbles!$B9=C$1,Scrobbles!$F9,0)</f>
        <v>0</v>
      </c>
      <c r="D9">
        <f>IF(Scrobbles!$B9=D$1,Scrobbles!$F9,0)</f>
        <v>0</v>
      </c>
      <c r="E9">
        <f>IF(Scrobbles!$B9=E$1,Scrobbles!$F9,0)</f>
        <v>0</v>
      </c>
      <c r="F9">
        <f>IF(Scrobbles!$B9=F$1,Scrobbles!$F9,0)</f>
        <v>0</v>
      </c>
      <c r="G9">
        <f>IF(Scrobbles!$B9=G$1,Scrobbles!$F9,0)</f>
        <v>87</v>
      </c>
      <c r="H9">
        <f>IF(Scrobbles!$B9=H$1,Scrobbles!$F9,0)</f>
        <v>0</v>
      </c>
      <c r="I9">
        <f>IF(Scrobbles!$B9=I$1,Scrobbles!$F9,0)</f>
        <v>0</v>
      </c>
      <c r="K9">
        <f>IF(AND(Scrobbles!$F9&gt;=Calc!J$1+1,Scrobbles!$F9&lt;=Calc!K$1,ISBLANK(Scrobbles!$F9)=FALSE),1,0)</f>
        <v>0</v>
      </c>
      <c r="L9">
        <f>IF(AND(Scrobbles!$F9&gt;=Calc!K$1+1,Scrobbles!$F9&lt;=Calc!L$1,ISBLANK(Scrobbles!$F9)=FALSE),1,0)</f>
        <v>0</v>
      </c>
      <c r="M9">
        <f>IF(AND(Scrobbles!$F9&gt;=Calc!L$1+1,Scrobbles!$F9&lt;=Calc!M$1,ISBLANK(Scrobbles!$F9)=FALSE),1,0)</f>
        <v>0</v>
      </c>
      <c r="N9">
        <f>IF(AND(Scrobbles!$F9&gt;=Calc!M$1+1,Scrobbles!$F9&lt;=Calc!N$1,ISBLANK(Scrobbles!$F9)=FALSE),1,0)</f>
        <v>0</v>
      </c>
      <c r="O9">
        <f>IF(AND(Scrobbles!$F9&gt;=Calc!N$1+1,Scrobbles!$F9&lt;=Calc!O$1,ISBLANK(Scrobbles!$F9)=FALSE),1,0)</f>
        <v>1</v>
      </c>
      <c r="P9">
        <f>IF(AND(Scrobbles!$F9&gt;=Calc!O$1+1,Scrobbles!$F9&lt;=Calc!P$1,ISBLANK(Scrobbles!$F9)=FALSE),1,0)</f>
        <v>0</v>
      </c>
      <c r="Q9">
        <f>IF(AND(Scrobbles!$F9&gt;=Calc!P$1+1,Scrobbles!$F9&lt;=Calc!Q$1,ISBLANK(Scrobbles!$F9)=FALSE),1,0)</f>
        <v>0</v>
      </c>
      <c r="R9">
        <f>IF(AND(Scrobbles!$F9&gt;=Calc!Q$1+1,Scrobbles!$F9&lt;=Calc!R$1,ISBLANK(Scrobbles!$F9)=FALSE),1,0)</f>
        <v>0</v>
      </c>
      <c r="T9">
        <f>IF(Scrobbles!F9&gt;0,1,0)</f>
        <v>1</v>
      </c>
    </row>
    <row r="10" spans="3:20" x14ac:dyDescent="0.3">
      <c r="C10">
        <f>IF(Scrobbles!$B10=C$1,Scrobbles!$F10,0)</f>
        <v>0</v>
      </c>
      <c r="D10">
        <f>IF(Scrobbles!$B10=D$1,Scrobbles!$F10,0)</f>
        <v>0</v>
      </c>
      <c r="E10">
        <f>IF(Scrobbles!$B10=E$1,Scrobbles!$F10,0)</f>
        <v>0</v>
      </c>
      <c r="F10">
        <f>IF(Scrobbles!$B10=F$1,Scrobbles!$F10,0)</f>
        <v>0</v>
      </c>
      <c r="G10">
        <f>IF(Scrobbles!$B10=G$1,Scrobbles!$F10,0)</f>
        <v>0</v>
      </c>
      <c r="H10">
        <f>IF(Scrobbles!$B10=H$1,Scrobbles!$F10,0)</f>
        <v>54</v>
      </c>
      <c r="I10">
        <f>IF(Scrobbles!$B10=I$1,Scrobbles!$F10,0)</f>
        <v>0</v>
      </c>
      <c r="K10">
        <f>IF(AND(Scrobbles!$F10&gt;=Calc!J$1+1,Scrobbles!$F10&lt;=Calc!K$1,ISBLANK(Scrobbles!$F10)=FALSE),1,0)</f>
        <v>0</v>
      </c>
      <c r="L10">
        <f>IF(AND(Scrobbles!$F10&gt;=Calc!K$1+1,Scrobbles!$F10&lt;=Calc!L$1,ISBLANK(Scrobbles!$F10)=FALSE),1,0)</f>
        <v>0</v>
      </c>
      <c r="M10">
        <f>IF(AND(Scrobbles!$F10&gt;=Calc!L$1+1,Scrobbles!$F10&lt;=Calc!M$1,ISBLANK(Scrobbles!$F10)=FALSE),1,0)</f>
        <v>1</v>
      </c>
      <c r="N10">
        <f>IF(AND(Scrobbles!$F10&gt;=Calc!M$1+1,Scrobbles!$F10&lt;=Calc!N$1,ISBLANK(Scrobbles!$F10)=FALSE),1,0)</f>
        <v>0</v>
      </c>
      <c r="O10">
        <f>IF(AND(Scrobbles!$F10&gt;=Calc!N$1+1,Scrobbles!$F10&lt;=Calc!O$1,ISBLANK(Scrobbles!$F10)=FALSE),1,0)</f>
        <v>0</v>
      </c>
      <c r="P10">
        <f>IF(AND(Scrobbles!$F10&gt;=Calc!O$1+1,Scrobbles!$F10&lt;=Calc!P$1,ISBLANK(Scrobbles!$F10)=FALSE),1,0)</f>
        <v>0</v>
      </c>
      <c r="Q10">
        <f>IF(AND(Scrobbles!$F10&gt;=Calc!P$1+1,Scrobbles!$F10&lt;=Calc!Q$1,ISBLANK(Scrobbles!$F10)=FALSE),1,0)</f>
        <v>0</v>
      </c>
      <c r="R10">
        <f>IF(AND(Scrobbles!$F10&gt;=Calc!Q$1+1,Scrobbles!$F10&lt;=Calc!R$1,ISBLANK(Scrobbles!$F10)=FALSE),1,0)</f>
        <v>0</v>
      </c>
      <c r="T10">
        <f>IF(Scrobbles!F10&gt;0,1,0)</f>
        <v>1</v>
      </c>
    </row>
    <row r="11" spans="3:20" x14ac:dyDescent="0.3">
      <c r="C11">
        <f>IF(Scrobbles!$B11=C$1,Scrobbles!$F11,0)</f>
        <v>0</v>
      </c>
      <c r="D11">
        <f>IF(Scrobbles!$B11=D$1,Scrobbles!$F11,0)</f>
        <v>0</v>
      </c>
      <c r="E11">
        <f>IF(Scrobbles!$B11=E$1,Scrobbles!$F11,0)</f>
        <v>0</v>
      </c>
      <c r="F11">
        <f>IF(Scrobbles!$B11=F$1,Scrobbles!$F11,0)</f>
        <v>0</v>
      </c>
      <c r="G11">
        <f>IF(Scrobbles!$B11=G$1,Scrobbles!$F11,0)</f>
        <v>0</v>
      </c>
      <c r="H11">
        <f>IF(Scrobbles!$B11=H$1,Scrobbles!$F11,0)</f>
        <v>0</v>
      </c>
      <c r="I11">
        <f>IF(Scrobbles!$B11=I$1,Scrobbles!$F11,0)</f>
        <v>16</v>
      </c>
      <c r="K11">
        <f>IF(AND(Scrobbles!$F11&gt;=Calc!J$1+1,Scrobbles!$F11&lt;=Calc!K$1,ISBLANK(Scrobbles!$F11)=FALSE),1,0)</f>
        <v>1</v>
      </c>
      <c r="L11">
        <f>IF(AND(Scrobbles!$F11&gt;=Calc!K$1+1,Scrobbles!$F11&lt;=Calc!L$1,ISBLANK(Scrobbles!$F11)=FALSE),1,0)</f>
        <v>0</v>
      </c>
      <c r="M11">
        <f>IF(AND(Scrobbles!$F11&gt;=Calc!L$1+1,Scrobbles!$F11&lt;=Calc!M$1,ISBLANK(Scrobbles!$F11)=FALSE),1,0)</f>
        <v>0</v>
      </c>
      <c r="N11">
        <f>IF(AND(Scrobbles!$F11&gt;=Calc!M$1+1,Scrobbles!$F11&lt;=Calc!N$1,ISBLANK(Scrobbles!$F11)=FALSE),1,0)</f>
        <v>0</v>
      </c>
      <c r="O11">
        <f>IF(AND(Scrobbles!$F11&gt;=Calc!N$1+1,Scrobbles!$F11&lt;=Calc!O$1,ISBLANK(Scrobbles!$F11)=FALSE),1,0)</f>
        <v>0</v>
      </c>
      <c r="P11">
        <f>IF(AND(Scrobbles!$F11&gt;=Calc!O$1+1,Scrobbles!$F11&lt;=Calc!P$1,ISBLANK(Scrobbles!$F11)=FALSE),1,0)</f>
        <v>0</v>
      </c>
      <c r="Q11">
        <f>IF(AND(Scrobbles!$F11&gt;=Calc!P$1+1,Scrobbles!$F11&lt;=Calc!Q$1,ISBLANK(Scrobbles!$F11)=FALSE),1,0)</f>
        <v>0</v>
      </c>
      <c r="R11">
        <f>IF(AND(Scrobbles!$F11&gt;=Calc!Q$1+1,Scrobbles!$F11&lt;=Calc!R$1,ISBLANK(Scrobbles!$F11)=FALSE),1,0)</f>
        <v>0</v>
      </c>
      <c r="T11">
        <f>IF(Scrobbles!F11&gt;0,1,0)</f>
        <v>1</v>
      </c>
    </row>
    <row r="12" spans="3:20" x14ac:dyDescent="0.3">
      <c r="C12">
        <f>IF(Scrobbles!$B12=C$1,Scrobbles!$F12,0)</f>
        <v>92</v>
      </c>
      <c r="D12">
        <f>IF(Scrobbles!$B12=D$1,Scrobbles!$F12,0)</f>
        <v>0</v>
      </c>
      <c r="E12">
        <f>IF(Scrobbles!$B12=E$1,Scrobbles!$F12,0)</f>
        <v>0</v>
      </c>
      <c r="F12">
        <f>IF(Scrobbles!$B12=F$1,Scrobbles!$F12,0)</f>
        <v>0</v>
      </c>
      <c r="G12">
        <f>IF(Scrobbles!$B12=G$1,Scrobbles!$F12,0)</f>
        <v>0</v>
      </c>
      <c r="H12">
        <f>IF(Scrobbles!$B12=H$1,Scrobbles!$F12,0)</f>
        <v>0</v>
      </c>
      <c r="I12">
        <f>IF(Scrobbles!$B12=I$1,Scrobbles!$F12,0)</f>
        <v>0</v>
      </c>
      <c r="K12">
        <f>IF(AND(Scrobbles!$F12&gt;=Calc!J$1+1,Scrobbles!$F12&lt;=Calc!K$1,ISBLANK(Scrobbles!$F12)=FALSE),1,0)</f>
        <v>0</v>
      </c>
      <c r="L12">
        <f>IF(AND(Scrobbles!$F12&gt;=Calc!K$1+1,Scrobbles!$F12&lt;=Calc!L$1,ISBLANK(Scrobbles!$F12)=FALSE),1,0)</f>
        <v>0</v>
      </c>
      <c r="M12">
        <f>IF(AND(Scrobbles!$F12&gt;=Calc!L$1+1,Scrobbles!$F12&lt;=Calc!M$1,ISBLANK(Scrobbles!$F12)=FALSE),1,0)</f>
        <v>0</v>
      </c>
      <c r="N12">
        <f>IF(AND(Scrobbles!$F12&gt;=Calc!M$1+1,Scrobbles!$F12&lt;=Calc!N$1,ISBLANK(Scrobbles!$F12)=FALSE),1,0)</f>
        <v>0</v>
      </c>
      <c r="O12">
        <f>IF(AND(Scrobbles!$F12&gt;=Calc!N$1+1,Scrobbles!$F12&lt;=Calc!O$1,ISBLANK(Scrobbles!$F12)=FALSE),1,0)</f>
        <v>1</v>
      </c>
      <c r="P12">
        <f>IF(AND(Scrobbles!$F12&gt;=Calc!O$1+1,Scrobbles!$F12&lt;=Calc!P$1,ISBLANK(Scrobbles!$F12)=FALSE),1,0)</f>
        <v>0</v>
      </c>
      <c r="Q12">
        <f>IF(AND(Scrobbles!$F12&gt;=Calc!P$1+1,Scrobbles!$F12&lt;=Calc!Q$1,ISBLANK(Scrobbles!$F12)=FALSE),1,0)</f>
        <v>0</v>
      </c>
      <c r="R12">
        <f>IF(AND(Scrobbles!$F12&gt;=Calc!Q$1+1,Scrobbles!$F12&lt;=Calc!R$1,ISBLANK(Scrobbles!$F12)=FALSE),1,0)</f>
        <v>0</v>
      </c>
      <c r="T12">
        <f>IF(Scrobbles!F12&gt;0,1,0)</f>
        <v>1</v>
      </c>
    </row>
    <row r="13" spans="3:20" x14ac:dyDescent="0.3">
      <c r="C13">
        <f>IF(Scrobbles!$B13=C$1,Scrobbles!$F13,0)</f>
        <v>0</v>
      </c>
      <c r="D13">
        <f>IF(Scrobbles!$B13=D$1,Scrobbles!$F13,0)</f>
        <v>76</v>
      </c>
      <c r="E13">
        <f>IF(Scrobbles!$B13=E$1,Scrobbles!$F13,0)</f>
        <v>0</v>
      </c>
      <c r="F13">
        <f>IF(Scrobbles!$B13=F$1,Scrobbles!$F13,0)</f>
        <v>0</v>
      </c>
      <c r="G13">
        <f>IF(Scrobbles!$B13=G$1,Scrobbles!$F13,0)</f>
        <v>0</v>
      </c>
      <c r="H13">
        <f>IF(Scrobbles!$B13=H$1,Scrobbles!$F13,0)</f>
        <v>0</v>
      </c>
      <c r="I13">
        <f>IF(Scrobbles!$B13=I$1,Scrobbles!$F13,0)</f>
        <v>0</v>
      </c>
      <c r="K13">
        <f>IF(AND(Scrobbles!$F13&gt;=Calc!J$1+1,Scrobbles!$F13&lt;=Calc!K$1,ISBLANK(Scrobbles!$F13)=FALSE),1,0)</f>
        <v>0</v>
      </c>
      <c r="L13">
        <f>IF(AND(Scrobbles!$F13&gt;=Calc!K$1+1,Scrobbles!$F13&lt;=Calc!L$1,ISBLANK(Scrobbles!$F13)=FALSE),1,0)</f>
        <v>0</v>
      </c>
      <c r="M13">
        <f>IF(AND(Scrobbles!$F13&gt;=Calc!L$1+1,Scrobbles!$F13&lt;=Calc!M$1,ISBLANK(Scrobbles!$F13)=FALSE),1,0)</f>
        <v>0</v>
      </c>
      <c r="N13">
        <f>IF(AND(Scrobbles!$F13&gt;=Calc!M$1+1,Scrobbles!$F13&lt;=Calc!N$1,ISBLANK(Scrobbles!$F13)=FALSE),1,0)</f>
        <v>1</v>
      </c>
      <c r="O13">
        <f>IF(AND(Scrobbles!$F13&gt;=Calc!N$1+1,Scrobbles!$F13&lt;=Calc!O$1,ISBLANK(Scrobbles!$F13)=FALSE),1,0)</f>
        <v>0</v>
      </c>
      <c r="P13">
        <f>IF(AND(Scrobbles!$F13&gt;=Calc!O$1+1,Scrobbles!$F13&lt;=Calc!P$1,ISBLANK(Scrobbles!$F13)=FALSE),1,0)</f>
        <v>0</v>
      </c>
      <c r="Q13">
        <f>IF(AND(Scrobbles!$F13&gt;=Calc!P$1+1,Scrobbles!$F13&lt;=Calc!Q$1,ISBLANK(Scrobbles!$F13)=FALSE),1,0)</f>
        <v>0</v>
      </c>
      <c r="R13">
        <f>IF(AND(Scrobbles!$F13&gt;=Calc!Q$1+1,Scrobbles!$F13&lt;=Calc!R$1,ISBLANK(Scrobbles!$F13)=FALSE),1,0)</f>
        <v>0</v>
      </c>
      <c r="T13">
        <f>IF(Scrobbles!F13&gt;0,1,0)</f>
        <v>1</v>
      </c>
    </row>
    <row r="14" spans="3:20" x14ac:dyDescent="0.3">
      <c r="C14">
        <f>IF(Scrobbles!$B14=C$1,Scrobbles!$F14,0)</f>
        <v>0</v>
      </c>
      <c r="D14">
        <f>IF(Scrobbles!$B14=D$1,Scrobbles!$F14,0)</f>
        <v>0</v>
      </c>
      <c r="E14">
        <f>IF(Scrobbles!$B14=E$1,Scrobbles!$F14,0)</f>
        <v>31</v>
      </c>
      <c r="F14">
        <f>IF(Scrobbles!$B14=F$1,Scrobbles!$F14,0)</f>
        <v>0</v>
      </c>
      <c r="G14">
        <f>IF(Scrobbles!$B14=G$1,Scrobbles!$F14,0)</f>
        <v>0</v>
      </c>
      <c r="H14">
        <f>IF(Scrobbles!$B14=H$1,Scrobbles!$F14,0)</f>
        <v>0</v>
      </c>
      <c r="I14">
        <f>IF(Scrobbles!$B14=I$1,Scrobbles!$F14,0)</f>
        <v>0</v>
      </c>
      <c r="K14">
        <f>IF(AND(Scrobbles!$F14&gt;=Calc!J$1+1,Scrobbles!$F14&lt;=Calc!K$1,ISBLANK(Scrobbles!$F14)=FALSE),1,0)</f>
        <v>0</v>
      </c>
      <c r="L14">
        <f>IF(AND(Scrobbles!$F14&gt;=Calc!K$1+1,Scrobbles!$F14&lt;=Calc!L$1,ISBLANK(Scrobbles!$F14)=FALSE),1,0)</f>
        <v>1</v>
      </c>
      <c r="M14">
        <f>IF(AND(Scrobbles!$F14&gt;=Calc!L$1+1,Scrobbles!$F14&lt;=Calc!M$1,ISBLANK(Scrobbles!$F14)=FALSE),1,0)</f>
        <v>0</v>
      </c>
      <c r="N14">
        <f>IF(AND(Scrobbles!$F14&gt;=Calc!M$1+1,Scrobbles!$F14&lt;=Calc!N$1,ISBLANK(Scrobbles!$F14)=FALSE),1,0)</f>
        <v>0</v>
      </c>
      <c r="O14">
        <f>IF(AND(Scrobbles!$F14&gt;=Calc!N$1+1,Scrobbles!$F14&lt;=Calc!O$1,ISBLANK(Scrobbles!$F14)=FALSE),1,0)</f>
        <v>0</v>
      </c>
      <c r="P14">
        <f>IF(AND(Scrobbles!$F14&gt;=Calc!O$1+1,Scrobbles!$F14&lt;=Calc!P$1,ISBLANK(Scrobbles!$F14)=FALSE),1,0)</f>
        <v>0</v>
      </c>
      <c r="Q14">
        <f>IF(AND(Scrobbles!$F14&gt;=Calc!P$1+1,Scrobbles!$F14&lt;=Calc!Q$1,ISBLANK(Scrobbles!$F14)=FALSE),1,0)</f>
        <v>0</v>
      </c>
      <c r="R14">
        <f>IF(AND(Scrobbles!$F14&gt;=Calc!Q$1+1,Scrobbles!$F14&lt;=Calc!R$1,ISBLANK(Scrobbles!$F14)=FALSE),1,0)</f>
        <v>0</v>
      </c>
      <c r="T14">
        <f>IF(Scrobbles!F14&gt;0,1,0)</f>
        <v>1</v>
      </c>
    </row>
    <row r="15" spans="3:20" x14ac:dyDescent="0.3">
      <c r="C15">
        <f>IF(Scrobbles!$B15=C$1,Scrobbles!$F15,0)</f>
        <v>0</v>
      </c>
      <c r="D15">
        <f>IF(Scrobbles!$B15=D$1,Scrobbles!$F15,0)</f>
        <v>0</v>
      </c>
      <c r="E15">
        <f>IF(Scrobbles!$B15=E$1,Scrobbles!$F15,0)</f>
        <v>0</v>
      </c>
      <c r="F15">
        <f>IF(Scrobbles!$B15=F$1,Scrobbles!$F15,0)</f>
        <v>51</v>
      </c>
      <c r="G15">
        <f>IF(Scrobbles!$B15=G$1,Scrobbles!$F15,0)</f>
        <v>0</v>
      </c>
      <c r="H15">
        <f>IF(Scrobbles!$B15=H$1,Scrobbles!$F15,0)</f>
        <v>0</v>
      </c>
      <c r="I15">
        <f>IF(Scrobbles!$B15=I$1,Scrobbles!$F15,0)</f>
        <v>0</v>
      </c>
      <c r="K15">
        <f>IF(AND(Scrobbles!$F15&gt;=Calc!J$1+1,Scrobbles!$F15&lt;=Calc!K$1,ISBLANK(Scrobbles!$F15)=FALSE),1,0)</f>
        <v>0</v>
      </c>
      <c r="L15">
        <f>IF(AND(Scrobbles!$F15&gt;=Calc!K$1+1,Scrobbles!$F15&lt;=Calc!L$1,ISBLANK(Scrobbles!$F15)=FALSE),1,0)</f>
        <v>0</v>
      </c>
      <c r="M15">
        <f>IF(AND(Scrobbles!$F15&gt;=Calc!L$1+1,Scrobbles!$F15&lt;=Calc!M$1,ISBLANK(Scrobbles!$F15)=FALSE),1,0)</f>
        <v>1</v>
      </c>
      <c r="N15">
        <f>IF(AND(Scrobbles!$F15&gt;=Calc!M$1+1,Scrobbles!$F15&lt;=Calc!N$1,ISBLANK(Scrobbles!$F15)=FALSE),1,0)</f>
        <v>0</v>
      </c>
      <c r="O15">
        <f>IF(AND(Scrobbles!$F15&gt;=Calc!N$1+1,Scrobbles!$F15&lt;=Calc!O$1,ISBLANK(Scrobbles!$F15)=FALSE),1,0)</f>
        <v>0</v>
      </c>
      <c r="P15">
        <f>IF(AND(Scrobbles!$F15&gt;=Calc!O$1+1,Scrobbles!$F15&lt;=Calc!P$1,ISBLANK(Scrobbles!$F15)=FALSE),1,0)</f>
        <v>0</v>
      </c>
      <c r="Q15">
        <f>IF(AND(Scrobbles!$F15&gt;=Calc!P$1+1,Scrobbles!$F15&lt;=Calc!Q$1,ISBLANK(Scrobbles!$F15)=FALSE),1,0)</f>
        <v>0</v>
      </c>
      <c r="R15">
        <f>IF(AND(Scrobbles!$F15&gt;=Calc!Q$1+1,Scrobbles!$F15&lt;=Calc!R$1,ISBLANK(Scrobbles!$F15)=FALSE),1,0)</f>
        <v>0</v>
      </c>
      <c r="T15">
        <f>IF(Scrobbles!F15&gt;0,1,0)</f>
        <v>1</v>
      </c>
    </row>
    <row r="16" spans="3:20" x14ac:dyDescent="0.3">
      <c r="C16">
        <f>IF(Scrobbles!$B16=C$1,Scrobbles!$F16,0)</f>
        <v>0</v>
      </c>
      <c r="D16">
        <f>IF(Scrobbles!$B16=D$1,Scrobbles!$F16,0)</f>
        <v>0</v>
      </c>
      <c r="E16">
        <f>IF(Scrobbles!$B16=E$1,Scrobbles!$F16,0)</f>
        <v>0</v>
      </c>
      <c r="F16">
        <f>IF(Scrobbles!$B16=F$1,Scrobbles!$F16,0)</f>
        <v>0</v>
      </c>
      <c r="G16">
        <f>IF(Scrobbles!$B16=G$1,Scrobbles!$F16,0)</f>
        <v>46</v>
      </c>
      <c r="H16">
        <f>IF(Scrobbles!$B16=H$1,Scrobbles!$F16,0)</f>
        <v>0</v>
      </c>
      <c r="I16">
        <f>IF(Scrobbles!$B16=I$1,Scrobbles!$F16,0)</f>
        <v>0</v>
      </c>
      <c r="K16">
        <f>IF(AND(Scrobbles!$F16&gt;=Calc!J$1+1,Scrobbles!$F16&lt;=Calc!K$1,ISBLANK(Scrobbles!$F16)=FALSE),1,0)</f>
        <v>0</v>
      </c>
      <c r="L16">
        <f>IF(AND(Scrobbles!$F16&gt;=Calc!K$1+1,Scrobbles!$F16&lt;=Calc!L$1,ISBLANK(Scrobbles!$F16)=FALSE),1,0)</f>
        <v>0</v>
      </c>
      <c r="M16">
        <f>IF(AND(Scrobbles!$F16&gt;=Calc!L$1+1,Scrobbles!$F16&lt;=Calc!M$1,ISBLANK(Scrobbles!$F16)=FALSE),1,0)</f>
        <v>1</v>
      </c>
      <c r="N16">
        <f>IF(AND(Scrobbles!$F16&gt;=Calc!M$1+1,Scrobbles!$F16&lt;=Calc!N$1,ISBLANK(Scrobbles!$F16)=FALSE),1,0)</f>
        <v>0</v>
      </c>
      <c r="O16">
        <f>IF(AND(Scrobbles!$F16&gt;=Calc!N$1+1,Scrobbles!$F16&lt;=Calc!O$1,ISBLANK(Scrobbles!$F16)=FALSE),1,0)</f>
        <v>0</v>
      </c>
      <c r="P16">
        <f>IF(AND(Scrobbles!$F16&gt;=Calc!O$1+1,Scrobbles!$F16&lt;=Calc!P$1,ISBLANK(Scrobbles!$F16)=FALSE),1,0)</f>
        <v>0</v>
      </c>
      <c r="Q16">
        <f>IF(AND(Scrobbles!$F16&gt;=Calc!P$1+1,Scrobbles!$F16&lt;=Calc!Q$1,ISBLANK(Scrobbles!$F16)=FALSE),1,0)</f>
        <v>0</v>
      </c>
      <c r="R16">
        <f>IF(AND(Scrobbles!$F16&gt;=Calc!Q$1+1,Scrobbles!$F16&lt;=Calc!R$1,ISBLANK(Scrobbles!$F16)=FALSE),1,0)</f>
        <v>0</v>
      </c>
      <c r="T16">
        <f>IF(Scrobbles!F16&gt;0,1,0)</f>
        <v>1</v>
      </c>
    </row>
    <row r="17" spans="3:20" x14ac:dyDescent="0.3">
      <c r="C17">
        <f>IF(Scrobbles!$B17=C$1,Scrobbles!$F17,0)</f>
        <v>0</v>
      </c>
      <c r="D17">
        <f>IF(Scrobbles!$B17=D$1,Scrobbles!$F17,0)</f>
        <v>0</v>
      </c>
      <c r="E17">
        <f>IF(Scrobbles!$B17=E$1,Scrobbles!$F17,0)</f>
        <v>0</v>
      </c>
      <c r="F17">
        <f>IF(Scrobbles!$B17=F$1,Scrobbles!$F17,0)</f>
        <v>0</v>
      </c>
      <c r="G17">
        <f>IF(Scrobbles!$B17=G$1,Scrobbles!$F17,0)</f>
        <v>0</v>
      </c>
      <c r="H17">
        <f>IF(Scrobbles!$B17=H$1,Scrobbles!$F17,0)</f>
        <v>50</v>
      </c>
      <c r="I17">
        <f>IF(Scrobbles!$B17=I$1,Scrobbles!$F17,0)</f>
        <v>0</v>
      </c>
      <c r="K17">
        <f>IF(AND(Scrobbles!$F17&gt;=Calc!J$1+1,Scrobbles!$F17&lt;=Calc!K$1,ISBLANK(Scrobbles!$F17)=FALSE),1,0)</f>
        <v>0</v>
      </c>
      <c r="L17">
        <f>IF(AND(Scrobbles!$F17&gt;=Calc!K$1+1,Scrobbles!$F17&lt;=Calc!L$1,ISBLANK(Scrobbles!$F17)=FALSE),1,0)</f>
        <v>0</v>
      </c>
      <c r="M17">
        <f>IF(AND(Scrobbles!$F17&gt;=Calc!L$1+1,Scrobbles!$F17&lt;=Calc!M$1,ISBLANK(Scrobbles!$F17)=FALSE),1,0)</f>
        <v>1</v>
      </c>
      <c r="N17">
        <f>IF(AND(Scrobbles!$F17&gt;=Calc!M$1+1,Scrobbles!$F17&lt;=Calc!N$1,ISBLANK(Scrobbles!$F17)=FALSE),1,0)</f>
        <v>0</v>
      </c>
      <c r="O17">
        <f>IF(AND(Scrobbles!$F17&gt;=Calc!N$1+1,Scrobbles!$F17&lt;=Calc!O$1,ISBLANK(Scrobbles!$F17)=FALSE),1,0)</f>
        <v>0</v>
      </c>
      <c r="P17">
        <f>IF(AND(Scrobbles!$F17&gt;=Calc!O$1+1,Scrobbles!$F17&lt;=Calc!P$1,ISBLANK(Scrobbles!$F17)=FALSE),1,0)</f>
        <v>0</v>
      </c>
      <c r="Q17">
        <f>IF(AND(Scrobbles!$F17&gt;=Calc!P$1+1,Scrobbles!$F17&lt;=Calc!Q$1,ISBLANK(Scrobbles!$F17)=FALSE),1,0)</f>
        <v>0</v>
      </c>
      <c r="R17">
        <f>IF(AND(Scrobbles!$F17&gt;=Calc!Q$1+1,Scrobbles!$F17&lt;=Calc!R$1,ISBLANK(Scrobbles!$F17)=FALSE),1,0)</f>
        <v>0</v>
      </c>
      <c r="T17">
        <f>IF(Scrobbles!F17&gt;0,1,0)</f>
        <v>1</v>
      </c>
    </row>
    <row r="18" spans="3:20" x14ac:dyDescent="0.3">
      <c r="C18">
        <f>IF(Scrobbles!$B18=C$1,Scrobbles!$F18,0)</f>
        <v>0</v>
      </c>
      <c r="D18">
        <f>IF(Scrobbles!$B18=D$1,Scrobbles!$F18,0)</f>
        <v>0</v>
      </c>
      <c r="E18">
        <f>IF(Scrobbles!$B18=E$1,Scrobbles!$F18,0)</f>
        <v>0</v>
      </c>
      <c r="F18">
        <f>IF(Scrobbles!$B18=F$1,Scrobbles!$F18,0)</f>
        <v>0</v>
      </c>
      <c r="G18">
        <f>IF(Scrobbles!$B18=G$1,Scrobbles!$F18,0)</f>
        <v>0</v>
      </c>
      <c r="H18">
        <f>IF(Scrobbles!$B18=H$1,Scrobbles!$F18,0)</f>
        <v>0</v>
      </c>
      <c r="I18">
        <f>IF(Scrobbles!$B18=I$1,Scrobbles!$F18,0)</f>
        <v>85</v>
      </c>
      <c r="K18">
        <f>IF(AND(Scrobbles!$F18&gt;=Calc!J$1+1,Scrobbles!$F18&lt;=Calc!K$1,ISBLANK(Scrobbles!$F18)=FALSE),1,0)</f>
        <v>0</v>
      </c>
      <c r="L18">
        <f>IF(AND(Scrobbles!$F18&gt;=Calc!K$1+1,Scrobbles!$F18&lt;=Calc!L$1,ISBLANK(Scrobbles!$F18)=FALSE),1,0)</f>
        <v>0</v>
      </c>
      <c r="M18">
        <f>IF(AND(Scrobbles!$F18&gt;=Calc!L$1+1,Scrobbles!$F18&lt;=Calc!M$1,ISBLANK(Scrobbles!$F18)=FALSE),1,0)</f>
        <v>0</v>
      </c>
      <c r="N18">
        <f>IF(AND(Scrobbles!$F18&gt;=Calc!M$1+1,Scrobbles!$F18&lt;=Calc!N$1,ISBLANK(Scrobbles!$F18)=FALSE),1,0)</f>
        <v>0</v>
      </c>
      <c r="O18">
        <f>IF(AND(Scrobbles!$F18&gt;=Calc!N$1+1,Scrobbles!$F18&lt;=Calc!O$1,ISBLANK(Scrobbles!$F18)=FALSE),1,0)</f>
        <v>1</v>
      </c>
      <c r="P18">
        <f>IF(AND(Scrobbles!$F18&gt;=Calc!O$1+1,Scrobbles!$F18&lt;=Calc!P$1,ISBLANK(Scrobbles!$F18)=FALSE),1,0)</f>
        <v>0</v>
      </c>
      <c r="Q18">
        <f>IF(AND(Scrobbles!$F18&gt;=Calc!P$1+1,Scrobbles!$F18&lt;=Calc!Q$1,ISBLANK(Scrobbles!$F18)=FALSE),1,0)</f>
        <v>0</v>
      </c>
      <c r="R18">
        <f>IF(AND(Scrobbles!$F18&gt;=Calc!Q$1+1,Scrobbles!$F18&lt;=Calc!R$1,ISBLANK(Scrobbles!$F18)=FALSE),1,0)</f>
        <v>0</v>
      </c>
      <c r="T18">
        <f>IF(Scrobbles!F18&gt;0,1,0)</f>
        <v>1</v>
      </c>
    </row>
    <row r="19" spans="3:20" x14ac:dyDescent="0.3">
      <c r="C19">
        <f>IF(Scrobbles!$B19=C$1,Scrobbles!$F19,0)</f>
        <v>32</v>
      </c>
      <c r="D19">
        <f>IF(Scrobbles!$B19=D$1,Scrobbles!$F19,0)</f>
        <v>0</v>
      </c>
      <c r="E19">
        <f>IF(Scrobbles!$B19=E$1,Scrobbles!$F19,0)</f>
        <v>0</v>
      </c>
      <c r="F19">
        <f>IF(Scrobbles!$B19=F$1,Scrobbles!$F19,0)</f>
        <v>0</v>
      </c>
      <c r="G19">
        <f>IF(Scrobbles!$B19=G$1,Scrobbles!$F19,0)</f>
        <v>0</v>
      </c>
      <c r="H19">
        <f>IF(Scrobbles!$B19=H$1,Scrobbles!$F19,0)</f>
        <v>0</v>
      </c>
      <c r="I19">
        <f>IF(Scrobbles!$B19=I$1,Scrobbles!$F19,0)</f>
        <v>0</v>
      </c>
      <c r="K19">
        <f>IF(AND(Scrobbles!$F19&gt;=Calc!J$1+1,Scrobbles!$F19&lt;=Calc!K$1,ISBLANK(Scrobbles!$F19)=FALSE),1,0)</f>
        <v>0</v>
      </c>
      <c r="L19">
        <f>IF(AND(Scrobbles!$F19&gt;=Calc!K$1+1,Scrobbles!$F19&lt;=Calc!L$1,ISBLANK(Scrobbles!$F19)=FALSE),1,0)</f>
        <v>1</v>
      </c>
      <c r="M19">
        <f>IF(AND(Scrobbles!$F19&gt;=Calc!L$1+1,Scrobbles!$F19&lt;=Calc!M$1,ISBLANK(Scrobbles!$F19)=FALSE),1,0)</f>
        <v>0</v>
      </c>
      <c r="N19">
        <f>IF(AND(Scrobbles!$F19&gt;=Calc!M$1+1,Scrobbles!$F19&lt;=Calc!N$1,ISBLANK(Scrobbles!$F19)=FALSE),1,0)</f>
        <v>0</v>
      </c>
      <c r="O19">
        <f>IF(AND(Scrobbles!$F19&gt;=Calc!N$1+1,Scrobbles!$F19&lt;=Calc!O$1,ISBLANK(Scrobbles!$F19)=FALSE),1,0)</f>
        <v>0</v>
      </c>
      <c r="P19">
        <f>IF(AND(Scrobbles!$F19&gt;=Calc!O$1+1,Scrobbles!$F19&lt;=Calc!P$1,ISBLANK(Scrobbles!$F19)=FALSE),1,0)</f>
        <v>0</v>
      </c>
      <c r="Q19">
        <f>IF(AND(Scrobbles!$F19&gt;=Calc!P$1+1,Scrobbles!$F19&lt;=Calc!Q$1,ISBLANK(Scrobbles!$F19)=FALSE),1,0)</f>
        <v>0</v>
      </c>
      <c r="R19">
        <f>IF(AND(Scrobbles!$F19&gt;=Calc!Q$1+1,Scrobbles!$F19&lt;=Calc!R$1,ISBLANK(Scrobbles!$F19)=FALSE),1,0)</f>
        <v>0</v>
      </c>
      <c r="T19">
        <f>IF(Scrobbles!F19&gt;0,1,0)</f>
        <v>1</v>
      </c>
    </row>
    <row r="20" spans="3:20" x14ac:dyDescent="0.3">
      <c r="C20">
        <f>IF(Scrobbles!$B20=C$1,Scrobbles!$F20,0)</f>
        <v>0</v>
      </c>
      <c r="D20">
        <f>IF(Scrobbles!$B20=D$1,Scrobbles!$F20,0)</f>
        <v>57</v>
      </c>
      <c r="E20">
        <f>IF(Scrobbles!$B20=E$1,Scrobbles!$F20,0)</f>
        <v>0</v>
      </c>
      <c r="F20">
        <f>IF(Scrobbles!$B20=F$1,Scrobbles!$F20,0)</f>
        <v>0</v>
      </c>
      <c r="G20">
        <f>IF(Scrobbles!$B20=G$1,Scrobbles!$F20,0)</f>
        <v>0</v>
      </c>
      <c r="H20">
        <f>IF(Scrobbles!$B20=H$1,Scrobbles!$F20,0)</f>
        <v>0</v>
      </c>
      <c r="I20">
        <f>IF(Scrobbles!$B20=I$1,Scrobbles!$F20,0)</f>
        <v>0</v>
      </c>
      <c r="K20">
        <f>IF(AND(Scrobbles!$F20&gt;=Calc!J$1+1,Scrobbles!$F20&lt;=Calc!K$1,ISBLANK(Scrobbles!$F20)=FALSE),1,0)</f>
        <v>0</v>
      </c>
      <c r="L20">
        <f>IF(AND(Scrobbles!$F20&gt;=Calc!K$1+1,Scrobbles!$F20&lt;=Calc!L$1,ISBLANK(Scrobbles!$F20)=FALSE),1,0)</f>
        <v>0</v>
      </c>
      <c r="M20">
        <f>IF(AND(Scrobbles!$F20&gt;=Calc!L$1+1,Scrobbles!$F20&lt;=Calc!M$1,ISBLANK(Scrobbles!$F20)=FALSE),1,0)</f>
        <v>1</v>
      </c>
      <c r="N20">
        <f>IF(AND(Scrobbles!$F20&gt;=Calc!M$1+1,Scrobbles!$F20&lt;=Calc!N$1,ISBLANK(Scrobbles!$F20)=FALSE),1,0)</f>
        <v>0</v>
      </c>
      <c r="O20">
        <f>IF(AND(Scrobbles!$F20&gt;=Calc!N$1+1,Scrobbles!$F20&lt;=Calc!O$1,ISBLANK(Scrobbles!$F20)=FALSE),1,0)</f>
        <v>0</v>
      </c>
      <c r="P20">
        <f>IF(AND(Scrobbles!$F20&gt;=Calc!O$1+1,Scrobbles!$F20&lt;=Calc!P$1,ISBLANK(Scrobbles!$F20)=FALSE),1,0)</f>
        <v>0</v>
      </c>
      <c r="Q20">
        <f>IF(AND(Scrobbles!$F20&gt;=Calc!P$1+1,Scrobbles!$F20&lt;=Calc!Q$1,ISBLANK(Scrobbles!$F20)=FALSE),1,0)</f>
        <v>0</v>
      </c>
      <c r="R20">
        <f>IF(AND(Scrobbles!$F20&gt;=Calc!Q$1+1,Scrobbles!$F20&lt;=Calc!R$1,ISBLANK(Scrobbles!$F20)=FALSE),1,0)</f>
        <v>0</v>
      </c>
      <c r="T20">
        <f>IF(Scrobbles!F20&gt;0,1,0)</f>
        <v>1</v>
      </c>
    </row>
    <row r="21" spans="3:20" x14ac:dyDescent="0.3">
      <c r="C21">
        <f>IF(Scrobbles!$B21=C$1,Scrobbles!$F21,0)</f>
        <v>0</v>
      </c>
      <c r="D21">
        <f>IF(Scrobbles!$B21=D$1,Scrobbles!$F21,0)</f>
        <v>0</v>
      </c>
      <c r="E21">
        <f>IF(Scrobbles!$B21=E$1,Scrobbles!$F21,0)</f>
        <v>30</v>
      </c>
      <c r="F21">
        <f>IF(Scrobbles!$B21=F$1,Scrobbles!$F21,0)</f>
        <v>0</v>
      </c>
      <c r="G21">
        <f>IF(Scrobbles!$B21=G$1,Scrobbles!$F21,0)</f>
        <v>0</v>
      </c>
      <c r="H21">
        <f>IF(Scrobbles!$B21=H$1,Scrobbles!$F21,0)</f>
        <v>0</v>
      </c>
      <c r="I21">
        <f>IF(Scrobbles!$B21=I$1,Scrobbles!$F21,0)</f>
        <v>0</v>
      </c>
      <c r="K21">
        <f>IF(AND(Scrobbles!$F21&gt;=Calc!J$1+1,Scrobbles!$F21&lt;=Calc!K$1,ISBLANK(Scrobbles!$F21)=FALSE),1,0)</f>
        <v>0</v>
      </c>
      <c r="L21">
        <f>IF(AND(Scrobbles!$F21&gt;=Calc!K$1+1,Scrobbles!$F21&lt;=Calc!L$1,ISBLANK(Scrobbles!$F21)=FALSE),1,0)</f>
        <v>1</v>
      </c>
      <c r="M21">
        <f>IF(AND(Scrobbles!$F21&gt;=Calc!L$1+1,Scrobbles!$F21&lt;=Calc!M$1,ISBLANK(Scrobbles!$F21)=FALSE),1,0)</f>
        <v>0</v>
      </c>
      <c r="N21">
        <f>IF(AND(Scrobbles!$F21&gt;=Calc!M$1+1,Scrobbles!$F21&lt;=Calc!N$1,ISBLANK(Scrobbles!$F21)=FALSE),1,0)</f>
        <v>0</v>
      </c>
      <c r="O21">
        <f>IF(AND(Scrobbles!$F21&gt;=Calc!N$1+1,Scrobbles!$F21&lt;=Calc!O$1,ISBLANK(Scrobbles!$F21)=FALSE),1,0)</f>
        <v>0</v>
      </c>
      <c r="P21">
        <f>IF(AND(Scrobbles!$F21&gt;=Calc!O$1+1,Scrobbles!$F21&lt;=Calc!P$1,ISBLANK(Scrobbles!$F21)=FALSE),1,0)</f>
        <v>0</v>
      </c>
      <c r="Q21">
        <f>IF(AND(Scrobbles!$F21&gt;=Calc!P$1+1,Scrobbles!$F21&lt;=Calc!Q$1,ISBLANK(Scrobbles!$F21)=FALSE),1,0)</f>
        <v>0</v>
      </c>
      <c r="R21">
        <f>IF(AND(Scrobbles!$F21&gt;=Calc!Q$1+1,Scrobbles!$F21&lt;=Calc!R$1,ISBLANK(Scrobbles!$F21)=FALSE),1,0)</f>
        <v>0</v>
      </c>
      <c r="T21">
        <f>IF(Scrobbles!F21&gt;0,1,0)</f>
        <v>1</v>
      </c>
    </row>
    <row r="22" spans="3:20" x14ac:dyDescent="0.3">
      <c r="C22">
        <f>IF(Scrobbles!$B22=C$1,Scrobbles!$F22,0)</f>
        <v>0</v>
      </c>
      <c r="D22">
        <f>IF(Scrobbles!$B22=D$1,Scrobbles!$F22,0)</f>
        <v>0</v>
      </c>
      <c r="E22">
        <f>IF(Scrobbles!$B22=E$1,Scrobbles!$F22,0)</f>
        <v>0</v>
      </c>
      <c r="F22">
        <f>IF(Scrobbles!$B22=F$1,Scrobbles!$F22,0)</f>
        <v>48</v>
      </c>
      <c r="G22">
        <f>IF(Scrobbles!$B22=G$1,Scrobbles!$F22,0)</f>
        <v>0</v>
      </c>
      <c r="H22">
        <f>IF(Scrobbles!$B22=H$1,Scrobbles!$F22,0)</f>
        <v>0</v>
      </c>
      <c r="I22">
        <f>IF(Scrobbles!$B22=I$1,Scrobbles!$F22,0)</f>
        <v>0</v>
      </c>
      <c r="K22">
        <f>IF(AND(Scrobbles!$F22&gt;=Calc!J$1+1,Scrobbles!$F22&lt;=Calc!K$1,ISBLANK(Scrobbles!$F22)=FALSE),1,0)</f>
        <v>0</v>
      </c>
      <c r="L22">
        <f>IF(AND(Scrobbles!$F22&gt;=Calc!K$1+1,Scrobbles!$F22&lt;=Calc!L$1,ISBLANK(Scrobbles!$F22)=FALSE),1,0)</f>
        <v>0</v>
      </c>
      <c r="M22">
        <f>IF(AND(Scrobbles!$F22&gt;=Calc!L$1+1,Scrobbles!$F22&lt;=Calc!M$1,ISBLANK(Scrobbles!$F22)=FALSE),1,0)</f>
        <v>1</v>
      </c>
      <c r="N22">
        <f>IF(AND(Scrobbles!$F22&gt;=Calc!M$1+1,Scrobbles!$F22&lt;=Calc!N$1,ISBLANK(Scrobbles!$F22)=FALSE),1,0)</f>
        <v>0</v>
      </c>
      <c r="O22">
        <f>IF(AND(Scrobbles!$F22&gt;=Calc!N$1+1,Scrobbles!$F22&lt;=Calc!O$1,ISBLANK(Scrobbles!$F22)=FALSE),1,0)</f>
        <v>0</v>
      </c>
      <c r="P22">
        <f>IF(AND(Scrobbles!$F22&gt;=Calc!O$1+1,Scrobbles!$F22&lt;=Calc!P$1,ISBLANK(Scrobbles!$F22)=FALSE),1,0)</f>
        <v>0</v>
      </c>
      <c r="Q22">
        <f>IF(AND(Scrobbles!$F22&gt;=Calc!P$1+1,Scrobbles!$F22&lt;=Calc!Q$1,ISBLANK(Scrobbles!$F22)=FALSE),1,0)</f>
        <v>0</v>
      </c>
      <c r="R22">
        <f>IF(AND(Scrobbles!$F22&gt;=Calc!Q$1+1,Scrobbles!$F22&lt;=Calc!R$1,ISBLANK(Scrobbles!$F22)=FALSE),1,0)</f>
        <v>0</v>
      </c>
      <c r="T22">
        <f>IF(Scrobbles!F22&gt;0,1,0)</f>
        <v>1</v>
      </c>
    </row>
    <row r="23" spans="3:20" x14ac:dyDescent="0.3">
      <c r="C23">
        <f>IF(Scrobbles!$B23=C$1,Scrobbles!$F23,0)</f>
        <v>0</v>
      </c>
      <c r="D23">
        <f>IF(Scrobbles!$B23=D$1,Scrobbles!$F23,0)</f>
        <v>0</v>
      </c>
      <c r="E23">
        <f>IF(Scrobbles!$B23=E$1,Scrobbles!$F23,0)</f>
        <v>0</v>
      </c>
      <c r="F23">
        <f>IF(Scrobbles!$B23=F$1,Scrobbles!$F23,0)</f>
        <v>0</v>
      </c>
      <c r="G23">
        <f>IF(Scrobbles!$B23=G$1,Scrobbles!$F23,0)</f>
        <v>18</v>
      </c>
      <c r="H23">
        <f>IF(Scrobbles!$B23=H$1,Scrobbles!$F23,0)</f>
        <v>0</v>
      </c>
      <c r="I23">
        <f>IF(Scrobbles!$B23=I$1,Scrobbles!$F23,0)</f>
        <v>0</v>
      </c>
      <c r="K23">
        <f>IF(AND(Scrobbles!$F23&gt;=Calc!J$1+1,Scrobbles!$F23&lt;=Calc!K$1,ISBLANK(Scrobbles!$F23)=FALSE),1,0)</f>
        <v>1</v>
      </c>
      <c r="L23">
        <f>IF(AND(Scrobbles!$F23&gt;=Calc!K$1+1,Scrobbles!$F23&lt;=Calc!L$1,ISBLANK(Scrobbles!$F23)=FALSE),1,0)</f>
        <v>0</v>
      </c>
      <c r="M23">
        <f>IF(AND(Scrobbles!$F23&gt;=Calc!L$1+1,Scrobbles!$F23&lt;=Calc!M$1,ISBLANK(Scrobbles!$F23)=FALSE),1,0)</f>
        <v>0</v>
      </c>
      <c r="N23">
        <f>IF(AND(Scrobbles!$F23&gt;=Calc!M$1+1,Scrobbles!$F23&lt;=Calc!N$1,ISBLANK(Scrobbles!$F23)=FALSE),1,0)</f>
        <v>0</v>
      </c>
      <c r="O23">
        <f>IF(AND(Scrobbles!$F23&gt;=Calc!N$1+1,Scrobbles!$F23&lt;=Calc!O$1,ISBLANK(Scrobbles!$F23)=FALSE),1,0)</f>
        <v>0</v>
      </c>
      <c r="P23">
        <f>IF(AND(Scrobbles!$F23&gt;=Calc!O$1+1,Scrobbles!$F23&lt;=Calc!P$1,ISBLANK(Scrobbles!$F23)=FALSE),1,0)</f>
        <v>0</v>
      </c>
      <c r="Q23">
        <f>IF(AND(Scrobbles!$F23&gt;=Calc!P$1+1,Scrobbles!$F23&lt;=Calc!Q$1,ISBLANK(Scrobbles!$F23)=FALSE),1,0)</f>
        <v>0</v>
      </c>
      <c r="R23">
        <f>IF(AND(Scrobbles!$F23&gt;=Calc!Q$1+1,Scrobbles!$F23&lt;=Calc!R$1,ISBLANK(Scrobbles!$F23)=FALSE),1,0)</f>
        <v>0</v>
      </c>
      <c r="T23">
        <f>IF(Scrobbles!F23&gt;0,1,0)</f>
        <v>1</v>
      </c>
    </row>
    <row r="24" spans="3:20" x14ac:dyDescent="0.3">
      <c r="C24">
        <f>IF(Scrobbles!$B24=C$1,Scrobbles!$F24,0)</f>
        <v>0</v>
      </c>
      <c r="D24">
        <f>IF(Scrobbles!$B24=D$1,Scrobbles!$F24,0)</f>
        <v>0</v>
      </c>
      <c r="E24">
        <f>IF(Scrobbles!$B24=E$1,Scrobbles!$F24,0)</f>
        <v>0</v>
      </c>
      <c r="F24">
        <f>IF(Scrobbles!$B24=F$1,Scrobbles!$F24,0)</f>
        <v>0</v>
      </c>
      <c r="G24">
        <f>IF(Scrobbles!$B24=G$1,Scrobbles!$F24,0)</f>
        <v>0</v>
      </c>
      <c r="H24">
        <f>IF(Scrobbles!$B24=H$1,Scrobbles!$F24,0)</f>
        <v>12</v>
      </c>
      <c r="I24">
        <f>IF(Scrobbles!$B24=I$1,Scrobbles!$F24,0)</f>
        <v>0</v>
      </c>
      <c r="K24">
        <f>IF(AND(Scrobbles!$F24&gt;=Calc!J$1+1,Scrobbles!$F24&lt;=Calc!K$1,ISBLANK(Scrobbles!$F24)=FALSE),1,0)</f>
        <v>1</v>
      </c>
      <c r="L24">
        <f>IF(AND(Scrobbles!$F24&gt;=Calc!K$1+1,Scrobbles!$F24&lt;=Calc!L$1,ISBLANK(Scrobbles!$F24)=FALSE),1,0)</f>
        <v>0</v>
      </c>
      <c r="M24">
        <f>IF(AND(Scrobbles!$F24&gt;=Calc!L$1+1,Scrobbles!$F24&lt;=Calc!M$1,ISBLANK(Scrobbles!$F24)=FALSE),1,0)</f>
        <v>0</v>
      </c>
      <c r="N24">
        <f>IF(AND(Scrobbles!$F24&gt;=Calc!M$1+1,Scrobbles!$F24&lt;=Calc!N$1,ISBLANK(Scrobbles!$F24)=FALSE),1,0)</f>
        <v>0</v>
      </c>
      <c r="O24">
        <f>IF(AND(Scrobbles!$F24&gt;=Calc!N$1+1,Scrobbles!$F24&lt;=Calc!O$1,ISBLANK(Scrobbles!$F24)=FALSE),1,0)</f>
        <v>0</v>
      </c>
      <c r="P24">
        <f>IF(AND(Scrobbles!$F24&gt;=Calc!O$1+1,Scrobbles!$F24&lt;=Calc!P$1,ISBLANK(Scrobbles!$F24)=FALSE),1,0)</f>
        <v>0</v>
      </c>
      <c r="Q24">
        <f>IF(AND(Scrobbles!$F24&gt;=Calc!P$1+1,Scrobbles!$F24&lt;=Calc!Q$1,ISBLANK(Scrobbles!$F24)=FALSE),1,0)</f>
        <v>0</v>
      </c>
      <c r="R24">
        <f>IF(AND(Scrobbles!$F24&gt;=Calc!Q$1+1,Scrobbles!$F24&lt;=Calc!R$1,ISBLANK(Scrobbles!$F24)=FALSE),1,0)</f>
        <v>0</v>
      </c>
      <c r="T24">
        <f>IF(Scrobbles!F24&gt;0,1,0)</f>
        <v>1</v>
      </c>
    </row>
    <row r="25" spans="3:20" x14ac:dyDescent="0.3">
      <c r="C25">
        <f>IF(Scrobbles!$B25=C$1,Scrobbles!$F25,0)</f>
        <v>0</v>
      </c>
      <c r="D25">
        <f>IF(Scrobbles!$B25=D$1,Scrobbles!$F25,0)</f>
        <v>0</v>
      </c>
      <c r="E25">
        <f>IF(Scrobbles!$B25=E$1,Scrobbles!$F25,0)</f>
        <v>0</v>
      </c>
      <c r="F25">
        <f>IF(Scrobbles!$B25=F$1,Scrobbles!$F25,0)</f>
        <v>0</v>
      </c>
      <c r="G25">
        <f>IF(Scrobbles!$B25=G$1,Scrobbles!$F25,0)</f>
        <v>0</v>
      </c>
      <c r="H25">
        <f>IF(Scrobbles!$B25=H$1,Scrobbles!$F25,0)</f>
        <v>0</v>
      </c>
      <c r="I25">
        <f>IF(Scrobbles!$B25=I$1,Scrobbles!$F25,0)</f>
        <v>44</v>
      </c>
      <c r="K25">
        <f>IF(AND(Scrobbles!$F25&gt;=Calc!J$1+1,Scrobbles!$F25&lt;=Calc!K$1,ISBLANK(Scrobbles!$F25)=FALSE),1,0)</f>
        <v>0</v>
      </c>
      <c r="L25">
        <f>IF(AND(Scrobbles!$F25&gt;=Calc!K$1+1,Scrobbles!$F25&lt;=Calc!L$1,ISBLANK(Scrobbles!$F25)=FALSE),1,0)</f>
        <v>0</v>
      </c>
      <c r="M25">
        <f>IF(AND(Scrobbles!$F25&gt;=Calc!L$1+1,Scrobbles!$F25&lt;=Calc!M$1,ISBLANK(Scrobbles!$F25)=FALSE),1,0)</f>
        <v>1</v>
      </c>
      <c r="N25">
        <f>IF(AND(Scrobbles!$F25&gt;=Calc!M$1+1,Scrobbles!$F25&lt;=Calc!N$1,ISBLANK(Scrobbles!$F25)=FALSE),1,0)</f>
        <v>0</v>
      </c>
      <c r="O25">
        <f>IF(AND(Scrobbles!$F25&gt;=Calc!N$1+1,Scrobbles!$F25&lt;=Calc!O$1,ISBLANK(Scrobbles!$F25)=FALSE),1,0)</f>
        <v>0</v>
      </c>
      <c r="P25">
        <f>IF(AND(Scrobbles!$F25&gt;=Calc!O$1+1,Scrobbles!$F25&lt;=Calc!P$1,ISBLANK(Scrobbles!$F25)=FALSE),1,0)</f>
        <v>0</v>
      </c>
      <c r="Q25">
        <f>IF(AND(Scrobbles!$F25&gt;=Calc!P$1+1,Scrobbles!$F25&lt;=Calc!Q$1,ISBLANK(Scrobbles!$F25)=FALSE),1,0)</f>
        <v>0</v>
      </c>
      <c r="R25">
        <f>IF(AND(Scrobbles!$F25&gt;=Calc!Q$1+1,Scrobbles!$F25&lt;=Calc!R$1,ISBLANK(Scrobbles!$F25)=FALSE),1,0)</f>
        <v>0</v>
      </c>
      <c r="T25">
        <f>IF(Scrobbles!F25&gt;0,1,0)</f>
        <v>1</v>
      </c>
    </row>
    <row r="26" spans="3:20" x14ac:dyDescent="0.3">
      <c r="C26">
        <f>IF(Scrobbles!$B26=C$1,Scrobbles!$F26,0)</f>
        <v>93</v>
      </c>
      <c r="D26">
        <f>IF(Scrobbles!$B26=D$1,Scrobbles!$F26,0)</f>
        <v>0</v>
      </c>
      <c r="E26">
        <f>IF(Scrobbles!$B26=E$1,Scrobbles!$F26,0)</f>
        <v>0</v>
      </c>
      <c r="F26">
        <f>IF(Scrobbles!$B26=F$1,Scrobbles!$F26,0)</f>
        <v>0</v>
      </c>
      <c r="G26">
        <f>IF(Scrobbles!$B26=G$1,Scrobbles!$F26,0)</f>
        <v>0</v>
      </c>
      <c r="H26">
        <f>IF(Scrobbles!$B26=H$1,Scrobbles!$F26,0)</f>
        <v>0</v>
      </c>
      <c r="I26">
        <f>IF(Scrobbles!$B26=I$1,Scrobbles!$F26,0)</f>
        <v>0</v>
      </c>
      <c r="K26">
        <f>IF(AND(Scrobbles!$F26&gt;=Calc!J$1+1,Scrobbles!$F26&lt;=Calc!K$1,ISBLANK(Scrobbles!$F26)=FALSE),1,0)</f>
        <v>0</v>
      </c>
      <c r="L26">
        <f>IF(AND(Scrobbles!$F26&gt;=Calc!K$1+1,Scrobbles!$F26&lt;=Calc!L$1,ISBLANK(Scrobbles!$F26)=FALSE),1,0)</f>
        <v>0</v>
      </c>
      <c r="M26">
        <f>IF(AND(Scrobbles!$F26&gt;=Calc!L$1+1,Scrobbles!$F26&lt;=Calc!M$1,ISBLANK(Scrobbles!$F26)=FALSE),1,0)</f>
        <v>0</v>
      </c>
      <c r="N26">
        <f>IF(AND(Scrobbles!$F26&gt;=Calc!M$1+1,Scrobbles!$F26&lt;=Calc!N$1,ISBLANK(Scrobbles!$F26)=FALSE),1,0)</f>
        <v>0</v>
      </c>
      <c r="O26">
        <f>IF(AND(Scrobbles!$F26&gt;=Calc!N$1+1,Scrobbles!$F26&lt;=Calc!O$1,ISBLANK(Scrobbles!$F26)=FALSE),1,0)</f>
        <v>1</v>
      </c>
      <c r="P26">
        <f>IF(AND(Scrobbles!$F26&gt;=Calc!O$1+1,Scrobbles!$F26&lt;=Calc!P$1,ISBLANK(Scrobbles!$F26)=FALSE),1,0)</f>
        <v>0</v>
      </c>
      <c r="Q26">
        <f>IF(AND(Scrobbles!$F26&gt;=Calc!P$1+1,Scrobbles!$F26&lt;=Calc!Q$1,ISBLANK(Scrobbles!$F26)=FALSE),1,0)</f>
        <v>0</v>
      </c>
      <c r="R26">
        <f>IF(AND(Scrobbles!$F26&gt;=Calc!Q$1+1,Scrobbles!$F26&lt;=Calc!R$1,ISBLANK(Scrobbles!$F26)=FALSE),1,0)</f>
        <v>0</v>
      </c>
      <c r="T26">
        <f>IF(Scrobbles!F26&gt;0,1,0)</f>
        <v>1</v>
      </c>
    </row>
    <row r="27" spans="3:20" x14ac:dyDescent="0.3">
      <c r="C27">
        <f>IF(Scrobbles!$B27=C$1,Scrobbles!$F27,0)</f>
        <v>0</v>
      </c>
      <c r="D27">
        <f>IF(Scrobbles!$B27=D$1,Scrobbles!$F27,0)</f>
        <v>128</v>
      </c>
      <c r="E27">
        <f>IF(Scrobbles!$B27=E$1,Scrobbles!$F27,0)</f>
        <v>0</v>
      </c>
      <c r="F27">
        <f>IF(Scrobbles!$B27=F$1,Scrobbles!$F27,0)</f>
        <v>0</v>
      </c>
      <c r="G27">
        <f>IF(Scrobbles!$B27=G$1,Scrobbles!$F27,0)</f>
        <v>0</v>
      </c>
      <c r="H27">
        <f>IF(Scrobbles!$B27=H$1,Scrobbles!$F27,0)</f>
        <v>0</v>
      </c>
      <c r="I27">
        <f>IF(Scrobbles!$B27=I$1,Scrobbles!$F27,0)</f>
        <v>0</v>
      </c>
      <c r="K27">
        <f>IF(AND(Scrobbles!$F27&gt;=Calc!J$1+1,Scrobbles!$F27&lt;=Calc!K$1,ISBLANK(Scrobbles!$F27)=FALSE),1,0)</f>
        <v>0</v>
      </c>
      <c r="L27">
        <f>IF(AND(Scrobbles!$F27&gt;=Calc!K$1+1,Scrobbles!$F27&lt;=Calc!L$1,ISBLANK(Scrobbles!$F27)=FALSE),1,0)</f>
        <v>0</v>
      </c>
      <c r="M27">
        <f>IF(AND(Scrobbles!$F27&gt;=Calc!L$1+1,Scrobbles!$F27&lt;=Calc!M$1,ISBLANK(Scrobbles!$F27)=FALSE),1,0)</f>
        <v>0</v>
      </c>
      <c r="N27">
        <f>IF(AND(Scrobbles!$F27&gt;=Calc!M$1+1,Scrobbles!$F27&lt;=Calc!N$1,ISBLANK(Scrobbles!$F27)=FALSE),1,0)</f>
        <v>0</v>
      </c>
      <c r="O27">
        <f>IF(AND(Scrobbles!$F27&gt;=Calc!N$1+1,Scrobbles!$F27&lt;=Calc!O$1,ISBLANK(Scrobbles!$F27)=FALSE),1,0)</f>
        <v>0</v>
      </c>
      <c r="P27">
        <f>IF(AND(Scrobbles!$F27&gt;=Calc!O$1+1,Scrobbles!$F27&lt;=Calc!P$1,ISBLANK(Scrobbles!$F27)=FALSE),1,0)</f>
        <v>0</v>
      </c>
      <c r="Q27">
        <f>IF(AND(Scrobbles!$F27&gt;=Calc!P$1+1,Scrobbles!$F27&lt;=Calc!Q$1,ISBLANK(Scrobbles!$F27)=FALSE),1,0)</f>
        <v>1</v>
      </c>
      <c r="R27">
        <f>IF(AND(Scrobbles!$F27&gt;=Calc!Q$1+1,Scrobbles!$F27&lt;=Calc!R$1,ISBLANK(Scrobbles!$F27)=FALSE),1,0)</f>
        <v>0</v>
      </c>
      <c r="T27">
        <f>IF(Scrobbles!F27&gt;0,1,0)</f>
        <v>1</v>
      </c>
    </row>
    <row r="28" spans="3:20" x14ac:dyDescent="0.3">
      <c r="C28">
        <f>IF(Scrobbles!$B28=C$1,Scrobbles!$F28,0)</f>
        <v>0</v>
      </c>
      <c r="D28">
        <f>IF(Scrobbles!$B28=D$1,Scrobbles!$F28,0)</f>
        <v>0</v>
      </c>
      <c r="E28">
        <f>IF(Scrobbles!$B28=E$1,Scrobbles!$F28,0)</f>
        <v>118</v>
      </c>
      <c r="F28">
        <f>IF(Scrobbles!$B28=F$1,Scrobbles!$F28,0)</f>
        <v>0</v>
      </c>
      <c r="G28">
        <f>IF(Scrobbles!$B28=G$1,Scrobbles!$F28,0)</f>
        <v>0</v>
      </c>
      <c r="H28">
        <f>IF(Scrobbles!$B28=H$1,Scrobbles!$F28,0)</f>
        <v>0</v>
      </c>
      <c r="I28">
        <f>IF(Scrobbles!$B28=I$1,Scrobbles!$F28,0)</f>
        <v>0</v>
      </c>
      <c r="K28">
        <f>IF(AND(Scrobbles!$F28&gt;=Calc!J$1+1,Scrobbles!$F28&lt;=Calc!K$1,ISBLANK(Scrobbles!$F28)=FALSE),1,0)</f>
        <v>0</v>
      </c>
      <c r="L28">
        <f>IF(AND(Scrobbles!$F28&gt;=Calc!K$1+1,Scrobbles!$F28&lt;=Calc!L$1,ISBLANK(Scrobbles!$F28)=FALSE),1,0)</f>
        <v>0</v>
      </c>
      <c r="M28">
        <f>IF(AND(Scrobbles!$F28&gt;=Calc!L$1+1,Scrobbles!$F28&lt;=Calc!M$1,ISBLANK(Scrobbles!$F28)=FALSE),1,0)</f>
        <v>0</v>
      </c>
      <c r="N28">
        <f>IF(AND(Scrobbles!$F28&gt;=Calc!M$1+1,Scrobbles!$F28&lt;=Calc!N$1,ISBLANK(Scrobbles!$F28)=FALSE),1,0)</f>
        <v>0</v>
      </c>
      <c r="O28">
        <f>IF(AND(Scrobbles!$F28&gt;=Calc!N$1+1,Scrobbles!$F28&lt;=Calc!O$1,ISBLANK(Scrobbles!$F28)=FALSE),1,0)</f>
        <v>0</v>
      </c>
      <c r="P28">
        <f>IF(AND(Scrobbles!$F28&gt;=Calc!O$1+1,Scrobbles!$F28&lt;=Calc!P$1,ISBLANK(Scrobbles!$F28)=FALSE),1,0)</f>
        <v>1</v>
      </c>
      <c r="Q28">
        <f>IF(AND(Scrobbles!$F28&gt;=Calc!P$1+1,Scrobbles!$F28&lt;=Calc!Q$1,ISBLANK(Scrobbles!$F28)=FALSE),1,0)</f>
        <v>0</v>
      </c>
      <c r="R28">
        <f>IF(AND(Scrobbles!$F28&gt;=Calc!Q$1+1,Scrobbles!$F28&lt;=Calc!R$1,ISBLANK(Scrobbles!$F28)=FALSE),1,0)</f>
        <v>0</v>
      </c>
      <c r="T28">
        <f>IF(Scrobbles!F28&gt;0,1,0)</f>
        <v>1</v>
      </c>
    </row>
    <row r="29" spans="3:20" x14ac:dyDescent="0.3">
      <c r="C29">
        <f>IF(Scrobbles!$B29=C$1,Scrobbles!$F29,0)</f>
        <v>0</v>
      </c>
      <c r="D29">
        <f>IF(Scrobbles!$B29=D$1,Scrobbles!$F29,0)</f>
        <v>0</v>
      </c>
      <c r="E29">
        <f>IF(Scrobbles!$B29=E$1,Scrobbles!$F29,0)</f>
        <v>0</v>
      </c>
      <c r="F29">
        <f>IF(Scrobbles!$B29=F$1,Scrobbles!$F29,0)</f>
        <v>57</v>
      </c>
      <c r="G29">
        <f>IF(Scrobbles!$B29=G$1,Scrobbles!$F29,0)</f>
        <v>0</v>
      </c>
      <c r="H29">
        <f>IF(Scrobbles!$B29=H$1,Scrobbles!$F29,0)</f>
        <v>0</v>
      </c>
      <c r="I29">
        <f>IF(Scrobbles!$B29=I$1,Scrobbles!$F29,0)</f>
        <v>0</v>
      </c>
      <c r="K29">
        <f>IF(AND(Scrobbles!$F29&gt;=Calc!J$1+1,Scrobbles!$F29&lt;=Calc!K$1,ISBLANK(Scrobbles!$F29)=FALSE),1,0)</f>
        <v>0</v>
      </c>
      <c r="L29">
        <f>IF(AND(Scrobbles!$F29&gt;=Calc!K$1+1,Scrobbles!$F29&lt;=Calc!L$1,ISBLANK(Scrobbles!$F29)=FALSE),1,0)</f>
        <v>0</v>
      </c>
      <c r="M29">
        <f>IF(AND(Scrobbles!$F29&gt;=Calc!L$1+1,Scrobbles!$F29&lt;=Calc!M$1,ISBLANK(Scrobbles!$F29)=FALSE),1,0)</f>
        <v>1</v>
      </c>
      <c r="N29">
        <f>IF(AND(Scrobbles!$F29&gt;=Calc!M$1+1,Scrobbles!$F29&lt;=Calc!N$1,ISBLANK(Scrobbles!$F29)=FALSE),1,0)</f>
        <v>0</v>
      </c>
      <c r="O29">
        <f>IF(AND(Scrobbles!$F29&gt;=Calc!N$1+1,Scrobbles!$F29&lt;=Calc!O$1,ISBLANK(Scrobbles!$F29)=FALSE),1,0)</f>
        <v>0</v>
      </c>
      <c r="P29">
        <f>IF(AND(Scrobbles!$F29&gt;=Calc!O$1+1,Scrobbles!$F29&lt;=Calc!P$1,ISBLANK(Scrobbles!$F29)=FALSE),1,0)</f>
        <v>0</v>
      </c>
      <c r="Q29">
        <f>IF(AND(Scrobbles!$F29&gt;=Calc!P$1+1,Scrobbles!$F29&lt;=Calc!Q$1,ISBLANK(Scrobbles!$F29)=FALSE),1,0)</f>
        <v>0</v>
      </c>
      <c r="R29">
        <f>IF(AND(Scrobbles!$F29&gt;=Calc!Q$1+1,Scrobbles!$F29&lt;=Calc!R$1,ISBLANK(Scrobbles!$F29)=FALSE),1,0)</f>
        <v>0</v>
      </c>
      <c r="T29">
        <f>IF(Scrobbles!F29&gt;0,1,0)</f>
        <v>1</v>
      </c>
    </row>
    <row r="30" spans="3:20" x14ac:dyDescent="0.3">
      <c r="C30">
        <f>IF(Scrobbles!$B30=C$1,Scrobbles!$F30,0)</f>
        <v>0</v>
      </c>
      <c r="D30">
        <f>IF(Scrobbles!$B30=D$1,Scrobbles!$F30,0)</f>
        <v>0</v>
      </c>
      <c r="E30">
        <f>IF(Scrobbles!$B30=E$1,Scrobbles!$F30,0)</f>
        <v>0</v>
      </c>
      <c r="F30">
        <f>IF(Scrobbles!$B30=F$1,Scrobbles!$F30,0)</f>
        <v>0</v>
      </c>
      <c r="G30">
        <f>IF(Scrobbles!$B30=G$1,Scrobbles!$F30,0)</f>
        <v>55</v>
      </c>
      <c r="H30">
        <f>IF(Scrobbles!$B30=H$1,Scrobbles!$F30,0)</f>
        <v>0</v>
      </c>
      <c r="I30">
        <f>IF(Scrobbles!$B30=I$1,Scrobbles!$F30,0)</f>
        <v>0</v>
      </c>
      <c r="K30">
        <f>IF(AND(Scrobbles!$F30&gt;=Calc!J$1+1,Scrobbles!$F30&lt;=Calc!K$1,ISBLANK(Scrobbles!$F30)=FALSE),1,0)</f>
        <v>0</v>
      </c>
      <c r="L30">
        <f>IF(AND(Scrobbles!$F30&gt;=Calc!K$1+1,Scrobbles!$F30&lt;=Calc!L$1,ISBLANK(Scrobbles!$F30)=FALSE),1,0)</f>
        <v>0</v>
      </c>
      <c r="M30">
        <f>IF(AND(Scrobbles!$F30&gt;=Calc!L$1+1,Scrobbles!$F30&lt;=Calc!M$1,ISBLANK(Scrobbles!$F30)=FALSE),1,0)</f>
        <v>1</v>
      </c>
      <c r="N30">
        <f>IF(AND(Scrobbles!$F30&gt;=Calc!M$1+1,Scrobbles!$F30&lt;=Calc!N$1,ISBLANK(Scrobbles!$F30)=FALSE),1,0)</f>
        <v>0</v>
      </c>
      <c r="O30">
        <f>IF(AND(Scrobbles!$F30&gt;=Calc!N$1+1,Scrobbles!$F30&lt;=Calc!O$1,ISBLANK(Scrobbles!$F30)=FALSE),1,0)</f>
        <v>0</v>
      </c>
      <c r="P30">
        <f>IF(AND(Scrobbles!$F30&gt;=Calc!O$1+1,Scrobbles!$F30&lt;=Calc!P$1,ISBLANK(Scrobbles!$F30)=FALSE),1,0)</f>
        <v>0</v>
      </c>
      <c r="Q30">
        <f>IF(AND(Scrobbles!$F30&gt;=Calc!P$1+1,Scrobbles!$F30&lt;=Calc!Q$1,ISBLANK(Scrobbles!$F30)=FALSE),1,0)</f>
        <v>0</v>
      </c>
      <c r="R30">
        <f>IF(AND(Scrobbles!$F30&gt;=Calc!Q$1+1,Scrobbles!$F30&lt;=Calc!R$1,ISBLANK(Scrobbles!$F30)=FALSE),1,0)</f>
        <v>0</v>
      </c>
      <c r="T30">
        <f>IF(Scrobbles!F30&gt;0,1,0)</f>
        <v>1</v>
      </c>
    </row>
    <row r="31" spans="3:20" x14ac:dyDescent="0.3">
      <c r="C31">
        <f>IF(Scrobbles!$B31=C$1,Scrobbles!$F31,0)</f>
        <v>0</v>
      </c>
      <c r="D31">
        <f>IF(Scrobbles!$B31=D$1,Scrobbles!$F31,0)</f>
        <v>0</v>
      </c>
      <c r="E31">
        <f>IF(Scrobbles!$B31=E$1,Scrobbles!$F31,0)</f>
        <v>0</v>
      </c>
      <c r="F31">
        <f>IF(Scrobbles!$B31=F$1,Scrobbles!$F31,0)</f>
        <v>0</v>
      </c>
      <c r="G31">
        <f>IF(Scrobbles!$B31=G$1,Scrobbles!$F31,0)</f>
        <v>0</v>
      </c>
      <c r="H31">
        <f>IF(Scrobbles!$B31=H$1,Scrobbles!$F31,0)</f>
        <v>122</v>
      </c>
      <c r="I31">
        <f>IF(Scrobbles!$B31=I$1,Scrobbles!$F31,0)</f>
        <v>0</v>
      </c>
      <c r="K31">
        <f>IF(AND(Scrobbles!$F31&gt;=Calc!J$1+1,Scrobbles!$F31&lt;=Calc!K$1,ISBLANK(Scrobbles!$F31)=FALSE),1,0)</f>
        <v>0</v>
      </c>
      <c r="L31">
        <f>IF(AND(Scrobbles!$F31&gt;=Calc!K$1+1,Scrobbles!$F31&lt;=Calc!L$1,ISBLANK(Scrobbles!$F31)=FALSE),1,0)</f>
        <v>0</v>
      </c>
      <c r="M31">
        <f>IF(AND(Scrobbles!$F31&gt;=Calc!L$1+1,Scrobbles!$F31&lt;=Calc!M$1,ISBLANK(Scrobbles!$F31)=FALSE),1,0)</f>
        <v>0</v>
      </c>
      <c r="N31">
        <f>IF(AND(Scrobbles!$F31&gt;=Calc!M$1+1,Scrobbles!$F31&lt;=Calc!N$1,ISBLANK(Scrobbles!$F31)=FALSE),1,0)</f>
        <v>0</v>
      </c>
      <c r="O31">
        <f>IF(AND(Scrobbles!$F31&gt;=Calc!N$1+1,Scrobbles!$F31&lt;=Calc!O$1,ISBLANK(Scrobbles!$F31)=FALSE),1,0)</f>
        <v>0</v>
      </c>
      <c r="P31">
        <f>IF(AND(Scrobbles!$F31&gt;=Calc!O$1+1,Scrobbles!$F31&lt;=Calc!P$1,ISBLANK(Scrobbles!$F31)=FALSE),1,0)</f>
        <v>0</v>
      </c>
      <c r="Q31">
        <f>IF(AND(Scrobbles!$F31&gt;=Calc!P$1+1,Scrobbles!$F31&lt;=Calc!Q$1,ISBLANK(Scrobbles!$F31)=FALSE),1,0)</f>
        <v>1</v>
      </c>
      <c r="R31">
        <f>IF(AND(Scrobbles!$F31&gt;=Calc!Q$1+1,Scrobbles!$F31&lt;=Calc!R$1,ISBLANK(Scrobbles!$F31)=FALSE),1,0)</f>
        <v>0</v>
      </c>
      <c r="T31">
        <f>IF(Scrobbles!F31&gt;0,1,0)</f>
        <v>1</v>
      </c>
    </row>
    <row r="32" spans="3:20" x14ac:dyDescent="0.3">
      <c r="C32">
        <f>IF(Scrobbles!$B32=C$1,Scrobbles!$F32,0)</f>
        <v>0</v>
      </c>
      <c r="D32">
        <f>IF(Scrobbles!$B32=D$1,Scrobbles!$F32,0)</f>
        <v>0</v>
      </c>
      <c r="E32">
        <f>IF(Scrobbles!$B32=E$1,Scrobbles!$F32,0)</f>
        <v>0</v>
      </c>
      <c r="F32">
        <f>IF(Scrobbles!$B32=F$1,Scrobbles!$F32,0)</f>
        <v>0</v>
      </c>
      <c r="G32">
        <f>IF(Scrobbles!$B32=G$1,Scrobbles!$F32,0)</f>
        <v>0</v>
      </c>
      <c r="H32">
        <f>IF(Scrobbles!$B32=H$1,Scrobbles!$F32,0)</f>
        <v>0</v>
      </c>
      <c r="I32">
        <f>IF(Scrobbles!$B32=I$1,Scrobbles!$F32,0)</f>
        <v>74</v>
      </c>
      <c r="K32">
        <f>IF(AND(Scrobbles!$F32&gt;=Calc!J$1+1,Scrobbles!$F32&lt;=Calc!K$1,ISBLANK(Scrobbles!$F32)=FALSE),1,0)</f>
        <v>0</v>
      </c>
      <c r="L32">
        <f>IF(AND(Scrobbles!$F32&gt;=Calc!K$1+1,Scrobbles!$F32&lt;=Calc!L$1,ISBLANK(Scrobbles!$F32)=FALSE),1,0)</f>
        <v>0</v>
      </c>
      <c r="M32">
        <f>IF(AND(Scrobbles!$F32&gt;=Calc!L$1+1,Scrobbles!$F32&lt;=Calc!M$1,ISBLANK(Scrobbles!$F32)=FALSE),1,0)</f>
        <v>0</v>
      </c>
      <c r="N32">
        <f>IF(AND(Scrobbles!$F32&gt;=Calc!M$1+1,Scrobbles!$F32&lt;=Calc!N$1,ISBLANK(Scrobbles!$F32)=FALSE),1,0)</f>
        <v>1</v>
      </c>
      <c r="O32">
        <f>IF(AND(Scrobbles!$F32&gt;=Calc!N$1+1,Scrobbles!$F32&lt;=Calc!O$1,ISBLANK(Scrobbles!$F32)=FALSE),1,0)</f>
        <v>0</v>
      </c>
      <c r="P32">
        <f>IF(AND(Scrobbles!$F32&gt;=Calc!O$1+1,Scrobbles!$F32&lt;=Calc!P$1,ISBLANK(Scrobbles!$F32)=FALSE),1,0)</f>
        <v>0</v>
      </c>
      <c r="Q32">
        <f>IF(AND(Scrobbles!$F32&gt;=Calc!P$1+1,Scrobbles!$F32&lt;=Calc!Q$1,ISBLANK(Scrobbles!$F32)=FALSE),1,0)</f>
        <v>0</v>
      </c>
      <c r="R32">
        <f>IF(AND(Scrobbles!$F32&gt;=Calc!Q$1+1,Scrobbles!$F32&lt;=Calc!R$1,ISBLANK(Scrobbles!$F32)=FALSE),1,0)</f>
        <v>0</v>
      </c>
      <c r="T32">
        <f>IF(Scrobbles!F32&gt;0,1,0)</f>
        <v>1</v>
      </c>
    </row>
    <row r="33" spans="3:20" x14ac:dyDescent="0.3">
      <c r="C33">
        <f>IF(Scrobbles!$B33=C$1,Scrobbles!$F33,0)</f>
        <v>92</v>
      </c>
      <c r="D33">
        <f>IF(Scrobbles!$B33=D$1,Scrobbles!$F33,0)</f>
        <v>0</v>
      </c>
      <c r="E33">
        <f>IF(Scrobbles!$B33=E$1,Scrobbles!$F33,0)</f>
        <v>0</v>
      </c>
      <c r="F33">
        <f>IF(Scrobbles!$B33=F$1,Scrobbles!$F33,0)</f>
        <v>0</v>
      </c>
      <c r="G33">
        <f>IF(Scrobbles!$B33=G$1,Scrobbles!$F33,0)</f>
        <v>0</v>
      </c>
      <c r="H33">
        <f>IF(Scrobbles!$B33=H$1,Scrobbles!$F33,0)</f>
        <v>0</v>
      </c>
      <c r="I33">
        <f>IF(Scrobbles!$B33=I$1,Scrobbles!$F33,0)</f>
        <v>0</v>
      </c>
      <c r="K33">
        <f>IF(AND(Scrobbles!$F33&gt;=Calc!J$1+1,Scrobbles!$F33&lt;=Calc!K$1,ISBLANK(Scrobbles!$F33)=FALSE),1,0)</f>
        <v>0</v>
      </c>
      <c r="L33">
        <f>IF(AND(Scrobbles!$F33&gt;=Calc!K$1+1,Scrobbles!$F33&lt;=Calc!L$1,ISBLANK(Scrobbles!$F33)=FALSE),1,0)</f>
        <v>0</v>
      </c>
      <c r="M33">
        <f>IF(AND(Scrobbles!$F33&gt;=Calc!L$1+1,Scrobbles!$F33&lt;=Calc!M$1,ISBLANK(Scrobbles!$F33)=FALSE),1,0)</f>
        <v>0</v>
      </c>
      <c r="N33">
        <f>IF(AND(Scrobbles!$F33&gt;=Calc!M$1+1,Scrobbles!$F33&lt;=Calc!N$1,ISBLANK(Scrobbles!$F33)=FALSE),1,0)</f>
        <v>0</v>
      </c>
      <c r="O33">
        <f>IF(AND(Scrobbles!$F33&gt;=Calc!N$1+1,Scrobbles!$F33&lt;=Calc!O$1,ISBLANK(Scrobbles!$F33)=FALSE),1,0)</f>
        <v>1</v>
      </c>
      <c r="P33">
        <f>IF(AND(Scrobbles!$F33&gt;=Calc!O$1+1,Scrobbles!$F33&lt;=Calc!P$1,ISBLANK(Scrobbles!$F33)=FALSE),1,0)</f>
        <v>0</v>
      </c>
      <c r="Q33">
        <f>IF(AND(Scrobbles!$F33&gt;=Calc!P$1+1,Scrobbles!$F33&lt;=Calc!Q$1,ISBLANK(Scrobbles!$F33)=FALSE),1,0)</f>
        <v>0</v>
      </c>
      <c r="R33">
        <f>IF(AND(Scrobbles!$F33&gt;=Calc!Q$1+1,Scrobbles!$F33&lt;=Calc!R$1,ISBLANK(Scrobbles!$F33)=FALSE),1,0)</f>
        <v>0</v>
      </c>
      <c r="T33">
        <f>IF(Scrobbles!F33&gt;0,1,0)</f>
        <v>1</v>
      </c>
    </row>
    <row r="34" spans="3:20" x14ac:dyDescent="0.3">
      <c r="C34">
        <f>IF(Scrobbles!$B34=C$1,Scrobbles!$F34,0)</f>
        <v>0</v>
      </c>
      <c r="D34">
        <f>IF(Scrobbles!$B34=D$1,Scrobbles!$F34,0)</f>
        <v>121</v>
      </c>
      <c r="E34">
        <f>IF(Scrobbles!$B34=E$1,Scrobbles!$F34,0)</f>
        <v>0</v>
      </c>
      <c r="F34">
        <f>IF(Scrobbles!$B34=F$1,Scrobbles!$F34,0)</f>
        <v>0</v>
      </c>
      <c r="G34">
        <f>IF(Scrobbles!$B34=G$1,Scrobbles!$F34,0)</f>
        <v>0</v>
      </c>
      <c r="H34">
        <f>IF(Scrobbles!$B34=H$1,Scrobbles!$F34,0)</f>
        <v>0</v>
      </c>
      <c r="I34">
        <f>IF(Scrobbles!$B34=I$1,Scrobbles!$F34,0)</f>
        <v>0</v>
      </c>
      <c r="K34">
        <f>IF(AND(Scrobbles!$F34&gt;=Calc!J$1+1,Scrobbles!$F34&lt;=Calc!K$1,ISBLANK(Scrobbles!$F34)=FALSE),1,0)</f>
        <v>0</v>
      </c>
      <c r="L34">
        <f>IF(AND(Scrobbles!$F34&gt;=Calc!K$1+1,Scrobbles!$F34&lt;=Calc!L$1,ISBLANK(Scrobbles!$F34)=FALSE),1,0)</f>
        <v>0</v>
      </c>
      <c r="M34">
        <f>IF(AND(Scrobbles!$F34&gt;=Calc!L$1+1,Scrobbles!$F34&lt;=Calc!M$1,ISBLANK(Scrobbles!$F34)=FALSE),1,0)</f>
        <v>0</v>
      </c>
      <c r="N34">
        <f>IF(AND(Scrobbles!$F34&gt;=Calc!M$1+1,Scrobbles!$F34&lt;=Calc!N$1,ISBLANK(Scrobbles!$F34)=FALSE),1,0)</f>
        <v>0</v>
      </c>
      <c r="O34">
        <f>IF(AND(Scrobbles!$F34&gt;=Calc!N$1+1,Scrobbles!$F34&lt;=Calc!O$1,ISBLANK(Scrobbles!$F34)=FALSE),1,0)</f>
        <v>0</v>
      </c>
      <c r="P34">
        <f>IF(AND(Scrobbles!$F34&gt;=Calc!O$1+1,Scrobbles!$F34&lt;=Calc!P$1,ISBLANK(Scrobbles!$F34)=FALSE),1,0)</f>
        <v>0</v>
      </c>
      <c r="Q34">
        <f>IF(AND(Scrobbles!$F34&gt;=Calc!P$1+1,Scrobbles!$F34&lt;=Calc!Q$1,ISBLANK(Scrobbles!$F34)=FALSE),1,0)</f>
        <v>1</v>
      </c>
      <c r="R34">
        <f>IF(AND(Scrobbles!$F34&gt;=Calc!Q$1+1,Scrobbles!$F34&lt;=Calc!R$1,ISBLANK(Scrobbles!$F34)=FALSE),1,0)</f>
        <v>0</v>
      </c>
      <c r="T34">
        <f>IF(Scrobbles!F34&gt;0,1,0)</f>
        <v>1</v>
      </c>
    </row>
    <row r="35" spans="3:20" x14ac:dyDescent="0.3">
      <c r="C35">
        <f>IF(Scrobbles!$B35=C$1,Scrobbles!$F35,0)</f>
        <v>0</v>
      </c>
      <c r="D35">
        <f>IF(Scrobbles!$B35=D$1,Scrobbles!$F35,0)</f>
        <v>0</v>
      </c>
      <c r="E35">
        <f>IF(Scrobbles!$B35=E$1,Scrobbles!$F35,0)</f>
        <v>65</v>
      </c>
      <c r="F35">
        <f>IF(Scrobbles!$B35=F$1,Scrobbles!$F35,0)</f>
        <v>0</v>
      </c>
      <c r="G35">
        <f>IF(Scrobbles!$B35=G$1,Scrobbles!$F35,0)</f>
        <v>0</v>
      </c>
      <c r="H35">
        <f>IF(Scrobbles!$B35=H$1,Scrobbles!$F35,0)</f>
        <v>0</v>
      </c>
      <c r="I35">
        <f>IF(Scrobbles!$B35=I$1,Scrobbles!$F35,0)</f>
        <v>0</v>
      </c>
      <c r="K35">
        <f>IF(AND(Scrobbles!$F35&gt;=Calc!J$1+1,Scrobbles!$F35&lt;=Calc!K$1,ISBLANK(Scrobbles!$F35)=FALSE),1,0)</f>
        <v>0</v>
      </c>
      <c r="L35">
        <f>IF(AND(Scrobbles!$F35&gt;=Calc!K$1+1,Scrobbles!$F35&lt;=Calc!L$1,ISBLANK(Scrobbles!$F35)=FALSE),1,0)</f>
        <v>0</v>
      </c>
      <c r="M35">
        <f>IF(AND(Scrobbles!$F35&gt;=Calc!L$1+1,Scrobbles!$F35&lt;=Calc!M$1,ISBLANK(Scrobbles!$F35)=FALSE),1,0)</f>
        <v>0</v>
      </c>
      <c r="N35">
        <f>IF(AND(Scrobbles!$F35&gt;=Calc!M$1+1,Scrobbles!$F35&lt;=Calc!N$1,ISBLANK(Scrobbles!$F35)=FALSE),1,0)</f>
        <v>1</v>
      </c>
      <c r="O35">
        <f>IF(AND(Scrobbles!$F35&gt;=Calc!N$1+1,Scrobbles!$F35&lt;=Calc!O$1,ISBLANK(Scrobbles!$F35)=FALSE),1,0)</f>
        <v>0</v>
      </c>
      <c r="P35">
        <f>IF(AND(Scrobbles!$F35&gt;=Calc!O$1+1,Scrobbles!$F35&lt;=Calc!P$1,ISBLANK(Scrobbles!$F35)=FALSE),1,0)</f>
        <v>0</v>
      </c>
      <c r="Q35">
        <f>IF(AND(Scrobbles!$F35&gt;=Calc!P$1+1,Scrobbles!$F35&lt;=Calc!Q$1,ISBLANK(Scrobbles!$F35)=FALSE),1,0)</f>
        <v>0</v>
      </c>
      <c r="R35">
        <f>IF(AND(Scrobbles!$F35&gt;=Calc!Q$1+1,Scrobbles!$F35&lt;=Calc!R$1,ISBLANK(Scrobbles!$F35)=FALSE),1,0)</f>
        <v>0</v>
      </c>
      <c r="T35">
        <f>IF(Scrobbles!F35&gt;0,1,0)</f>
        <v>1</v>
      </c>
    </row>
    <row r="36" spans="3:20" x14ac:dyDescent="0.3">
      <c r="C36">
        <f>IF(Scrobbles!$B36=C$1,Scrobbles!$F36,0)</f>
        <v>0</v>
      </c>
      <c r="D36">
        <f>IF(Scrobbles!$B36=D$1,Scrobbles!$F36,0)</f>
        <v>0</v>
      </c>
      <c r="E36">
        <f>IF(Scrobbles!$B36=E$1,Scrobbles!$F36,0)</f>
        <v>0</v>
      </c>
      <c r="F36">
        <f>IF(Scrobbles!$B36=F$1,Scrobbles!$F36,0)</f>
        <v>80</v>
      </c>
      <c r="G36">
        <f>IF(Scrobbles!$B36=G$1,Scrobbles!$F36,0)</f>
        <v>0</v>
      </c>
      <c r="H36">
        <f>IF(Scrobbles!$B36=H$1,Scrobbles!$F36,0)</f>
        <v>0</v>
      </c>
      <c r="I36">
        <f>IF(Scrobbles!$B36=I$1,Scrobbles!$F36,0)</f>
        <v>0</v>
      </c>
      <c r="K36">
        <f>IF(AND(Scrobbles!$F36&gt;=Calc!J$1+1,Scrobbles!$F36&lt;=Calc!K$1,ISBLANK(Scrobbles!$F36)=FALSE),1,0)</f>
        <v>0</v>
      </c>
      <c r="L36">
        <f>IF(AND(Scrobbles!$F36&gt;=Calc!K$1+1,Scrobbles!$F36&lt;=Calc!L$1,ISBLANK(Scrobbles!$F36)=FALSE),1,0)</f>
        <v>0</v>
      </c>
      <c r="M36">
        <f>IF(AND(Scrobbles!$F36&gt;=Calc!L$1+1,Scrobbles!$F36&lt;=Calc!M$1,ISBLANK(Scrobbles!$F36)=FALSE),1,0)</f>
        <v>0</v>
      </c>
      <c r="N36">
        <f>IF(AND(Scrobbles!$F36&gt;=Calc!M$1+1,Scrobbles!$F36&lt;=Calc!N$1,ISBLANK(Scrobbles!$F36)=FALSE),1,0)</f>
        <v>0</v>
      </c>
      <c r="O36">
        <f>IF(AND(Scrobbles!$F36&gt;=Calc!N$1+1,Scrobbles!$F36&lt;=Calc!O$1,ISBLANK(Scrobbles!$F36)=FALSE),1,0)</f>
        <v>1</v>
      </c>
      <c r="P36">
        <f>IF(AND(Scrobbles!$F36&gt;=Calc!O$1+1,Scrobbles!$F36&lt;=Calc!P$1,ISBLANK(Scrobbles!$F36)=FALSE),1,0)</f>
        <v>0</v>
      </c>
      <c r="Q36">
        <f>IF(AND(Scrobbles!$F36&gt;=Calc!P$1+1,Scrobbles!$F36&lt;=Calc!Q$1,ISBLANK(Scrobbles!$F36)=FALSE),1,0)</f>
        <v>0</v>
      </c>
      <c r="R36">
        <f>IF(AND(Scrobbles!$F36&gt;=Calc!Q$1+1,Scrobbles!$F36&lt;=Calc!R$1,ISBLANK(Scrobbles!$F36)=FALSE),1,0)</f>
        <v>0</v>
      </c>
      <c r="T36">
        <f>IF(Scrobbles!F36&gt;0,1,0)</f>
        <v>1</v>
      </c>
    </row>
    <row r="37" spans="3:20" x14ac:dyDescent="0.3">
      <c r="C37">
        <f>IF(Scrobbles!$B37=C$1,Scrobbles!$F37,0)</f>
        <v>0</v>
      </c>
      <c r="D37">
        <f>IF(Scrobbles!$B37=D$1,Scrobbles!$F37,0)</f>
        <v>0</v>
      </c>
      <c r="E37">
        <f>IF(Scrobbles!$B37=E$1,Scrobbles!$F37,0)</f>
        <v>0</v>
      </c>
      <c r="F37">
        <f>IF(Scrobbles!$B37=F$1,Scrobbles!$F37,0)</f>
        <v>0</v>
      </c>
      <c r="G37">
        <f>IF(Scrobbles!$B37=G$1,Scrobbles!$F37,0)</f>
        <v>67</v>
      </c>
      <c r="H37">
        <f>IF(Scrobbles!$B37=H$1,Scrobbles!$F37,0)</f>
        <v>0</v>
      </c>
      <c r="I37">
        <f>IF(Scrobbles!$B37=I$1,Scrobbles!$F37,0)</f>
        <v>0</v>
      </c>
      <c r="K37">
        <f>IF(AND(Scrobbles!$F37&gt;=Calc!J$1+1,Scrobbles!$F37&lt;=Calc!K$1,ISBLANK(Scrobbles!$F37)=FALSE),1,0)</f>
        <v>0</v>
      </c>
      <c r="L37">
        <f>IF(AND(Scrobbles!$F37&gt;=Calc!K$1+1,Scrobbles!$F37&lt;=Calc!L$1,ISBLANK(Scrobbles!$F37)=FALSE),1,0)</f>
        <v>0</v>
      </c>
      <c r="M37">
        <f>IF(AND(Scrobbles!$F37&gt;=Calc!L$1+1,Scrobbles!$F37&lt;=Calc!M$1,ISBLANK(Scrobbles!$F37)=FALSE),1,0)</f>
        <v>0</v>
      </c>
      <c r="N37">
        <f>IF(AND(Scrobbles!$F37&gt;=Calc!M$1+1,Scrobbles!$F37&lt;=Calc!N$1,ISBLANK(Scrobbles!$F37)=FALSE),1,0)</f>
        <v>1</v>
      </c>
      <c r="O37">
        <f>IF(AND(Scrobbles!$F37&gt;=Calc!N$1+1,Scrobbles!$F37&lt;=Calc!O$1,ISBLANK(Scrobbles!$F37)=FALSE),1,0)</f>
        <v>0</v>
      </c>
      <c r="P37">
        <f>IF(AND(Scrobbles!$F37&gt;=Calc!O$1+1,Scrobbles!$F37&lt;=Calc!P$1,ISBLANK(Scrobbles!$F37)=FALSE),1,0)</f>
        <v>0</v>
      </c>
      <c r="Q37">
        <f>IF(AND(Scrobbles!$F37&gt;=Calc!P$1+1,Scrobbles!$F37&lt;=Calc!Q$1,ISBLANK(Scrobbles!$F37)=FALSE),1,0)</f>
        <v>0</v>
      </c>
      <c r="R37">
        <f>IF(AND(Scrobbles!$F37&gt;=Calc!Q$1+1,Scrobbles!$F37&lt;=Calc!R$1,ISBLANK(Scrobbles!$F37)=FALSE),1,0)</f>
        <v>0</v>
      </c>
      <c r="T37">
        <f>IF(Scrobbles!F37&gt;0,1,0)</f>
        <v>1</v>
      </c>
    </row>
    <row r="38" spans="3:20" x14ac:dyDescent="0.3">
      <c r="C38">
        <f>IF(Scrobbles!$B38=C$1,Scrobbles!$F38,0)</f>
        <v>0</v>
      </c>
      <c r="D38">
        <f>IF(Scrobbles!$B38=D$1,Scrobbles!$F38,0)</f>
        <v>0</v>
      </c>
      <c r="E38">
        <f>IF(Scrobbles!$B38=E$1,Scrobbles!$F38,0)</f>
        <v>0</v>
      </c>
      <c r="F38">
        <f>IF(Scrobbles!$B38=F$1,Scrobbles!$F38,0)</f>
        <v>0</v>
      </c>
      <c r="G38">
        <f>IF(Scrobbles!$B38=G$1,Scrobbles!$F38,0)</f>
        <v>0</v>
      </c>
      <c r="H38">
        <f>IF(Scrobbles!$B38=H$1,Scrobbles!$F38,0)</f>
        <v>122</v>
      </c>
      <c r="I38">
        <f>IF(Scrobbles!$B38=I$1,Scrobbles!$F38,0)</f>
        <v>0</v>
      </c>
      <c r="K38">
        <f>IF(AND(Scrobbles!$F38&gt;=Calc!J$1+1,Scrobbles!$F38&lt;=Calc!K$1,ISBLANK(Scrobbles!$F38)=FALSE),1,0)</f>
        <v>0</v>
      </c>
      <c r="L38">
        <f>IF(AND(Scrobbles!$F38&gt;=Calc!K$1+1,Scrobbles!$F38&lt;=Calc!L$1,ISBLANK(Scrobbles!$F38)=FALSE),1,0)</f>
        <v>0</v>
      </c>
      <c r="M38">
        <f>IF(AND(Scrobbles!$F38&gt;=Calc!L$1+1,Scrobbles!$F38&lt;=Calc!M$1,ISBLANK(Scrobbles!$F38)=FALSE),1,0)</f>
        <v>0</v>
      </c>
      <c r="N38">
        <f>IF(AND(Scrobbles!$F38&gt;=Calc!M$1+1,Scrobbles!$F38&lt;=Calc!N$1,ISBLANK(Scrobbles!$F38)=FALSE),1,0)</f>
        <v>0</v>
      </c>
      <c r="O38">
        <f>IF(AND(Scrobbles!$F38&gt;=Calc!N$1+1,Scrobbles!$F38&lt;=Calc!O$1,ISBLANK(Scrobbles!$F38)=FALSE),1,0)</f>
        <v>0</v>
      </c>
      <c r="P38">
        <f>IF(AND(Scrobbles!$F38&gt;=Calc!O$1+1,Scrobbles!$F38&lt;=Calc!P$1,ISBLANK(Scrobbles!$F38)=FALSE),1,0)</f>
        <v>0</v>
      </c>
      <c r="Q38">
        <f>IF(AND(Scrobbles!$F38&gt;=Calc!P$1+1,Scrobbles!$F38&lt;=Calc!Q$1,ISBLANK(Scrobbles!$F38)=FALSE),1,0)</f>
        <v>1</v>
      </c>
      <c r="R38">
        <f>IF(AND(Scrobbles!$F38&gt;=Calc!Q$1+1,Scrobbles!$F38&lt;=Calc!R$1,ISBLANK(Scrobbles!$F38)=FALSE),1,0)</f>
        <v>0</v>
      </c>
      <c r="T38">
        <f>IF(Scrobbles!F38&gt;0,1,0)</f>
        <v>1</v>
      </c>
    </row>
    <row r="39" spans="3:20" x14ac:dyDescent="0.3">
      <c r="C39">
        <f>IF(Scrobbles!$B39=C$1,Scrobbles!$F39,0)</f>
        <v>0</v>
      </c>
      <c r="D39">
        <f>IF(Scrobbles!$B39=D$1,Scrobbles!$F39,0)</f>
        <v>0</v>
      </c>
      <c r="E39">
        <f>IF(Scrobbles!$B39=E$1,Scrobbles!$F39,0)</f>
        <v>0</v>
      </c>
      <c r="F39">
        <f>IF(Scrobbles!$B39=F$1,Scrobbles!$F39,0)</f>
        <v>0</v>
      </c>
      <c r="G39">
        <f>IF(Scrobbles!$B39=G$1,Scrobbles!$F39,0)</f>
        <v>0</v>
      </c>
      <c r="H39">
        <f>IF(Scrobbles!$B39=H$1,Scrobbles!$F39,0)</f>
        <v>0</v>
      </c>
      <c r="I39">
        <f>IF(Scrobbles!$B39=I$1,Scrobbles!$F39,0)</f>
        <v>16</v>
      </c>
      <c r="K39">
        <f>IF(AND(Scrobbles!$F39&gt;=Calc!J$1+1,Scrobbles!$F39&lt;=Calc!K$1,ISBLANK(Scrobbles!$F39)=FALSE),1,0)</f>
        <v>1</v>
      </c>
      <c r="L39">
        <f>IF(AND(Scrobbles!$F39&gt;=Calc!K$1+1,Scrobbles!$F39&lt;=Calc!L$1,ISBLANK(Scrobbles!$F39)=FALSE),1,0)</f>
        <v>0</v>
      </c>
      <c r="M39">
        <f>IF(AND(Scrobbles!$F39&gt;=Calc!L$1+1,Scrobbles!$F39&lt;=Calc!M$1,ISBLANK(Scrobbles!$F39)=FALSE),1,0)</f>
        <v>0</v>
      </c>
      <c r="N39">
        <f>IF(AND(Scrobbles!$F39&gt;=Calc!M$1+1,Scrobbles!$F39&lt;=Calc!N$1,ISBLANK(Scrobbles!$F39)=FALSE),1,0)</f>
        <v>0</v>
      </c>
      <c r="O39">
        <f>IF(AND(Scrobbles!$F39&gt;=Calc!N$1+1,Scrobbles!$F39&lt;=Calc!O$1,ISBLANK(Scrobbles!$F39)=FALSE),1,0)</f>
        <v>0</v>
      </c>
      <c r="P39">
        <f>IF(AND(Scrobbles!$F39&gt;=Calc!O$1+1,Scrobbles!$F39&lt;=Calc!P$1,ISBLANK(Scrobbles!$F39)=FALSE),1,0)</f>
        <v>0</v>
      </c>
      <c r="Q39">
        <f>IF(AND(Scrobbles!$F39&gt;=Calc!P$1+1,Scrobbles!$F39&lt;=Calc!Q$1,ISBLANK(Scrobbles!$F39)=FALSE),1,0)</f>
        <v>0</v>
      </c>
      <c r="R39">
        <f>IF(AND(Scrobbles!$F39&gt;=Calc!Q$1+1,Scrobbles!$F39&lt;=Calc!R$1,ISBLANK(Scrobbles!$F39)=FALSE),1,0)</f>
        <v>0</v>
      </c>
      <c r="T39">
        <f>IF(Scrobbles!F39&gt;0,1,0)</f>
        <v>1</v>
      </c>
    </row>
    <row r="40" spans="3:20" x14ac:dyDescent="0.3">
      <c r="C40">
        <f>IF(Scrobbles!$B40=C$1,Scrobbles!$F40,0)</f>
        <v>32</v>
      </c>
      <c r="D40">
        <f>IF(Scrobbles!$B40=D$1,Scrobbles!$F40,0)</f>
        <v>0</v>
      </c>
      <c r="E40">
        <f>IF(Scrobbles!$B40=E$1,Scrobbles!$F40,0)</f>
        <v>0</v>
      </c>
      <c r="F40">
        <f>IF(Scrobbles!$B40=F$1,Scrobbles!$F40,0)</f>
        <v>0</v>
      </c>
      <c r="G40">
        <f>IF(Scrobbles!$B40=G$1,Scrobbles!$F40,0)</f>
        <v>0</v>
      </c>
      <c r="H40">
        <f>IF(Scrobbles!$B40=H$1,Scrobbles!$F40,0)</f>
        <v>0</v>
      </c>
      <c r="I40">
        <f>IF(Scrobbles!$B40=I$1,Scrobbles!$F40,0)</f>
        <v>0</v>
      </c>
      <c r="K40">
        <f>IF(AND(Scrobbles!$F40&gt;=Calc!J$1+1,Scrobbles!$F40&lt;=Calc!K$1,ISBLANK(Scrobbles!$F40)=FALSE),1,0)</f>
        <v>0</v>
      </c>
      <c r="L40">
        <f>IF(AND(Scrobbles!$F40&gt;=Calc!K$1+1,Scrobbles!$F40&lt;=Calc!L$1,ISBLANK(Scrobbles!$F40)=FALSE),1,0)</f>
        <v>1</v>
      </c>
      <c r="M40">
        <f>IF(AND(Scrobbles!$F40&gt;=Calc!L$1+1,Scrobbles!$F40&lt;=Calc!M$1,ISBLANK(Scrobbles!$F40)=FALSE),1,0)</f>
        <v>0</v>
      </c>
      <c r="N40">
        <f>IF(AND(Scrobbles!$F40&gt;=Calc!M$1+1,Scrobbles!$F40&lt;=Calc!N$1,ISBLANK(Scrobbles!$F40)=FALSE),1,0)</f>
        <v>0</v>
      </c>
      <c r="O40">
        <f>IF(AND(Scrobbles!$F40&gt;=Calc!N$1+1,Scrobbles!$F40&lt;=Calc!O$1,ISBLANK(Scrobbles!$F40)=FALSE),1,0)</f>
        <v>0</v>
      </c>
      <c r="P40">
        <f>IF(AND(Scrobbles!$F40&gt;=Calc!O$1+1,Scrobbles!$F40&lt;=Calc!P$1,ISBLANK(Scrobbles!$F40)=FALSE),1,0)</f>
        <v>0</v>
      </c>
      <c r="Q40">
        <f>IF(AND(Scrobbles!$F40&gt;=Calc!P$1+1,Scrobbles!$F40&lt;=Calc!Q$1,ISBLANK(Scrobbles!$F40)=FALSE),1,0)</f>
        <v>0</v>
      </c>
      <c r="R40">
        <f>IF(AND(Scrobbles!$F40&gt;=Calc!Q$1+1,Scrobbles!$F40&lt;=Calc!R$1,ISBLANK(Scrobbles!$F40)=FALSE),1,0)</f>
        <v>0</v>
      </c>
      <c r="T40">
        <f>IF(Scrobbles!F40&gt;0,1,0)</f>
        <v>1</v>
      </c>
    </row>
    <row r="41" spans="3:20" x14ac:dyDescent="0.3">
      <c r="C41">
        <f>IF(Scrobbles!$B41=C$1,Scrobbles!$F41,0)</f>
        <v>0</v>
      </c>
      <c r="D41">
        <f>IF(Scrobbles!$B41=D$1,Scrobbles!$F41,0)</f>
        <v>80</v>
      </c>
      <c r="E41">
        <f>IF(Scrobbles!$B41=E$1,Scrobbles!$F41,0)</f>
        <v>0</v>
      </c>
      <c r="F41">
        <f>IF(Scrobbles!$B41=F$1,Scrobbles!$F41,0)</f>
        <v>0</v>
      </c>
      <c r="G41">
        <f>IF(Scrobbles!$B41=G$1,Scrobbles!$F41,0)</f>
        <v>0</v>
      </c>
      <c r="H41">
        <f>IF(Scrobbles!$B41=H$1,Scrobbles!$F41,0)</f>
        <v>0</v>
      </c>
      <c r="I41">
        <f>IF(Scrobbles!$B41=I$1,Scrobbles!$F41,0)</f>
        <v>0</v>
      </c>
      <c r="K41">
        <f>IF(AND(Scrobbles!$F41&gt;=Calc!J$1+1,Scrobbles!$F41&lt;=Calc!K$1,ISBLANK(Scrobbles!$F41)=FALSE),1,0)</f>
        <v>0</v>
      </c>
      <c r="L41">
        <f>IF(AND(Scrobbles!$F41&gt;=Calc!K$1+1,Scrobbles!$F41&lt;=Calc!L$1,ISBLANK(Scrobbles!$F41)=FALSE),1,0)</f>
        <v>0</v>
      </c>
      <c r="M41">
        <f>IF(AND(Scrobbles!$F41&gt;=Calc!L$1+1,Scrobbles!$F41&lt;=Calc!M$1,ISBLANK(Scrobbles!$F41)=FALSE),1,0)</f>
        <v>0</v>
      </c>
      <c r="N41">
        <f>IF(AND(Scrobbles!$F41&gt;=Calc!M$1+1,Scrobbles!$F41&lt;=Calc!N$1,ISBLANK(Scrobbles!$F41)=FALSE),1,0)</f>
        <v>0</v>
      </c>
      <c r="O41">
        <f>IF(AND(Scrobbles!$F41&gt;=Calc!N$1+1,Scrobbles!$F41&lt;=Calc!O$1,ISBLANK(Scrobbles!$F41)=FALSE),1,0)</f>
        <v>1</v>
      </c>
      <c r="P41">
        <f>IF(AND(Scrobbles!$F41&gt;=Calc!O$1+1,Scrobbles!$F41&lt;=Calc!P$1,ISBLANK(Scrobbles!$F41)=FALSE),1,0)</f>
        <v>0</v>
      </c>
      <c r="Q41">
        <f>IF(AND(Scrobbles!$F41&gt;=Calc!P$1+1,Scrobbles!$F41&lt;=Calc!Q$1,ISBLANK(Scrobbles!$F41)=FALSE),1,0)</f>
        <v>0</v>
      </c>
      <c r="R41">
        <f>IF(AND(Scrobbles!$F41&gt;=Calc!Q$1+1,Scrobbles!$F41&lt;=Calc!R$1,ISBLANK(Scrobbles!$F41)=FALSE),1,0)</f>
        <v>0</v>
      </c>
      <c r="T41">
        <f>IF(Scrobbles!F41&gt;0,1,0)</f>
        <v>1</v>
      </c>
    </row>
    <row r="42" spans="3:20" x14ac:dyDescent="0.3">
      <c r="C42">
        <f>IF(Scrobbles!$B42=C$1,Scrobbles!$F42,0)</f>
        <v>0</v>
      </c>
      <c r="D42">
        <f>IF(Scrobbles!$B42=D$1,Scrobbles!$F42,0)</f>
        <v>0</v>
      </c>
      <c r="E42">
        <f>IF(Scrobbles!$B42=E$1,Scrobbles!$F42,0)</f>
        <v>59</v>
      </c>
      <c r="F42">
        <f>IF(Scrobbles!$B42=F$1,Scrobbles!$F42,0)</f>
        <v>0</v>
      </c>
      <c r="G42">
        <f>IF(Scrobbles!$B42=G$1,Scrobbles!$F42,0)</f>
        <v>0</v>
      </c>
      <c r="H42">
        <f>IF(Scrobbles!$B42=H$1,Scrobbles!$F42,0)</f>
        <v>0</v>
      </c>
      <c r="I42">
        <f>IF(Scrobbles!$B42=I$1,Scrobbles!$F42,0)</f>
        <v>0</v>
      </c>
      <c r="K42">
        <f>IF(AND(Scrobbles!$F42&gt;=Calc!J$1+1,Scrobbles!$F42&lt;=Calc!K$1,ISBLANK(Scrobbles!$F42)=FALSE),1,0)</f>
        <v>0</v>
      </c>
      <c r="L42">
        <f>IF(AND(Scrobbles!$F42&gt;=Calc!K$1+1,Scrobbles!$F42&lt;=Calc!L$1,ISBLANK(Scrobbles!$F42)=FALSE),1,0)</f>
        <v>0</v>
      </c>
      <c r="M42">
        <f>IF(AND(Scrobbles!$F42&gt;=Calc!L$1+1,Scrobbles!$F42&lt;=Calc!M$1,ISBLANK(Scrobbles!$F42)=FALSE),1,0)</f>
        <v>1</v>
      </c>
      <c r="N42">
        <f>IF(AND(Scrobbles!$F42&gt;=Calc!M$1+1,Scrobbles!$F42&lt;=Calc!N$1,ISBLANK(Scrobbles!$F42)=FALSE),1,0)</f>
        <v>0</v>
      </c>
      <c r="O42">
        <f>IF(AND(Scrobbles!$F42&gt;=Calc!N$1+1,Scrobbles!$F42&lt;=Calc!O$1,ISBLANK(Scrobbles!$F42)=FALSE),1,0)</f>
        <v>0</v>
      </c>
      <c r="P42">
        <f>IF(AND(Scrobbles!$F42&gt;=Calc!O$1+1,Scrobbles!$F42&lt;=Calc!P$1,ISBLANK(Scrobbles!$F42)=FALSE),1,0)</f>
        <v>0</v>
      </c>
      <c r="Q42">
        <f>IF(AND(Scrobbles!$F42&gt;=Calc!P$1+1,Scrobbles!$F42&lt;=Calc!Q$1,ISBLANK(Scrobbles!$F42)=FALSE),1,0)</f>
        <v>0</v>
      </c>
      <c r="R42">
        <f>IF(AND(Scrobbles!$F42&gt;=Calc!Q$1+1,Scrobbles!$F42&lt;=Calc!R$1,ISBLANK(Scrobbles!$F42)=FALSE),1,0)</f>
        <v>0</v>
      </c>
      <c r="T42">
        <f>IF(Scrobbles!F42&gt;0,1,0)</f>
        <v>1</v>
      </c>
    </row>
    <row r="43" spans="3:20" x14ac:dyDescent="0.3">
      <c r="C43">
        <f>IF(Scrobbles!$B43=C$1,Scrobbles!$F43,0)</f>
        <v>0</v>
      </c>
      <c r="D43">
        <f>IF(Scrobbles!$B43=D$1,Scrobbles!$F43,0)</f>
        <v>0</v>
      </c>
      <c r="E43">
        <f>IF(Scrobbles!$B43=E$1,Scrobbles!$F43,0)</f>
        <v>0</v>
      </c>
      <c r="F43">
        <f>IF(Scrobbles!$B43=F$1,Scrobbles!$F43,0)</f>
        <v>92</v>
      </c>
      <c r="G43">
        <f>IF(Scrobbles!$B43=G$1,Scrobbles!$F43,0)</f>
        <v>0</v>
      </c>
      <c r="H43">
        <f>IF(Scrobbles!$B43=H$1,Scrobbles!$F43,0)</f>
        <v>0</v>
      </c>
      <c r="I43">
        <f>IF(Scrobbles!$B43=I$1,Scrobbles!$F43,0)</f>
        <v>0</v>
      </c>
      <c r="K43">
        <f>IF(AND(Scrobbles!$F43&gt;=Calc!J$1+1,Scrobbles!$F43&lt;=Calc!K$1,ISBLANK(Scrobbles!$F43)=FALSE),1,0)</f>
        <v>0</v>
      </c>
      <c r="L43">
        <f>IF(AND(Scrobbles!$F43&gt;=Calc!K$1+1,Scrobbles!$F43&lt;=Calc!L$1,ISBLANK(Scrobbles!$F43)=FALSE),1,0)</f>
        <v>0</v>
      </c>
      <c r="M43">
        <f>IF(AND(Scrobbles!$F43&gt;=Calc!L$1+1,Scrobbles!$F43&lt;=Calc!M$1,ISBLANK(Scrobbles!$F43)=FALSE),1,0)</f>
        <v>0</v>
      </c>
      <c r="N43">
        <f>IF(AND(Scrobbles!$F43&gt;=Calc!M$1+1,Scrobbles!$F43&lt;=Calc!N$1,ISBLANK(Scrobbles!$F43)=FALSE),1,0)</f>
        <v>0</v>
      </c>
      <c r="O43">
        <f>IF(AND(Scrobbles!$F43&gt;=Calc!N$1+1,Scrobbles!$F43&lt;=Calc!O$1,ISBLANK(Scrobbles!$F43)=FALSE),1,0)</f>
        <v>1</v>
      </c>
      <c r="P43">
        <f>IF(AND(Scrobbles!$F43&gt;=Calc!O$1+1,Scrobbles!$F43&lt;=Calc!P$1,ISBLANK(Scrobbles!$F43)=FALSE),1,0)</f>
        <v>0</v>
      </c>
      <c r="Q43">
        <f>IF(AND(Scrobbles!$F43&gt;=Calc!P$1+1,Scrobbles!$F43&lt;=Calc!Q$1,ISBLANK(Scrobbles!$F43)=FALSE),1,0)</f>
        <v>0</v>
      </c>
      <c r="R43">
        <f>IF(AND(Scrobbles!$F43&gt;=Calc!Q$1+1,Scrobbles!$F43&lt;=Calc!R$1,ISBLANK(Scrobbles!$F43)=FALSE),1,0)</f>
        <v>0</v>
      </c>
      <c r="T43">
        <f>IF(Scrobbles!F43&gt;0,1,0)</f>
        <v>1</v>
      </c>
    </row>
    <row r="44" spans="3:20" x14ac:dyDescent="0.3">
      <c r="C44">
        <f>IF(Scrobbles!$B44=C$1,Scrobbles!$F44,0)</f>
        <v>0</v>
      </c>
      <c r="D44">
        <f>IF(Scrobbles!$B44=D$1,Scrobbles!$F44,0)</f>
        <v>0</v>
      </c>
      <c r="E44">
        <f>IF(Scrobbles!$B44=E$1,Scrobbles!$F44,0)</f>
        <v>0</v>
      </c>
      <c r="F44">
        <f>IF(Scrobbles!$B44=F$1,Scrobbles!$F44,0)</f>
        <v>0</v>
      </c>
      <c r="G44">
        <f>IF(Scrobbles!$B44=G$1,Scrobbles!$F44,0)</f>
        <v>92</v>
      </c>
      <c r="H44">
        <f>IF(Scrobbles!$B44=H$1,Scrobbles!$F44,0)</f>
        <v>0</v>
      </c>
      <c r="I44">
        <f>IF(Scrobbles!$B44=I$1,Scrobbles!$F44,0)</f>
        <v>0</v>
      </c>
      <c r="K44">
        <f>IF(AND(Scrobbles!$F44&gt;=Calc!J$1+1,Scrobbles!$F44&lt;=Calc!K$1,ISBLANK(Scrobbles!$F44)=FALSE),1,0)</f>
        <v>0</v>
      </c>
      <c r="L44">
        <f>IF(AND(Scrobbles!$F44&gt;=Calc!K$1+1,Scrobbles!$F44&lt;=Calc!L$1,ISBLANK(Scrobbles!$F44)=FALSE),1,0)</f>
        <v>0</v>
      </c>
      <c r="M44">
        <f>IF(AND(Scrobbles!$F44&gt;=Calc!L$1+1,Scrobbles!$F44&lt;=Calc!M$1,ISBLANK(Scrobbles!$F44)=FALSE),1,0)</f>
        <v>0</v>
      </c>
      <c r="N44">
        <f>IF(AND(Scrobbles!$F44&gt;=Calc!M$1+1,Scrobbles!$F44&lt;=Calc!N$1,ISBLANK(Scrobbles!$F44)=FALSE),1,0)</f>
        <v>0</v>
      </c>
      <c r="O44">
        <f>IF(AND(Scrobbles!$F44&gt;=Calc!N$1+1,Scrobbles!$F44&lt;=Calc!O$1,ISBLANK(Scrobbles!$F44)=FALSE),1,0)</f>
        <v>1</v>
      </c>
      <c r="P44">
        <f>IF(AND(Scrobbles!$F44&gt;=Calc!O$1+1,Scrobbles!$F44&lt;=Calc!P$1,ISBLANK(Scrobbles!$F44)=FALSE),1,0)</f>
        <v>0</v>
      </c>
      <c r="Q44">
        <f>IF(AND(Scrobbles!$F44&gt;=Calc!P$1+1,Scrobbles!$F44&lt;=Calc!Q$1,ISBLANK(Scrobbles!$F44)=FALSE),1,0)</f>
        <v>0</v>
      </c>
      <c r="R44">
        <f>IF(AND(Scrobbles!$F44&gt;=Calc!Q$1+1,Scrobbles!$F44&lt;=Calc!R$1,ISBLANK(Scrobbles!$F44)=FALSE),1,0)</f>
        <v>0</v>
      </c>
      <c r="T44">
        <f>IF(Scrobbles!F44&gt;0,1,0)</f>
        <v>1</v>
      </c>
    </row>
    <row r="45" spans="3:20" x14ac:dyDescent="0.3">
      <c r="C45">
        <f>IF(Scrobbles!$B45=C$1,Scrobbles!$F45,0)</f>
        <v>0</v>
      </c>
      <c r="D45">
        <f>IF(Scrobbles!$B45=D$1,Scrobbles!$F45,0)</f>
        <v>0</v>
      </c>
      <c r="E45">
        <f>IF(Scrobbles!$B45=E$1,Scrobbles!$F45,0)</f>
        <v>0</v>
      </c>
      <c r="F45">
        <f>IF(Scrobbles!$B45=F$1,Scrobbles!$F45,0)</f>
        <v>0</v>
      </c>
      <c r="G45">
        <f>IF(Scrobbles!$B45=G$1,Scrobbles!$F45,0)</f>
        <v>0</v>
      </c>
      <c r="H45">
        <f>IF(Scrobbles!$B45=H$1,Scrobbles!$F45,0)</f>
        <v>89</v>
      </c>
      <c r="I45">
        <f>IF(Scrobbles!$B45=I$1,Scrobbles!$F45,0)</f>
        <v>0</v>
      </c>
      <c r="K45">
        <f>IF(AND(Scrobbles!$F45&gt;=Calc!J$1+1,Scrobbles!$F45&lt;=Calc!K$1,ISBLANK(Scrobbles!$F45)=FALSE),1,0)</f>
        <v>0</v>
      </c>
      <c r="L45">
        <f>IF(AND(Scrobbles!$F45&gt;=Calc!K$1+1,Scrobbles!$F45&lt;=Calc!L$1,ISBLANK(Scrobbles!$F45)=FALSE),1,0)</f>
        <v>0</v>
      </c>
      <c r="M45">
        <f>IF(AND(Scrobbles!$F45&gt;=Calc!L$1+1,Scrobbles!$F45&lt;=Calc!M$1,ISBLANK(Scrobbles!$F45)=FALSE),1,0)</f>
        <v>0</v>
      </c>
      <c r="N45">
        <f>IF(AND(Scrobbles!$F45&gt;=Calc!M$1+1,Scrobbles!$F45&lt;=Calc!N$1,ISBLANK(Scrobbles!$F45)=FALSE),1,0)</f>
        <v>0</v>
      </c>
      <c r="O45">
        <f>IF(AND(Scrobbles!$F45&gt;=Calc!N$1+1,Scrobbles!$F45&lt;=Calc!O$1,ISBLANK(Scrobbles!$F45)=FALSE),1,0)</f>
        <v>1</v>
      </c>
      <c r="P45">
        <f>IF(AND(Scrobbles!$F45&gt;=Calc!O$1+1,Scrobbles!$F45&lt;=Calc!P$1,ISBLANK(Scrobbles!$F45)=FALSE),1,0)</f>
        <v>0</v>
      </c>
      <c r="Q45">
        <f>IF(AND(Scrobbles!$F45&gt;=Calc!P$1+1,Scrobbles!$F45&lt;=Calc!Q$1,ISBLANK(Scrobbles!$F45)=FALSE),1,0)</f>
        <v>0</v>
      </c>
      <c r="R45">
        <f>IF(AND(Scrobbles!$F45&gt;=Calc!Q$1+1,Scrobbles!$F45&lt;=Calc!R$1,ISBLANK(Scrobbles!$F45)=FALSE),1,0)</f>
        <v>0</v>
      </c>
      <c r="T45">
        <f>IF(Scrobbles!F45&gt;0,1,0)</f>
        <v>1</v>
      </c>
    </row>
    <row r="46" spans="3:20" x14ac:dyDescent="0.3">
      <c r="C46">
        <f>IF(Scrobbles!$B46=C$1,Scrobbles!$F46,0)</f>
        <v>0</v>
      </c>
      <c r="D46">
        <f>IF(Scrobbles!$B46=D$1,Scrobbles!$F46,0)</f>
        <v>0</v>
      </c>
      <c r="E46">
        <f>IF(Scrobbles!$B46=E$1,Scrobbles!$F46,0)</f>
        <v>0</v>
      </c>
      <c r="F46">
        <f>IF(Scrobbles!$B46=F$1,Scrobbles!$F46,0)</f>
        <v>0</v>
      </c>
      <c r="G46">
        <f>IF(Scrobbles!$B46=G$1,Scrobbles!$F46,0)</f>
        <v>0</v>
      </c>
      <c r="H46">
        <f>IF(Scrobbles!$B46=H$1,Scrobbles!$F46,0)</f>
        <v>0</v>
      </c>
      <c r="I46">
        <f>IF(Scrobbles!$B46=I$1,Scrobbles!$F46,0)</f>
        <v>36</v>
      </c>
      <c r="K46">
        <f>IF(AND(Scrobbles!$F46&gt;=Calc!J$1+1,Scrobbles!$F46&lt;=Calc!K$1,ISBLANK(Scrobbles!$F46)=FALSE),1,0)</f>
        <v>0</v>
      </c>
      <c r="L46">
        <f>IF(AND(Scrobbles!$F46&gt;=Calc!K$1+1,Scrobbles!$F46&lt;=Calc!L$1,ISBLANK(Scrobbles!$F46)=FALSE),1,0)</f>
        <v>1</v>
      </c>
      <c r="M46">
        <f>IF(AND(Scrobbles!$F46&gt;=Calc!L$1+1,Scrobbles!$F46&lt;=Calc!M$1,ISBLANK(Scrobbles!$F46)=FALSE),1,0)</f>
        <v>0</v>
      </c>
      <c r="N46">
        <f>IF(AND(Scrobbles!$F46&gt;=Calc!M$1+1,Scrobbles!$F46&lt;=Calc!N$1,ISBLANK(Scrobbles!$F46)=FALSE),1,0)</f>
        <v>0</v>
      </c>
      <c r="O46">
        <f>IF(AND(Scrobbles!$F46&gt;=Calc!N$1+1,Scrobbles!$F46&lt;=Calc!O$1,ISBLANK(Scrobbles!$F46)=FALSE),1,0)</f>
        <v>0</v>
      </c>
      <c r="P46">
        <f>IF(AND(Scrobbles!$F46&gt;=Calc!O$1+1,Scrobbles!$F46&lt;=Calc!P$1,ISBLANK(Scrobbles!$F46)=FALSE),1,0)</f>
        <v>0</v>
      </c>
      <c r="Q46">
        <f>IF(AND(Scrobbles!$F46&gt;=Calc!P$1+1,Scrobbles!$F46&lt;=Calc!Q$1,ISBLANK(Scrobbles!$F46)=FALSE),1,0)</f>
        <v>0</v>
      </c>
      <c r="R46">
        <f>IF(AND(Scrobbles!$F46&gt;=Calc!Q$1+1,Scrobbles!$F46&lt;=Calc!R$1,ISBLANK(Scrobbles!$F46)=FALSE),1,0)</f>
        <v>0</v>
      </c>
      <c r="T46">
        <f>IF(Scrobbles!F46&gt;0,1,0)</f>
        <v>1</v>
      </c>
    </row>
    <row r="47" spans="3:20" x14ac:dyDescent="0.3">
      <c r="C47">
        <f>IF(Scrobbles!$B47=C$1,Scrobbles!$F47,0)</f>
        <v>49</v>
      </c>
      <c r="D47">
        <f>IF(Scrobbles!$B47=D$1,Scrobbles!$F47,0)</f>
        <v>0</v>
      </c>
      <c r="E47">
        <f>IF(Scrobbles!$B47=E$1,Scrobbles!$F47,0)</f>
        <v>0</v>
      </c>
      <c r="F47">
        <f>IF(Scrobbles!$B47=F$1,Scrobbles!$F47,0)</f>
        <v>0</v>
      </c>
      <c r="G47">
        <f>IF(Scrobbles!$B47=G$1,Scrobbles!$F47,0)</f>
        <v>0</v>
      </c>
      <c r="H47">
        <f>IF(Scrobbles!$B47=H$1,Scrobbles!$F47,0)</f>
        <v>0</v>
      </c>
      <c r="I47">
        <f>IF(Scrobbles!$B47=I$1,Scrobbles!$F47,0)</f>
        <v>0</v>
      </c>
      <c r="K47">
        <f>IF(AND(Scrobbles!$F47&gt;=Calc!J$1+1,Scrobbles!$F47&lt;=Calc!K$1,ISBLANK(Scrobbles!$F47)=FALSE),1,0)</f>
        <v>0</v>
      </c>
      <c r="L47">
        <f>IF(AND(Scrobbles!$F47&gt;=Calc!K$1+1,Scrobbles!$F47&lt;=Calc!L$1,ISBLANK(Scrobbles!$F47)=FALSE),1,0)</f>
        <v>0</v>
      </c>
      <c r="M47">
        <f>IF(AND(Scrobbles!$F47&gt;=Calc!L$1+1,Scrobbles!$F47&lt;=Calc!M$1,ISBLANK(Scrobbles!$F47)=FALSE),1,0)</f>
        <v>1</v>
      </c>
      <c r="N47">
        <f>IF(AND(Scrobbles!$F47&gt;=Calc!M$1+1,Scrobbles!$F47&lt;=Calc!N$1,ISBLANK(Scrobbles!$F47)=FALSE),1,0)</f>
        <v>0</v>
      </c>
      <c r="O47">
        <f>IF(AND(Scrobbles!$F47&gt;=Calc!N$1+1,Scrobbles!$F47&lt;=Calc!O$1,ISBLANK(Scrobbles!$F47)=FALSE),1,0)</f>
        <v>0</v>
      </c>
      <c r="P47">
        <f>IF(AND(Scrobbles!$F47&gt;=Calc!O$1+1,Scrobbles!$F47&lt;=Calc!P$1,ISBLANK(Scrobbles!$F47)=FALSE),1,0)</f>
        <v>0</v>
      </c>
      <c r="Q47">
        <f>IF(AND(Scrobbles!$F47&gt;=Calc!P$1+1,Scrobbles!$F47&lt;=Calc!Q$1,ISBLANK(Scrobbles!$F47)=FALSE),1,0)</f>
        <v>0</v>
      </c>
      <c r="R47">
        <f>IF(AND(Scrobbles!$F47&gt;=Calc!Q$1+1,Scrobbles!$F47&lt;=Calc!R$1,ISBLANK(Scrobbles!$F47)=FALSE),1,0)</f>
        <v>0</v>
      </c>
      <c r="T47">
        <f>IF(Scrobbles!F47&gt;0,1,0)</f>
        <v>1</v>
      </c>
    </row>
    <row r="48" spans="3:20" x14ac:dyDescent="0.3">
      <c r="C48">
        <f>IF(Scrobbles!$B48=C$1,Scrobbles!$F48,0)</f>
        <v>0</v>
      </c>
      <c r="D48">
        <f>IF(Scrobbles!$B48=D$1,Scrobbles!$F48,0)</f>
        <v>66</v>
      </c>
      <c r="E48">
        <f>IF(Scrobbles!$B48=E$1,Scrobbles!$F48,0)</f>
        <v>0</v>
      </c>
      <c r="F48">
        <f>IF(Scrobbles!$B48=F$1,Scrobbles!$F48,0)</f>
        <v>0</v>
      </c>
      <c r="G48">
        <f>IF(Scrobbles!$B48=G$1,Scrobbles!$F48,0)</f>
        <v>0</v>
      </c>
      <c r="H48">
        <f>IF(Scrobbles!$B48=H$1,Scrobbles!$F48,0)</f>
        <v>0</v>
      </c>
      <c r="I48">
        <f>IF(Scrobbles!$B48=I$1,Scrobbles!$F48,0)</f>
        <v>0</v>
      </c>
      <c r="K48">
        <f>IF(AND(Scrobbles!$F48&gt;=Calc!J$1+1,Scrobbles!$F48&lt;=Calc!K$1,ISBLANK(Scrobbles!$F48)=FALSE),1,0)</f>
        <v>0</v>
      </c>
      <c r="L48">
        <f>IF(AND(Scrobbles!$F48&gt;=Calc!K$1+1,Scrobbles!$F48&lt;=Calc!L$1,ISBLANK(Scrobbles!$F48)=FALSE),1,0)</f>
        <v>0</v>
      </c>
      <c r="M48">
        <f>IF(AND(Scrobbles!$F48&gt;=Calc!L$1+1,Scrobbles!$F48&lt;=Calc!M$1,ISBLANK(Scrobbles!$F48)=FALSE),1,0)</f>
        <v>0</v>
      </c>
      <c r="N48">
        <f>IF(AND(Scrobbles!$F48&gt;=Calc!M$1+1,Scrobbles!$F48&lt;=Calc!N$1,ISBLANK(Scrobbles!$F48)=FALSE),1,0)</f>
        <v>1</v>
      </c>
      <c r="O48">
        <f>IF(AND(Scrobbles!$F48&gt;=Calc!N$1+1,Scrobbles!$F48&lt;=Calc!O$1,ISBLANK(Scrobbles!$F48)=FALSE),1,0)</f>
        <v>0</v>
      </c>
      <c r="P48">
        <f>IF(AND(Scrobbles!$F48&gt;=Calc!O$1+1,Scrobbles!$F48&lt;=Calc!P$1,ISBLANK(Scrobbles!$F48)=FALSE),1,0)</f>
        <v>0</v>
      </c>
      <c r="Q48">
        <f>IF(AND(Scrobbles!$F48&gt;=Calc!P$1+1,Scrobbles!$F48&lt;=Calc!Q$1,ISBLANK(Scrobbles!$F48)=FALSE),1,0)</f>
        <v>0</v>
      </c>
      <c r="R48">
        <f>IF(AND(Scrobbles!$F48&gt;=Calc!Q$1+1,Scrobbles!$F48&lt;=Calc!R$1,ISBLANK(Scrobbles!$F48)=FALSE),1,0)</f>
        <v>0</v>
      </c>
      <c r="T48">
        <f>IF(Scrobbles!F48&gt;0,1,0)</f>
        <v>1</v>
      </c>
    </row>
    <row r="49" spans="3:20" x14ac:dyDescent="0.3">
      <c r="C49">
        <f>IF(Scrobbles!$B49=C$1,Scrobbles!$F49,0)</f>
        <v>0</v>
      </c>
      <c r="D49">
        <f>IF(Scrobbles!$B49=D$1,Scrobbles!$F49,0)</f>
        <v>0</v>
      </c>
      <c r="E49">
        <f>IF(Scrobbles!$B49=E$1,Scrobbles!$F49,0)</f>
        <v>87</v>
      </c>
      <c r="F49">
        <f>IF(Scrobbles!$B49=F$1,Scrobbles!$F49,0)</f>
        <v>0</v>
      </c>
      <c r="G49">
        <f>IF(Scrobbles!$B49=G$1,Scrobbles!$F49,0)</f>
        <v>0</v>
      </c>
      <c r="H49">
        <f>IF(Scrobbles!$B49=H$1,Scrobbles!$F49,0)</f>
        <v>0</v>
      </c>
      <c r="I49">
        <f>IF(Scrobbles!$B49=I$1,Scrobbles!$F49,0)</f>
        <v>0</v>
      </c>
      <c r="K49">
        <f>IF(AND(Scrobbles!$F49&gt;=Calc!J$1+1,Scrobbles!$F49&lt;=Calc!K$1,ISBLANK(Scrobbles!$F49)=FALSE),1,0)</f>
        <v>0</v>
      </c>
      <c r="L49">
        <f>IF(AND(Scrobbles!$F49&gt;=Calc!K$1+1,Scrobbles!$F49&lt;=Calc!L$1,ISBLANK(Scrobbles!$F49)=FALSE),1,0)</f>
        <v>0</v>
      </c>
      <c r="M49">
        <f>IF(AND(Scrobbles!$F49&gt;=Calc!L$1+1,Scrobbles!$F49&lt;=Calc!M$1,ISBLANK(Scrobbles!$F49)=FALSE),1,0)</f>
        <v>0</v>
      </c>
      <c r="N49">
        <f>IF(AND(Scrobbles!$F49&gt;=Calc!M$1+1,Scrobbles!$F49&lt;=Calc!N$1,ISBLANK(Scrobbles!$F49)=FALSE),1,0)</f>
        <v>0</v>
      </c>
      <c r="O49">
        <f>IF(AND(Scrobbles!$F49&gt;=Calc!N$1+1,Scrobbles!$F49&lt;=Calc!O$1,ISBLANK(Scrobbles!$F49)=FALSE),1,0)</f>
        <v>1</v>
      </c>
      <c r="P49">
        <f>IF(AND(Scrobbles!$F49&gt;=Calc!O$1+1,Scrobbles!$F49&lt;=Calc!P$1,ISBLANK(Scrobbles!$F49)=FALSE),1,0)</f>
        <v>0</v>
      </c>
      <c r="Q49">
        <f>IF(AND(Scrobbles!$F49&gt;=Calc!P$1+1,Scrobbles!$F49&lt;=Calc!Q$1,ISBLANK(Scrobbles!$F49)=FALSE),1,0)</f>
        <v>0</v>
      </c>
      <c r="R49">
        <f>IF(AND(Scrobbles!$F49&gt;=Calc!Q$1+1,Scrobbles!$F49&lt;=Calc!R$1,ISBLANK(Scrobbles!$F49)=FALSE),1,0)</f>
        <v>0</v>
      </c>
      <c r="T49">
        <f>IF(Scrobbles!F49&gt;0,1,0)</f>
        <v>1</v>
      </c>
    </row>
    <row r="50" spans="3:20" x14ac:dyDescent="0.3">
      <c r="C50">
        <f>IF(Scrobbles!$B50=C$1,Scrobbles!$F50,0)</f>
        <v>0</v>
      </c>
      <c r="D50">
        <f>IF(Scrobbles!$B50=D$1,Scrobbles!$F50,0)</f>
        <v>0</v>
      </c>
      <c r="E50">
        <f>IF(Scrobbles!$B50=E$1,Scrobbles!$F50,0)</f>
        <v>0</v>
      </c>
      <c r="F50">
        <f>IF(Scrobbles!$B50=F$1,Scrobbles!$F50,0)</f>
        <v>57</v>
      </c>
      <c r="G50">
        <f>IF(Scrobbles!$B50=G$1,Scrobbles!$F50,0)</f>
        <v>0</v>
      </c>
      <c r="H50">
        <f>IF(Scrobbles!$B50=H$1,Scrobbles!$F50,0)</f>
        <v>0</v>
      </c>
      <c r="I50">
        <f>IF(Scrobbles!$B50=I$1,Scrobbles!$F50,0)</f>
        <v>0</v>
      </c>
      <c r="K50">
        <f>IF(AND(Scrobbles!$F50&gt;=Calc!J$1+1,Scrobbles!$F50&lt;=Calc!K$1,ISBLANK(Scrobbles!$F50)=FALSE),1,0)</f>
        <v>0</v>
      </c>
      <c r="L50">
        <f>IF(AND(Scrobbles!$F50&gt;=Calc!K$1+1,Scrobbles!$F50&lt;=Calc!L$1,ISBLANK(Scrobbles!$F50)=FALSE),1,0)</f>
        <v>0</v>
      </c>
      <c r="M50">
        <f>IF(AND(Scrobbles!$F50&gt;=Calc!L$1+1,Scrobbles!$F50&lt;=Calc!M$1,ISBLANK(Scrobbles!$F50)=FALSE),1,0)</f>
        <v>1</v>
      </c>
      <c r="N50">
        <f>IF(AND(Scrobbles!$F50&gt;=Calc!M$1+1,Scrobbles!$F50&lt;=Calc!N$1,ISBLANK(Scrobbles!$F50)=FALSE),1,0)</f>
        <v>0</v>
      </c>
      <c r="O50">
        <f>IF(AND(Scrobbles!$F50&gt;=Calc!N$1+1,Scrobbles!$F50&lt;=Calc!O$1,ISBLANK(Scrobbles!$F50)=FALSE),1,0)</f>
        <v>0</v>
      </c>
      <c r="P50">
        <f>IF(AND(Scrobbles!$F50&gt;=Calc!O$1+1,Scrobbles!$F50&lt;=Calc!P$1,ISBLANK(Scrobbles!$F50)=FALSE),1,0)</f>
        <v>0</v>
      </c>
      <c r="Q50">
        <f>IF(AND(Scrobbles!$F50&gt;=Calc!P$1+1,Scrobbles!$F50&lt;=Calc!Q$1,ISBLANK(Scrobbles!$F50)=FALSE),1,0)</f>
        <v>0</v>
      </c>
      <c r="R50">
        <f>IF(AND(Scrobbles!$F50&gt;=Calc!Q$1+1,Scrobbles!$F50&lt;=Calc!R$1,ISBLANK(Scrobbles!$F50)=FALSE),1,0)</f>
        <v>0</v>
      </c>
      <c r="T50">
        <f>IF(Scrobbles!F50&gt;0,1,0)</f>
        <v>1</v>
      </c>
    </row>
    <row r="51" spans="3:20" x14ac:dyDescent="0.3">
      <c r="C51">
        <f>IF(Scrobbles!$B51=C$1,Scrobbles!$F51,0)</f>
        <v>0</v>
      </c>
      <c r="D51">
        <f>IF(Scrobbles!$B51=D$1,Scrobbles!$F51,0)</f>
        <v>0</v>
      </c>
      <c r="E51">
        <f>IF(Scrobbles!$B51=E$1,Scrobbles!$F51,0)</f>
        <v>0</v>
      </c>
      <c r="F51">
        <f>IF(Scrobbles!$B51=F$1,Scrobbles!$F51,0)</f>
        <v>0</v>
      </c>
      <c r="G51">
        <f>IF(Scrobbles!$B51=G$1,Scrobbles!$F51,0)</f>
        <v>142</v>
      </c>
      <c r="H51">
        <f>IF(Scrobbles!$B51=H$1,Scrobbles!$F51,0)</f>
        <v>0</v>
      </c>
      <c r="I51">
        <f>IF(Scrobbles!$B51=I$1,Scrobbles!$F51,0)</f>
        <v>0</v>
      </c>
      <c r="K51">
        <f>IF(AND(Scrobbles!$F51&gt;=Calc!J$1+1,Scrobbles!$F51&lt;=Calc!K$1,ISBLANK(Scrobbles!$F51)=FALSE),1,0)</f>
        <v>0</v>
      </c>
      <c r="L51">
        <f>IF(AND(Scrobbles!$F51&gt;=Calc!K$1+1,Scrobbles!$F51&lt;=Calc!L$1,ISBLANK(Scrobbles!$F51)=FALSE),1,0)</f>
        <v>0</v>
      </c>
      <c r="M51">
        <f>IF(AND(Scrobbles!$F51&gt;=Calc!L$1+1,Scrobbles!$F51&lt;=Calc!M$1,ISBLANK(Scrobbles!$F51)=FALSE),1,0)</f>
        <v>0</v>
      </c>
      <c r="N51">
        <f>IF(AND(Scrobbles!$F51&gt;=Calc!M$1+1,Scrobbles!$F51&lt;=Calc!N$1,ISBLANK(Scrobbles!$F51)=FALSE),1,0)</f>
        <v>0</v>
      </c>
      <c r="O51">
        <f>IF(AND(Scrobbles!$F51&gt;=Calc!N$1+1,Scrobbles!$F51&lt;=Calc!O$1,ISBLANK(Scrobbles!$F51)=FALSE),1,0)</f>
        <v>0</v>
      </c>
      <c r="P51">
        <f>IF(AND(Scrobbles!$F51&gt;=Calc!O$1+1,Scrobbles!$F51&lt;=Calc!P$1,ISBLANK(Scrobbles!$F51)=FALSE),1,0)</f>
        <v>0</v>
      </c>
      <c r="Q51">
        <f>IF(AND(Scrobbles!$F51&gt;=Calc!P$1+1,Scrobbles!$F51&lt;=Calc!Q$1,ISBLANK(Scrobbles!$F51)=FALSE),1,0)</f>
        <v>0</v>
      </c>
      <c r="R51">
        <f>IF(AND(Scrobbles!$F51&gt;=Calc!Q$1+1,Scrobbles!$F51&lt;=Calc!R$1,ISBLANK(Scrobbles!$F51)=FALSE),1,0)</f>
        <v>1</v>
      </c>
      <c r="T51">
        <f>IF(Scrobbles!F51&gt;0,1,0)</f>
        <v>1</v>
      </c>
    </row>
    <row r="52" spans="3:20" x14ac:dyDescent="0.3">
      <c r="C52">
        <f>IF(Scrobbles!$B52=C$1,Scrobbles!$F52,0)</f>
        <v>0</v>
      </c>
      <c r="D52">
        <f>IF(Scrobbles!$B52=D$1,Scrobbles!$F52,0)</f>
        <v>0</v>
      </c>
      <c r="E52">
        <f>IF(Scrobbles!$B52=E$1,Scrobbles!$F52,0)</f>
        <v>0</v>
      </c>
      <c r="F52">
        <f>IF(Scrobbles!$B52=F$1,Scrobbles!$F52,0)</f>
        <v>0</v>
      </c>
      <c r="G52">
        <f>IF(Scrobbles!$B52=G$1,Scrobbles!$F52,0)</f>
        <v>0</v>
      </c>
      <c r="H52">
        <f>IF(Scrobbles!$B52=H$1,Scrobbles!$F52,0)</f>
        <v>117</v>
      </c>
      <c r="I52">
        <f>IF(Scrobbles!$B52=I$1,Scrobbles!$F52,0)</f>
        <v>0</v>
      </c>
      <c r="K52">
        <f>IF(AND(Scrobbles!$F52&gt;=Calc!J$1+1,Scrobbles!$F52&lt;=Calc!K$1,ISBLANK(Scrobbles!$F52)=FALSE),1,0)</f>
        <v>0</v>
      </c>
      <c r="L52">
        <f>IF(AND(Scrobbles!$F52&gt;=Calc!K$1+1,Scrobbles!$F52&lt;=Calc!L$1,ISBLANK(Scrobbles!$F52)=FALSE),1,0)</f>
        <v>0</v>
      </c>
      <c r="M52">
        <f>IF(AND(Scrobbles!$F52&gt;=Calc!L$1+1,Scrobbles!$F52&lt;=Calc!M$1,ISBLANK(Scrobbles!$F52)=FALSE),1,0)</f>
        <v>0</v>
      </c>
      <c r="N52">
        <f>IF(AND(Scrobbles!$F52&gt;=Calc!M$1+1,Scrobbles!$F52&lt;=Calc!N$1,ISBLANK(Scrobbles!$F52)=FALSE),1,0)</f>
        <v>0</v>
      </c>
      <c r="O52">
        <f>IF(AND(Scrobbles!$F52&gt;=Calc!N$1+1,Scrobbles!$F52&lt;=Calc!O$1,ISBLANK(Scrobbles!$F52)=FALSE),1,0)</f>
        <v>0</v>
      </c>
      <c r="P52">
        <f>IF(AND(Scrobbles!$F52&gt;=Calc!O$1+1,Scrobbles!$F52&lt;=Calc!P$1,ISBLANK(Scrobbles!$F52)=FALSE),1,0)</f>
        <v>1</v>
      </c>
      <c r="Q52">
        <f>IF(AND(Scrobbles!$F52&gt;=Calc!P$1+1,Scrobbles!$F52&lt;=Calc!Q$1,ISBLANK(Scrobbles!$F52)=FALSE),1,0)</f>
        <v>0</v>
      </c>
      <c r="R52">
        <f>IF(AND(Scrobbles!$F52&gt;=Calc!Q$1+1,Scrobbles!$F52&lt;=Calc!R$1,ISBLANK(Scrobbles!$F52)=FALSE),1,0)</f>
        <v>0</v>
      </c>
      <c r="T52">
        <f>IF(Scrobbles!F52&gt;0,1,0)</f>
        <v>1</v>
      </c>
    </row>
    <row r="53" spans="3:20" x14ac:dyDescent="0.3">
      <c r="C53">
        <f>IF(Scrobbles!$B53=C$1,Scrobbles!$F53,0)</f>
        <v>0</v>
      </c>
      <c r="D53">
        <f>IF(Scrobbles!$B53=D$1,Scrobbles!$F53,0)</f>
        <v>0</v>
      </c>
      <c r="E53">
        <f>IF(Scrobbles!$B53=E$1,Scrobbles!$F53,0)</f>
        <v>0</v>
      </c>
      <c r="F53">
        <f>IF(Scrobbles!$B53=F$1,Scrobbles!$F53,0)</f>
        <v>0</v>
      </c>
      <c r="G53">
        <f>IF(Scrobbles!$B53=G$1,Scrobbles!$F53,0)</f>
        <v>0</v>
      </c>
      <c r="H53">
        <f>IF(Scrobbles!$B53=H$1,Scrobbles!$F53,0)</f>
        <v>0</v>
      </c>
      <c r="I53">
        <f>IF(Scrobbles!$B53=I$1,Scrobbles!$F53,0)</f>
        <v>54</v>
      </c>
      <c r="K53">
        <f>IF(AND(Scrobbles!$F53&gt;=Calc!J$1+1,Scrobbles!$F53&lt;=Calc!K$1,ISBLANK(Scrobbles!$F53)=FALSE),1,0)</f>
        <v>0</v>
      </c>
      <c r="L53">
        <f>IF(AND(Scrobbles!$F53&gt;=Calc!K$1+1,Scrobbles!$F53&lt;=Calc!L$1,ISBLANK(Scrobbles!$F53)=FALSE),1,0)</f>
        <v>0</v>
      </c>
      <c r="M53">
        <f>IF(AND(Scrobbles!$F53&gt;=Calc!L$1+1,Scrobbles!$F53&lt;=Calc!M$1,ISBLANK(Scrobbles!$F53)=FALSE),1,0)</f>
        <v>1</v>
      </c>
      <c r="N53">
        <f>IF(AND(Scrobbles!$F53&gt;=Calc!M$1+1,Scrobbles!$F53&lt;=Calc!N$1,ISBLANK(Scrobbles!$F53)=FALSE),1,0)</f>
        <v>0</v>
      </c>
      <c r="O53">
        <f>IF(AND(Scrobbles!$F53&gt;=Calc!N$1+1,Scrobbles!$F53&lt;=Calc!O$1,ISBLANK(Scrobbles!$F53)=FALSE),1,0)</f>
        <v>0</v>
      </c>
      <c r="P53">
        <f>IF(AND(Scrobbles!$F53&gt;=Calc!O$1+1,Scrobbles!$F53&lt;=Calc!P$1,ISBLANK(Scrobbles!$F53)=FALSE),1,0)</f>
        <v>0</v>
      </c>
      <c r="Q53">
        <f>IF(AND(Scrobbles!$F53&gt;=Calc!P$1+1,Scrobbles!$F53&lt;=Calc!Q$1,ISBLANK(Scrobbles!$F53)=FALSE),1,0)</f>
        <v>0</v>
      </c>
      <c r="R53">
        <f>IF(AND(Scrobbles!$F53&gt;=Calc!Q$1+1,Scrobbles!$F53&lt;=Calc!R$1,ISBLANK(Scrobbles!$F53)=FALSE),1,0)</f>
        <v>0</v>
      </c>
      <c r="T53">
        <f>IF(Scrobbles!F53&gt;0,1,0)</f>
        <v>1</v>
      </c>
    </row>
    <row r="54" spans="3:20" x14ac:dyDescent="0.3">
      <c r="C54">
        <f>IF(Scrobbles!$B54=C$1,Scrobbles!$F54,0)</f>
        <v>59</v>
      </c>
      <c r="D54">
        <f>IF(Scrobbles!$B54=D$1,Scrobbles!$F54,0)</f>
        <v>0</v>
      </c>
      <c r="E54">
        <f>IF(Scrobbles!$B54=E$1,Scrobbles!$F54,0)</f>
        <v>0</v>
      </c>
      <c r="F54">
        <f>IF(Scrobbles!$B54=F$1,Scrobbles!$F54,0)</f>
        <v>0</v>
      </c>
      <c r="G54">
        <f>IF(Scrobbles!$B54=G$1,Scrobbles!$F54,0)</f>
        <v>0</v>
      </c>
      <c r="H54">
        <f>IF(Scrobbles!$B54=H$1,Scrobbles!$F54,0)</f>
        <v>0</v>
      </c>
      <c r="I54">
        <f>IF(Scrobbles!$B54=I$1,Scrobbles!$F54,0)</f>
        <v>0</v>
      </c>
      <c r="K54">
        <f>IF(AND(Scrobbles!$F54&gt;=Calc!J$1+1,Scrobbles!$F54&lt;=Calc!K$1,ISBLANK(Scrobbles!$F54)=FALSE),1,0)</f>
        <v>0</v>
      </c>
      <c r="L54">
        <f>IF(AND(Scrobbles!$F54&gt;=Calc!K$1+1,Scrobbles!$F54&lt;=Calc!L$1,ISBLANK(Scrobbles!$F54)=FALSE),1,0)</f>
        <v>0</v>
      </c>
      <c r="M54">
        <f>IF(AND(Scrobbles!$F54&gt;=Calc!L$1+1,Scrobbles!$F54&lt;=Calc!M$1,ISBLANK(Scrobbles!$F54)=FALSE),1,0)</f>
        <v>1</v>
      </c>
      <c r="N54">
        <f>IF(AND(Scrobbles!$F54&gt;=Calc!M$1+1,Scrobbles!$F54&lt;=Calc!N$1,ISBLANK(Scrobbles!$F54)=FALSE),1,0)</f>
        <v>0</v>
      </c>
      <c r="O54">
        <f>IF(AND(Scrobbles!$F54&gt;=Calc!N$1+1,Scrobbles!$F54&lt;=Calc!O$1,ISBLANK(Scrobbles!$F54)=FALSE),1,0)</f>
        <v>0</v>
      </c>
      <c r="P54">
        <f>IF(AND(Scrobbles!$F54&gt;=Calc!O$1+1,Scrobbles!$F54&lt;=Calc!P$1,ISBLANK(Scrobbles!$F54)=FALSE),1,0)</f>
        <v>0</v>
      </c>
      <c r="Q54">
        <f>IF(AND(Scrobbles!$F54&gt;=Calc!P$1+1,Scrobbles!$F54&lt;=Calc!Q$1,ISBLANK(Scrobbles!$F54)=FALSE),1,0)</f>
        <v>0</v>
      </c>
      <c r="R54">
        <f>IF(AND(Scrobbles!$F54&gt;=Calc!Q$1+1,Scrobbles!$F54&lt;=Calc!R$1,ISBLANK(Scrobbles!$F54)=FALSE),1,0)</f>
        <v>0</v>
      </c>
      <c r="T54">
        <f>IF(Scrobbles!F54&gt;0,1,0)</f>
        <v>1</v>
      </c>
    </row>
    <row r="55" spans="3:20" x14ac:dyDescent="0.3">
      <c r="C55">
        <f>IF(Scrobbles!$B55=C$1,Scrobbles!$F55,0)</f>
        <v>0</v>
      </c>
      <c r="D55">
        <f>IF(Scrobbles!$B55=D$1,Scrobbles!$F55,0)</f>
        <v>95</v>
      </c>
      <c r="E55">
        <f>IF(Scrobbles!$B55=E$1,Scrobbles!$F55,0)</f>
        <v>0</v>
      </c>
      <c r="F55">
        <f>IF(Scrobbles!$B55=F$1,Scrobbles!$F55,0)</f>
        <v>0</v>
      </c>
      <c r="G55">
        <f>IF(Scrobbles!$B55=G$1,Scrobbles!$F55,0)</f>
        <v>0</v>
      </c>
      <c r="H55">
        <f>IF(Scrobbles!$B55=H$1,Scrobbles!$F55,0)</f>
        <v>0</v>
      </c>
      <c r="I55">
        <f>IF(Scrobbles!$B55=I$1,Scrobbles!$F55,0)</f>
        <v>0</v>
      </c>
      <c r="K55">
        <f>IF(AND(Scrobbles!$F55&gt;=Calc!J$1+1,Scrobbles!$F55&lt;=Calc!K$1,ISBLANK(Scrobbles!$F55)=FALSE),1,0)</f>
        <v>0</v>
      </c>
      <c r="L55">
        <f>IF(AND(Scrobbles!$F55&gt;=Calc!K$1+1,Scrobbles!$F55&lt;=Calc!L$1,ISBLANK(Scrobbles!$F55)=FALSE),1,0)</f>
        <v>0</v>
      </c>
      <c r="M55">
        <f>IF(AND(Scrobbles!$F55&gt;=Calc!L$1+1,Scrobbles!$F55&lt;=Calc!M$1,ISBLANK(Scrobbles!$F55)=FALSE),1,0)</f>
        <v>0</v>
      </c>
      <c r="N55">
        <f>IF(AND(Scrobbles!$F55&gt;=Calc!M$1+1,Scrobbles!$F55&lt;=Calc!N$1,ISBLANK(Scrobbles!$F55)=FALSE),1,0)</f>
        <v>0</v>
      </c>
      <c r="O55">
        <f>IF(AND(Scrobbles!$F55&gt;=Calc!N$1+1,Scrobbles!$F55&lt;=Calc!O$1,ISBLANK(Scrobbles!$F55)=FALSE),1,0)</f>
        <v>1</v>
      </c>
      <c r="P55">
        <f>IF(AND(Scrobbles!$F55&gt;=Calc!O$1+1,Scrobbles!$F55&lt;=Calc!P$1,ISBLANK(Scrobbles!$F55)=FALSE),1,0)</f>
        <v>0</v>
      </c>
      <c r="Q55">
        <f>IF(AND(Scrobbles!$F55&gt;=Calc!P$1+1,Scrobbles!$F55&lt;=Calc!Q$1,ISBLANK(Scrobbles!$F55)=FALSE),1,0)</f>
        <v>0</v>
      </c>
      <c r="R55">
        <f>IF(AND(Scrobbles!$F55&gt;=Calc!Q$1+1,Scrobbles!$F55&lt;=Calc!R$1,ISBLANK(Scrobbles!$F55)=FALSE),1,0)</f>
        <v>0</v>
      </c>
      <c r="T55">
        <f>IF(Scrobbles!F55&gt;0,1,0)</f>
        <v>1</v>
      </c>
    </row>
    <row r="56" spans="3:20" x14ac:dyDescent="0.3">
      <c r="C56">
        <f>IF(Scrobbles!$B56=C$1,Scrobbles!$F56,0)</f>
        <v>0</v>
      </c>
      <c r="D56">
        <f>IF(Scrobbles!$B56=D$1,Scrobbles!$F56,0)</f>
        <v>0</v>
      </c>
      <c r="E56">
        <f>IF(Scrobbles!$B56=E$1,Scrobbles!$F56,0)</f>
        <v>58</v>
      </c>
      <c r="F56">
        <f>IF(Scrobbles!$B56=F$1,Scrobbles!$F56,0)</f>
        <v>0</v>
      </c>
      <c r="G56">
        <f>IF(Scrobbles!$B56=G$1,Scrobbles!$F56,0)</f>
        <v>0</v>
      </c>
      <c r="H56">
        <f>IF(Scrobbles!$B56=H$1,Scrobbles!$F56,0)</f>
        <v>0</v>
      </c>
      <c r="I56">
        <f>IF(Scrobbles!$B56=I$1,Scrobbles!$F56,0)</f>
        <v>0</v>
      </c>
      <c r="K56">
        <f>IF(AND(Scrobbles!$F56&gt;=Calc!J$1+1,Scrobbles!$F56&lt;=Calc!K$1,ISBLANK(Scrobbles!$F56)=FALSE),1,0)</f>
        <v>0</v>
      </c>
      <c r="L56">
        <f>IF(AND(Scrobbles!$F56&gt;=Calc!K$1+1,Scrobbles!$F56&lt;=Calc!L$1,ISBLANK(Scrobbles!$F56)=FALSE),1,0)</f>
        <v>0</v>
      </c>
      <c r="M56">
        <f>IF(AND(Scrobbles!$F56&gt;=Calc!L$1+1,Scrobbles!$F56&lt;=Calc!M$1,ISBLANK(Scrobbles!$F56)=FALSE),1,0)</f>
        <v>1</v>
      </c>
      <c r="N56">
        <f>IF(AND(Scrobbles!$F56&gt;=Calc!M$1+1,Scrobbles!$F56&lt;=Calc!N$1,ISBLANK(Scrobbles!$F56)=FALSE),1,0)</f>
        <v>0</v>
      </c>
      <c r="O56">
        <f>IF(AND(Scrobbles!$F56&gt;=Calc!N$1+1,Scrobbles!$F56&lt;=Calc!O$1,ISBLANK(Scrobbles!$F56)=FALSE),1,0)</f>
        <v>0</v>
      </c>
      <c r="P56">
        <f>IF(AND(Scrobbles!$F56&gt;=Calc!O$1+1,Scrobbles!$F56&lt;=Calc!P$1,ISBLANK(Scrobbles!$F56)=FALSE),1,0)</f>
        <v>0</v>
      </c>
      <c r="Q56">
        <f>IF(AND(Scrobbles!$F56&gt;=Calc!P$1+1,Scrobbles!$F56&lt;=Calc!Q$1,ISBLANK(Scrobbles!$F56)=FALSE),1,0)</f>
        <v>0</v>
      </c>
      <c r="R56">
        <f>IF(AND(Scrobbles!$F56&gt;=Calc!Q$1+1,Scrobbles!$F56&lt;=Calc!R$1,ISBLANK(Scrobbles!$F56)=FALSE),1,0)</f>
        <v>0</v>
      </c>
      <c r="T56">
        <f>IF(Scrobbles!F56&gt;0,1,0)</f>
        <v>1</v>
      </c>
    </row>
    <row r="57" spans="3:20" x14ac:dyDescent="0.3">
      <c r="C57">
        <f>IF(Scrobbles!$B57=C$1,Scrobbles!$F57,0)</f>
        <v>0</v>
      </c>
      <c r="D57">
        <f>IF(Scrobbles!$B57=D$1,Scrobbles!$F57,0)</f>
        <v>0</v>
      </c>
      <c r="E57">
        <f>IF(Scrobbles!$B57=E$1,Scrobbles!$F57,0)</f>
        <v>0</v>
      </c>
      <c r="F57">
        <f>IF(Scrobbles!$B57=F$1,Scrobbles!$F57,0)</f>
        <v>74</v>
      </c>
      <c r="G57">
        <f>IF(Scrobbles!$B57=G$1,Scrobbles!$F57,0)</f>
        <v>0</v>
      </c>
      <c r="H57">
        <f>IF(Scrobbles!$B57=H$1,Scrobbles!$F57,0)</f>
        <v>0</v>
      </c>
      <c r="I57">
        <f>IF(Scrobbles!$B57=I$1,Scrobbles!$F57,0)</f>
        <v>0</v>
      </c>
      <c r="K57">
        <f>IF(AND(Scrobbles!$F57&gt;=Calc!J$1+1,Scrobbles!$F57&lt;=Calc!K$1,ISBLANK(Scrobbles!$F57)=FALSE),1,0)</f>
        <v>0</v>
      </c>
      <c r="L57">
        <f>IF(AND(Scrobbles!$F57&gt;=Calc!K$1+1,Scrobbles!$F57&lt;=Calc!L$1,ISBLANK(Scrobbles!$F57)=FALSE),1,0)</f>
        <v>0</v>
      </c>
      <c r="M57">
        <f>IF(AND(Scrobbles!$F57&gt;=Calc!L$1+1,Scrobbles!$F57&lt;=Calc!M$1,ISBLANK(Scrobbles!$F57)=FALSE),1,0)</f>
        <v>0</v>
      </c>
      <c r="N57">
        <f>IF(AND(Scrobbles!$F57&gt;=Calc!M$1+1,Scrobbles!$F57&lt;=Calc!N$1,ISBLANK(Scrobbles!$F57)=FALSE),1,0)</f>
        <v>1</v>
      </c>
      <c r="O57">
        <f>IF(AND(Scrobbles!$F57&gt;=Calc!N$1+1,Scrobbles!$F57&lt;=Calc!O$1,ISBLANK(Scrobbles!$F57)=FALSE),1,0)</f>
        <v>0</v>
      </c>
      <c r="P57">
        <f>IF(AND(Scrobbles!$F57&gt;=Calc!O$1+1,Scrobbles!$F57&lt;=Calc!P$1,ISBLANK(Scrobbles!$F57)=FALSE),1,0)</f>
        <v>0</v>
      </c>
      <c r="Q57">
        <f>IF(AND(Scrobbles!$F57&gt;=Calc!P$1+1,Scrobbles!$F57&lt;=Calc!Q$1,ISBLANK(Scrobbles!$F57)=FALSE),1,0)</f>
        <v>0</v>
      </c>
      <c r="R57">
        <f>IF(AND(Scrobbles!$F57&gt;=Calc!Q$1+1,Scrobbles!$F57&lt;=Calc!R$1,ISBLANK(Scrobbles!$F57)=FALSE),1,0)</f>
        <v>0</v>
      </c>
      <c r="T57">
        <f>IF(Scrobbles!F57&gt;0,1,0)</f>
        <v>1</v>
      </c>
    </row>
    <row r="58" spans="3:20" x14ac:dyDescent="0.3">
      <c r="C58">
        <f>IF(Scrobbles!$B58=C$1,Scrobbles!$F58,0)</f>
        <v>0</v>
      </c>
      <c r="D58">
        <f>IF(Scrobbles!$B58=D$1,Scrobbles!$F58,0)</f>
        <v>0</v>
      </c>
      <c r="E58">
        <f>IF(Scrobbles!$B58=E$1,Scrobbles!$F58,0)</f>
        <v>0</v>
      </c>
      <c r="F58">
        <f>IF(Scrobbles!$B58=F$1,Scrobbles!$F58,0)</f>
        <v>0</v>
      </c>
      <c r="G58">
        <f>IF(Scrobbles!$B58=G$1,Scrobbles!$F58,0)</f>
        <v>84</v>
      </c>
      <c r="H58">
        <f>IF(Scrobbles!$B58=H$1,Scrobbles!$F58,0)</f>
        <v>0</v>
      </c>
      <c r="I58">
        <f>IF(Scrobbles!$B58=I$1,Scrobbles!$F58,0)</f>
        <v>0</v>
      </c>
      <c r="K58">
        <f>IF(AND(Scrobbles!$F58&gt;=Calc!J$1+1,Scrobbles!$F58&lt;=Calc!K$1,ISBLANK(Scrobbles!$F58)=FALSE),1,0)</f>
        <v>0</v>
      </c>
      <c r="L58">
        <f>IF(AND(Scrobbles!$F58&gt;=Calc!K$1+1,Scrobbles!$F58&lt;=Calc!L$1,ISBLANK(Scrobbles!$F58)=FALSE),1,0)</f>
        <v>0</v>
      </c>
      <c r="M58">
        <f>IF(AND(Scrobbles!$F58&gt;=Calc!L$1+1,Scrobbles!$F58&lt;=Calc!M$1,ISBLANK(Scrobbles!$F58)=FALSE),1,0)</f>
        <v>0</v>
      </c>
      <c r="N58">
        <f>IF(AND(Scrobbles!$F58&gt;=Calc!M$1+1,Scrobbles!$F58&lt;=Calc!N$1,ISBLANK(Scrobbles!$F58)=FALSE),1,0)</f>
        <v>0</v>
      </c>
      <c r="O58">
        <f>IF(AND(Scrobbles!$F58&gt;=Calc!N$1+1,Scrobbles!$F58&lt;=Calc!O$1,ISBLANK(Scrobbles!$F58)=FALSE),1,0)</f>
        <v>1</v>
      </c>
      <c r="P58">
        <f>IF(AND(Scrobbles!$F58&gt;=Calc!O$1+1,Scrobbles!$F58&lt;=Calc!P$1,ISBLANK(Scrobbles!$F58)=FALSE),1,0)</f>
        <v>0</v>
      </c>
      <c r="Q58">
        <f>IF(AND(Scrobbles!$F58&gt;=Calc!P$1+1,Scrobbles!$F58&lt;=Calc!Q$1,ISBLANK(Scrobbles!$F58)=FALSE),1,0)</f>
        <v>0</v>
      </c>
      <c r="R58">
        <f>IF(AND(Scrobbles!$F58&gt;=Calc!Q$1+1,Scrobbles!$F58&lt;=Calc!R$1,ISBLANK(Scrobbles!$F58)=FALSE),1,0)</f>
        <v>0</v>
      </c>
      <c r="T58">
        <f>IF(Scrobbles!F58&gt;0,1,0)</f>
        <v>1</v>
      </c>
    </row>
    <row r="59" spans="3:20" x14ac:dyDescent="0.3">
      <c r="C59">
        <f>IF(Scrobbles!$B59=C$1,Scrobbles!$F59,0)</f>
        <v>0</v>
      </c>
      <c r="D59">
        <f>IF(Scrobbles!$B59=D$1,Scrobbles!$F59,0)</f>
        <v>0</v>
      </c>
      <c r="E59">
        <f>IF(Scrobbles!$B59=E$1,Scrobbles!$F59,0)</f>
        <v>0</v>
      </c>
      <c r="F59">
        <f>IF(Scrobbles!$B59=F$1,Scrobbles!$F59,0)</f>
        <v>0</v>
      </c>
      <c r="G59">
        <f>IF(Scrobbles!$B59=G$1,Scrobbles!$F59,0)</f>
        <v>0</v>
      </c>
      <c r="H59">
        <f>IF(Scrobbles!$B59=H$1,Scrobbles!$F59,0)</f>
        <v>65</v>
      </c>
      <c r="I59">
        <f>IF(Scrobbles!$B59=I$1,Scrobbles!$F59,0)</f>
        <v>0</v>
      </c>
      <c r="K59">
        <f>IF(AND(Scrobbles!$F59&gt;=Calc!J$1+1,Scrobbles!$F59&lt;=Calc!K$1,ISBLANK(Scrobbles!$F59)=FALSE),1,0)</f>
        <v>0</v>
      </c>
      <c r="L59">
        <f>IF(AND(Scrobbles!$F59&gt;=Calc!K$1+1,Scrobbles!$F59&lt;=Calc!L$1,ISBLANK(Scrobbles!$F59)=FALSE),1,0)</f>
        <v>0</v>
      </c>
      <c r="M59">
        <f>IF(AND(Scrobbles!$F59&gt;=Calc!L$1+1,Scrobbles!$F59&lt;=Calc!M$1,ISBLANK(Scrobbles!$F59)=FALSE),1,0)</f>
        <v>0</v>
      </c>
      <c r="N59">
        <f>IF(AND(Scrobbles!$F59&gt;=Calc!M$1+1,Scrobbles!$F59&lt;=Calc!N$1,ISBLANK(Scrobbles!$F59)=FALSE),1,0)</f>
        <v>1</v>
      </c>
      <c r="O59">
        <f>IF(AND(Scrobbles!$F59&gt;=Calc!N$1+1,Scrobbles!$F59&lt;=Calc!O$1,ISBLANK(Scrobbles!$F59)=FALSE),1,0)</f>
        <v>0</v>
      </c>
      <c r="P59">
        <f>IF(AND(Scrobbles!$F59&gt;=Calc!O$1+1,Scrobbles!$F59&lt;=Calc!P$1,ISBLANK(Scrobbles!$F59)=FALSE),1,0)</f>
        <v>0</v>
      </c>
      <c r="Q59">
        <f>IF(AND(Scrobbles!$F59&gt;=Calc!P$1+1,Scrobbles!$F59&lt;=Calc!Q$1,ISBLANK(Scrobbles!$F59)=FALSE),1,0)</f>
        <v>0</v>
      </c>
      <c r="R59">
        <f>IF(AND(Scrobbles!$F59&gt;=Calc!Q$1+1,Scrobbles!$F59&lt;=Calc!R$1,ISBLANK(Scrobbles!$F59)=FALSE),1,0)</f>
        <v>0</v>
      </c>
      <c r="T59">
        <f>IF(Scrobbles!F59&gt;0,1,0)</f>
        <v>1</v>
      </c>
    </row>
    <row r="60" spans="3:20" x14ac:dyDescent="0.3">
      <c r="C60">
        <f>IF(Scrobbles!$B60=C$1,Scrobbles!$F60,0)</f>
        <v>0</v>
      </c>
      <c r="D60">
        <f>IF(Scrobbles!$B60=D$1,Scrobbles!$F60,0)</f>
        <v>0</v>
      </c>
      <c r="E60">
        <f>IF(Scrobbles!$B60=E$1,Scrobbles!$F60,0)</f>
        <v>0</v>
      </c>
      <c r="F60">
        <f>IF(Scrobbles!$B60=F$1,Scrobbles!$F60,0)</f>
        <v>0</v>
      </c>
      <c r="G60">
        <f>IF(Scrobbles!$B60=G$1,Scrobbles!$F60,0)</f>
        <v>0</v>
      </c>
      <c r="H60">
        <f>IF(Scrobbles!$B60=H$1,Scrobbles!$F60,0)</f>
        <v>0</v>
      </c>
      <c r="I60">
        <f>IF(Scrobbles!$B60=I$1,Scrobbles!$F60,0)</f>
        <v>36</v>
      </c>
      <c r="K60">
        <f>IF(AND(Scrobbles!$F60&gt;=Calc!J$1+1,Scrobbles!$F60&lt;=Calc!K$1,ISBLANK(Scrobbles!$F60)=FALSE),1,0)</f>
        <v>0</v>
      </c>
      <c r="L60">
        <f>IF(AND(Scrobbles!$F60&gt;=Calc!K$1+1,Scrobbles!$F60&lt;=Calc!L$1,ISBLANK(Scrobbles!$F60)=FALSE),1,0)</f>
        <v>1</v>
      </c>
      <c r="M60">
        <f>IF(AND(Scrobbles!$F60&gt;=Calc!L$1+1,Scrobbles!$F60&lt;=Calc!M$1,ISBLANK(Scrobbles!$F60)=FALSE),1,0)</f>
        <v>0</v>
      </c>
      <c r="N60">
        <f>IF(AND(Scrobbles!$F60&gt;=Calc!M$1+1,Scrobbles!$F60&lt;=Calc!N$1,ISBLANK(Scrobbles!$F60)=FALSE),1,0)</f>
        <v>0</v>
      </c>
      <c r="O60">
        <f>IF(AND(Scrobbles!$F60&gt;=Calc!N$1+1,Scrobbles!$F60&lt;=Calc!O$1,ISBLANK(Scrobbles!$F60)=FALSE),1,0)</f>
        <v>0</v>
      </c>
      <c r="P60">
        <f>IF(AND(Scrobbles!$F60&gt;=Calc!O$1+1,Scrobbles!$F60&lt;=Calc!P$1,ISBLANK(Scrobbles!$F60)=FALSE),1,0)</f>
        <v>0</v>
      </c>
      <c r="Q60">
        <f>IF(AND(Scrobbles!$F60&gt;=Calc!P$1+1,Scrobbles!$F60&lt;=Calc!Q$1,ISBLANK(Scrobbles!$F60)=FALSE),1,0)</f>
        <v>0</v>
      </c>
      <c r="R60">
        <f>IF(AND(Scrobbles!$F60&gt;=Calc!Q$1+1,Scrobbles!$F60&lt;=Calc!R$1,ISBLANK(Scrobbles!$F60)=FALSE),1,0)</f>
        <v>0</v>
      </c>
      <c r="T60">
        <f>IF(Scrobbles!F60&gt;0,1,0)</f>
        <v>1</v>
      </c>
    </row>
    <row r="61" spans="3:20" x14ac:dyDescent="0.3">
      <c r="C61">
        <f>IF(Scrobbles!$B61=C$1,Scrobbles!$F61,0)</f>
        <v>80</v>
      </c>
      <c r="D61">
        <f>IF(Scrobbles!$B61=D$1,Scrobbles!$F61,0)</f>
        <v>0</v>
      </c>
      <c r="E61">
        <f>IF(Scrobbles!$B61=E$1,Scrobbles!$F61,0)</f>
        <v>0</v>
      </c>
      <c r="F61">
        <f>IF(Scrobbles!$B61=F$1,Scrobbles!$F61,0)</f>
        <v>0</v>
      </c>
      <c r="G61">
        <f>IF(Scrobbles!$B61=G$1,Scrobbles!$F61,0)</f>
        <v>0</v>
      </c>
      <c r="H61">
        <f>IF(Scrobbles!$B61=H$1,Scrobbles!$F61,0)</f>
        <v>0</v>
      </c>
      <c r="I61">
        <f>IF(Scrobbles!$B61=I$1,Scrobbles!$F61,0)</f>
        <v>0</v>
      </c>
      <c r="K61">
        <f>IF(AND(Scrobbles!$F61&gt;=Calc!J$1+1,Scrobbles!$F61&lt;=Calc!K$1,ISBLANK(Scrobbles!$F61)=FALSE),1,0)</f>
        <v>0</v>
      </c>
      <c r="L61">
        <f>IF(AND(Scrobbles!$F61&gt;=Calc!K$1+1,Scrobbles!$F61&lt;=Calc!L$1,ISBLANK(Scrobbles!$F61)=FALSE),1,0)</f>
        <v>0</v>
      </c>
      <c r="M61">
        <f>IF(AND(Scrobbles!$F61&gt;=Calc!L$1+1,Scrobbles!$F61&lt;=Calc!M$1,ISBLANK(Scrobbles!$F61)=FALSE),1,0)</f>
        <v>0</v>
      </c>
      <c r="N61">
        <f>IF(AND(Scrobbles!$F61&gt;=Calc!M$1+1,Scrobbles!$F61&lt;=Calc!N$1,ISBLANK(Scrobbles!$F61)=FALSE),1,0)</f>
        <v>0</v>
      </c>
      <c r="O61">
        <f>IF(AND(Scrobbles!$F61&gt;=Calc!N$1+1,Scrobbles!$F61&lt;=Calc!O$1,ISBLANK(Scrobbles!$F61)=FALSE),1,0)</f>
        <v>1</v>
      </c>
      <c r="P61">
        <f>IF(AND(Scrobbles!$F61&gt;=Calc!O$1+1,Scrobbles!$F61&lt;=Calc!P$1,ISBLANK(Scrobbles!$F61)=FALSE),1,0)</f>
        <v>0</v>
      </c>
      <c r="Q61">
        <f>IF(AND(Scrobbles!$F61&gt;=Calc!P$1+1,Scrobbles!$F61&lt;=Calc!Q$1,ISBLANK(Scrobbles!$F61)=FALSE),1,0)</f>
        <v>0</v>
      </c>
      <c r="R61">
        <f>IF(AND(Scrobbles!$F61&gt;=Calc!Q$1+1,Scrobbles!$F61&lt;=Calc!R$1,ISBLANK(Scrobbles!$F61)=FALSE),1,0)</f>
        <v>0</v>
      </c>
      <c r="T61">
        <f>IF(Scrobbles!F61&gt;0,1,0)</f>
        <v>1</v>
      </c>
    </row>
    <row r="62" spans="3:20" x14ac:dyDescent="0.3">
      <c r="C62">
        <f>IF(Scrobbles!$B62=C$1,Scrobbles!$F62,0)</f>
        <v>0</v>
      </c>
      <c r="D62">
        <f>IF(Scrobbles!$B62=D$1,Scrobbles!$F62,0)</f>
        <v>66</v>
      </c>
      <c r="E62">
        <f>IF(Scrobbles!$B62=E$1,Scrobbles!$F62,0)</f>
        <v>0</v>
      </c>
      <c r="F62">
        <f>IF(Scrobbles!$B62=F$1,Scrobbles!$F62,0)</f>
        <v>0</v>
      </c>
      <c r="G62">
        <f>IF(Scrobbles!$B62=G$1,Scrobbles!$F62,0)</f>
        <v>0</v>
      </c>
      <c r="H62">
        <f>IF(Scrobbles!$B62=H$1,Scrobbles!$F62,0)</f>
        <v>0</v>
      </c>
      <c r="I62">
        <f>IF(Scrobbles!$B62=I$1,Scrobbles!$F62,0)</f>
        <v>0</v>
      </c>
      <c r="K62">
        <f>IF(AND(Scrobbles!$F62&gt;=Calc!J$1+1,Scrobbles!$F62&lt;=Calc!K$1,ISBLANK(Scrobbles!$F62)=FALSE),1,0)</f>
        <v>0</v>
      </c>
      <c r="L62">
        <f>IF(AND(Scrobbles!$F62&gt;=Calc!K$1+1,Scrobbles!$F62&lt;=Calc!L$1,ISBLANK(Scrobbles!$F62)=FALSE),1,0)</f>
        <v>0</v>
      </c>
      <c r="M62">
        <f>IF(AND(Scrobbles!$F62&gt;=Calc!L$1+1,Scrobbles!$F62&lt;=Calc!M$1,ISBLANK(Scrobbles!$F62)=FALSE),1,0)</f>
        <v>0</v>
      </c>
      <c r="N62">
        <f>IF(AND(Scrobbles!$F62&gt;=Calc!M$1+1,Scrobbles!$F62&lt;=Calc!N$1,ISBLANK(Scrobbles!$F62)=FALSE),1,0)</f>
        <v>1</v>
      </c>
      <c r="O62">
        <f>IF(AND(Scrobbles!$F62&gt;=Calc!N$1+1,Scrobbles!$F62&lt;=Calc!O$1,ISBLANK(Scrobbles!$F62)=FALSE),1,0)</f>
        <v>0</v>
      </c>
      <c r="P62">
        <f>IF(AND(Scrobbles!$F62&gt;=Calc!O$1+1,Scrobbles!$F62&lt;=Calc!P$1,ISBLANK(Scrobbles!$F62)=FALSE),1,0)</f>
        <v>0</v>
      </c>
      <c r="Q62">
        <f>IF(AND(Scrobbles!$F62&gt;=Calc!P$1+1,Scrobbles!$F62&lt;=Calc!Q$1,ISBLANK(Scrobbles!$F62)=FALSE),1,0)</f>
        <v>0</v>
      </c>
      <c r="R62">
        <f>IF(AND(Scrobbles!$F62&gt;=Calc!Q$1+1,Scrobbles!$F62&lt;=Calc!R$1,ISBLANK(Scrobbles!$F62)=FALSE),1,0)</f>
        <v>0</v>
      </c>
      <c r="T62">
        <f>IF(Scrobbles!F62&gt;0,1,0)</f>
        <v>1</v>
      </c>
    </row>
    <row r="63" spans="3:20" x14ac:dyDescent="0.3">
      <c r="C63">
        <f>IF(Scrobbles!$B63=C$1,Scrobbles!$F63,0)</f>
        <v>0</v>
      </c>
      <c r="D63">
        <f>IF(Scrobbles!$B63=D$1,Scrobbles!$F63,0)</f>
        <v>0</v>
      </c>
      <c r="E63">
        <f>IF(Scrobbles!$B63=E$1,Scrobbles!$F63,0)</f>
        <v>71</v>
      </c>
      <c r="F63">
        <f>IF(Scrobbles!$B63=F$1,Scrobbles!$F63,0)</f>
        <v>0</v>
      </c>
      <c r="G63">
        <f>IF(Scrobbles!$B63=G$1,Scrobbles!$F63,0)</f>
        <v>0</v>
      </c>
      <c r="H63">
        <f>IF(Scrobbles!$B63=H$1,Scrobbles!$F63,0)</f>
        <v>0</v>
      </c>
      <c r="I63">
        <f>IF(Scrobbles!$B63=I$1,Scrobbles!$F63,0)</f>
        <v>0</v>
      </c>
      <c r="K63">
        <f>IF(AND(Scrobbles!$F63&gt;=Calc!J$1+1,Scrobbles!$F63&lt;=Calc!K$1,ISBLANK(Scrobbles!$F63)=FALSE),1,0)</f>
        <v>0</v>
      </c>
      <c r="L63">
        <f>IF(AND(Scrobbles!$F63&gt;=Calc!K$1+1,Scrobbles!$F63&lt;=Calc!L$1,ISBLANK(Scrobbles!$F63)=FALSE),1,0)</f>
        <v>0</v>
      </c>
      <c r="M63">
        <f>IF(AND(Scrobbles!$F63&gt;=Calc!L$1+1,Scrobbles!$F63&lt;=Calc!M$1,ISBLANK(Scrobbles!$F63)=FALSE),1,0)</f>
        <v>0</v>
      </c>
      <c r="N63">
        <f>IF(AND(Scrobbles!$F63&gt;=Calc!M$1+1,Scrobbles!$F63&lt;=Calc!N$1,ISBLANK(Scrobbles!$F63)=FALSE),1,0)</f>
        <v>1</v>
      </c>
      <c r="O63">
        <f>IF(AND(Scrobbles!$F63&gt;=Calc!N$1+1,Scrobbles!$F63&lt;=Calc!O$1,ISBLANK(Scrobbles!$F63)=FALSE),1,0)</f>
        <v>0</v>
      </c>
      <c r="P63">
        <f>IF(AND(Scrobbles!$F63&gt;=Calc!O$1+1,Scrobbles!$F63&lt;=Calc!P$1,ISBLANK(Scrobbles!$F63)=FALSE),1,0)</f>
        <v>0</v>
      </c>
      <c r="Q63">
        <f>IF(AND(Scrobbles!$F63&gt;=Calc!P$1+1,Scrobbles!$F63&lt;=Calc!Q$1,ISBLANK(Scrobbles!$F63)=FALSE),1,0)</f>
        <v>0</v>
      </c>
      <c r="R63">
        <f>IF(AND(Scrobbles!$F63&gt;=Calc!Q$1+1,Scrobbles!$F63&lt;=Calc!R$1,ISBLANK(Scrobbles!$F63)=FALSE),1,0)</f>
        <v>0</v>
      </c>
      <c r="T63">
        <f>IF(Scrobbles!F63&gt;0,1,0)</f>
        <v>1</v>
      </c>
    </row>
    <row r="64" spans="3:20" x14ac:dyDescent="0.3">
      <c r="C64">
        <f>IF(Scrobbles!$B64=C$1,Scrobbles!$F64,0)</f>
        <v>0</v>
      </c>
      <c r="D64">
        <f>IF(Scrobbles!$B64=D$1,Scrobbles!$F64,0)</f>
        <v>0</v>
      </c>
      <c r="E64">
        <f>IF(Scrobbles!$B64=E$1,Scrobbles!$F64,0)</f>
        <v>0</v>
      </c>
      <c r="F64">
        <f>IF(Scrobbles!$B64=F$1,Scrobbles!$F64,0)</f>
        <v>54</v>
      </c>
      <c r="G64">
        <f>IF(Scrobbles!$B64=G$1,Scrobbles!$F64,0)</f>
        <v>0</v>
      </c>
      <c r="H64">
        <f>IF(Scrobbles!$B64=H$1,Scrobbles!$F64,0)</f>
        <v>0</v>
      </c>
      <c r="I64">
        <f>IF(Scrobbles!$B64=I$1,Scrobbles!$F64,0)</f>
        <v>0</v>
      </c>
      <c r="K64">
        <f>IF(AND(Scrobbles!$F64&gt;=Calc!J$1+1,Scrobbles!$F64&lt;=Calc!K$1,ISBLANK(Scrobbles!$F64)=FALSE),1,0)</f>
        <v>0</v>
      </c>
      <c r="L64">
        <f>IF(AND(Scrobbles!$F64&gt;=Calc!K$1+1,Scrobbles!$F64&lt;=Calc!L$1,ISBLANK(Scrobbles!$F64)=FALSE),1,0)</f>
        <v>0</v>
      </c>
      <c r="M64">
        <f>IF(AND(Scrobbles!$F64&gt;=Calc!L$1+1,Scrobbles!$F64&lt;=Calc!M$1,ISBLANK(Scrobbles!$F64)=FALSE),1,0)</f>
        <v>1</v>
      </c>
      <c r="N64">
        <f>IF(AND(Scrobbles!$F64&gt;=Calc!M$1+1,Scrobbles!$F64&lt;=Calc!N$1,ISBLANK(Scrobbles!$F64)=FALSE),1,0)</f>
        <v>0</v>
      </c>
      <c r="O64">
        <f>IF(AND(Scrobbles!$F64&gt;=Calc!N$1+1,Scrobbles!$F64&lt;=Calc!O$1,ISBLANK(Scrobbles!$F64)=FALSE),1,0)</f>
        <v>0</v>
      </c>
      <c r="P64">
        <f>IF(AND(Scrobbles!$F64&gt;=Calc!O$1+1,Scrobbles!$F64&lt;=Calc!P$1,ISBLANK(Scrobbles!$F64)=FALSE),1,0)</f>
        <v>0</v>
      </c>
      <c r="Q64">
        <f>IF(AND(Scrobbles!$F64&gt;=Calc!P$1+1,Scrobbles!$F64&lt;=Calc!Q$1,ISBLANK(Scrobbles!$F64)=FALSE),1,0)</f>
        <v>0</v>
      </c>
      <c r="R64">
        <f>IF(AND(Scrobbles!$F64&gt;=Calc!Q$1+1,Scrobbles!$F64&lt;=Calc!R$1,ISBLANK(Scrobbles!$F64)=FALSE),1,0)</f>
        <v>0</v>
      </c>
      <c r="T64">
        <f>IF(Scrobbles!F64&gt;0,1,0)</f>
        <v>1</v>
      </c>
    </row>
    <row r="65" spans="3:20" x14ac:dyDescent="0.3">
      <c r="C65">
        <f>IF(Scrobbles!$B65=C$1,Scrobbles!$F65,0)</f>
        <v>0</v>
      </c>
      <c r="D65">
        <f>IF(Scrobbles!$B65=D$1,Scrobbles!$F65,0)</f>
        <v>0</v>
      </c>
      <c r="E65">
        <f>IF(Scrobbles!$B65=E$1,Scrobbles!$F65,0)</f>
        <v>0</v>
      </c>
      <c r="F65">
        <f>IF(Scrobbles!$B65=F$1,Scrobbles!$F65,0)</f>
        <v>0</v>
      </c>
      <c r="G65">
        <f>IF(Scrobbles!$B65=G$1,Scrobbles!$F65,0)</f>
        <v>21</v>
      </c>
      <c r="H65">
        <f>IF(Scrobbles!$B65=H$1,Scrobbles!$F65,0)</f>
        <v>0</v>
      </c>
      <c r="I65">
        <f>IF(Scrobbles!$B65=I$1,Scrobbles!$F65,0)</f>
        <v>0</v>
      </c>
      <c r="K65">
        <f>IF(AND(Scrobbles!$F65&gt;=Calc!J$1+1,Scrobbles!$F65&lt;=Calc!K$1,ISBLANK(Scrobbles!$F65)=FALSE),1,0)</f>
        <v>0</v>
      </c>
      <c r="L65">
        <f>IF(AND(Scrobbles!$F65&gt;=Calc!K$1+1,Scrobbles!$F65&lt;=Calc!L$1,ISBLANK(Scrobbles!$F65)=FALSE),1,0)</f>
        <v>1</v>
      </c>
      <c r="M65">
        <f>IF(AND(Scrobbles!$F65&gt;=Calc!L$1+1,Scrobbles!$F65&lt;=Calc!M$1,ISBLANK(Scrobbles!$F65)=FALSE),1,0)</f>
        <v>0</v>
      </c>
      <c r="N65">
        <f>IF(AND(Scrobbles!$F65&gt;=Calc!M$1+1,Scrobbles!$F65&lt;=Calc!N$1,ISBLANK(Scrobbles!$F65)=FALSE),1,0)</f>
        <v>0</v>
      </c>
      <c r="O65">
        <f>IF(AND(Scrobbles!$F65&gt;=Calc!N$1+1,Scrobbles!$F65&lt;=Calc!O$1,ISBLANK(Scrobbles!$F65)=FALSE),1,0)</f>
        <v>0</v>
      </c>
      <c r="P65">
        <f>IF(AND(Scrobbles!$F65&gt;=Calc!O$1+1,Scrobbles!$F65&lt;=Calc!P$1,ISBLANK(Scrobbles!$F65)=FALSE),1,0)</f>
        <v>0</v>
      </c>
      <c r="Q65">
        <f>IF(AND(Scrobbles!$F65&gt;=Calc!P$1+1,Scrobbles!$F65&lt;=Calc!Q$1,ISBLANK(Scrobbles!$F65)=FALSE),1,0)</f>
        <v>0</v>
      </c>
      <c r="R65">
        <f>IF(AND(Scrobbles!$F65&gt;=Calc!Q$1+1,Scrobbles!$F65&lt;=Calc!R$1,ISBLANK(Scrobbles!$F65)=FALSE),1,0)</f>
        <v>0</v>
      </c>
      <c r="T65">
        <f>IF(Scrobbles!F65&gt;0,1,0)</f>
        <v>1</v>
      </c>
    </row>
    <row r="66" spans="3:20" x14ac:dyDescent="0.3">
      <c r="C66">
        <f>IF(Scrobbles!$B66=C$1,Scrobbles!$F66,0)</f>
        <v>0</v>
      </c>
      <c r="D66">
        <f>IF(Scrobbles!$B66=D$1,Scrobbles!$F66,0)</f>
        <v>0</v>
      </c>
      <c r="E66">
        <f>IF(Scrobbles!$B66=E$1,Scrobbles!$F66,0)</f>
        <v>0</v>
      </c>
      <c r="F66">
        <f>IF(Scrobbles!$B66=F$1,Scrobbles!$F66,0)</f>
        <v>0</v>
      </c>
      <c r="G66">
        <f>IF(Scrobbles!$B66=G$1,Scrobbles!$F66,0)</f>
        <v>0</v>
      </c>
      <c r="H66">
        <f>IF(Scrobbles!$B66=H$1,Scrobbles!$F66,0)</f>
        <v>74</v>
      </c>
      <c r="I66">
        <f>IF(Scrobbles!$B66=I$1,Scrobbles!$F66,0)</f>
        <v>0</v>
      </c>
      <c r="K66">
        <f>IF(AND(Scrobbles!$F66&gt;=Calc!J$1+1,Scrobbles!$F66&lt;=Calc!K$1,ISBLANK(Scrobbles!$F66)=FALSE),1,0)</f>
        <v>0</v>
      </c>
      <c r="L66">
        <f>IF(AND(Scrobbles!$F66&gt;=Calc!K$1+1,Scrobbles!$F66&lt;=Calc!L$1,ISBLANK(Scrobbles!$F66)=FALSE),1,0)</f>
        <v>0</v>
      </c>
      <c r="M66">
        <f>IF(AND(Scrobbles!$F66&gt;=Calc!L$1+1,Scrobbles!$F66&lt;=Calc!M$1,ISBLANK(Scrobbles!$F66)=FALSE),1,0)</f>
        <v>0</v>
      </c>
      <c r="N66">
        <f>IF(AND(Scrobbles!$F66&gt;=Calc!M$1+1,Scrobbles!$F66&lt;=Calc!N$1,ISBLANK(Scrobbles!$F66)=FALSE),1,0)</f>
        <v>1</v>
      </c>
      <c r="O66">
        <f>IF(AND(Scrobbles!$F66&gt;=Calc!N$1+1,Scrobbles!$F66&lt;=Calc!O$1,ISBLANK(Scrobbles!$F66)=FALSE),1,0)</f>
        <v>0</v>
      </c>
      <c r="P66">
        <f>IF(AND(Scrobbles!$F66&gt;=Calc!O$1+1,Scrobbles!$F66&lt;=Calc!P$1,ISBLANK(Scrobbles!$F66)=FALSE),1,0)</f>
        <v>0</v>
      </c>
      <c r="Q66">
        <f>IF(AND(Scrobbles!$F66&gt;=Calc!P$1+1,Scrobbles!$F66&lt;=Calc!Q$1,ISBLANK(Scrobbles!$F66)=FALSE),1,0)</f>
        <v>0</v>
      </c>
      <c r="R66">
        <f>IF(AND(Scrobbles!$F66&gt;=Calc!Q$1+1,Scrobbles!$F66&lt;=Calc!R$1,ISBLANK(Scrobbles!$F66)=FALSE),1,0)</f>
        <v>0</v>
      </c>
      <c r="T66">
        <f>IF(Scrobbles!F66&gt;0,1,0)</f>
        <v>1</v>
      </c>
    </row>
    <row r="67" spans="3:20" x14ac:dyDescent="0.3">
      <c r="C67">
        <f>IF(Scrobbles!$B67=C$1,Scrobbles!$F67,0)</f>
        <v>0</v>
      </c>
      <c r="D67">
        <f>IF(Scrobbles!$B67=D$1,Scrobbles!$F67,0)</f>
        <v>0</v>
      </c>
      <c r="E67">
        <f>IF(Scrobbles!$B67=E$1,Scrobbles!$F67,0)</f>
        <v>0</v>
      </c>
      <c r="F67">
        <f>IF(Scrobbles!$B67=F$1,Scrobbles!$F67,0)</f>
        <v>0</v>
      </c>
      <c r="G67">
        <f>IF(Scrobbles!$B67=G$1,Scrobbles!$F67,0)</f>
        <v>0</v>
      </c>
      <c r="H67">
        <f>IF(Scrobbles!$B67=H$1,Scrobbles!$F67,0)</f>
        <v>0</v>
      </c>
      <c r="I67">
        <f>IF(Scrobbles!$B67=I$1,Scrobbles!$F67,0)</f>
        <v>36</v>
      </c>
      <c r="K67">
        <f>IF(AND(Scrobbles!$F67&gt;=Calc!J$1+1,Scrobbles!$F67&lt;=Calc!K$1,ISBLANK(Scrobbles!$F67)=FALSE),1,0)</f>
        <v>0</v>
      </c>
      <c r="L67">
        <f>IF(AND(Scrobbles!$F67&gt;=Calc!K$1+1,Scrobbles!$F67&lt;=Calc!L$1,ISBLANK(Scrobbles!$F67)=FALSE),1,0)</f>
        <v>1</v>
      </c>
      <c r="M67">
        <f>IF(AND(Scrobbles!$F67&gt;=Calc!L$1+1,Scrobbles!$F67&lt;=Calc!M$1,ISBLANK(Scrobbles!$F67)=FALSE),1,0)</f>
        <v>0</v>
      </c>
      <c r="N67">
        <f>IF(AND(Scrobbles!$F67&gt;=Calc!M$1+1,Scrobbles!$F67&lt;=Calc!N$1,ISBLANK(Scrobbles!$F67)=FALSE),1,0)</f>
        <v>0</v>
      </c>
      <c r="O67">
        <f>IF(AND(Scrobbles!$F67&gt;=Calc!N$1+1,Scrobbles!$F67&lt;=Calc!O$1,ISBLANK(Scrobbles!$F67)=FALSE),1,0)</f>
        <v>0</v>
      </c>
      <c r="P67">
        <f>IF(AND(Scrobbles!$F67&gt;=Calc!O$1+1,Scrobbles!$F67&lt;=Calc!P$1,ISBLANK(Scrobbles!$F67)=FALSE),1,0)</f>
        <v>0</v>
      </c>
      <c r="Q67">
        <f>IF(AND(Scrobbles!$F67&gt;=Calc!P$1+1,Scrobbles!$F67&lt;=Calc!Q$1,ISBLANK(Scrobbles!$F67)=FALSE),1,0)</f>
        <v>0</v>
      </c>
      <c r="R67">
        <f>IF(AND(Scrobbles!$F67&gt;=Calc!Q$1+1,Scrobbles!$F67&lt;=Calc!R$1,ISBLANK(Scrobbles!$F67)=FALSE),1,0)</f>
        <v>0</v>
      </c>
      <c r="T67">
        <f>IF(Scrobbles!F67&gt;0,1,0)</f>
        <v>1</v>
      </c>
    </row>
    <row r="68" spans="3:20" x14ac:dyDescent="0.3">
      <c r="C68">
        <f>IF(Scrobbles!$B68=C$1,Scrobbles!$F68,0)</f>
        <v>66</v>
      </c>
      <c r="D68">
        <f>IF(Scrobbles!$B68=D$1,Scrobbles!$F68,0)</f>
        <v>0</v>
      </c>
      <c r="E68">
        <f>IF(Scrobbles!$B68=E$1,Scrobbles!$F68,0)</f>
        <v>0</v>
      </c>
      <c r="F68">
        <f>IF(Scrobbles!$B68=F$1,Scrobbles!$F68,0)</f>
        <v>0</v>
      </c>
      <c r="G68">
        <f>IF(Scrobbles!$B68=G$1,Scrobbles!$F68,0)</f>
        <v>0</v>
      </c>
      <c r="H68">
        <f>IF(Scrobbles!$B68=H$1,Scrobbles!$F68,0)</f>
        <v>0</v>
      </c>
      <c r="I68">
        <f>IF(Scrobbles!$B68=I$1,Scrobbles!$F68,0)</f>
        <v>0</v>
      </c>
      <c r="K68">
        <f>IF(AND(Scrobbles!$F68&gt;=Calc!J$1+1,Scrobbles!$F68&lt;=Calc!K$1,ISBLANK(Scrobbles!$F68)=FALSE),1,0)</f>
        <v>0</v>
      </c>
      <c r="L68">
        <f>IF(AND(Scrobbles!$F68&gt;=Calc!K$1+1,Scrobbles!$F68&lt;=Calc!L$1,ISBLANK(Scrobbles!$F68)=FALSE),1,0)</f>
        <v>0</v>
      </c>
      <c r="M68">
        <f>IF(AND(Scrobbles!$F68&gt;=Calc!L$1+1,Scrobbles!$F68&lt;=Calc!M$1,ISBLANK(Scrobbles!$F68)=FALSE),1,0)</f>
        <v>0</v>
      </c>
      <c r="N68">
        <f>IF(AND(Scrobbles!$F68&gt;=Calc!M$1+1,Scrobbles!$F68&lt;=Calc!N$1,ISBLANK(Scrobbles!$F68)=FALSE),1,0)</f>
        <v>1</v>
      </c>
      <c r="O68">
        <f>IF(AND(Scrobbles!$F68&gt;=Calc!N$1+1,Scrobbles!$F68&lt;=Calc!O$1,ISBLANK(Scrobbles!$F68)=FALSE),1,0)</f>
        <v>0</v>
      </c>
      <c r="P68">
        <f>IF(AND(Scrobbles!$F68&gt;=Calc!O$1+1,Scrobbles!$F68&lt;=Calc!P$1,ISBLANK(Scrobbles!$F68)=FALSE),1,0)</f>
        <v>0</v>
      </c>
      <c r="Q68">
        <f>IF(AND(Scrobbles!$F68&gt;=Calc!P$1+1,Scrobbles!$F68&lt;=Calc!Q$1,ISBLANK(Scrobbles!$F68)=FALSE),1,0)</f>
        <v>0</v>
      </c>
      <c r="R68">
        <f>IF(AND(Scrobbles!$F68&gt;=Calc!Q$1+1,Scrobbles!$F68&lt;=Calc!R$1,ISBLANK(Scrobbles!$F68)=FALSE),1,0)</f>
        <v>0</v>
      </c>
      <c r="T68">
        <f>IF(Scrobbles!F68&gt;0,1,0)</f>
        <v>1</v>
      </c>
    </row>
    <row r="69" spans="3:20" x14ac:dyDescent="0.3">
      <c r="C69">
        <f>IF(Scrobbles!$B69=C$1,Scrobbles!$F69,0)</f>
        <v>0</v>
      </c>
      <c r="D69">
        <f>IF(Scrobbles!$B69=D$1,Scrobbles!$F69,0)</f>
        <v>31</v>
      </c>
      <c r="E69">
        <f>IF(Scrobbles!$B69=E$1,Scrobbles!$F69,0)</f>
        <v>0</v>
      </c>
      <c r="F69">
        <f>IF(Scrobbles!$B69=F$1,Scrobbles!$F69,0)</f>
        <v>0</v>
      </c>
      <c r="G69">
        <f>IF(Scrobbles!$B69=G$1,Scrobbles!$F69,0)</f>
        <v>0</v>
      </c>
      <c r="H69">
        <f>IF(Scrobbles!$B69=H$1,Scrobbles!$F69,0)</f>
        <v>0</v>
      </c>
      <c r="I69">
        <f>IF(Scrobbles!$B69=I$1,Scrobbles!$F69,0)</f>
        <v>0</v>
      </c>
      <c r="K69">
        <f>IF(AND(Scrobbles!$F69&gt;=Calc!J$1+1,Scrobbles!$F69&lt;=Calc!K$1,ISBLANK(Scrobbles!$F69)=FALSE),1,0)</f>
        <v>0</v>
      </c>
      <c r="L69">
        <f>IF(AND(Scrobbles!$F69&gt;=Calc!K$1+1,Scrobbles!$F69&lt;=Calc!L$1,ISBLANK(Scrobbles!$F69)=FALSE),1,0)</f>
        <v>1</v>
      </c>
      <c r="M69">
        <f>IF(AND(Scrobbles!$F69&gt;=Calc!L$1+1,Scrobbles!$F69&lt;=Calc!M$1,ISBLANK(Scrobbles!$F69)=FALSE),1,0)</f>
        <v>0</v>
      </c>
      <c r="N69">
        <f>IF(AND(Scrobbles!$F69&gt;=Calc!M$1+1,Scrobbles!$F69&lt;=Calc!N$1,ISBLANK(Scrobbles!$F69)=FALSE),1,0)</f>
        <v>0</v>
      </c>
      <c r="O69">
        <f>IF(AND(Scrobbles!$F69&gt;=Calc!N$1+1,Scrobbles!$F69&lt;=Calc!O$1,ISBLANK(Scrobbles!$F69)=FALSE),1,0)</f>
        <v>0</v>
      </c>
      <c r="P69">
        <f>IF(AND(Scrobbles!$F69&gt;=Calc!O$1+1,Scrobbles!$F69&lt;=Calc!P$1,ISBLANK(Scrobbles!$F69)=FALSE),1,0)</f>
        <v>0</v>
      </c>
      <c r="Q69">
        <f>IF(AND(Scrobbles!$F69&gt;=Calc!P$1+1,Scrobbles!$F69&lt;=Calc!Q$1,ISBLANK(Scrobbles!$F69)=FALSE),1,0)</f>
        <v>0</v>
      </c>
      <c r="R69">
        <f>IF(AND(Scrobbles!$F69&gt;=Calc!Q$1+1,Scrobbles!$F69&lt;=Calc!R$1,ISBLANK(Scrobbles!$F69)=FALSE),1,0)</f>
        <v>0</v>
      </c>
      <c r="T69">
        <f>IF(Scrobbles!F69&gt;0,1,0)</f>
        <v>1</v>
      </c>
    </row>
    <row r="70" spans="3:20" x14ac:dyDescent="0.3">
      <c r="C70">
        <f>IF(Scrobbles!$B70=C$1,Scrobbles!$F70,0)</f>
        <v>0</v>
      </c>
      <c r="D70">
        <f>IF(Scrobbles!$B70=D$1,Scrobbles!$F70,0)</f>
        <v>0</v>
      </c>
      <c r="E70">
        <f>IF(Scrobbles!$B70=E$1,Scrobbles!$F70,0)</f>
        <v>34</v>
      </c>
      <c r="F70">
        <f>IF(Scrobbles!$B70=F$1,Scrobbles!$F70,0)</f>
        <v>0</v>
      </c>
      <c r="G70">
        <f>IF(Scrobbles!$B70=G$1,Scrobbles!$F70,0)</f>
        <v>0</v>
      </c>
      <c r="H70">
        <f>IF(Scrobbles!$B70=H$1,Scrobbles!$F70,0)</f>
        <v>0</v>
      </c>
      <c r="I70">
        <f>IF(Scrobbles!$B70=I$1,Scrobbles!$F70,0)</f>
        <v>0</v>
      </c>
      <c r="K70">
        <f>IF(AND(Scrobbles!$F70&gt;=Calc!J$1+1,Scrobbles!$F70&lt;=Calc!K$1,ISBLANK(Scrobbles!$F70)=FALSE),1,0)</f>
        <v>0</v>
      </c>
      <c r="L70">
        <f>IF(AND(Scrobbles!$F70&gt;=Calc!K$1+1,Scrobbles!$F70&lt;=Calc!L$1,ISBLANK(Scrobbles!$F70)=FALSE),1,0)</f>
        <v>1</v>
      </c>
      <c r="M70">
        <f>IF(AND(Scrobbles!$F70&gt;=Calc!L$1+1,Scrobbles!$F70&lt;=Calc!M$1,ISBLANK(Scrobbles!$F70)=FALSE),1,0)</f>
        <v>0</v>
      </c>
      <c r="N70">
        <f>IF(AND(Scrobbles!$F70&gt;=Calc!M$1+1,Scrobbles!$F70&lt;=Calc!N$1,ISBLANK(Scrobbles!$F70)=FALSE),1,0)</f>
        <v>0</v>
      </c>
      <c r="O70">
        <f>IF(AND(Scrobbles!$F70&gt;=Calc!N$1+1,Scrobbles!$F70&lt;=Calc!O$1,ISBLANK(Scrobbles!$F70)=FALSE),1,0)</f>
        <v>0</v>
      </c>
      <c r="P70">
        <f>IF(AND(Scrobbles!$F70&gt;=Calc!O$1+1,Scrobbles!$F70&lt;=Calc!P$1,ISBLANK(Scrobbles!$F70)=FALSE),1,0)</f>
        <v>0</v>
      </c>
      <c r="Q70">
        <f>IF(AND(Scrobbles!$F70&gt;=Calc!P$1+1,Scrobbles!$F70&lt;=Calc!Q$1,ISBLANK(Scrobbles!$F70)=FALSE),1,0)</f>
        <v>0</v>
      </c>
      <c r="R70">
        <f>IF(AND(Scrobbles!$F70&gt;=Calc!Q$1+1,Scrobbles!$F70&lt;=Calc!R$1,ISBLANK(Scrobbles!$F70)=FALSE),1,0)</f>
        <v>0</v>
      </c>
      <c r="T70">
        <f>IF(Scrobbles!F70&gt;0,1,0)</f>
        <v>1</v>
      </c>
    </row>
    <row r="71" spans="3:20" x14ac:dyDescent="0.3">
      <c r="C71">
        <f>IF(Scrobbles!$B71=C$1,Scrobbles!$F71,0)</f>
        <v>0</v>
      </c>
      <c r="D71">
        <f>IF(Scrobbles!$B71=D$1,Scrobbles!$F71,0)</f>
        <v>0</v>
      </c>
      <c r="E71">
        <f>IF(Scrobbles!$B71=E$1,Scrobbles!$F71,0)</f>
        <v>0</v>
      </c>
      <c r="F71">
        <f>IF(Scrobbles!$B71=F$1,Scrobbles!$F71,0)</f>
        <v>75</v>
      </c>
      <c r="G71">
        <f>IF(Scrobbles!$B71=G$1,Scrobbles!$F71,0)</f>
        <v>0</v>
      </c>
      <c r="H71">
        <f>IF(Scrobbles!$B71=H$1,Scrobbles!$F71,0)</f>
        <v>0</v>
      </c>
      <c r="I71">
        <f>IF(Scrobbles!$B71=I$1,Scrobbles!$F71,0)</f>
        <v>0</v>
      </c>
      <c r="K71">
        <f>IF(AND(Scrobbles!$F71&gt;=Calc!J$1+1,Scrobbles!$F71&lt;=Calc!K$1,ISBLANK(Scrobbles!$F71)=FALSE),1,0)</f>
        <v>0</v>
      </c>
      <c r="L71">
        <f>IF(AND(Scrobbles!$F71&gt;=Calc!K$1+1,Scrobbles!$F71&lt;=Calc!L$1,ISBLANK(Scrobbles!$F71)=FALSE),1,0)</f>
        <v>0</v>
      </c>
      <c r="M71">
        <f>IF(AND(Scrobbles!$F71&gt;=Calc!L$1+1,Scrobbles!$F71&lt;=Calc!M$1,ISBLANK(Scrobbles!$F71)=FALSE),1,0)</f>
        <v>0</v>
      </c>
      <c r="N71">
        <f>IF(AND(Scrobbles!$F71&gt;=Calc!M$1+1,Scrobbles!$F71&lt;=Calc!N$1,ISBLANK(Scrobbles!$F71)=FALSE),1,0)</f>
        <v>1</v>
      </c>
      <c r="O71">
        <f>IF(AND(Scrobbles!$F71&gt;=Calc!N$1+1,Scrobbles!$F71&lt;=Calc!O$1,ISBLANK(Scrobbles!$F71)=FALSE),1,0)</f>
        <v>0</v>
      </c>
      <c r="P71">
        <f>IF(AND(Scrobbles!$F71&gt;=Calc!O$1+1,Scrobbles!$F71&lt;=Calc!P$1,ISBLANK(Scrobbles!$F71)=FALSE),1,0)</f>
        <v>0</v>
      </c>
      <c r="Q71">
        <f>IF(AND(Scrobbles!$F71&gt;=Calc!P$1+1,Scrobbles!$F71&lt;=Calc!Q$1,ISBLANK(Scrobbles!$F71)=FALSE),1,0)</f>
        <v>0</v>
      </c>
      <c r="R71">
        <f>IF(AND(Scrobbles!$F71&gt;=Calc!Q$1+1,Scrobbles!$F71&lt;=Calc!R$1,ISBLANK(Scrobbles!$F71)=FALSE),1,0)</f>
        <v>0</v>
      </c>
      <c r="T71">
        <f>IF(Scrobbles!F71&gt;0,1,0)</f>
        <v>1</v>
      </c>
    </row>
    <row r="72" spans="3:20" x14ac:dyDescent="0.3">
      <c r="C72">
        <f>IF(Scrobbles!$B72=C$1,Scrobbles!$F72,0)</f>
        <v>0</v>
      </c>
      <c r="D72">
        <f>IF(Scrobbles!$B72=D$1,Scrobbles!$F72,0)</f>
        <v>0</v>
      </c>
      <c r="E72">
        <f>IF(Scrobbles!$B72=E$1,Scrobbles!$F72,0)</f>
        <v>0</v>
      </c>
      <c r="F72">
        <f>IF(Scrobbles!$B72=F$1,Scrobbles!$F72,0)</f>
        <v>0</v>
      </c>
      <c r="G72">
        <f>IF(Scrobbles!$B72=G$1,Scrobbles!$F72,0)</f>
        <v>31</v>
      </c>
      <c r="H72">
        <f>IF(Scrobbles!$B72=H$1,Scrobbles!$F72,0)</f>
        <v>0</v>
      </c>
      <c r="I72">
        <f>IF(Scrobbles!$B72=I$1,Scrobbles!$F72,0)</f>
        <v>0</v>
      </c>
      <c r="K72">
        <f>IF(AND(Scrobbles!$F72&gt;=Calc!J$1+1,Scrobbles!$F72&lt;=Calc!K$1,ISBLANK(Scrobbles!$F72)=FALSE),1,0)</f>
        <v>0</v>
      </c>
      <c r="L72">
        <f>IF(AND(Scrobbles!$F72&gt;=Calc!K$1+1,Scrobbles!$F72&lt;=Calc!L$1,ISBLANK(Scrobbles!$F72)=FALSE),1,0)</f>
        <v>1</v>
      </c>
      <c r="M72">
        <f>IF(AND(Scrobbles!$F72&gt;=Calc!L$1+1,Scrobbles!$F72&lt;=Calc!M$1,ISBLANK(Scrobbles!$F72)=FALSE),1,0)</f>
        <v>0</v>
      </c>
      <c r="N72">
        <f>IF(AND(Scrobbles!$F72&gt;=Calc!M$1+1,Scrobbles!$F72&lt;=Calc!N$1,ISBLANK(Scrobbles!$F72)=FALSE),1,0)</f>
        <v>0</v>
      </c>
      <c r="O72">
        <f>IF(AND(Scrobbles!$F72&gt;=Calc!N$1+1,Scrobbles!$F72&lt;=Calc!O$1,ISBLANK(Scrobbles!$F72)=FALSE),1,0)</f>
        <v>0</v>
      </c>
      <c r="P72">
        <f>IF(AND(Scrobbles!$F72&gt;=Calc!O$1+1,Scrobbles!$F72&lt;=Calc!P$1,ISBLANK(Scrobbles!$F72)=FALSE),1,0)</f>
        <v>0</v>
      </c>
      <c r="Q72">
        <f>IF(AND(Scrobbles!$F72&gt;=Calc!P$1+1,Scrobbles!$F72&lt;=Calc!Q$1,ISBLANK(Scrobbles!$F72)=FALSE),1,0)</f>
        <v>0</v>
      </c>
      <c r="R72">
        <f>IF(AND(Scrobbles!$F72&gt;=Calc!Q$1+1,Scrobbles!$F72&lt;=Calc!R$1,ISBLANK(Scrobbles!$F72)=FALSE),1,0)</f>
        <v>0</v>
      </c>
      <c r="T72">
        <f>IF(Scrobbles!F72&gt;0,1,0)</f>
        <v>1</v>
      </c>
    </row>
    <row r="73" spans="3:20" x14ac:dyDescent="0.3">
      <c r="C73">
        <f>IF(Scrobbles!$B73=C$1,Scrobbles!$F73,0)</f>
        <v>0</v>
      </c>
      <c r="D73">
        <f>IF(Scrobbles!$B73=D$1,Scrobbles!$F73,0)</f>
        <v>0</v>
      </c>
      <c r="E73">
        <f>IF(Scrobbles!$B73=E$1,Scrobbles!$F73,0)</f>
        <v>0</v>
      </c>
      <c r="F73">
        <f>IF(Scrobbles!$B73=F$1,Scrobbles!$F73,0)</f>
        <v>0</v>
      </c>
      <c r="G73">
        <f>IF(Scrobbles!$B73=G$1,Scrobbles!$F73,0)</f>
        <v>0</v>
      </c>
      <c r="H73">
        <f>IF(Scrobbles!$B73=H$1,Scrobbles!$F73,0)</f>
        <v>34</v>
      </c>
      <c r="I73">
        <f>IF(Scrobbles!$B73=I$1,Scrobbles!$F73,0)</f>
        <v>0</v>
      </c>
      <c r="K73">
        <f>IF(AND(Scrobbles!$F73&gt;=Calc!J$1+1,Scrobbles!$F73&lt;=Calc!K$1,ISBLANK(Scrobbles!$F73)=FALSE),1,0)</f>
        <v>0</v>
      </c>
      <c r="L73">
        <f>IF(AND(Scrobbles!$F73&gt;=Calc!K$1+1,Scrobbles!$F73&lt;=Calc!L$1,ISBLANK(Scrobbles!$F73)=FALSE),1,0)</f>
        <v>1</v>
      </c>
      <c r="M73">
        <f>IF(AND(Scrobbles!$F73&gt;=Calc!L$1+1,Scrobbles!$F73&lt;=Calc!M$1,ISBLANK(Scrobbles!$F73)=FALSE),1,0)</f>
        <v>0</v>
      </c>
      <c r="N73">
        <f>IF(AND(Scrobbles!$F73&gt;=Calc!M$1+1,Scrobbles!$F73&lt;=Calc!N$1,ISBLANK(Scrobbles!$F73)=FALSE),1,0)</f>
        <v>0</v>
      </c>
      <c r="O73">
        <f>IF(AND(Scrobbles!$F73&gt;=Calc!N$1+1,Scrobbles!$F73&lt;=Calc!O$1,ISBLANK(Scrobbles!$F73)=FALSE),1,0)</f>
        <v>0</v>
      </c>
      <c r="P73">
        <f>IF(AND(Scrobbles!$F73&gt;=Calc!O$1+1,Scrobbles!$F73&lt;=Calc!P$1,ISBLANK(Scrobbles!$F73)=FALSE),1,0)</f>
        <v>0</v>
      </c>
      <c r="Q73">
        <f>IF(AND(Scrobbles!$F73&gt;=Calc!P$1+1,Scrobbles!$F73&lt;=Calc!Q$1,ISBLANK(Scrobbles!$F73)=FALSE),1,0)</f>
        <v>0</v>
      </c>
      <c r="R73">
        <f>IF(AND(Scrobbles!$F73&gt;=Calc!Q$1+1,Scrobbles!$F73&lt;=Calc!R$1,ISBLANK(Scrobbles!$F73)=FALSE),1,0)</f>
        <v>0</v>
      </c>
      <c r="T73">
        <f>IF(Scrobbles!F73&gt;0,1,0)</f>
        <v>1</v>
      </c>
    </row>
    <row r="74" spans="3:20" x14ac:dyDescent="0.3">
      <c r="C74">
        <f>IF(Scrobbles!$B74=C$1,Scrobbles!$F74,0)</f>
        <v>0</v>
      </c>
      <c r="D74">
        <f>IF(Scrobbles!$B74=D$1,Scrobbles!$F74,0)</f>
        <v>0</v>
      </c>
      <c r="E74">
        <f>IF(Scrobbles!$B74=E$1,Scrobbles!$F74,0)</f>
        <v>0</v>
      </c>
      <c r="F74">
        <f>IF(Scrobbles!$B74=F$1,Scrobbles!$F74,0)</f>
        <v>0</v>
      </c>
      <c r="G74">
        <f>IF(Scrobbles!$B74=G$1,Scrobbles!$F74,0)</f>
        <v>0</v>
      </c>
      <c r="H74">
        <f>IF(Scrobbles!$B74=H$1,Scrobbles!$F74,0)</f>
        <v>0</v>
      </c>
      <c r="I74">
        <f>IF(Scrobbles!$B74=I$1,Scrobbles!$F74,0)</f>
        <v>49</v>
      </c>
      <c r="K74">
        <f>IF(AND(Scrobbles!$F74&gt;=Calc!J$1+1,Scrobbles!$F74&lt;=Calc!K$1,ISBLANK(Scrobbles!$F74)=FALSE),1,0)</f>
        <v>0</v>
      </c>
      <c r="L74">
        <f>IF(AND(Scrobbles!$F74&gt;=Calc!K$1+1,Scrobbles!$F74&lt;=Calc!L$1,ISBLANK(Scrobbles!$F74)=FALSE),1,0)</f>
        <v>0</v>
      </c>
      <c r="M74">
        <f>IF(AND(Scrobbles!$F74&gt;=Calc!L$1+1,Scrobbles!$F74&lt;=Calc!M$1,ISBLANK(Scrobbles!$F74)=FALSE),1,0)</f>
        <v>1</v>
      </c>
      <c r="N74">
        <f>IF(AND(Scrobbles!$F74&gt;=Calc!M$1+1,Scrobbles!$F74&lt;=Calc!N$1,ISBLANK(Scrobbles!$F74)=FALSE),1,0)</f>
        <v>0</v>
      </c>
      <c r="O74">
        <f>IF(AND(Scrobbles!$F74&gt;=Calc!N$1+1,Scrobbles!$F74&lt;=Calc!O$1,ISBLANK(Scrobbles!$F74)=FALSE),1,0)</f>
        <v>0</v>
      </c>
      <c r="P74">
        <f>IF(AND(Scrobbles!$F74&gt;=Calc!O$1+1,Scrobbles!$F74&lt;=Calc!P$1,ISBLANK(Scrobbles!$F74)=FALSE),1,0)</f>
        <v>0</v>
      </c>
      <c r="Q74">
        <f>IF(AND(Scrobbles!$F74&gt;=Calc!P$1+1,Scrobbles!$F74&lt;=Calc!Q$1,ISBLANK(Scrobbles!$F74)=FALSE),1,0)</f>
        <v>0</v>
      </c>
      <c r="R74">
        <f>IF(AND(Scrobbles!$F74&gt;=Calc!Q$1+1,Scrobbles!$F74&lt;=Calc!R$1,ISBLANK(Scrobbles!$F74)=FALSE),1,0)</f>
        <v>0</v>
      </c>
      <c r="T74">
        <f>IF(Scrobbles!F74&gt;0,1,0)</f>
        <v>1</v>
      </c>
    </row>
    <row r="75" spans="3:20" x14ac:dyDescent="0.3">
      <c r="C75">
        <f>IF(Scrobbles!$B75=C$1,Scrobbles!$F75,0)</f>
        <v>42</v>
      </c>
      <c r="D75">
        <f>IF(Scrobbles!$B75=D$1,Scrobbles!$F75,0)</f>
        <v>0</v>
      </c>
      <c r="E75">
        <f>IF(Scrobbles!$B75=E$1,Scrobbles!$F75,0)</f>
        <v>0</v>
      </c>
      <c r="F75">
        <f>IF(Scrobbles!$B75=F$1,Scrobbles!$F75,0)</f>
        <v>0</v>
      </c>
      <c r="G75">
        <f>IF(Scrobbles!$B75=G$1,Scrobbles!$F75,0)</f>
        <v>0</v>
      </c>
      <c r="H75">
        <f>IF(Scrobbles!$B75=H$1,Scrobbles!$F75,0)</f>
        <v>0</v>
      </c>
      <c r="I75">
        <f>IF(Scrobbles!$B75=I$1,Scrobbles!$F75,0)</f>
        <v>0</v>
      </c>
      <c r="K75">
        <f>IF(AND(Scrobbles!$F75&gt;=Calc!J$1+1,Scrobbles!$F75&lt;=Calc!K$1,ISBLANK(Scrobbles!$F75)=FALSE),1,0)</f>
        <v>0</v>
      </c>
      <c r="L75">
        <f>IF(AND(Scrobbles!$F75&gt;=Calc!K$1+1,Scrobbles!$F75&lt;=Calc!L$1,ISBLANK(Scrobbles!$F75)=FALSE),1,0)</f>
        <v>0</v>
      </c>
      <c r="M75">
        <f>IF(AND(Scrobbles!$F75&gt;=Calc!L$1+1,Scrobbles!$F75&lt;=Calc!M$1,ISBLANK(Scrobbles!$F75)=FALSE),1,0)</f>
        <v>1</v>
      </c>
      <c r="N75">
        <f>IF(AND(Scrobbles!$F75&gt;=Calc!M$1+1,Scrobbles!$F75&lt;=Calc!N$1,ISBLANK(Scrobbles!$F75)=FALSE),1,0)</f>
        <v>0</v>
      </c>
      <c r="O75">
        <f>IF(AND(Scrobbles!$F75&gt;=Calc!N$1+1,Scrobbles!$F75&lt;=Calc!O$1,ISBLANK(Scrobbles!$F75)=FALSE),1,0)</f>
        <v>0</v>
      </c>
      <c r="P75">
        <f>IF(AND(Scrobbles!$F75&gt;=Calc!O$1+1,Scrobbles!$F75&lt;=Calc!P$1,ISBLANK(Scrobbles!$F75)=FALSE),1,0)</f>
        <v>0</v>
      </c>
      <c r="Q75">
        <f>IF(AND(Scrobbles!$F75&gt;=Calc!P$1+1,Scrobbles!$F75&lt;=Calc!Q$1,ISBLANK(Scrobbles!$F75)=FALSE),1,0)</f>
        <v>0</v>
      </c>
      <c r="R75">
        <f>IF(AND(Scrobbles!$F75&gt;=Calc!Q$1+1,Scrobbles!$F75&lt;=Calc!R$1,ISBLANK(Scrobbles!$F75)=FALSE),1,0)</f>
        <v>0</v>
      </c>
      <c r="T75">
        <f>IF(Scrobbles!F75&gt;0,1,0)</f>
        <v>1</v>
      </c>
    </row>
    <row r="76" spans="3:20" x14ac:dyDescent="0.3">
      <c r="C76">
        <f>IF(Scrobbles!$B76=C$1,Scrobbles!$F76,0)</f>
        <v>0</v>
      </c>
      <c r="D76">
        <f>IF(Scrobbles!$B76=D$1,Scrobbles!$F76,0)</f>
        <v>111</v>
      </c>
      <c r="E76">
        <f>IF(Scrobbles!$B76=E$1,Scrobbles!$F76,0)</f>
        <v>0</v>
      </c>
      <c r="F76">
        <f>IF(Scrobbles!$B76=F$1,Scrobbles!$F76,0)</f>
        <v>0</v>
      </c>
      <c r="G76">
        <f>IF(Scrobbles!$B76=G$1,Scrobbles!$F76,0)</f>
        <v>0</v>
      </c>
      <c r="H76">
        <f>IF(Scrobbles!$B76=H$1,Scrobbles!$F76,0)</f>
        <v>0</v>
      </c>
      <c r="I76">
        <f>IF(Scrobbles!$B76=I$1,Scrobbles!$F76,0)</f>
        <v>0</v>
      </c>
      <c r="K76">
        <f>IF(AND(Scrobbles!$F76&gt;=Calc!J$1+1,Scrobbles!$F76&lt;=Calc!K$1,ISBLANK(Scrobbles!$F76)=FALSE),1,0)</f>
        <v>0</v>
      </c>
      <c r="L76">
        <f>IF(AND(Scrobbles!$F76&gt;=Calc!K$1+1,Scrobbles!$F76&lt;=Calc!L$1,ISBLANK(Scrobbles!$F76)=FALSE),1,0)</f>
        <v>0</v>
      </c>
      <c r="M76">
        <f>IF(AND(Scrobbles!$F76&gt;=Calc!L$1+1,Scrobbles!$F76&lt;=Calc!M$1,ISBLANK(Scrobbles!$F76)=FALSE),1,0)</f>
        <v>0</v>
      </c>
      <c r="N76">
        <f>IF(AND(Scrobbles!$F76&gt;=Calc!M$1+1,Scrobbles!$F76&lt;=Calc!N$1,ISBLANK(Scrobbles!$F76)=FALSE),1,0)</f>
        <v>0</v>
      </c>
      <c r="O76">
        <f>IF(AND(Scrobbles!$F76&gt;=Calc!N$1+1,Scrobbles!$F76&lt;=Calc!O$1,ISBLANK(Scrobbles!$F76)=FALSE),1,0)</f>
        <v>0</v>
      </c>
      <c r="P76">
        <f>IF(AND(Scrobbles!$F76&gt;=Calc!O$1+1,Scrobbles!$F76&lt;=Calc!P$1,ISBLANK(Scrobbles!$F76)=FALSE),1,0)</f>
        <v>1</v>
      </c>
      <c r="Q76">
        <f>IF(AND(Scrobbles!$F76&gt;=Calc!P$1+1,Scrobbles!$F76&lt;=Calc!Q$1,ISBLANK(Scrobbles!$F76)=FALSE),1,0)</f>
        <v>0</v>
      </c>
      <c r="R76">
        <f>IF(AND(Scrobbles!$F76&gt;=Calc!Q$1+1,Scrobbles!$F76&lt;=Calc!R$1,ISBLANK(Scrobbles!$F76)=FALSE),1,0)</f>
        <v>0</v>
      </c>
      <c r="T76">
        <f>IF(Scrobbles!F76&gt;0,1,0)</f>
        <v>1</v>
      </c>
    </row>
    <row r="77" spans="3:20" x14ac:dyDescent="0.3">
      <c r="C77">
        <f>IF(Scrobbles!$B77=C$1,Scrobbles!$F77,0)</f>
        <v>0</v>
      </c>
      <c r="D77">
        <f>IF(Scrobbles!$B77=D$1,Scrobbles!$F77,0)</f>
        <v>0</v>
      </c>
      <c r="E77">
        <f>IF(Scrobbles!$B77=E$1,Scrobbles!$F77,0)</f>
        <v>43</v>
      </c>
      <c r="F77">
        <f>IF(Scrobbles!$B77=F$1,Scrobbles!$F77,0)</f>
        <v>0</v>
      </c>
      <c r="G77">
        <f>IF(Scrobbles!$B77=G$1,Scrobbles!$F77,0)</f>
        <v>0</v>
      </c>
      <c r="H77">
        <f>IF(Scrobbles!$B77=H$1,Scrobbles!$F77,0)</f>
        <v>0</v>
      </c>
      <c r="I77">
        <f>IF(Scrobbles!$B77=I$1,Scrobbles!$F77,0)</f>
        <v>0</v>
      </c>
      <c r="K77">
        <f>IF(AND(Scrobbles!$F77&gt;=Calc!J$1+1,Scrobbles!$F77&lt;=Calc!K$1,ISBLANK(Scrobbles!$F77)=FALSE),1,0)</f>
        <v>0</v>
      </c>
      <c r="L77">
        <f>IF(AND(Scrobbles!$F77&gt;=Calc!K$1+1,Scrobbles!$F77&lt;=Calc!L$1,ISBLANK(Scrobbles!$F77)=FALSE),1,0)</f>
        <v>0</v>
      </c>
      <c r="M77">
        <f>IF(AND(Scrobbles!$F77&gt;=Calc!L$1+1,Scrobbles!$F77&lt;=Calc!M$1,ISBLANK(Scrobbles!$F77)=FALSE),1,0)</f>
        <v>1</v>
      </c>
      <c r="N77">
        <f>IF(AND(Scrobbles!$F77&gt;=Calc!M$1+1,Scrobbles!$F77&lt;=Calc!N$1,ISBLANK(Scrobbles!$F77)=FALSE),1,0)</f>
        <v>0</v>
      </c>
      <c r="O77">
        <f>IF(AND(Scrobbles!$F77&gt;=Calc!N$1+1,Scrobbles!$F77&lt;=Calc!O$1,ISBLANK(Scrobbles!$F77)=FALSE),1,0)</f>
        <v>0</v>
      </c>
      <c r="P77">
        <f>IF(AND(Scrobbles!$F77&gt;=Calc!O$1+1,Scrobbles!$F77&lt;=Calc!P$1,ISBLANK(Scrobbles!$F77)=FALSE),1,0)</f>
        <v>0</v>
      </c>
      <c r="Q77">
        <f>IF(AND(Scrobbles!$F77&gt;=Calc!P$1+1,Scrobbles!$F77&lt;=Calc!Q$1,ISBLANK(Scrobbles!$F77)=FALSE),1,0)</f>
        <v>0</v>
      </c>
      <c r="R77">
        <f>IF(AND(Scrobbles!$F77&gt;=Calc!Q$1+1,Scrobbles!$F77&lt;=Calc!R$1,ISBLANK(Scrobbles!$F77)=FALSE),1,0)</f>
        <v>0</v>
      </c>
      <c r="T77">
        <f>IF(Scrobbles!F77&gt;0,1,0)</f>
        <v>1</v>
      </c>
    </row>
    <row r="78" spans="3:20" x14ac:dyDescent="0.3">
      <c r="C78">
        <f>IF(Scrobbles!$B78=C$1,Scrobbles!$F78,0)</f>
        <v>0</v>
      </c>
      <c r="D78">
        <f>IF(Scrobbles!$B78=D$1,Scrobbles!$F78,0)</f>
        <v>0</v>
      </c>
      <c r="E78">
        <f>IF(Scrobbles!$B78=E$1,Scrobbles!$F78,0)</f>
        <v>0</v>
      </c>
      <c r="F78">
        <f>IF(Scrobbles!$B78=F$1,Scrobbles!$F78,0)</f>
        <v>72</v>
      </c>
      <c r="G78">
        <f>IF(Scrobbles!$B78=G$1,Scrobbles!$F78,0)</f>
        <v>0</v>
      </c>
      <c r="H78">
        <f>IF(Scrobbles!$B78=H$1,Scrobbles!$F78,0)</f>
        <v>0</v>
      </c>
      <c r="I78">
        <f>IF(Scrobbles!$B78=I$1,Scrobbles!$F78,0)</f>
        <v>0</v>
      </c>
      <c r="K78">
        <f>IF(AND(Scrobbles!$F78&gt;=Calc!J$1+1,Scrobbles!$F78&lt;=Calc!K$1,ISBLANK(Scrobbles!$F78)=FALSE),1,0)</f>
        <v>0</v>
      </c>
      <c r="L78">
        <f>IF(AND(Scrobbles!$F78&gt;=Calc!K$1+1,Scrobbles!$F78&lt;=Calc!L$1,ISBLANK(Scrobbles!$F78)=FALSE),1,0)</f>
        <v>0</v>
      </c>
      <c r="M78">
        <f>IF(AND(Scrobbles!$F78&gt;=Calc!L$1+1,Scrobbles!$F78&lt;=Calc!M$1,ISBLANK(Scrobbles!$F78)=FALSE),1,0)</f>
        <v>0</v>
      </c>
      <c r="N78">
        <f>IF(AND(Scrobbles!$F78&gt;=Calc!M$1+1,Scrobbles!$F78&lt;=Calc!N$1,ISBLANK(Scrobbles!$F78)=FALSE),1,0)</f>
        <v>1</v>
      </c>
      <c r="O78">
        <f>IF(AND(Scrobbles!$F78&gt;=Calc!N$1+1,Scrobbles!$F78&lt;=Calc!O$1,ISBLANK(Scrobbles!$F78)=FALSE),1,0)</f>
        <v>0</v>
      </c>
      <c r="P78">
        <f>IF(AND(Scrobbles!$F78&gt;=Calc!O$1+1,Scrobbles!$F78&lt;=Calc!P$1,ISBLANK(Scrobbles!$F78)=FALSE),1,0)</f>
        <v>0</v>
      </c>
      <c r="Q78">
        <f>IF(AND(Scrobbles!$F78&gt;=Calc!P$1+1,Scrobbles!$F78&lt;=Calc!Q$1,ISBLANK(Scrobbles!$F78)=FALSE),1,0)</f>
        <v>0</v>
      </c>
      <c r="R78">
        <f>IF(AND(Scrobbles!$F78&gt;=Calc!Q$1+1,Scrobbles!$F78&lt;=Calc!R$1,ISBLANK(Scrobbles!$F78)=FALSE),1,0)</f>
        <v>0</v>
      </c>
      <c r="T78">
        <f>IF(Scrobbles!F78&gt;0,1,0)</f>
        <v>1</v>
      </c>
    </row>
    <row r="79" spans="3:20" x14ac:dyDescent="0.3">
      <c r="C79">
        <f>IF(Scrobbles!$B79=C$1,Scrobbles!$F79,0)</f>
        <v>0</v>
      </c>
      <c r="D79">
        <f>IF(Scrobbles!$B79=D$1,Scrobbles!$F79,0)</f>
        <v>0</v>
      </c>
      <c r="E79">
        <f>IF(Scrobbles!$B79=E$1,Scrobbles!$F79,0)</f>
        <v>0</v>
      </c>
      <c r="F79">
        <f>IF(Scrobbles!$B79=F$1,Scrobbles!$F79,0)</f>
        <v>0</v>
      </c>
      <c r="G79">
        <f>IF(Scrobbles!$B79=G$1,Scrobbles!$F79,0)</f>
        <v>139</v>
      </c>
      <c r="H79">
        <f>IF(Scrobbles!$B79=H$1,Scrobbles!$F79,0)</f>
        <v>0</v>
      </c>
      <c r="I79">
        <f>IF(Scrobbles!$B79=I$1,Scrobbles!$F79,0)</f>
        <v>0</v>
      </c>
      <c r="K79">
        <f>IF(AND(Scrobbles!$F79&gt;=Calc!J$1+1,Scrobbles!$F79&lt;=Calc!K$1,ISBLANK(Scrobbles!$F79)=FALSE),1,0)</f>
        <v>0</v>
      </c>
      <c r="L79">
        <f>IF(AND(Scrobbles!$F79&gt;=Calc!K$1+1,Scrobbles!$F79&lt;=Calc!L$1,ISBLANK(Scrobbles!$F79)=FALSE),1,0)</f>
        <v>0</v>
      </c>
      <c r="M79">
        <f>IF(AND(Scrobbles!$F79&gt;=Calc!L$1+1,Scrobbles!$F79&lt;=Calc!M$1,ISBLANK(Scrobbles!$F79)=FALSE),1,0)</f>
        <v>0</v>
      </c>
      <c r="N79">
        <f>IF(AND(Scrobbles!$F79&gt;=Calc!M$1+1,Scrobbles!$F79&lt;=Calc!N$1,ISBLANK(Scrobbles!$F79)=FALSE),1,0)</f>
        <v>0</v>
      </c>
      <c r="O79">
        <f>IF(AND(Scrobbles!$F79&gt;=Calc!N$1+1,Scrobbles!$F79&lt;=Calc!O$1,ISBLANK(Scrobbles!$F79)=FALSE),1,0)</f>
        <v>0</v>
      </c>
      <c r="P79">
        <f>IF(AND(Scrobbles!$F79&gt;=Calc!O$1+1,Scrobbles!$F79&lt;=Calc!P$1,ISBLANK(Scrobbles!$F79)=FALSE),1,0)</f>
        <v>0</v>
      </c>
      <c r="Q79">
        <f>IF(AND(Scrobbles!$F79&gt;=Calc!P$1+1,Scrobbles!$F79&lt;=Calc!Q$1,ISBLANK(Scrobbles!$F79)=FALSE),1,0)</f>
        <v>1</v>
      </c>
      <c r="R79">
        <f>IF(AND(Scrobbles!$F79&gt;=Calc!Q$1+1,Scrobbles!$F79&lt;=Calc!R$1,ISBLANK(Scrobbles!$F79)=FALSE),1,0)</f>
        <v>0</v>
      </c>
      <c r="T79">
        <f>IF(Scrobbles!F79&gt;0,1,0)</f>
        <v>1</v>
      </c>
    </row>
    <row r="80" spans="3:20" x14ac:dyDescent="0.3">
      <c r="C80">
        <f>IF(Scrobbles!$B80=C$1,Scrobbles!$F80,0)</f>
        <v>0</v>
      </c>
      <c r="D80">
        <f>IF(Scrobbles!$B80=D$1,Scrobbles!$F80,0)</f>
        <v>0</v>
      </c>
      <c r="E80">
        <f>IF(Scrobbles!$B80=E$1,Scrobbles!$F80,0)</f>
        <v>0</v>
      </c>
      <c r="F80">
        <f>IF(Scrobbles!$B80=F$1,Scrobbles!$F80,0)</f>
        <v>0</v>
      </c>
      <c r="G80">
        <f>IF(Scrobbles!$B80=G$1,Scrobbles!$F80,0)</f>
        <v>0</v>
      </c>
      <c r="H80">
        <f>IF(Scrobbles!$B80=H$1,Scrobbles!$F80,0)</f>
        <v>63</v>
      </c>
      <c r="I80">
        <f>IF(Scrobbles!$B80=I$1,Scrobbles!$F80,0)</f>
        <v>0</v>
      </c>
      <c r="K80">
        <f>IF(AND(Scrobbles!$F80&gt;=Calc!J$1+1,Scrobbles!$F80&lt;=Calc!K$1,ISBLANK(Scrobbles!$F80)=FALSE),1,0)</f>
        <v>0</v>
      </c>
      <c r="L80">
        <f>IF(AND(Scrobbles!$F80&gt;=Calc!K$1+1,Scrobbles!$F80&lt;=Calc!L$1,ISBLANK(Scrobbles!$F80)=FALSE),1,0)</f>
        <v>0</v>
      </c>
      <c r="M80">
        <f>IF(AND(Scrobbles!$F80&gt;=Calc!L$1+1,Scrobbles!$F80&lt;=Calc!M$1,ISBLANK(Scrobbles!$F80)=FALSE),1,0)</f>
        <v>0</v>
      </c>
      <c r="N80">
        <f>IF(AND(Scrobbles!$F80&gt;=Calc!M$1+1,Scrobbles!$F80&lt;=Calc!N$1,ISBLANK(Scrobbles!$F80)=FALSE),1,0)</f>
        <v>1</v>
      </c>
      <c r="O80">
        <f>IF(AND(Scrobbles!$F80&gt;=Calc!N$1+1,Scrobbles!$F80&lt;=Calc!O$1,ISBLANK(Scrobbles!$F80)=FALSE),1,0)</f>
        <v>0</v>
      </c>
      <c r="P80">
        <f>IF(AND(Scrobbles!$F80&gt;=Calc!O$1+1,Scrobbles!$F80&lt;=Calc!P$1,ISBLANK(Scrobbles!$F80)=FALSE),1,0)</f>
        <v>0</v>
      </c>
      <c r="Q80">
        <f>IF(AND(Scrobbles!$F80&gt;=Calc!P$1+1,Scrobbles!$F80&lt;=Calc!Q$1,ISBLANK(Scrobbles!$F80)=FALSE),1,0)</f>
        <v>0</v>
      </c>
      <c r="R80">
        <f>IF(AND(Scrobbles!$F80&gt;=Calc!Q$1+1,Scrobbles!$F80&lt;=Calc!R$1,ISBLANK(Scrobbles!$F80)=FALSE),1,0)</f>
        <v>0</v>
      </c>
      <c r="T80">
        <f>IF(Scrobbles!F80&gt;0,1,0)</f>
        <v>1</v>
      </c>
    </row>
    <row r="81" spans="3:20" x14ac:dyDescent="0.3">
      <c r="C81">
        <f>IF(Scrobbles!$B81=C$1,Scrobbles!$F81,0)</f>
        <v>0</v>
      </c>
      <c r="D81">
        <f>IF(Scrobbles!$B81=D$1,Scrobbles!$F81,0)</f>
        <v>0</v>
      </c>
      <c r="E81">
        <f>IF(Scrobbles!$B81=E$1,Scrobbles!$F81,0)</f>
        <v>0</v>
      </c>
      <c r="F81">
        <f>IF(Scrobbles!$B81=F$1,Scrobbles!$F81,0)</f>
        <v>0</v>
      </c>
      <c r="G81">
        <f>IF(Scrobbles!$B81=G$1,Scrobbles!$F81,0)</f>
        <v>0</v>
      </c>
      <c r="H81">
        <f>IF(Scrobbles!$B81=H$1,Scrobbles!$F81,0)</f>
        <v>0</v>
      </c>
      <c r="I81">
        <f>IF(Scrobbles!$B81=I$1,Scrobbles!$F81,0)</f>
        <v>98</v>
      </c>
      <c r="K81">
        <f>IF(AND(Scrobbles!$F81&gt;=Calc!J$1+1,Scrobbles!$F81&lt;=Calc!K$1,ISBLANK(Scrobbles!$F81)=FALSE),1,0)</f>
        <v>0</v>
      </c>
      <c r="L81">
        <f>IF(AND(Scrobbles!$F81&gt;=Calc!K$1+1,Scrobbles!$F81&lt;=Calc!L$1,ISBLANK(Scrobbles!$F81)=FALSE),1,0)</f>
        <v>0</v>
      </c>
      <c r="M81">
        <f>IF(AND(Scrobbles!$F81&gt;=Calc!L$1+1,Scrobbles!$F81&lt;=Calc!M$1,ISBLANK(Scrobbles!$F81)=FALSE),1,0)</f>
        <v>0</v>
      </c>
      <c r="N81">
        <f>IF(AND(Scrobbles!$F81&gt;=Calc!M$1+1,Scrobbles!$F81&lt;=Calc!N$1,ISBLANK(Scrobbles!$F81)=FALSE),1,0)</f>
        <v>0</v>
      </c>
      <c r="O81">
        <f>IF(AND(Scrobbles!$F81&gt;=Calc!N$1+1,Scrobbles!$F81&lt;=Calc!O$1,ISBLANK(Scrobbles!$F81)=FALSE),1,0)</f>
        <v>1</v>
      </c>
      <c r="P81">
        <f>IF(AND(Scrobbles!$F81&gt;=Calc!O$1+1,Scrobbles!$F81&lt;=Calc!P$1,ISBLANK(Scrobbles!$F81)=FALSE),1,0)</f>
        <v>0</v>
      </c>
      <c r="Q81">
        <f>IF(AND(Scrobbles!$F81&gt;=Calc!P$1+1,Scrobbles!$F81&lt;=Calc!Q$1,ISBLANK(Scrobbles!$F81)=FALSE),1,0)</f>
        <v>0</v>
      </c>
      <c r="R81">
        <f>IF(AND(Scrobbles!$F81&gt;=Calc!Q$1+1,Scrobbles!$F81&lt;=Calc!R$1,ISBLANK(Scrobbles!$F81)=FALSE),1,0)</f>
        <v>0</v>
      </c>
      <c r="T81">
        <f>IF(Scrobbles!F81&gt;0,1,0)</f>
        <v>1</v>
      </c>
    </row>
    <row r="82" spans="3:20" x14ac:dyDescent="0.3">
      <c r="C82">
        <f>IF(Scrobbles!$B82=C$1,Scrobbles!$F82,0)</f>
        <v>57</v>
      </c>
      <c r="D82">
        <f>IF(Scrobbles!$B82=D$1,Scrobbles!$F82,0)</f>
        <v>0</v>
      </c>
      <c r="E82">
        <f>IF(Scrobbles!$B82=E$1,Scrobbles!$F82,0)</f>
        <v>0</v>
      </c>
      <c r="F82">
        <f>IF(Scrobbles!$B82=F$1,Scrobbles!$F82,0)</f>
        <v>0</v>
      </c>
      <c r="G82">
        <f>IF(Scrobbles!$B82=G$1,Scrobbles!$F82,0)</f>
        <v>0</v>
      </c>
      <c r="H82">
        <f>IF(Scrobbles!$B82=H$1,Scrobbles!$F82,0)</f>
        <v>0</v>
      </c>
      <c r="I82">
        <f>IF(Scrobbles!$B82=I$1,Scrobbles!$F82,0)</f>
        <v>0</v>
      </c>
      <c r="K82">
        <f>IF(AND(Scrobbles!$F82&gt;=Calc!J$1+1,Scrobbles!$F82&lt;=Calc!K$1,ISBLANK(Scrobbles!$F82)=FALSE),1,0)</f>
        <v>0</v>
      </c>
      <c r="L82">
        <f>IF(AND(Scrobbles!$F82&gt;=Calc!K$1+1,Scrobbles!$F82&lt;=Calc!L$1,ISBLANK(Scrobbles!$F82)=FALSE),1,0)</f>
        <v>0</v>
      </c>
      <c r="M82">
        <f>IF(AND(Scrobbles!$F82&gt;=Calc!L$1+1,Scrobbles!$F82&lt;=Calc!M$1,ISBLANK(Scrobbles!$F82)=FALSE),1,0)</f>
        <v>1</v>
      </c>
      <c r="N82">
        <f>IF(AND(Scrobbles!$F82&gt;=Calc!M$1+1,Scrobbles!$F82&lt;=Calc!N$1,ISBLANK(Scrobbles!$F82)=FALSE),1,0)</f>
        <v>0</v>
      </c>
      <c r="O82">
        <f>IF(AND(Scrobbles!$F82&gt;=Calc!N$1+1,Scrobbles!$F82&lt;=Calc!O$1,ISBLANK(Scrobbles!$F82)=FALSE),1,0)</f>
        <v>0</v>
      </c>
      <c r="P82">
        <f>IF(AND(Scrobbles!$F82&gt;=Calc!O$1+1,Scrobbles!$F82&lt;=Calc!P$1,ISBLANK(Scrobbles!$F82)=FALSE),1,0)</f>
        <v>0</v>
      </c>
      <c r="Q82">
        <f>IF(AND(Scrobbles!$F82&gt;=Calc!P$1+1,Scrobbles!$F82&lt;=Calc!Q$1,ISBLANK(Scrobbles!$F82)=FALSE),1,0)</f>
        <v>0</v>
      </c>
      <c r="R82">
        <f>IF(AND(Scrobbles!$F82&gt;=Calc!Q$1+1,Scrobbles!$F82&lt;=Calc!R$1,ISBLANK(Scrobbles!$F82)=FALSE),1,0)</f>
        <v>0</v>
      </c>
      <c r="T82">
        <f>IF(Scrobbles!F82&gt;0,1,0)</f>
        <v>1</v>
      </c>
    </row>
    <row r="83" spans="3:20" x14ac:dyDescent="0.3">
      <c r="C83">
        <f>IF(Scrobbles!$B83=C$1,Scrobbles!$F83,0)</f>
        <v>0</v>
      </c>
      <c r="D83">
        <f>IF(Scrobbles!$B83=D$1,Scrobbles!$F83,0)</f>
        <v>115</v>
      </c>
      <c r="E83">
        <f>IF(Scrobbles!$B83=E$1,Scrobbles!$F83,0)</f>
        <v>0</v>
      </c>
      <c r="F83">
        <f>IF(Scrobbles!$B83=F$1,Scrobbles!$F83,0)</f>
        <v>0</v>
      </c>
      <c r="G83">
        <f>IF(Scrobbles!$B83=G$1,Scrobbles!$F83,0)</f>
        <v>0</v>
      </c>
      <c r="H83">
        <f>IF(Scrobbles!$B83=H$1,Scrobbles!$F83,0)</f>
        <v>0</v>
      </c>
      <c r="I83">
        <f>IF(Scrobbles!$B83=I$1,Scrobbles!$F83,0)</f>
        <v>0</v>
      </c>
      <c r="K83">
        <f>IF(AND(Scrobbles!$F83&gt;=Calc!J$1+1,Scrobbles!$F83&lt;=Calc!K$1,ISBLANK(Scrobbles!$F83)=FALSE),1,0)</f>
        <v>0</v>
      </c>
      <c r="L83">
        <f>IF(AND(Scrobbles!$F83&gt;=Calc!K$1+1,Scrobbles!$F83&lt;=Calc!L$1,ISBLANK(Scrobbles!$F83)=FALSE),1,0)</f>
        <v>0</v>
      </c>
      <c r="M83">
        <f>IF(AND(Scrobbles!$F83&gt;=Calc!L$1+1,Scrobbles!$F83&lt;=Calc!M$1,ISBLANK(Scrobbles!$F83)=FALSE),1,0)</f>
        <v>0</v>
      </c>
      <c r="N83">
        <f>IF(AND(Scrobbles!$F83&gt;=Calc!M$1+1,Scrobbles!$F83&lt;=Calc!N$1,ISBLANK(Scrobbles!$F83)=FALSE),1,0)</f>
        <v>0</v>
      </c>
      <c r="O83">
        <f>IF(AND(Scrobbles!$F83&gt;=Calc!N$1+1,Scrobbles!$F83&lt;=Calc!O$1,ISBLANK(Scrobbles!$F83)=FALSE),1,0)</f>
        <v>0</v>
      </c>
      <c r="P83">
        <f>IF(AND(Scrobbles!$F83&gt;=Calc!O$1+1,Scrobbles!$F83&lt;=Calc!P$1,ISBLANK(Scrobbles!$F83)=FALSE),1,0)</f>
        <v>1</v>
      </c>
      <c r="Q83">
        <f>IF(AND(Scrobbles!$F83&gt;=Calc!P$1+1,Scrobbles!$F83&lt;=Calc!Q$1,ISBLANK(Scrobbles!$F83)=FALSE),1,0)</f>
        <v>0</v>
      </c>
      <c r="R83">
        <f>IF(AND(Scrobbles!$F83&gt;=Calc!Q$1+1,Scrobbles!$F83&lt;=Calc!R$1,ISBLANK(Scrobbles!$F83)=FALSE),1,0)</f>
        <v>0</v>
      </c>
      <c r="T83">
        <f>IF(Scrobbles!F83&gt;0,1,0)</f>
        <v>1</v>
      </c>
    </row>
    <row r="84" spans="3:20" x14ac:dyDescent="0.3">
      <c r="C84">
        <f>IF(Scrobbles!$B84=C$1,Scrobbles!$F84,0)</f>
        <v>0</v>
      </c>
      <c r="D84">
        <f>IF(Scrobbles!$B84=D$1,Scrobbles!$F84,0)</f>
        <v>0</v>
      </c>
      <c r="E84">
        <f>IF(Scrobbles!$B84=E$1,Scrobbles!$F84,0)</f>
        <v>105</v>
      </c>
      <c r="F84">
        <f>IF(Scrobbles!$B84=F$1,Scrobbles!$F84,0)</f>
        <v>0</v>
      </c>
      <c r="G84">
        <f>IF(Scrobbles!$B84=G$1,Scrobbles!$F84,0)</f>
        <v>0</v>
      </c>
      <c r="H84">
        <f>IF(Scrobbles!$B84=H$1,Scrobbles!$F84,0)</f>
        <v>0</v>
      </c>
      <c r="I84">
        <f>IF(Scrobbles!$B84=I$1,Scrobbles!$F84,0)</f>
        <v>0</v>
      </c>
      <c r="K84">
        <f>IF(AND(Scrobbles!$F84&gt;=Calc!J$1+1,Scrobbles!$F84&lt;=Calc!K$1,ISBLANK(Scrobbles!$F84)=FALSE),1,0)</f>
        <v>0</v>
      </c>
      <c r="L84">
        <f>IF(AND(Scrobbles!$F84&gt;=Calc!K$1+1,Scrobbles!$F84&lt;=Calc!L$1,ISBLANK(Scrobbles!$F84)=FALSE),1,0)</f>
        <v>0</v>
      </c>
      <c r="M84">
        <f>IF(AND(Scrobbles!$F84&gt;=Calc!L$1+1,Scrobbles!$F84&lt;=Calc!M$1,ISBLANK(Scrobbles!$F84)=FALSE),1,0)</f>
        <v>0</v>
      </c>
      <c r="N84">
        <f>IF(AND(Scrobbles!$F84&gt;=Calc!M$1+1,Scrobbles!$F84&lt;=Calc!N$1,ISBLANK(Scrobbles!$F84)=FALSE),1,0)</f>
        <v>0</v>
      </c>
      <c r="O84">
        <f>IF(AND(Scrobbles!$F84&gt;=Calc!N$1+1,Scrobbles!$F84&lt;=Calc!O$1,ISBLANK(Scrobbles!$F84)=FALSE),1,0)</f>
        <v>0</v>
      </c>
      <c r="P84">
        <f>IF(AND(Scrobbles!$F84&gt;=Calc!O$1+1,Scrobbles!$F84&lt;=Calc!P$1,ISBLANK(Scrobbles!$F84)=FALSE),1,0)</f>
        <v>1</v>
      </c>
      <c r="Q84">
        <f>IF(AND(Scrobbles!$F84&gt;=Calc!P$1+1,Scrobbles!$F84&lt;=Calc!Q$1,ISBLANK(Scrobbles!$F84)=FALSE),1,0)</f>
        <v>0</v>
      </c>
      <c r="R84">
        <f>IF(AND(Scrobbles!$F84&gt;=Calc!Q$1+1,Scrobbles!$F84&lt;=Calc!R$1,ISBLANK(Scrobbles!$F84)=FALSE),1,0)</f>
        <v>0</v>
      </c>
      <c r="T84">
        <f>IF(Scrobbles!F84&gt;0,1,0)</f>
        <v>1</v>
      </c>
    </row>
    <row r="85" spans="3:20" x14ac:dyDescent="0.3">
      <c r="C85">
        <f>IF(Scrobbles!$B85=C$1,Scrobbles!$F85,0)</f>
        <v>0</v>
      </c>
      <c r="D85">
        <f>IF(Scrobbles!$B85=D$1,Scrobbles!$F85,0)</f>
        <v>0</v>
      </c>
      <c r="E85">
        <f>IF(Scrobbles!$B85=E$1,Scrobbles!$F85,0)</f>
        <v>0</v>
      </c>
      <c r="F85">
        <f>IF(Scrobbles!$B85=F$1,Scrobbles!$F85,0)</f>
        <v>41</v>
      </c>
      <c r="G85">
        <f>IF(Scrobbles!$B85=G$1,Scrobbles!$F85,0)</f>
        <v>0</v>
      </c>
      <c r="H85">
        <f>IF(Scrobbles!$B85=H$1,Scrobbles!$F85,0)</f>
        <v>0</v>
      </c>
      <c r="I85">
        <f>IF(Scrobbles!$B85=I$1,Scrobbles!$F85,0)</f>
        <v>0</v>
      </c>
      <c r="K85">
        <f>IF(AND(Scrobbles!$F85&gt;=Calc!J$1+1,Scrobbles!$F85&lt;=Calc!K$1,ISBLANK(Scrobbles!$F85)=FALSE),1,0)</f>
        <v>0</v>
      </c>
      <c r="L85">
        <f>IF(AND(Scrobbles!$F85&gt;=Calc!K$1+1,Scrobbles!$F85&lt;=Calc!L$1,ISBLANK(Scrobbles!$F85)=FALSE),1,0)</f>
        <v>0</v>
      </c>
      <c r="M85">
        <f>IF(AND(Scrobbles!$F85&gt;=Calc!L$1+1,Scrobbles!$F85&lt;=Calc!M$1,ISBLANK(Scrobbles!$F85)=FALSE),1,0)</f>
        <v>1</v>
      </c>
      <c r="N85">
        <f>IF(AND(Scrobbles!$F85&gt;=Calc!M$1+1,Scrobbles!$F85&lt;=Calc!N$1,ISBLANK(Scrobbles!$F85)=FALSE),1,0)</f>
        <v>0</v>
      </c>
      <c r="O85">
        <f>IF(AND(Scrobbles!$F85&gt;=Calc!N$1+1,Scrobbles!$F85&lt;=Calc!O$1,ISBLANK(Scrobbles!$F85)=FALSE),1,0)</f>
        <v>0</v>
      </c>
      <c r="P85">
        <f>IF(AND(Scrobbles!$F85&gt;=Calc!O$1+1,Scrobbles!$F85&lt;=Calc!P$1,ISBLANK(Scrobbles!$F85)=FALSE),1,0)</f>
        <v>0</v>
      </c>
      <c r="Q85">
        <f>IF(AND(Scrobbles!$F85&gt;=Calc!P$1+1,Scrobbles!$F85&lt;=Calc!Q$1,ISBLANK(Scrobbles!$F85)=FALSE),1,0)</f>
        <v>0</v>
      </c>
      <c r="R85">
        <f>IF(AND(Scrobbles!$F85&gt;=Calc!Q$1+1,Scrobbles!$F85&lt;=Calc!R$1,ISBLANK(Scrobbles!$F85)=FALSE),1,0)</f>
        <v>0</v>
      </c>
      <c r="T85">
        <f>IF(Scrobbles!F85&gt;0,1,0)</f>
        <v>1</v>
      </c>
    </row>
    <row r="86" spans="3:20" x14ac:dyDescent="0.3">
      <c r="C86">
        <f>IF(Scrobbles!$B86=C$1,Scrobbles!$F86,0)</f>
        <v>0</v>
      </c>
      <c r="D86">
        <f>IF(Scrobbles!$B86=D$1,Scrobbles!$F86,0)</f>
        <v>0</v>
      </c>
      <c r="E86">
        <f>IF(Scrobbles!$B86=E$1,Scrobbles!$F86,0)</f>
        <v>0</v>
      </c>
      <c r="F86">
        <f>IF(Scrobbles!$B86=F$1,Scrobbles!$F86,0)</f>
        <v>0</v>
      </c>
      <c r="G86">
        <f>IF(Scrobbles!$B86=G$1,Scrobbles!$F86,0)</f>
        <v>32</v>
      </c>
      <c r="H86">
        <f>IF(Scrobbles!$B86=H$1,Scrobbles!$F86,0)</f>
        <v>0</v>
      </c>
      <c r="I86">
        <f>IF(Scrobbles!$B86=I$1,Scrobbles!$F86,0)</f>
        <v>0</v>
      </c>
      <c r="K86">
        <f>IF(AND(Scrobbles!$F86&gt;=Calc!J$1+1,Scrobbles!$F86&lt;=Calc!K$1,ISBLANK(Scrobbles!$F86)=FALSE),1,0)</f>
        <v>0</v>
      </c>
      <c r="L86">
        <f>IF(AND(Scrobbles!$F86&gt;=Calc!K$1+1,Scrobbles!$F86&lt;=Calc!L$1,ISBLANK(Scrobbles!$F86)=FALSE),1,0)</f>
        <v>1</v>
      </c>
      <c r="M86">
        <f>IF(AND(Scrobbles!$F86&gt;=Calc!L$1+1,Scrobbles!$F86&lt;=Calc!M$1,ISBLANK(Scrobbles!$F86)=FALSE),1,0)</f>
        <v>0</v>
      </c>
      <c r="N86">
        <f>IF(AND(Scrobbles!$F86&gt;=Calc!M$1+1,Scrobbles!$F86&lt;=Calc!N$1,ISBLANK(Scrobbles!$F86)=FALSE),1,0)</f>
        <v>0</v>
      </c>
      <c r="O86">
        <f>IF(AND(Scrobbles!$F86&gt;=Calc!N$1+1,Scrobbles!$F86&lt;=Calc!O$1,ISBLANK(Scrobbles!$F86)=FALSE),1,0)</f>
        <v>0</v>
      </c>
      <c r="P86">
        <f>IF(AND(Scrobbles!$F86&gt;=Calc!O$1+1,Scrobbles!$F86&lt;=Calc!P$1,ISBLANK(Scrobbles!$F86)=FALSE),1,0)</f>
        <v>0</v>
      </c>
      <c r="Q86">
        <f>IF(AND(Scrobbles!$F86&gt;=Calc!P$1+1,Scrobbles!$F86&lt;=Calc!Q$1,ISBLANK(Scrobbles!$F86)=FALSE),1,0)</f>
        <v>0</v>
      </c>
      <c r="R86">
        <f>IF(AND(Scrobbles!$F86&gt;=Calc!Q$1+1,Scrobbles!$F86&lt;=Calc!R$1,ISBLANK(Scrobbles!$F86)=FALSE),1,0)</f>
        <v>0</v>
      </c>
      <c r="T86">
        <f>IF(Scrobbles!F86&gt;0,1,0)</f>
        <v>1</v>
      </c>
    </row>
    <row r="87" spans="3:20" x14ac:dyDescent="0.3">
      <c r="C87">
        <f>IF(Scrobbles!$B87=C$1,Scrobbles!$F87,0)</f>
        <v>0</v>
      </c>
      <c r="D87">
        <f>IF(Scrobbles!$B87=D$1,Scrobbles!$F87,0)</f>
        <v>0</v>
      </c>
      <c r="E87">
        <f>IF(Scrobbles!$B87=E$1,Scrobbles!$F87,0)</f>
        <v>0</v>
      </c>
      <c r="F87">
        <f>IF(Scrobbles!$B87=F$1,Scrobbles!$F87,0)</f>
        <v>0</v>
      </c>
      <c r="G87">
        <f>IF(Scrobbles!$B87=G$1,Scrobbles!$F87,0)</f>
        <v>0</v>
      </c>
      <c r="H87">
        <f>IF(Scrobbles!$B87=H$1,Scrobbles!$F87,0)</f>
        <v>92</v>
      </c>
      <c r="I87">
        <f>IF(Scrobbles!$B87=I$1,Scrobbles!$F87,0)</f>
        <v>0</v>
      </c>
      <c r="K87">
        <f>IF(AND(Scrobbles!$F87&gt;=Calc!J$1+1,Scrobbles!$F87&lt;=Calc!K$1,ISBLANK(Scrobbles!$F87)=FALSE),1,0)</f>
        <v>0</v>
      </c>
      <c r="L87">
        <f>IF(AND(Scrobbles!$F87&gt;=Calc!K$1+1,Scrobbles!$F87&lt;=Calc!L$1,ISBLANK(Scrobbles!$F87)=FALSE),1,0)</f>
        <v>0</v>
      </c>
      <c r="M87">
        <f>IF(AND(Scrobbles!$F87&gt;=Calc!L$1+1,Scrobbles!$F87&lt;=Calc!M$1,ISBLANK(Scrobbles!$F87)=FALSE),1,0)</f>
        <v>0</v>
      </c>
      <c r="N87">
        <f>IF(AND(Scrobbles!$F87&gt;=Calc!M$1+1,Scrobbles!$F87&lt;=Calc!N$1,ISBLANK(Scrobbles!$F87)=FALSE),1,0)</f>
        <v>0</v>
      </c>
      <c r="O87">
        <f>IF(AND(Scrobbles!$F87&gt;=Calc!N$1+1,Scrobbles!$F87&lt;=Calc!O$1,ISBLANK(Scrobbles!$F87)=FALSE),1,0)</f>
        <v>1</v>
      </c>
      <c r="P87">
        <f>IF(AND(Scrobbles!$F87&gt;=Calc!O$1+1,Scrobbles!$F87&lt;=Calc!P$1,ISBLANK(Scrobbles!$F87)=FALSE),1,0)</f>
        <v>0</v>
      </c>
      <c r="Q87">
        <f>IF(AND(Scrobbles!$F87&gt;=Calc!P$1+1,Scrobbles!$F87&lt;=Calc!Q$1,ISBLANK(Scrobbles!$F87)=FALSE),1,0)</f>
        <v>0</v>
      </c>
      <c r="R87">
        <f>IF(AND(Scrobbles!$F87&gt;=Calc!Q$1+1,Scrobbles!$F87&lt;=Calc!R$1,ISBLANK(Scrobbles!$F87)=FALSE),1,0)</f>
        <v>0</v>
      </c>
      <c r="T87">
        <f>IF(Scrobbles!F87&gt;0,1,0)</f>
        <v>1</v>
      </c>
    </row>
    <row r="88" spans="3:20" x14ac:dyDescent="0.3">
      <c r="C88">
        <f>IF(Scrobbles!$B88=C$1,Scrobbles!$F88,0)</f>
        <v>0</v>
      </c>
      <c r="D88">
        <f>IF(Scrobbles!$B88=D$1,Scrobbles!$F88,0)</f>
        <v>0</v>
      </c>
      <c r="E88">
        <f>IF(Scrobbles!$B88=E$1,Scrobbles!$F88,0)</f>
        <v>0</v>
      </c>
      <c r="F88">
        <f>IF(Scrobbles!$B88=F$1,Scrobbles!$F88,0)</f>
        <v>0</v>
      </c>
      <c r="G88">
        <f>IF(Scrobbles!$B88=G$1,Scrobbles!$F88,0)</f>
        <v>0</v>
      </c>
      <c r="H88">
        <f>IF(Scrobbles!$B88=H$1,Scrobbles!$F88,0)</f>
        <v>0</v>
      </c>
      <c r="I88">
        <f>IF(Scrobbles!$B88=I$1,Scrobbles!$F88,0)</f>
        <v>60</v>
      </c>
      <c r="K88">
        <f>IF(AND(Scrobbles!$F88&gt;=Calc!J$1+1,Scrobbles!$F88&lt;=Calc!K$1,ISBLANK(Scrobbles!$F88)=FALSE),1,0)</f>
        <v>0</v>
      </c>
      <c r="L88">
        <f>IF(AND(Scrobbles!$F88&gt;=Calc!K$1+1,Scrobbles!$F88&lt;=Calc!L$1,ISBLANK(Scrobbles!$F88)=FALSE),1,0)</f>
        <v>0</v>
      </c>
      <c r="M88">
        <f>IF(AND(Scrobbles!$F88&gt;=Calc!L$1+1,Scrobbles!$F88&lt;=Calc!M$1,ISBLANK(Scrobbles!$F88)=FALSE),1,0)</f>
        <v>0</v>
      </c>
      <c r="N88">
        <f>IF(AND(Scrobbles!$F88&gt;=Calc!M$1+1,Scrobbles!$F88&lt;=Calc!N$1,ISBLANK(Scrobbles!$F88)=FALSE),1,0)</f>
        <v>1</v>
      </c>
      <c r="O88">
        <f>IF(AND(Scrobbles!$F88&gt;=Calc!N$1+1,Scrobbles!$F88&lt;=Calc!O$1,ISBLANK(Scrobbles!$F88)=FALSE),1,0)</f>
        <v>0</v>
      </c>
      <c r="P88">
        <f>IF(AND(Scrobbles!$F88&gt;=Calc!O$1+1,Scrobbles!$F88&lt;=Calc!P$1,ISBLANK(Scrobbles!$F88)=FALSE),1,0)</f>
        <v>0</v>
      </c>
      <c r="Q88">
        <f>IF(AND(Scrobbles!$F88&gt;=Calc!P$1+1,Scrobbles!$F88&lt;=Calc!Q$1,ISBLANK(Scrobbles!$F88)=FALSE),1,0)</f>
        <v>0</v>
      </c>
      <c r="R88">
        <f>IF(AND(Scrobbles!$F88&gt;=Calc!Q$1+1,Scrobbles!$F88&lt;=Calc!R$1,ISBLANK(Scrobbles!$F88)=FALSE),1,0)</f>
        <v>0</v>
      </c>
      <c r="T88">
        <f>IF(Scrobbles!F88&gt;0,1,0)</f>
        <v>1</v>
      </c>
    </row>
    <row r="89" spans="3:20" x14ac:dyDescent="0.3">
      <c r="C89">
        <f>IF(Scrobbles!$B89=C$1,Scrobbles!$F89,0)</f>
        <v>82</v>
      </c>
      <c r="D89">
        <f>IF(Scrobbles!$B89=D$1,Scrobbles!$F89,0)</f>
        <v>0</v>
      </c>
      <c r="E89">
        <f>IF(Scrobbles!$B89=E$1,Scrobbles!$F89,0)</f>
        <v>0</v>
      </c>
      <c r="F89">
        <f>IF(Scrobbles!$B89=F$1,Scrobbles!$F89,0)</f>
        <v>0</v>
      </c>
      <c r="G89">
        <f>IF(Scrobbles!$B89=G$1,Scrobbles!$F89,0)</f>
        <v>0</v>
      </c>
      <c r="H89">
        <f>IF(Scrobbles!$B89=H$1,Scrobbles!$F89,0)</f>
        <v>0</v>
      </c>
      <c r="I89">
        <f>IF(Scrobbles!$B89=I$1,Scrobbles!$F89,0)</f>
        <v>0</v>
      </c>
      <c r="K89">
        <f>IF(AND(Scrobbles!$F89&gt;=Calc!J$1+1,Scrobbles!$F89&lt;=Calc!K$1,ISBLANK(Scrobbles!$F89)=FALSE),1,0)</f>
        <v>0</v>
      </c>
      <c r="L89">
        <f>IF(AND(Scrobbles!$F89&gt;=Calc!K$1+1,Scrobbles!$F89&lt;=Calc!L$1,ISBLANK(Scrobbles!$F89)=FALSE),1,0)</f>
        <v>0</v>
      </c>
      <c r="M89">
        <f>IF(AND(Scrobbles!$F89&gt;=Calc!L$1+1,Scrobbles!$F89&lt;=Calc!M$1,ISBLANK(Scrobbles!$F89)=FALSE),1,0)</f>
        <v>0</v>
      </c>
      <c r="N89">
        <f>IF(AND(Scrobbles!$F89&gt;=Calc!M$1+1,Scrobbles!$F89&lt;=Calc!N$1,ISBLANK(Scrobbles!$F89)=FALSE),1,0)</f>
        <v>0</v>
      </c>
      <c r="O89">
        <f>IF(AND(Scrobbles!$F89&gt;=Calc!N$1+1,Scrobbles!$F89&lt;=Calc!O$1,ISBLANK(Scrobbles!$F89)=FALSE),1,0)</f>
        <v>1</v>
      </c>
      <c r="P89">
        <f>IF(AND(Scrobbles!$F89&gt;=Calc!O$1+1,Scrobbles!$F89&lt;=Calc!P$1,ISBLANK(Scrobbles!$F89)=FALSE),1,0)</f>
        <v>0</v>
      </c>
      <c r="Q89">
        <f>IF(AND(Scrobbles!$F89&gt;=Calc!P$1+1,Scrobbles!$F89&lt;=Calc!Q$1,ISBLANK(Scrobbles!$F89)=FALSE),1,0)</f>
        <v>0</v>
      </c>
      <c r="R89">
        <f>IF(AND(Scrobbles!$F89&gt;=Calc!Q$1+1,Scrobbles!$F89&lt;=Calc!R$1,ISBLANK(Scrobbles!$F89)=FALSE),1,0)</f>
        <v>0</v>
      </c>
      <c r="T89">
        <f>IF(Scrobbles!F89&gt;0,1,0)</f>
        <v>1</v>
      </c>
    </row>
    <row r="90" spans="3:20" x14ac:dyDescent="0.3">
      <c r="C90">
        <f>IF(Scrobbles!$B90=C$1,Scrobbles!$F90,0)</f>
        <v>0</v>
      </c>
      <c r="D90">
        <f>IF(Scrobbles!$B90=D$1,Scrobbles!$F90,0)</f>
        <v>90</v>
      </c>
      <c r="E90">
        <f>IF(Scrobbles!$B90=E$1,Scrobbles!$F90,0)</f>
        <v>0</v>
      </c>
      <c r="F90">
        <f>IF(Scrobbles!$B90=F$1,Scrobbles!$F90,0)</f>
        <v>0</v>
      </c>
      <c r="G90">
        <f>IF(Scrobbles!$B90=G$1,Scrobbles!$F90,0)</f>
        <v>0</v>
      </c>
      <c r="H90">
        <f>IF(Scrobbles!$B90=H$1,Scrobbles!$F90,0)</f>
        <v>0</v>
      </c>
      <c r="I90">
        <f>IF(Scrobbles!$B90=I$1,Scrobbles!$F90,0)</f>
        <v>0</v>
      </c>
      <c r="K90">
        <f>IF(AND(Scrobbles!$F90&gt;=Calc!J$1+1,Scrobbles!$F90&lt;=Calc!K$1,ISBLANK(Scrobbles!$F90)=FALSE),1,0)</f>
        <v>0</v>
      </c>
      <c r="L90">
        <f>IF(AND(Scrobbles!$F90&gt;=Calc!K$1+1,Scrobbles!$F90&lt;=Calc!L$1,ISBLANK(Scrobbles!$F90)=FALSE),1,0)</f>
        <v>0</v>
      </c>
      <c r="M90">
        <f>IF(AND(Scrobbles!$F90&gt;=Calc!L$1+1,Scrobbles!$F90&lt;=Calc!M$1,ISBLANK(Scrobbles!$F90)=FALSE),1,0)</f>
        <v>0</v>
      </c>
      <c r="N90">
        <f>IF(AND(Scrobbles!$F90&gt;=Calc!M$1+1,Scrobbles!$F90&lt;=Calc!N$1,ISBLANK(Scrobbles!$F90)=FALSE),1,0)</f>
        <v>0</v>
      </c>
      <c r="O90">
        <f>IF(AND(Scrobbles!$F90&gt;=Calc!N$1+1,Scrobbles!$F90&lt;=Calc!O$1,ISBLANK(Scrobbles!$F90)=FALSE),1,0)</f>
        <v>1</v>
      </c>
      <c r="P90">
        <f>IF(AND(Scrobbles!$F90&gt;=Calc!O$1+1,Scrobbles!$F90&lt;=Calc!P$1,ISBLANK(Scrobbles!$F90)=FALSE),1,0)</f>
        <v>0</v>
      </c>
      <c r="Q90">
        <f>IF(AND(Scrobbles!$F90&gt;=Calc!P$1+1,Scrobbles!$F90&lt;=Calc!Q$1,ISBLANK(Scrobbles!$F90)=FALSE),1,0)</f>
        <v>0</v>
      </c>
      <c r="R90">
        <f>IF(AND(Scrobbles!$F90&gt;=Calc!Q$1+1,Scrobbles!$F90&lt;=Calc!R$1,ISBLANK(Scrobbles!$F90)=FALSE),1,0)</f>
        <v>0</v>
      </c>
      <c r="T90">
        <f>IF(Scrobbles!F90&gt;0,1,0)</f>
        <v>1</v>
      </c>
    </row>
    <row r="91" spans="3:20" x14ac:dyDescent="0.3">
      <c r="C91">
        <f>IF(Scrobbles!$B91=C$1,Scrobbles!$F91,0)</f>
        <v>0</v>
      </c>
      <c r="D91">
        <f>IF(Scrobbles!$B91=D$1,Scrobbles!$F91,0)</f>
        <v>0</v>
      </c>
      <c r="E91">
        <f>IF(Scrobbles!$B91=E$1,Scrobbles!$F91,0)</f>
        <v>96</v>
      </c>
      <c r="F91">
        <f>IF(Scrobbles!$B91=F$1,Scrobbles!$F91,0)</f>
        <v>0</v>
      </c>
      <c r="G91">
        <f>IF(Scrobbles!$B91=G$1,Scrobbles!$F91,0)</f>
        <v>0</v>
      </c>
      <c r="H91">
        <f>IF(Scrobbles!$B91=H$1,Scrobbles!$F91,0)</f>
        <v>0</v>
      </c>
      <c r="I91">
        <f>IF(Scrobbles!$B91=I$1,Scrobbles!$F91,0)</f>
        <v>0</v>
      </c>
      <c r="K91">
        <f>IF(AND(Scrobbles!$F91&gt;=Calc!J$1+1,Scrobbles!$F91&lt;=Calc!K$1,ISBLANK(Scrobbles!$F91)=FALSE),1,0)</f>
        <v>0</v>
      </c>
      <c r="L91">
        <f>IF(AND(Scrobbles!$F91&gt;=Calc!K$1+1,Scrobbles!$F91&lt;=Calc!L$1,ISBLANK(Scrobbles!$F91)=FALSE),1,0)</f>
        <v>0</v>
      </c>
      <c r="M91">
        <f>IF(AND(Scrobbles!$F91&gt;=Calc!L$1+1,Scrobbles!$F91&lt;=Calc!M$1,ISBLANK(Scrobbles!$F91)=FALSE),1,0)</f>
        <v>0</v>
      </c>
      <c r="N91">
        <f>IF(AND(Scrobbles!$F91&gt;=Calc!M$1+1,Scrobbles!$F91&lt;=Calc!N$1,ISBLANK(Scrobbles!$F91)=FALSE),1,0)</f>
        <v>0</v>
      </c>
      <c r="O91">
        <f>IF(AND(Scrobbles!$F91&gt;=Calc!N$1+1,Scrobbles!$F91&lt;=Calc!O$1,ISBLANK(Scrobbles!$F91)=FALSE),1,0)</f>
        <v>1</v>
      </c>
      <c r="P91">
        <f>IF(AND(Scrobbles!$F91&gt;=Calc!O$1+1,Scrobbles!$F91&lt;=Calc!P$1,ISBLANK(Scrobbles!$F91)=FALSE),1,0)</f>
        <v>0</v>
      </c>
      <c r="Q91">
        <f>IF(AND(Scrobbles!$F91&gt;=Calc!P$1+1,Scrobbles!$F91&lt;=Calc!Q$1,ISBLANK(Scrobbles!$F91)=FALSE),1,0)</f>
        <v>0</v>
      </c>
      <c r="R91">
        <f>IF(AND(Scrobbles!$F91&gt;=Calc!Q$1+1,Scrobbles!$F91&lt;=Calc!R$1,ISBLANK(Scrobbles!$F91)=FALSE),1,0)</f>
        <v>0</v>
      </c>
      <c r="T91">
        <f>IF(Scrobbles!F91&gt;0,1,0)</f>
        <v>1</v>
      </c>
    </row>
    <row r="92" spans="3:20" x14ac:dyDescent="0.3">
      <c r="C92">
        <f>IF(Scrobbles!$B92=C$1,Scrobbles!$F92,0)</f>
        <v>0</v>
      </c>
      <c r="D92">
        <f>IF(Scrobbles!$B92=D$1,Scrobbles!$F92,0)</f>
        <v>0</v>
      </c>
      <c r="E92">
        <f>IF(Scrobbles!$B92=E$1,Scrobbles!$F92,0)</f>
        <v>0</v>
      </c>
      <c r="F92">
        <f>IF(Scrobbles!$B92=F$1,Scrobbles!$F92,0)</f>
        <v>30</v>
      </c>
      <c r="G92">
        <f>IF(Scrobbles!$B92=G$1,Scrobbles!$F92,0)</f>
        <v>0</v>
      </c>
      <c r="H92">
        <f>IF(Scrobbles!$B92=H$1,Scrobbles!$F92,0)</f>
        <v>0</v>
      </c>
      <c r="I92">
        <f>IF(Scrobbles!$B92=I$1,Scrobbles!$F92,0)</f>
        <v>0</v>
      </c>
      <c r="K92">
        <f>IF(AND(Scrobbles!$F92&gt;=Calc!J$1+1,Scrobbles!$F92&lt;=Calc!K$1,ISBLANK(Scrobbles!$F92)=FALSE),1,0)</f>
        <v>0</v>
      </c>
      <c r="L92">
        <f>IF(AND(Scrobbles!$F92&gt;=Calc!K$1+1,Scrobbles!$F92&lt;=Calc!L$1,ISBLANK(Scrobbles!$F92)=FALSE),1,0)</f>
        <v>1</v>
      </c>
      <c r="M92">
        <f>IF(AND(Scrobbles!$F92&gt;=Calc!L$1+1,Scrobbles!$F92&lt;=Calc!M$1,ISBLANK(Scrobbles!$F92)=FALSE),1,0)</f>
        <v>0</v>
      </c>
      <c r="N92">
        <f>IF(AND(Scrobbles!$F92&gt;=Calc!M$1+1,Scrobbles!$F92&lt;=Calc!N$1,ISBLANK(Scrobbles!$F92)=FALSE),1,0)</f>
        <v>0</v>
      </c>
      <c r="O92">
        <f>IF(AND(Scrobbles!$F92&gt;=Calc!N$1+1,Scrobbles!$F92&lt;=Calc!O$1,ISBLANK(Scrobbles!$F92)=FALSE),1,0)</f>
        <v>0</v>
      </c>
      <c r="P92">
        <f>IF(AND(Scrobbles!$F92&gt;=Calc!O$1+1,Scrobbles!$F92&lt;=Calc!P$1,ISBLANK(Scrobbles!$F92)=FALSE),1,0)</f>
        <v>0</v>
      </c>
      <c r="Q92">
        <f>IF(AND(Scrobbles!$F92&gt;=Calc!P$1+1,Scrobbles!$F92&lt;=Calc!Q$1,ISBLANK(Scrobbles!$F92)=FALSE),1,0)</f>
        <v>0</v>
      </c>
      <c r="R92">
        <f>IF(AND(Scrobbles!$F92&gt;=Calc!Q$1+1,Scrobbles!$F92&lt;=Calc!R$1,ISBLANK(Scrobbles!$F92)=FALSE),1,0)</f>
        <v>0</v>
      </c>
      <c r="T92">
        <f>IF(Scrobbles!F92&gt;0,1,0)</f>
        <v>1</v>
      </c>
    </row>
    <row r="93" spans="3:20" x14ac:dyDescent="0.3">
      <c r="C93">
        <f>IF(Scrobbles!$B93=C$1,Scrobbles!$F93,0)</f>
        <v>0</v>
      </c>
      <c r="D93">
        <f>IF(Scrobbles!$B93=D$1,Scrobbles!$F93,0)</f>
        <v>0</v>
      </c>
      <c r="E93">
        <f>IF(Scrobbles!$B93=E$1,Scrobbles!$F93,0)</f>
        <v>0</v>
      </c>
      <c r="F93">
        <f>IF(Scrobbles!$B93=F$1,Scrobbles!$F93,0)</f>
        <v>0</v>
      </c>
      <c r="G93">
        <f>IF(Scrobbles!$B93=G$1,Scrobbles!$F93,0)</f>
        <v>91</v>
      </c>
      <c r="H93">
        <f>IF(Scrobbles!$B93=H$1,Scrobbles!$F93,0)</f>
        <v>0</v>
      </c>
      <c r="I93">
        <f>IF(Scrobbles!$B93=I$1,Scrobbles!$F93,0)</f>
        <v>0</v>
      </c>
      <c r="K93">
        <f>IF(AND(Scrobbles!$F93&gt;=Calc!J$1+1,Scrobbles!$F93&lt;=Calc!K$1,ISBLANK(Scrobbles!$F93)=FALSE),1,0)</f>
        <v>0</v>
      </c>
      <c r="L93">
        <f>IF(AND(Scrobbles!$F93&gt;=Calc!K$1+1,Scrobbles!$F93&lt;=Calc!L$1,ISBLANK(Scrobbles!$F93)=FALSE),1,0)</f>
        <v>0</v>
      </c>
      <c r="M93">
        <f>IF(AND(Scrobbles!$F93&gt;=Calc!L$1+1,Scrobbles!$F93&lt;=Calc!M$1,ISBLANK(Scrobbles!$F93)=FALSE),1,0)</f>
        <v>0</v>
      </c>
      <c r="N93">
        <f>IF(AND(Scrobbles!$F93&gt;=Calc!M$1+1,Scrobbles!$F93&lt;=Calc!N$1,ISBLANK(Scrobbles!$F93)=FALSE),1,0)</f>
        <v>0</v>
      </c>
      <c r="O93">
        <f>IF(AND(Scrobbles!$F93&gt;=Calc!N$1+1,Scrobbles!$F93&lt;=Calc!O$1,ISBLANK(Scrobbles!$F93)=FALSE),1,0)</f>
        <v>1</v>
      </c>
      <c r="P93">
        <f>IF(AND(Scrobbles!$F93&gt;=Calc!O$1+1,Scrobbles!$F93&lt;=Calc!P$1,ISBLANK(Scrobbles!$F93)=FALSE),1,0)</f>
        <v>0</v>
      </c>
      <c r="Q93">
        <f>IF(AND(Scrobbles!$F93&gt;=Calc!P$1+1,Scrobbles!$F93&lt;=Calc!Q$1,ISBLANK(Scrobbles!$F93)=FALSE),1,0)</f>
        <v>0</v>
      </c>
      <c r="R93">
        <f>IF(AND(Scrobbles!$F93&gt;=Calc!Q$1+1,Scrobbles!$F93&lt;=Calc!R$1,ISBLANK(Scrobbles!$F93)=FALSE),1,0)</f>
        <v>0</v>
      </c>
      <c r="T93">
        <f>IF(Scrobbles!F93&gt;0,1,0)</f>
        <v>1</v>
      </c>
    </row>
    <row r="94" spans="3:20" x14ac:dyDescent="0.3">
      <c r="C94">
        <f>IF(Scrobbles!$B94=C$1,Scrobbles!$F94,0)</f>
        <v>0</v>
      </c>
      <c r="D94">
        <f>IF(Scrobbles!$B94=D$1,Scrobbles!$F94,0)</f>
        <v>0</v>
      </c>
      <c r="E94">
        <f>IF(Scrobbles!$B94=E$1,Scrobbles!$F94,0)</f>
        <v>0</v>
      </c>
      <c r="F94">
        <f>IF(Scrobbles!$B94=F$1,Scrobbles!$F94,0)</f>
        <v>0</v>
      </c>
      <c r="G94">
        <f>IF(Scrobbles!$B94=G$1,Scrobbles!$F94,0)</f>
        <v>0</v>
      </c>
      <c r="H94">
        <f>IF(Scrobbles!$B94=H$1,Scrobbles!$F94,0)</f>
        <v>42</v>
      </c>
      <c r="I94">
        <f>IF(Scrobbles!$B94=I$1,Scrobbles!$F94,0)</f>
        <v>0</v>
      </c>
      <c r="K94">
        <f>IF(AND(Scrobbles!$F94&gt;=Calc!J$1+1,Scrobbles!$F94&lt;=Calc!K$1,ISBLANK(Scrobbles!$F94)=FALSE),1,0)</f>
        <v>0</v>
      </c>
      <c r="L94">
        <f>IF(AND(Scrobbles!$F94&gt;=Calc!K$1+1,Scrobbles!$F94&lt;=Calc!L$1,ISBLANK(Scrobbles!$F94)=FALSE),1,0)</f>
        <v>0</v>
      </c>
      <c r="M94">
        <f>IF(AND(Scrobbles!$F94&gt;=Calc!L$1+1,Scrobbles!$F94&lt;=Calc!M$1,ISBLANK(Scrobbles!$F94)=FALSE),1,0)</f>
        <v>1</v>
      </c>
      <c r="N94">
        <f>IF(AND(Scrobbles!$F94&gt;=Calc!M$1+1,Scrobbles!$F94&lt;=Calc!N$1,ISBLANK(Scrobbles!$F94)=FALSE),1,0)</f>
        <v>0</v>
      </c>
      <c r="O94">
        <f>IF(AND(Scrobbles!$F94&gt;=Calc!N$1+1,Scrobbles!$F94&lt;=Calc!O$1,ISBLANK(Scrobbles!$F94)=FALSE),1,0)</f>
        <v>0</v>
      </c>
      <c r="P94">
        <f>IF(AND(Scrobbles!$F94&gt;=Calc!O$1+1,Scrobbles!$F94&lt;=Calc!P$1,ISBLANK(Scrobbles!$F94)=FALSE),1,0)</f>
        <v>0</v>
      </c>
      <c r="Q94">
        <f>IF(AND(Scrobbles!$F94&gt;=Calc!P$1+1,Scrobbles!$F94&lt;=Calc!Q$1,ISBLANK(Scrobbles!$F94)=FALSE),1,0)</f>
        <v>0</v>
      </c>
      <c r="R94">
        <f>IF(AND(Scrobbles!$F94&gt;=Calc!Q$1+1,Scrobbles!$F94&lt;=Calc!R$1,ISBLANK(Scrobbles!$F94)=FALSE),1,0)</f>
        <v>0</v>
      </c>
      <c r="T94">
        <f>IF(Scrobbles!F94&gt;0,1,0)</f>
        <v>1</v>
      </c>
    </row>
    <row r="95" spans="3:20" x14ac:dyDescent="0.3">
      <c r="C95">
        <f>IF(Scrobbles!$B95=C$1,Scrobbles!$F95,0)</f>
        <v>0</v>
      </c>
      <c r="D95">
        <f>IF(Scrobbles!$B95=D$1,Scrobbles!$F95,0)</f>
        <v>0</v>
      </c>
      <c r="E95">
        <f>IF(Scrobbles!$B95=E$1,Scrobbles!$F95,0)</f>
        <v>0</v>
      </c>
      <c r="F95">
        <f>IF(Scrobbles!$B95=F$1,Scrobbles!$F95,0)</f>
        <v>0</v>
      </c>
      <c r="G95">
        <f>IF(Scrobbles!$B95=G$1,Scrobbles!$F95,0)</f>
        <v>0</v>
      </c>
      <c r="H95">
        <f>IF(Scrobbles!$B95=H$1,Scrobbles!$F95,0)</f>
        <v>0</v>
      </c>
      <c r="I95">
        <f>IF(Scrobbles!$B95=I$1,Scrobbles!$F95,0)</f>
        <v>3</v>
      </c>
      <c r="K95">
        <f>IF(AND(Scrobbles!$F95&gt;=Calc!J$1+1,Scrobbles!$F95&lt;=Calc!K$1,ISBLANK(Scrobbles!$F95)=FALSE),1,0)</f>
        <v>1</v>
      </c>
      <c r="L95">
        <f>IF(AND(Scrobbles!$F95&gt;=Calc!K$1+1,Scrobbles!$F95&lt;=Calc!L$1,ISBLANK(Scrobbles!$F95)=FALSE),1,0)</f>
        <v>0</v>
      </c>
      <c r="M95">
        <f>IF(AND(Scrobbles!$F95&gt;=Calc!L$1+1,Scrobbles!$F95&lt;=Calc!M$1,ISBLANK(Scrobbles!$F95)=FALSE),1,0)</f>
        <v>0</v>
      </c>
      <c r="N95">
        <f>IF(AND(Scrobbles!$F95&gt;=Calc!M$1+1,Scrobbles!$F95&lt;=Calc!N$1,ISBLANK(Scrobbles!$F95)=FALSE),1,0)</f>
        <v>0</v>
      </c>
      <c r="O95">
        <f>IF(AND(Scrobbles!$F95&gt;=Calc!N$1+1,Scrobbles!$F95&lt;=Calc!O$1,ISBLANK(Scrobbles!$F95)=FALSE),1,0)</f>
        <v>0</v>
      </c>
      <c r="P95">
        <f>IF(AND(Scrobbles!$F95&gt;=Calc!O$1+1,Scrobbles!$F95&lt;=Calc!P$1,ISBLANK(Scrobbles!$F95)=FALSE),1,0)</f>
        <v>0</v>
      </c>
      <c r="Q95">
        <f>IF(AND(Scrobbles!$F95&gt;=Calc!P$1+1,Scrobbles!$F95&lt;=Calc!Q$1,ISBLANK(Scrobbles!$F95)=FALSE),1,0)</f>
        <v>0</v>
      </c>
      <c r="R95">
        <f>IF(AND(Scrobbles!$F95&gt;=Calc!Q$1+1,Scrobbles!$F95&lt;=Calc!R$1,ISBLANK(Scrobbles!$F95)=FALSE),1,0)</f>
        <v>0</v>
      </c>
      <c r="T95">
        <f>IF(Scrobbles!F95&gt;0,1,0)</f>
        <v>1</v>
      </c>
    </row>
    <row r="96" spans="3:20" x14ac:dyDescent="0.3">
      <c r="C96">
        <f>IF(Scrobbles!$B96=C$1,Scrobbles!$F96,0)</f>
        <v>111</v>
      </c>
      <c r="D96">
        <f>IF(Scrobbles!$B96=D$1,Scrobbles!$F96,0)</f>
        <v>0</v>
      </c>
      <c r="E96">
        <f>IF(Scrobbles!$B96=E$1,Scrobbles!$F96,0)</f>
        <v>0</v>
      </c>
      <c r="F96">
        <f>IF(Scrobbles!$B96=F$1,Scrobbles!$F96,0)</f>
        <v>0</v>
      </c>
      <c r="G96">
        <f>IF(Scrobbles!$B96=G$1,Scrobbles!$F96,0)</f>
        <v>0</v>
      </c>
      <c r="H96">
        <f>IF(Scrobbles!$B96=H$1,Scrobbles!$F96,0)</f>
        <v>0</v>
      </c>
      <c r="I96">
        <f>IF(Scrobbles!$B96=I$1,Scrobbles!$F96,0)</f>
        <v>0</v>
      </c>
      <c r="K96">
        <f>IF(AND(Scrobbles!$F96&gt;=Calc!J$1+1,Scrobbles!$F96&lt;=Calc!K$1,ISBLANK(Scrobbles!$F96)=FALSE),1,0)</f>
        <v>0</v>
      </c>
      <c r="L96">
        <f>IF(AND(Scrobbles!$F96&gt;=Calc!K$1+1,Scrobbles!$F96&lt;=Calc!L$1,ISBLANK(Scrobbles!$F96)=FALSE),1,0)</f>
        <v>0</v>
      </c>
      <c r="M96">
        <f>IF(AND(Scrobbles!$F96&gt;=Calc!L$1+1,Scrobbles!$F96&lt;=Calc!M$1,ISBLANK(Scrobbles!$F96)=FALSE),1,0)</f>
        <v>0</v>
      </c>
      <c r="N96">
        <f>IF(AND(Scrobbles!$F96&gt;=Calc!M$1+1,Scrobbles!$F96&lt;=Calc!N$1,ISBLANK(Scrobbles!$F96)=FALSE),1,0)</f>
        <v>0</v>
      </c>
      <c r="O96">
        <f>IF(AND(Scrobbles!$F96&gt;=Calc!N$1+1,Scrobbles!$F96&lt;=Calc!O$1,ISBLANK(Scrobbles!$F96)=FALSE),1,0)</f>
        <v>0</v>
      </c>
      <c r="P96">
        <f>IF(AND(Scrobbles!$F96&gt;=Calc!O$1+1,Scrobbles!$F96&lt;=Calc!P$1,ISBLANK(Scrobbles!$F96)=FALSE),1,0)</f>
        <v>1</v>
      </c>
      <c r="Q96">
        <f>IF(AND(Scrobbles!$F96&gt;=Calc!P$1+1,Scrobbles!$F96&lt;=Calc!Q$1,ISBLANK(Scrobbles!$F96)=FALSE),1,0)</f>
        <v>0</v>
      </c>
      <c r="R96">
        <f>IF(AND(Scrobbles!$F96&gt;=Calc!Q$1+1,Scrobbles!$F96&lt;=Calc!R$1,ISBLANK(Scrobbles!$F96)=FALSE),1,0)</f>
        <v>0</v>
      </c>
      <c r="T96">
        <f>IF(Scrobbles!F96&gt;0,1,0)</f>
        <v>1</v>
      </c>
    </row>
    <row r="97" spans="3:20" x14ac:dyDescent="0.3">
      <c r="C97">
        <f>IF(Scrobbles!$B97=C$1,Scrobbles!$F97,0)</f>
        <v>0</v>
      </c>
      <c r="D97">
        <f>IF(Scrobbles!$B97=D$1,Scrobbles!$F97,0)</f>
        <v>117</v>
      </c>
      <c r="E97">
        <f>IF(Scrobbles!$B97=E$1,Scrobbles!$F97,0)</f>
        <v>0</v>
      </c>
      <c r="F97">
        <f>IF(Scrobbles!$B97=F$1,Scrobbles!$F97,0)</f>
        <v>0</v>
      </c>
      <c r="G97">
        <f>IF(Scrobbles!$B97=G$1,Scrobbles!$F97,0)</f>
        <v>0</v>
      </c>
      <c r="H97">
        <f>IF(Scrobbles!$B97=H$1,Scrobbles!$F97,0)</f>
        <v>0</v>
      </c>
      <c r="I97">
        <f>IF(Scrobbles!$B97=I$1,Scrobbles!$F97,0)</f>
        <v>0</v>
      </c>
      <c r="K97">
        <f>IF(AND(Scrobbles!$F97&gt;=Calc!J$1+1,Scrobbles!$F97&lt;=Calc!K$1,ISBLANK(Scrobbles!$F97)=FALSE),1,0)</f>
        <v>0</v>
      </c>
      <c r="L97">
        <f>IF(AND(Scrobbles!$F97&gt;=Calc!K$1+1,Scrobbles!$F97&lt;=Calc!L$1,ISBLANK(Scrobbles!$F97)=FALSE),1,0)</f>
        <v>0</v>
      </c>
      <c r="M97">
        <f>IF(AND(Scrobbles!$F97&gt;=Calc!L$1+1,Scrobbles!$F97&lt;=Calc!M$1,ISBLANK(Scrobbles!$F97)=FALSE),1,0)</f>
        <v>0</v>
      </c>
      <c r="N97">
        <f>IF(AND(Scrobbles!$F97&gt;=Calc!M$1+1,Scrobbles!$F97&lt;=Calc!N$1,ISBLANK(Scrobbles!$F97)=FALSE),1,0)</f>
        <v>0</v>
      </c>
      <c r="O97">
        <f>IF(AND(Scrobbles!$F97&gt;=Calc!N$1+1,Scrobbles!$F97&lt;=Calc!O$1,ISBLANK(Scrobbles!$F97)=FALSE),1,0)</f>
        <v>0</v>
      </c>
      <c r="P97">
        <f>IF(AND(Scrobbles!$F97&gt;=Calc!O$1+1,Scrobbles!$F97&lt;=Calc!P$1,ISBLANK(Scrobbles!$F97)=FALSE),1,0)</f>
        <v>1</v>
      </c>
      <c r="Q97">
        <f>IF(AND(Scrobbles!$F97&gt;=Calc!P$1+1,Scrobbles!$F97&lt;=Calc!Q$1,ISBLANK(Scrobbles!$F97)=FALSE),1,0)</f>
        <v>0</v>
      </c>
      <c r="R97">
        <f>IF(AND(Scrobbles!$F97&gt;=Calc!Q$1+1,Scrobbles!$F97&lt;=Calc!R$1,ISBLANK(Scrobbles!$F97)=FALSE),1,0)</f>
        <v>0</v>
      </c>
      <c r="T97">
        <f>IF(Scrobbles!F97&gt;0,1,0)</f>
        <v>1</v>
      </c>
    </row>
    <row r="98" spans="3:20" x14ac:dyDescent="0.3">
      <c r="C98">
        <f>IF(Scrobbles!$B98=C$1,Scrobbles!$F98,0)</f>
        <v>0</v>
      </c>
      <c r="D98">
        <f>IF(Scrobbles!$B98=D$1,Scrobbles!$F98,0)</f>
        <v>0</v>
      </c>
      <c r="E98">
        <f>IF(Scrobbles!$B98=E$1,Scrobbles!$F98,0)</f>
        <v>58</v>
      </c>
      <c r="F98">
        <f>IF(Scrobbles!$B98=F$1,Scrobbles!$F98,0)</f>
        <v>0</v>
      </c>
      <c r="G98">
        <f>IF(Scrobbles!$B98=G$1,Scrobbles!$F98,0)</f>
        <v>0</v>
      </c>
      <c r="H98">
        <f>IF(Scrobbles!$B98=H$1,Scrobbles!$F98,0)</f>
        <v>0</v>
      </c>
      <c r="I98">
        <f>IF(Scrobbles!$B98=I$1,Scrobbles!$F98,0)</f>
        <v>0</v>
      </c>
      <c r="K98">
        <f>IF(AND(Scrobbles!$F98&gt;=Calc!J$1+1,Scrobbles!$F98&lt;=Calc!K$1,ISBLANK(Scrobbles!$F98)=FALSE),1,0)</f>
        <v>0</v>
      </c>
      <c r="L98">
        <f>IF(AND(Scrobbles!$F98&gt;=Calc!K$1+1,Scrobbles!$F98&lt;=Calc!L$1,ISBLANK(Scrobbles!$F98)=FALSE),1,0)</f>
        <v>0</v>
      </c>
      <c r="M98">
        <f>IF(AND(Scrobbles!$F98&gt;=Calc!L$1+1,Scrobbles!$F98&lt;=Calc!M$1,ISBLANK(Scrobbles!$F98)=FALSE),1,0)</f>
        <v>1</v>
      </c>
      <c r="N98">
        <f>IF(AND(Scrobbles!$F98&gt;=Calc!M$1+1,Scrobbles!$F98&lt;=Calc!N$1,ISBLANK(Scrobbles!$F98)=FALSE),1,0)</f>
        <v>0</v>
      </c>
      <c r="O98">
        <f>IF(AND(Scrobbles!$F98&gt;=Calc!N$1+1,Scrobbles!$F98&lt;=Calc!O$1,ISBLANK(Scrobbles!$F98)=FALSE),1,0)</f>
        <v>0</v>
      </c>
      <c r="P98">
        <f>IF(AND(Scrobbles!$F98&gt;=Calc!O$1+1,Scrobbles!$F98&lt;=Calc!P$1,ISBLANK(Scrobbles!$F98)=FALSE),1,0)</f>
        <v>0</v>
      </c>
      <c r="Q98">
        <f>IF(AND(Scrobbles!$F98&gt;=Calc!P$1+1,Scrobbles!$F98&lt;=Calc!Q$1,ISBLANK(Scrobbles!$F98)=FALSE),1,0)</f>
        <v>0</v>
      </c>
      <c r="R98">
        <f>IF(AND(Scrobbles!$F98&gt;=Calc!Q$1+1,Scrobbles!$F98&lt;=Calc!R$1,ISBLANK(Scrobbles!$F98)=FALSE),1,0)</f>
        <v>0</v>
      </c>
      <c r="T98">
        <f>IF(Scrobbles!F98&gt;0,1,0)</f>
        <v>1</v>
      </c>
    </row>
    <row r="99" spans="3:20" x14ac:dyDescent="0.3">
      <c r="C99">
        <f>IF(Scrobbles!$B99=C$1,Scrobbles!$F99,0)</f>
        <v>0</v>
      </c>
      <c r="D99">
        <f>IF(Scrobbles!$B99=D$1,Scrobbles!$F99,0)</f>
        <v>0</v>
      </c>
      <c r="E99">
        <f>IF(Scrobbles!$B99=E$1,Scrobbles!$F99,0)</f>
        <v>0</v>
      </c>
      <c r="F99">
        <f>IF(Scrobbles!$B99=F$1,Scrobbles!$F99,0)</f>
        <v>114</v>
      </c>
      <c r="G99">
        <f>IF(Scrobbles!$B99=G$1,Scrobbles!$F99,0)</f>
        <v>0</v>
      </c>
      <c r="H99">
        <f>IF(Scrobbles!$B99=H$1,Scrobbles!$F99,0)</f>
        <v>0</v>
      </c>
      <c r="I99">
        <f>IF(Scrobbles!$B99=I$1,Scrobbles!$F99,0)</f>
        <v>0</v>
      </c>
      <c r="K99">
        <f>IF(AND(Scrobbles!$F99&gt;=Calc!J$1+1,Scrobbles!$F99&lt;=Calc!K$1,ISBLANK(Scrobbles!$F99)=FALSE),1,0)</f>
        <v>0</v>
      </c>
      <c r="L99">
        <f>IF(AND(Scrobbles!$F99&gt;=Calc!K$1+1,Scrobbles!$F99&lt;=Calc!L$1,ISBLANK(Scrobbles!$F99)=FALSE),1,0)</f>
        <v>0</v>
      </c>
      <c r="M99">
        <f>IF(AND(Scrobbles!$F99&gt;=Calc!L$1+1,Scrobbles!$F99&lt;=Calc!M$1,ISBLANK(Scrobbles!$F99)=FALSE),1,0)</f>
        <v>0</v>
      </c>
      <c r="N99">
        <f>IF(AND(Scrobbles!$F99&gt;=Calc!M$1+1,Scrobbles!$F99&lt;=Calc!N$1,ISBLANK(Scrobbles!$F99)=FALSE),1,0)</f>
        <v>0</v>
      </c>
      <c r="O99">
        <f>IF(AND(Scrobbles!$F99&gt;=Calc!N$1+1,Scrobbles!$F99&lt;=Calc!O$1,ISBLANK(Scrobbles!$F99)=FALSE),1,0)</f>
        <v>0</v>
      </c>
      <c r="P99">
        <f>IF(AND(Scrobbles!$F99&gt;=Calc!O$1+1,Scrobbles!$F99&lt;=Calc!P$1,ISBLANK(Scrobbles!$F99)=FALSE),1,0)</f>
        <v>1</v>
      </c>
      <c r="Q99">
        <f>IF(AND(Scrobbles!$F99&gt;=Calc!P$1+1,Scrobbles!$F99&lt;=Calc!Q$1,ISBLANK(Scrobbles!$F99)=FALSE),1,0)</f>
        <v>0</v>
      </c>
      <c r="R99">
        <f>IF(AND(Scrobbles!$F99&gt;=Calc!Q$1+1,Scrobbles!$F99&lt;=Calc!R$1,ISBLANK(Scrobbles!$F99)=FALSE),1,0)</f>
        <v>0</v>
      </c>
      <c r="T99">
        <f>IF(Scrobbles!F99&gt;0,1,0)</f>
        <v>1</v>
      </c>
    </row>
    <row r="100" spans="3:20" x14ac:dyDescent="0.3">
      <c r="C100">
        <f>IF(Scrobbles!$B100=C$1,Scrobbles!$F100,0)</f>
        <v>0</v>
      </c>
      <c r="D100">
        <f>IF(Scrobbles!$B100=D$1,Scrobbles!$F100,0)</f>
        <v>0</v>
      </c>
      <c r="E100">
        <f>IF(Scrobbles!$B100=E$1,Scrobbles!$F100,0)</f>
        <v>0</v>
      </c>
      <c r="F100">
        <f>IF(Scrobbles!$B100=F$1,Scrobbles!$F100,0)</f>
        <v>0</v>
      </c>
      <c r="G100">
        <f>IF(Scrobbles!$B100=G$1,Scrobbles!$F100,0)</f>
        <v>120</v>
      </c>
      <c r="H100">
        <f>IF(Scrobbles!$B100=H$1,Scrobbles!$F100,0)</f>
        <v>0</v>
      </c>
      <c r="I100">
        <f>IF(Scrobbles!$B100=I$1,Scrobbles!$F100,0)</f>
        <v>0</v>
      </c>
      <c r="K100">
        <f>IF(AND(Scrobbles!$F100&gt;=Calc!J$1+1,Scrobbles!$F100&lt;=Calc!K$1,ISBLANK(Scrobbles!$F100)=FALSE),1,0)</f>
        <v>0</v>
      </c>
      <c r="L100">
        <f>IF(AND(Scrobbles!$F100&gt;=Calc!K$1+1,Scrobbles!$F100&lt;=Calc!L$1,ISBLANK(Scrobbles!$F100)=FALSE),1,0)</f>
        <v>0</v>
      </c>
      <c r="M100">
        <f>IF(AND(Scrobbles!$F100&gt;=Calc!L$1+1,Scrobbles!$F100&lt;=Calc!M$1,ISBLANK(Scrobbles!$F100)=FALSE),1,0)</f>
        <v>0</v>
      </c>
      <c r="N100">
        <f>IF(AND(Scrobbles!$F100&gt;=Calc!M$1+1,Scrobbles!$F100&lt;=Calc!N$1,ISBLANK(Scrobbles!$F100)=FALSE),1,0)</f>
        <v>0</v>
      </c>
      <c r="O100">
        <f>IF(AND(Scrobbles!$F100&gt;=Calc!N$1+1,Scrobbles!$F100&lt;=Calc!O$1,ISBLANK(Scrobbles!$F100)=FALSE),1,0)</f>
        <v>0</v>
      </c>
      <c r="P100">
        <f>IF(AND(Scrobbles!$F100&gt;=Calc!O$1+1,Scrobbles!$F100&lt;=Calc!P$1,ISBLANK(Scrobbles!$F100)=FALSE),1,0)</f>
        <v>0</v>
      </c>
      <c r="Q100">
        <f>IF(AND(Scrobbles!$F100&gt;=Calc!P$1+1,Scrobbles!$F100&lt;=Calc!Q$1,ISBLANK(Scrobbles!$F100)=FALSE),1,0)</f>
        <v>1</v>
      </c>
      <c r="R100">
        <f>IF(AND(Scrobbles!$F100&gt;=Calc!Q$1+1,Scrobbles!$F100&lt;=Calc!R$1,ISBLANK(Scrobbles!$F100)=FALSE),1,0)</f>
        <v>0</v>
      </c>
      <c r="T100">
        <f>IF(Scrobbles!F100&gt;0,1,0)</f>
        <v>1</v>
      </c>
    </row>
    <row r="101" spans="3:20" x14ac:dyDescent="0.3">
      <c r="C101">
        <f>IF(Scrobbles!$B101=C$1,Scrobbles!$F101,0)</f>
        <v>0</v>
      </c>
      <c r="D101">
        <f>IF(Scrobbles!$B101=D$1,Scrobbles!$F101,0)</f>
        <v>0</v>
      </c>
      <c r="E101">
        <f>IF(Scrobbles!$B101=E$1,Scrobbles!$F101,0)</f>
        <v>0</v>
      </c>
      <c r="F101">
        <f>IF(Scrobbles!$B101=F$1,Scrobbles!$F101,0)</f>
        <v>0</v>
      </c>
      <c r="G101">
        <f>IF(Scrobbles!$B101=G$1,Scrobbles!$F101,0)</f>
        <v>0</v>
      </c>
      <c r="H101">
        <f>IF(Scrobbles!$B101=H$1,Scrobbles!$F101,0)</f>
        <v>81</v>
      </c>
      <c r="I101">
        <f>IF(Scrobbles!$B101=I$1,Scrobbles!$F101,0)</f>
        <v>0</v>
      </c>
      <c r="K101">
        <f>IF(AND(Scrobbles!$F101&gt;=Calc!J$1+1,Scrobbles!$F101&lt;=Calc!K$1,ISBLANK(Scrobbles!$F101)=FALSE),1,0)</f>
        <v>0</v>
      </c>
      <c r="L101">
        <f>IF(AND(Scrobbles!$F101&gt;=Calc!K$1+1,Scrobbles!$F101&lt;=Calc!L$1,ISBLANK(Scrobbles!$F101)=FALSE),1,0)</f>
        <v>0</v>
      </c>
      <c r="M101">
        <f>IF(AND(Scrobbles!$F101&gt;=Calc!L$1+1,Scrobbles!$F101&lt;=Calc!M$1,ISBLANK(Scrobbles!$F101)=FALSE),1,0)</f>
        <v>0</v>
      </c>
      <c r="N101">
        <f>IF(AND(Scrobbles!$F101&gt;=Calc!M$1+1,Scrobbles!$F101&lt;=Calc!N$1,ISBLANK(Scrobbles!$F101)=FALSE),1,0)</f>
        <v>0</v>
      </c>
      <c r="O101">
        <f>IF(AND(Scrobbles!$F101&gt;=Calc!N$1+1,Scrobbles!$F101&lt;=Calc!O$1,ISBLANK(Scrobbles!$F101)=FALSE),1,0)</f>
        <v>1</v>
      </c>
      <c r="P101">
        <f>IF(AND(Scrobbles!$F101&gt;=Calc!O$1+1,Scrobbles!$F101&lt;=Calc!P$1,ISBLANK(Scrobbles!$F101)=FALSE),1,0)</f>
        <v>0</v>
      </c>
      <c r="Q101">
        <f>IF(AND(Scrobbles!$F101&gt;=Calc!P$1+1,Scrobbles!$F101&lt;=Calc!Q$1,ISBLANK(Scrobbles!$F101)=FALSE),1,0)</f>
        <v>0</v>
      </c>
      <c r="R101">
        <f>IF(AND(Scrobbles!$F101&gt;=Calc!Q$1+1,Scrobbles!$F101&lt;=Calc!R$1,ISBLANK(Scrobbles!$F101)=FALSE),1,0)</f>
        <v>0</v>
      </c>
      <c r="T101">
        <f>IF(Scrobbles!F101&gt;0,1,0)</f>
        <v>1</v>
      </c>
    </row>
    <row r="102" spans="3:20" x14ac:dyDescent="0.3">
      <c r="C102">
        <f>IF(Scrobbles!$B102=C$1,Scrobbles!$F102,0)</f>
        <v>0</v>
      </c>
      <c r="D102">
        <f>IF(Scrobbles!$B102=D$1,Scrobbles!$F102,0)</f>
        <v>0</v>
      </c>
      <c r="E102">
        <f>IF(Scrobbles!$B102=E$1,Scrobbles!$F102,0)</f>
        <v>0</v>
      </c>
      <c r="F102">
        <f>IF(Scrobbles!$B102=F$1,Scrobbles!$F102,0)</f>
        <v>0</v>
      </c>
      <c r="G102">
        <f>IF(Scrobbles!$B102=G$1,Scrobbles!$F102,0)</f>
        <v>0</v>
      </c>
      <c r="H102">
        <f>IF(Scrobbles!$B102=H$1,Scrobbles!$F102,0)</f>
        <v>0</v>
      </c>
      <c r="I102">
        <f>IF(Scrobbles!$B102=I$1,Scrobbles!$F102,0)</f>
        <v>15</v>
      </c>
      <c r="K102">
        <f>IF(AND(Scrobbles!$F102&gt;=Calc!J$1+1,Scrobbles!$F102&lt;=Calc!K$1,ISBLANK(Scrobbles!$F102)=FALSE),1,0)</f>
        <v>1</v>
      </c>
      <c r="L102">
        <f>IF(AND(Scrobbles!$F102&gt;=Calc!K$1+1,Scrobbles!$F102&lt;=Calc!L$1,ISBLANK(Scrobbles!$F102)=FALSE),1,0)</f>
        <v>0</v>
      </c>
      <c r="M102">
        <f>IF(AND(Scrobbles!$F102&gt;=Calc!L$1+1,Scrobbles!$F102&lt;=Calc!M$1,ISBLANK(Scrobbles!$F102)=FALSE),1,0)</f>
        <v>0</v>
      </c>
      <c r="N102">
        <f>IF(AND(Scrobbles!$F102&gt;=Calc!M$1+1,Scrobbles!$F102&lt;=Calc!N$1,ISBLANK(Scrobbles!$F102)=FALSE),1,0)</f>
        <v>0</v>
      </c>
      <c r="O102">
        <f>IF(AND(Scrobbles!$F102&gt;=Calc!N$1+1,Scrobbles!$F102&lt;=Calc!O$1,ISBLANK(Scrobbles!$F102)=FALSE),1,0)</f>
        <v>0</v>
      </c>
      <c r="P102">
        <f>IF(AND(Scrobbles!$F102&gt;=Calc!O$1+1,Scrobbles!$F102&lt;=Calc!P$1,ISBLANK(Scrobbles!$F102)=FALSE),1,0)</f>
        <v>0</v>
      </c>
      <c r="Q102">
        <f>IF(AND(Scrobbles!$F102&gt;=Calc!P$1+1,Scrobbles!$F102&lt;=Calc!Q$1,ISBLANK(Scrobbles!$F102)=FALSE),1,0)</f>
        <v>0</v>
      </c>
      <c r="R102">
        <f>IF(AND(Scrobbles!$F102&gt;=Calc!Q$1+1,Scrobbles!$F102&lt;=Calc!R$1,ISBLANK(Scrobbles!$F102)=FALSE),1,0)</f>
        <v>0</v>
      </c>
      <c r="T102">
        <f>IF(Scrobbles!F102&gt;0,1,0)</f>
        <v>1</v>
      </c>
    </row>
    <row r="103" spans="3:20" x14ac:dyDescent="0.3">
      <c r="C103">
        <f>IF(Scrobbles!$B103=C$1,Scrobbles!$F103,0)</f>
        <v>34</v>
      </c>
      <c r="D103">
        <f>IF(Scrobbles!$B103=D$1,Scrobbles!$F103,0)</f>
        <v>0</v>
      </c>
      <c r="E103">
        <f>IF(Scrobbles!$B103=E$1,Scrobbles!$F103,0)</f>
        <v>0</v>
      </c>
      <c r="F103">
        <f>IF(Scrobbles!$B103=F$1,Scrobbles!$F103,0)</f>
        <v>0</v>
      </c>
      <c r="G103">
        <f>IF(Scrobbles!$B103=G$1,Scrobbles!$F103,0)</f>
        <v>0</v>
      </c>
      <c r="H103">
        <f>IF(Scrobbles!$B103=H$1,Scrobbles!$F103,0)</f>
        <v>0</v>
      </c>
      <c r="I103">
        <f>IF(Scrobbles!$B103=I$1,Scrobbles!$F103,0)</f>
        <v>0</v>
      </c>
      <c r="K103">
        <f>IF(AND(Scrobbles!$F103&gt;=Calc!J$1+1,Scrobbles!$F103&lt;=Calc!K$1,ISBLANK(Scrobbles!$F103)=FALSE),1,0)</f>
        <v>0</v>
      </c>
      <c r="L103">
        <f>IF(AND(Scrobbles!$F103&gt;=Calc!K$1+1,Scrobbles!$F103&lt;=Calc!L$1,ISBLANK(Scrobbles!$F103)=FALSE),1,0)</f>
        <v>1</v>
      </c>
      <c r="M103">
        <f>IF(AND(Scrobbles!$F103&gt;=Calc!L$1+1,Scrobbles!$F103&lt;=Calc!M$1,ISBLANK(Scrobbles!$F103)=FALSE),1,0)</f>
        <v>0</v>
      </c>
      <c r="N103">
        <f>IF(AND(Scrobbles!$F103&gt;=Calc!M$1+1,Scrobbles!$F103&lt;=Calc!N$1,ISBLANK(Scrobbles!$F103)=FALSE),1,0)</f>
        <v>0</v>
      </c>
      <c r="O103">
        <f>IF(AND(Scrobbles!$F103&gt;=Calc!N$1+1,Scrobbles!$F103&lt;=Calc!O$1,ISBLANK(Scrobbles!$F103)=FALSE),1,0)</f>
        <v>0</v>
      </c>
      <c r="P103">
        <f>IF(AND(Scrobbles!$F103&gt;=Calc!O$1+1,Scrobbles!$F103&lt;=Calc!P$1,ISBLANK(Scrobbles!$F103)=FALSE),1,0)</f>
        <v>0</v>
      </c>
      <c r="Q103">
        <f>IF(AND(Scrobbles!$F103&gt;=Calc!P$1+1,Scrobbles!$F103&lt;=Calc!Q$1,ISBLANK(Scrobbles!$F103)=FALSE),1,0)</f>
        <v>0</v>
      </c>
      <c r="R103">
        <f>IF(AND(Scrobbles!$F103&gt;=Calc!Q$1+1,Scrobbles!$F103&lt;=Calc!R$1,ISBLANK(Scrobbles!$F103)=FALSE),1,0)</f>
        <v>0</v>
      </c>
      <c r="T103">
        <f>IF(Scrobbles!F103&gt;0,1,0)</f>
        <v>1</v>
      </c>
    </row>
    <row r="104" spans="3:20" x14ac:dyDescent="0.3">
      <c r="C104">
        <f>IF(Scrobbles!$B104=C$1,Scrobbles!$F104,0)</f>
        <v>0</v>
      </c>
      <c r="D104">
        <f>IF(Scrobbles!$B104=D$1,Scrobbles!$F104,0)</f>
        <v>47</v>
      </c>
      <c r="E104">
        <f>IF(Scrobbles!$B104=E$1,Scrobbles!$F104,0)</f>
        <v>0</v>
      </c>
      <c r="F104">
        <f>IF(Scrobbles!$B104=F$1,Scrobbles!$F104,0)</f>
        <v>0</v>
      </c>
      <c r="G104">
        <f>IF(Scrobbles!$B104=G$1,Scrobbles!$F104,0)</f>
        <v>0</v>
      </c>
      <c r="H104">
        <f>IF(Scrobbles!$B104=H$1,Scrobbles!$F104,0)</f>
        <v>0</v>
      </c>
      <c r="I104">
        <f>IF(Scrobbles!$B104=I$1,Scrobbles!$F104,0)</f>
        <v>0</v>
      </c>
      <c r="K104">
        <f>IF(AND(Scrobbles!$F104&gt;=Calc!J$1+1,Scrobbles!$F104&lt;=Calc!K$1,ISBLANK(Scrobbles!$F104)=FALSE),1,0)</f>
        <v>0</v>
      </c>
      <c r="L104">
        <f>IF(AND(Scrobbles!$F104&gt;=Calc!K$1+1,Scrobbles!$F104&lt;=Calc!L$1,ISBLANK(Scrobbles!$F104)=FALSE),1,0)</f>
        <v>0</v>
      </c>
      <c r="M104">
        <f>IF(AND(Scrobbles!$F104&gt;=Calc!L$1+1,Scrobbles!$F104&lt;=Calc!M$1,ISBLANK(Scrobbles!$F104)=FALSE),1,0)</f>
        <v>1</v>
      </c>
      <c r="N104">
        <f>IF(AND(Scrobbles!$F104&gt;=Calc!M$1+1,Scrobbles!$F104&lt;=Calc!N$1,ISBLANK(Scrobbles!$F104)=FALSE),1,0)</f>
        <v>0</v>
      </c>
      <c r="O104">
        <f>IF(AND(Scrobbles!$F104&gt;=Calc!N$1+1,Scrobbles!$F104&lt;=Calc!O$1,ISBLANK(Scrobbles!$F104)=FALSE),1,0)</f>
        <v>0</v>
      </c>
      <c r="P104">
        <f>IF(AND(Scrobbles!$F104&gt;=Calc!O$1+1,Scrobbles!$F104&lt;=Calc!P$1,ISBLANK(Scrobbles!$F104)=FALSE),1,0)</f>
        <v>0</v>
      </c>
      <c r="Q104">
        <f>IF(AND(Scrobbles!$F104&gt;=Calc!P$1+1,Scrobbles!$F104&lt;=Calc!Q$1,ISBLANK(Scrobbles!$F104)=FALSE),1,0)</f>
        <v>0</v>
      </c>
      <c r="R104">
        <f>IF(AND(Scrobbles!$F104&gt;=Calc!Q$1+1,Scrobbles!$F104&lt;=Calc!R$1,ISBLANK(Scrobbles!$F104)=FALSE),1,0)</f>
        <v>0</v>
      </c>
      <c r="T104">
        <f>IF(Scrobbles!F104&gt;0,1,0)</f>
        <v>1</v>
      </c>
    </row>
    <row r="105" spans="3:20" x14ac:dyDescent="0.3">
      <c r="C105">
        <f>IF(Scrobbles!$B105=C$1,Scrobbles!$F105,0)</f>
        <v>0</v>
      </c>
      <c r="D105">
        <f>IF(Scrobbles!$B105=D$1,Scrobbles!$F105,0)</f>
        <v>0</v>
      </c>
      <c r="E105">
        <f>IF(Scrobbles!$B105=E$1,Scrobbles!$F105,0)</f>
        <v>41</v>
      </c>
      <c r="F105">
        <f>IF(Scrobbles!$B105=F$1,Scrobbles!$F105,0)</f>
        <v>0</v>
      </c>
      <c r="G105">
        <f>IF(Scrobbles!$B105=G$1,Scrobbles!$F105,0)</f>
        <v>0</v>
      </c>
      <c r="H105">
        <f>IF(Scrobbles!$B105=H$1,Scrobbles!$F105,0)</f>
        <v>0</v>
      </c>
      <c r="I105">
        <f>IF(Scrobbles!$B105=I$1,Scrobbles!$F105,0)</f>
        <v>0</v>
      </c>
      <c r="K105">
        <f>IF(AND(Scrobbles!$F105&gt;=Calc!J$1+1,Scrobbles!$F105&lt;=Calc!K$1,ISBLANK(Scrobbles!$F105)=FALSE),1,0)</f>
        <v>0</v>
      </c>
      <c r="L105">
        <f>IF(AND(Scrobbles!$F105&gt;=Calc!K$1+1,Scrobbles!$F105&lt;=Calc!L$1,ISBLANK(Scrobbles!$F105)=FALSE),1,0)</f>
        <v>0</v>
      </c>
      <c r="M105">
        <f>IF(AND(Scrobbles!$F105&gt;=Calc!L$1+1,Scrobbles!$F105&lt;=Calc!M$1,ISBLANK(Scrobbles!$F105)=FALSE),1,0)</f>
        <v>1</v>
      </c>
      <c r="N105">
        <f>IF(AND(Scrobbles!$F105&gt;=Calc!M$1+1,Scrobbles!$F105&lt;=Calc!N$1,ISBLANK(Scrobbles!$F105)=FALSE),1,0)</f>
        <v>0</v>
      </c>
      <c r="O105">
        <f>IF(AND(Scrobbles!$F105&gt;=Calc!N$1+1,Scrobbles!$F105&lt;=Calc!O$1,ISBLANK(Scrobbles!$F105)=FALSE),1,0)</f>
        <v>0</v>
      </c>
      <c r="P105">
        <f>IF(AND(Scrobbles!$F105&gt;=Calc!O$1+1,Scrobbles!$F105&lt;=Calc!P$1,ISBLANK(Scrobbles!$F105)=FALSE),1,0)</f>
        <v>0</v>
      </c>
      <c r="Q105">
        <f>IF(AND(Scrobbles!$F105&gt;=Calc!P$1+1,Scrobbles!$F105&lt;=Calc!Q$1,ISBLANK(Scrobbles!$F105)=FALSE),1,0)</f>
        <v>0</v>
      </c>
      <c r="R105">
        <f>IF(AND(Scrobbles!$F105&gt;=Calc!Q$1+1,Scrobbles!$F105&lt;=Calc!R$1,ISBLANK(Scrobbles!$F105)=FALSE),1,0)</f>
        <v>0</v>
      </c>
      <c r="T105">
        <f>IF(Scrobbles!F105&gt;0,1,0)</f>
        <v>1</v>
      </c>
    </row>
    <row r="106" spans="3:20" x14ac:dyDescent="0.3">
      <c r="C106">
        <f>IF(Scrobbles!$B106=C$1,Scrobbles!$F106,0)</f>
        <v>0</v>
      </c>
      <c r="D106">
        <f>IF(Scrobbles!$B106=D$1,Scrobbles!$F106,0)</f>
        <v>0</v>
      </c>
      <c r="E106">
        <f>IF(Scrobbles!$B106=E$1,Scrobbles!$F106,0)</f>
        <v>0</v>
      </c>
      <c r="F106">
        <f>IF(Scrobbles!$B106=F$1,Scrobbles!$F106,0)</f>
        <v>46</v>
      </c>
      <c r="G106">
        <f>IF(Scrobbles!$B106=G$1,Scrobbles!$F106,0)</f>
        <v>0</v>
      </c>
      <c r="H106">
        <f>IF(Scrobbles!$B106=H$1,Scrobbles!$F106,0)</f>
        <v>0</v>
      </c>
      <c r="I106">
        <f>IF(Scrobbles!$B106=I$1,Scrobbles!$F106,0)</f>
        <v>0</v>
      </c>
      <c r="K106">
        <f>IF(AND(Scrobbles!$F106&gt;=Calc!J$1+1,Scrobbles!$F106&lt;=Calc!K$1,ISBLANK(Scrobbles!$F106)=FALSE),1,0)</f>
        <v>0</v>
      </c>
      <c r="L106">
        <f>IF(AND(Scrobbles!$F106&gt;=Calc!K$1+1,Scrobbles!$F106&lt;=Calc!L$1,ISBLANK(Scrobbles!$F106)=FALSE),1,0)</f>
        <v>0</v>
      </c>
      <c r="M106">
        <f>IF(AND(Scrobbles!$F106&gt;=Calc!L$1+1,Scrobbles!$F106&lt;=Calc!M$1,ISBLANK(Scrobbles!$F106)=FALSE),1,0)</f>
        <v>1</v>
      </c>
      <c r="N106">
        <f>IF(AND(Scrobbles!$F106&gt;=Calc!M$1+1,Scrobbles!$F106&lt;=Calc!N$1,ISBLANK(Scrobbles!$F106)=FALSE),1,0)</f>
        <v>0</v>
      </c>
      <c r="O106">
        <f>IF(AND(Scrobbles!$F106&gt;=Calc!N$1+1,Scrobbles!$F106&lt;=Calc!O$1,ISBLANK(Scrobbles!$F106)=FALSE),1,0)</f>
        <v>0</v>
      </c>
      <c r="P106">
        <f>IF(AND(Scrobbles!$F106&gt;=Calc!O$1+1,Scrobbles!$F106&lt;=Calc!P$1,ISBLANK(Scrobbles!$F106)=FALSE),1,0)</f>
        <v>0</v>
      </c>
      <c r="Q106">
        <f>IF(AND(Scrobbles!$F106&gt;=Calc!P$1+1,Scrobbles!$F106&lt;=Calc!Q$1,ISBLANK(Scrobbles!$F106)=FALSE),1,0)</f>
        <v>0</v>
      </c>
      <c r="R106">
        <f>IF(AND(Scrobbles!$F106&gt;=Calc!Q$1+1,Scrobbles!$F106&lt;=Calc!R$1,ISBLANK(Scrobbles!$F106)=FALSE),1,0)</f>
        <v>0</v>
      </c>
      <c r="T106">
        <f>IF(Scrobbles!F106&gt;0,1,0)</f>
        <v>1</v>
      </c>
    </row>
    <row r="107" spans="3:20" x14ac:dyDescent="0.3">
      <c r="C107">
        <f>IF(Scrobbles!$B107=C$1,Scrobbles!$F107,0)</f>
        <v>0</v>
      </c>
      <c r="D107">
        <f>IF(Scrobbles!$B107=D$1,Scrobbles!$F107,0)</f>
        <v>0</v>
      </c>
      <c r="E107">
        <f>IF(Scrobbles!$B107=E$1,Scrobbles!$F107,0)</f>
        <v>0</v>
      </c>
      <c r="F107">
        <f>IF(Scrobbles!$B107=F$1,Scrobbles!$F107,0)</f>
        <v>0</v>
      </c>
      <c r="G107">
        <f>IF(Scrobbles!$B107=G$1,Scrobbles!$F107,0)</f>
        <v>34</v>
      </c>
      <c r="H107">
        <f>IF(Scrobbles!$B107=H$1,Scrobbles!$F107,0)</f>
        <v>0</v>
      </c>
      <c r="I107">
        <f>IF(Scrobbles!$B107=I$1,Scrobbles!$F107,0)</f>
        <v>0</v>
      </c>
      <c r="K107">
        <f>IF(AND(Scrobbles!$F107&gt;=Calc!J$1+1,Scrobbles!$F107&lt;=Calc!K$1,ISBLANK(Scrobbles!$F107)=FALSE),1,0)</f>
        <v>0</v>
      </c>
      <c r="L107">
        <f>IF(AND(Scrobbles!$F107&gt;=Calc!K$1+1,Scrobbles!$F107&lt;=Calc!L$1,ISBLANK(Scrobbles!$F107)=FALSE),1,0)</f>
        <v>1</v>
      </c>
      <c r="M107">
        <f>IF(AND(Scrobbles!$F107&gt;=Calc!L$1+1,Scrobbles!$F107&lt;=Calc!M$1,ISBLANK(Scrobbles!$F107)=FALSE),1,0)</f>
        <v>0</v>
      </c>
      <c r="N107">
        <f>IF(AND(Scrobbles!$F107&gt;=Calc!M$1+1,Scrobbles!$F107&lt;=Calc!N$1,ISBLANK(Scrobbles!$F107)=FALSE),1,0)</f>
        <v>0</v>
      </c>
      <c r="O107">
        <f>IF(AND(Scrobbles!$F107&gt;=Calc!N$1+1,Scrobbles!$F107&lt;=Calc!O$1,ISBLANK(Scrobbles!$F107)=FALSE),1,0)</f>
        <v>0</v>
      </c>
      <c r="P107">
        <f>IF(AND(Scrobbles!$F107&gt;=Calc!O$1+1,Scrobbles!$F107&lt;=Calc!P$1,ISBLANK(Scrobbles!$F107)=FALSE),1,0)</f>
        <v>0</v>
      </c>
      <c r="Q107">
        <f>IF(AND(Scrobbles!$F107&gt;=Calc!P$1+1,Scrobbles!$F107&lt;=Calc!Q$1,ISBLANK(Scrobbles!$F107)=FALSE),1,0)</f>
        <v>0</v>
      </c>
      <c r="R107">
        <f>IF(AND(Scrobbles!$F107&gt;=Calc!Q$1+1,Scrobbles!$F107&lt;=Calc!R$1,ISBLANK(Scrobbles!$F107)=FALSE),1,0)</f>
        <v>0</v>
      </c>
      <c r="T107">
        <f>IF(Scrobbles!F107&gt;0,1,0)</f>
        <v>1</v>
      </c>
    </row>
    <row r="108" spans="3:20" x14ac:dyDescent="0.3">
      <c r="C108">
        <f>IF(Scrobbles!$B108=C$1,Scrobbles!$F108,0)</f>
        <v>0</v>
      </c>
      <c r="D108">
        <f>IF(Scrobbles!$B108=D$1,Scrobbles!$F108,0)</f>
        <v>0</v>
      </c>
      <c r="E108">
        <f>IF(Scrobbles!$B108=E$1,Scrobbles!$F108,0)</f>
        <v>0</v>
      </c>
      <c r="F108">
        <f>IF(Scrobbles!$B108=F$1,Scrobbles!$F108,0)</f>
        <v>0</v>
      </c>
      <c r="G108">
        <f>IF(Scrobbles!$B108=G$1,Scrobbles!$F108,0)</f>
        <v>0</v>
      </c>
      <c r="H108">
        <f>IF(Scrobbles!$B108=H$1,Scrobbles!$F108,0)</f>
        <v>0</v>
      </c>
      <c r="I108">
        <f>IF(Scrobbles!$B108=I$1,Scrobbles!$F108,0)</f>
        <v>0</v>
      </c>
      <c r="K108">
        <f>IF(AND(Scrobbles!$F108&gt;=Calc!J$1+1,Scrobbles!$F108&lt;=Calc!K$1,ISBLANK(Scrobbles!$F108)=FALSE),1,0)</f>
        <v>0</v>
      </c>
      <c r="L108">
        <f>IF(AND(Scrobbles!$F108&gt;=Calc!K$1+1,Scrobbles!$F108&lt;=Calc!L$1,ISBLANK(Scrobbles!$F108)=FALSE),1,0)</f>
        <v>0</v>
      </c>
      <c r="M108">
        <f>IF(AND(Scrobbles!$F108&gt;=Calc!L$1+1,Scrobbles!$F108&lt;=Calc!M$1,ISBLANK(Scrobbles!$F108)=FALSE),1,0)</f>
        <v>0</v>
      </c>
      <c r="N108">
        <f>IF(AND(Scrobbles!$F108&gt;=Calc!M$1+1,Scrobbles!$F108&lt;=Calc!N$1,ISBLANK(Scrobbles!$F108)=FALSE),1,0)</f>
        <v>0</v>
      </c>
      <c r="O108">
        <f>IF(AND(Scrobbles!$F108&gt;=Calc!N$1+1,Scrobbles!$F108&lt;=Calc!O$1,ISBLANK(Scrobbles!$F108)=FALSE),1,0)</f>
        <v>0</v>
      </c>
      <c r="P108">
        <f>IF(AND(Scrobbles!$F108&gt;=Calc!O$1+1,Scrobbles!$F108&lt;=Calc!P$1,ISBLANK(Scrobbles!$F108)=FALSE),1,0)</f>
        <v>0</v>
      </c>
      <c r="Q108">
        <f>IF(AND(Scrobbles!$F108&gt;=Calc!P$1+1,Scrobbles!$F108&lt;=Calc!Q$1,ISBLANK(Scrobbles!$F108)=FALSE),1,0)</f>
        <v>0</v>
      </c>
      <c r="R108">
        <f>IF(AND(Scrobbles!$F108&gt;=Calc!Q$1+1,Scrobbles!$F108&lt;=Calc!R$1,ISBLANK(Scrobbles!$F108)=FALSE),1,0)</f>
        <v>0</v>
      </c>
      <c r="T108">
        <f>IF(Scrobbles!F108&gt;0,1,0)</f>
        <v>0</v>
      </c>
    </row>
    <row r="109" spans="3:20" x14ac:dyDescent="0.3">
      <c r="C109">
        <f>IF(Scrobbles!$B109=C$1,Scrobbles!$F109,0)</f>
        <v>0</v>
      </c>
      <c r="D109">
        <f>IF(Scrobbles!$B109=D$1,Scrobbles!$F109,0)</f>
        <v>0</v>
      </c>
      <c r="E109">
        <f>IF(Scrobbles!$B109=E$1,Scrobbles!$F109,0)</f>
        <v>0</v>
      </c>
      <c r="F109">
        <f>IF(Scrobbles!$B109=F$1,Scrobbles!$F109,0)</f>
        <v>0</v>
      </c>
      <c r="G109">
        <f>IF(Scrobbles!$B109=G$1,Scrobbles!$F109,0)</f>
        <v>0</v>
      </c>
      <c r="H109">
        <f>IF(Scrobbles!$B109=H$1,Scrobbles!$F109,0)</f>
        <v>0</v>
      </c>
      <c r="I109">
        <f>IF(Scrobbles!$B109=I$1,Scrobbles!$F109,0)</f>
        <v>0</v>
      </c>
      <c r="K109">
        <f>IF(AND(Scrobbles!$F109&gt;=Calc!J$1+1,Scrobbles!$F109&lt;=Calc!K$1,ISBLANK(Scrobbles!$F109)=FALSE),1,0)</f>
        <v>0</v>
      </c>
      <c r="L109">
        <f>IF(AND(Scrobbles!$F109&gt;=Calc!K$1+1,Scrobbles!$F109&lt;=Calc!L$1,ISBLANK(Scrobbles!$F109)=FALSE),1,0)</f>
        <v>0</v>
      </c>
      <c r="M109">
        <f>IF(AND(Scrobbles!$F109&gt;=Calc!L$1+1,Scrobbles!$F109&lt;=Calc!M$1,ISBLANK(Scrobbles!$F109)=FALSE),1,0)</f>
        <v>0</v>
      </c>
      <c r="N109">
        <f>IF(AND(Scrobbles!$F109&gt;=Calc!M$1+1,Scrobbles!$F109&lt;=Calc!N$1,ISBLANK(Scrobbles!$F109)=FALSE),1,0)</f>
        <v>0</v>
      </c>
      <c r="O109">
        <f>IF(AND(Scrobbles!$F109&gt;=Calc!N$1+1,Scrobbles!$F109&lt;=Calc!O$1,ISBLANK(Scrobbles!$F109)=FALSE),1,0)</f>
        <v>0</v>
      </c>
      <c r="P109">
        <f>IF(AND(Scrobbles!$F109&gt;=Calc!O$1+1,Scrobbles!$F109&lt;=Calc!P$1,ISBLANK(Scrobbles!$F109)=FALSE),1,0)</f>
        <v>0</v>
      </c>
      <c r="Q109">
        <f>IF(AND(Scrobbles!$F109&gt;=Calc!P$1+1,Scrobbles!$F109&lt;=Calc!Q$1,ISBLANK(Scrobbles!$F109)=FALSE),1,0)</f>
        <v>0</v>
      </c>
      <c r="R109">
        <f>IF(AND(Scrobbles!$F109&gt;=Calc!Q$1+1,Scrobbles!$F109&lt;=Calc!R$1,ISBLANK(Scrobbles!$F109)=FALSE),1,0)</f>
        <v>0</v>
      </c>
      <c r="T109">
        <f>IF(Scrobbles!F109&gt;0,1,0)</f>
        <v>0</v>
      </c>
    </row>
    <row r="110" spans="3:20" x14ac:dyDescent="0.3">
      <c r="C110">
        <f>IF(Scrobbles!$B110=C$1,Scrobbles!$F110,0)</f>
        <v>0</v>
      </c>
      <c r="D110">
        <f>IF(Scrobbles!$B110=D$1,Scrobbles!$F110,0)</f>
        <v>0</v>
      </c>
      <c r="E110">
        <f>IF(Scrobbles!$B110=E$1,Scrobbles!$F110,0)</f>
        <v>0</v>
      </c>
      <c r="F110">
        <f>IF(Scrobbles!$B110=F$1,Scrobbles!$F110,0)</f>
        <v>0</v>
      </c>
      <c r="G110">
        <f>IF(Scrobbles!$B110=G$1,Scrobbles!$F110,0)</f>
        <v>0</v>
      </c>
      <c r="H110">
        <f>IF(Scrobbles!$B110=H$1,Scrobbles!$F110,0)</f>
        <v>0</v>
      </c>
      <c r="I110">
        <f>IF(Scrobbles!$B110=I$1,Scrobbles!$F110,0)</f>
        <v>0</v>
      </c>
      <c r="K110">
        <f>IF(AND(Scrobbles!$F110&gt;=Calc!J$1+1,Scrobbles!$F110&lt;=Calc!K$1,ISBLANK(Scrobbles!$F110)=FALSE),1,0)</f>
        <v>0</v>
      </c>
      <c r="L110">
        <f>IF(AND(Scrobbles!$F110&gt;=Calc!K$1+1,Scrobbles!$F110&lt;=Calc!L$1,ISBLANK(Scrobbles!$F110)=FALSE),1,0)</f>
        <v>0</v>
      </c>
      <c r="M110">
        <f>IF(AND(Scrobbles!$F110&gt;=Calc!L$1+1,Scrobbles!$F110&lt;=Calc!M$1,ISBLANK(Scrobbles!$F110)=FALSE),1,0)</f>
        <v>0</v>
      </c>
      <c r="N110">
        <f>IF(AND(Scrobbles!$F110&gt;=Calc!M$1+1,Scrobbles!$F110&lt;=Calc!N$1,ISBLANK(Scrobbles!$F110)=FALSE),1,0)</f>
        <v>0</v>
      </c>
      <c r="O110">
        <f>IF(AND(Scrobbles!$F110&gt;=Calc!N$1+1,Scrobbles!$F110&lt;=Calc!O$1,ISBLANK(Scrobbles!$F110)=FALSE),1,0)</f>
        <v>0</v>
      </c>
      <c r="P110">
        <f>IF(AND(Scrobbles!$F110&gt;=Calc!O$1+1,Scrobbles!$F110&lt;=Calc!P$1,ISBLANK(Scrobbles!$F110)=FALSE),1,0)</f>
        <v>0</v>
      </c>
      <c r="Q110">
        <f>IF(AND(Scrobbles!$F110&gt;=Calc!P$1+1,Scrobbles!$F110&lt;=Calc!Q$1,ISBLANK(Scrobbles!$F110)=FALSE),1,0)</f>
        <v>0</v>
      </c>
      <c r="R110">
        <f>IF(AND(Scrobbles!$F110&gt;=Calc!Q$1+1,Scrobbles!$F110&lt;=Calc!R$1,ISBLANK(Scrobbles!$F110)=FALSE),1,0)</f>
        <v>0</v>
      </c>
      <c r="T110">
        <f>IF(Scrobbles!F110&gt;0,1,0)</f>
        <v>0</v>
      </c>
    </row>
    <row r="111" spans="3:20" x14ac:dyDescent="0.3">
      <c r="C111">
        <f>IF(Scrobbles!$B111=C$1,Scrobbles!$F111,0)</f>
        <v>0</v>
      </c>
      <c r="D111">
        <f>IF(Scrobbles!$B111=D$1,Scrobbles!$F111,0)</f>
        <v>0</v>
      </c>
      <c r="E111">
        <f>IF(Scrobbles!$B111=E$1,Scrobbles!$F111,0)</f>
        <v>0</v>
      </c>
      <c r="F111">
        <f>IF(Scrobbles!$B111=F$1,Scrobbles!$F111,0)</f>
        <v>0</v>
      </c>
      <c r="G111">
        <f>IF(Scrobbles!$B111=G$1,Scrobbles!$F111,0)</f>
        <v>0</v>
      </c>
      <c r="H111">
        <f>IF(Scrobbles!$B111=H$1,Scrobbles!$F111,0)</f>
        <v>0</v>
      </c>
      <c r="I111">
        <f>IF(Scrobbles!$B111=I$1,Scrobbles!$F111,0)</f>
        <v>0</v>
      </c>
      <c r="K111">
        <f>IF(AND(Scrobbles!$F111&gt;=Calc!J$1+1,Scrobbles!$F111&lt;=Calc!K$1,ISBLANK(Scrobbles!$F111)=FALSE),1,0)</f>
        <v>0</v>
      </c>
      <c r="L111">
        <f>IF(AND(Scrobbles!$F111&gt;=Calc!K$1+1,Scrobbles!$F111&lt;=Calc!L$1,ISBLANK(Scrobbles!$F111)=FALSE),1,0)</f>
        <v>0</v>
      </c>
      <c r="M111">
        <f>IF(AND(Scrobbles!$F111&gt;=Calc!L$1+1,Scrobbles!$F111&lt;=Calc!M$1,ISBLANK(Scrobbles!$F111)=FALSE),1,0)</f>
        <v>0</v>
      </c>
      <c r="N111">
        <f>IF(AND(Scrobbles!$F111&gt;=Calc!M$1+1,Scrobbles!$F111&lt;=Calc!N$1,ISBLANK(Scrobbles!$F111)=FALSE),1,0)</f>
        <v>0</v>
      </c>
      <c r="O111">
        <f>IF(AND(Scrobbles!$F111&gt;=Calc!N$1+1,Scrobbles!$F111&lt;=Calc!O$1,ISBLANK(Scrobbles!$F111)=FALSE),1,0)</f>
        <v>0</v>
      </c>
      <c r="P111">
        <f>IF(AND(Scrobbles!$F111&gt;=Calc!O$1+1,Scrobbles!$F111&lt;=Calc!P$1,ISBLANK(Scrobbles!$F111)=FALSE),1,0)</f>
        <v>0</v>
      </c>
      <c r="Q111">
        <f>IF(AND(Scrobbles!$F111&gt;=Calc!P$1+1,Scrobbles!$F111&lt;=Calc!Q$1,ISBLANK(Scrobbles!$F111)=FALSE),1,0)</f>
        <v>0</v>
      </c>
      <c r="R111">
        <f>IF(AND(Scrobbles!$F111&gt;=Calc!Q$1+1,Scrobbles!$F111&lt;=Calc!R$1,ISBLANK(Scrobbles!$F111)=FALSE),1,0)</f>
        <v>0</v>
      </c>
      <c r="T111">
        <f>IF(Scrobbles!F111&gt;0,1,0)</f>
        <v>0</v>
      </c>
    </row>
    <row r="112" spans="3:20" x14ac:dyDescent="0.3">
      <c r="C112">
        <f>IF(Scrobbles!$B112=C$1,Scrobbles!$F112,0)</f>
        <v>0</v>
      </c>
      <c r="D112">
        <f>IF(Scrobbles!$B112=D$1,Scrobbles!$F112,0)</f>
        <v>0</v>
      </c>
      <c r="E112">
        <f>IF(Scrobbles!$B112=E$1,Scrobbles!$F112,0)</f>
        <v>0</v>
      </c>
      <c r="F112">
        <f>IF(Scrobbles!$B112=F$1,Scrobbles!$F112,0)</f>
        <v>0</v>
      </c>
      <c r="G112">
        <f>IF(Scrobbles!$B112=G$1,Scrobbles!$F112,0)</f>
        <v>0</v>
      </c>
      <c r="H112">
        <f>IF(Scrobbles!$B112=H$1,Scrobbles!$F112,0)</f>
        <v>0</v>
      </c>
      <c r="I112">
        <f>IF(Scrobbles!$B112=I$1,Scrobbles!$F112,0)</f>
        <v>0</v>
      </c>
      <c r="K112">
        <f>IF(AND(Scrobbles!$F112&gt;=Calc!J$1+1,Scrobbles!$F112&lt;=Calc!K$1,ISBLANK(Scrobbles!$F112)=FALSE),1,0)</f>
        <v>0</v>
      </c>
      <c r="L112">
        <f>IF(AND(Scrobbles!$F112&gt;=Calc!K$1+1,Scrobbles!$F112&lt;=Calc!L$1,ISBLANK(Scrobbles!$F112)=FALSE),1,0)</f>
        <v>0</v>
      </c>
      <c r="M112">
        <f>IF(AND(Scrobbles!$F112&gt;=Calc!L$1+1,Scrobbles!$F112&lt;=Calc!M$1,ISBLANK(Scrobbles!$F112)=FALSE),1,0)</f>
        <v>0</v>
      </c>
      <c r="N112">
        <f>IF(AND(Scrobbles!$F112&gt;=Calc!M$1+1,Scrobbles!$F112&lt;=Calc!N$1,ISBLANK(Scrobbles!$F112)=FALSE),1,0)</f>
        <v>0</v>
      </c>
      <c r="O112">
        <f>IF(AND(Scrobbles!$F112&gt;=Calc!N$1+1,Scrobbles!$F112&lt;=Calc!O$1,ISBLANK(Scrobbles!$F112)=FALSE),1,0)</f>
        <v>0</v>
      </c>
      <c r="P112">
        <f>IF(AND(Scrobbles!$F112&gt;=Calc!O$1+1,Scrobbles!$F112&lt;=Calc!P$1,ISBLANK(Scrobbles!$F112)=FALSE),1,0)</f>
        <v>0</v>
      </c>
      <c r="Q112">
        <f>IF(AND(Scrobbles!$F112&gt;=Calc!P$1+1,Scrobbles!$F112&lt;=Calc!Q$1,ISBLANK(Scrobbles!$F112)=FALSE),1,0)</f>
        <v>0</v>
      </c>
      <c r="R112">
        <f>IF(AND(Scrobbles!$F112&gt;=Calc!Q$1+1,Scrobbles!$F112&lt;=Calc!R$1,ISBLANK(Scrobbles!$F112)=FALSE),1,0)</f>
        <v>0</v>
      </c>
      <c r="T112">
        <f>IF(Scrobbles!F112&gt;0,1,0)</f>
        <v>0</v>
      </c>
    </row>
    <row r="113" spans="3:20" x14ac:dyDescent="0.3">
      <c r="C113">
        <f>IF(Scrobbles!$B113=C$1,Scrobbles!$F113,0)</f>
        <v>0</v>
      </c>
      <c r="D113">
        <f>IF(Scrobbles!$B113=D$1,Scrobbles!$F113,0)</f>
        <v>0</v>
      </c>
      <c r="E113">
        <f>IF(Scrobbles!$B113=E$1,Scrobbles!$F113,0)</f>
        <v>0</v>
      </c>
      <c r="F113">
        <f>IF(Scrobbles!$B113=F$1,Scrobbles!$F113,0)</f>
        <v>0</v>
      </c>
      <c r="G113">
        <f>IF(Scrobbles!$B113=G$1,Scrobbles!$F113,0)</f>
        <v>0</v>
      </c>
      <c r="H113">
        <f>IF(Scrobbles!$B113=H$1,Scrobbles!$F113,0)</f>
        <v>0</v>
      </c>
      <c r="I113">
        <f>IF(Scrobbles!$B113=I$1,Scrobbles!$F113,0)</f>
        <v>0</v>
      </c>
      <c r="K113">
        <f>IF(AND(Scrobbles!$F113&gt;=Calc!J$1+1,Scrobbles!$F113&lt;=Calc!K$1,ISBLANK(Scrobbles!$F113)=FALSE),1,0)</f>
        <v>0</v>
      </c>
      <c r="L113">
        <f>IF(AND(Scrobbles!$F113&gt;=Calc!K$1+1,Scrobbles!$F113&lt;=Calc!L$1,ISBLANK(Scrobbles!$F113)=FALSE),1,0)</f>
        <v>0</v>
      </c>
      <c r="M113">
        <f>IF(AND(Scrobbles!$F113&gt;=Calc!L$1+1,Scrobbles!$F113&lt;=Calc!M$1,ISBLANK(Scrobbles!$F113)=FALSE),1,0)</f>
        <v>0</v>
      </c>
      <c r="N113">
        <f>IF(AND(Scrobbles!$F113&gt;=Calc!M$1+1,Scrobbles!$F113&lt;=Calc!N$1,ISBLANK(Scrobbles!$F113)=FALSE),1,0)</f>
        <v>0</v>
      </c>
      <c r="O113">
        <f>IF(AND(Scrobbles!$F113&gt;=Calc!N$1+1,Scrobbles!$F113&lt;=Calc!O$1,ISBLANK(Scrobbles!$F113)=FALSE),1,0)</f>
        <v>0</v>
      </c>
      <c r="P113">
        <f>IF(AND(Scrobbles!$F113&gt;=Calc!O$1+1,Scrobbles!$F113&lt;=Calc!P$1,ISBLANK(Scrobbles!$F113)=FALSE),1,0)</f>
        <v>0</v>
      </c>
      <c r="Q113">
        <f>IF(AND(Scrobbles!$F113&gt;=Calc!P$1+1,Scrobbles!$F113&lt;=Calc!Q$1,ISBLANK(Scrobbles!$F113)=FALSE),1,0)</f>
        <v>0</v>
      </c>
      <c r="R113">
        <f>IF(AND(Scrobbles!$F113&gt;=Calc!Q$1+1,Scrobbles!$F113&lt;=Calc!R$1,ISBLANK(Scrobbles!$F113)=FALSE),1,0)</f>
        <v>0</v>
      </c>
      <c r="T113">
        <f>IF(Scrobbles!F113&gt;0,1,0)</f>
        <v>0</v>
      </c>
    </row>
    <row r="114" spans="3:20" x14ac:dyDescent="0.3">
      <c r="C114">
        <f>IF(Scrobbles!$B114=C$1,Scrobbles!$F114,0)</f>
        <v>0</v>
      </c>
      <c r="D114">
        <f>IF(Scrobbles!$B114=D$1,Scrobbles!$F114,0)</f>
        <v>0</v>
      </c>
      <c r="E114">
        <f>IF(Scrobbles!$B114=E$1,Scrobbles!$F114,0)</f>
        <v>0</v>
      </c>
      <c r="F114">
        <f>IF(Scrobbles!$B114=F$1,Scrobbles!$F114,0)</f>
        <v>0</v>
      </c>
      <c r="G114">
        <f>IF(Scrobbles!$B114=G$1,Scrobbles!$F114,0)</f>
        <v>0</v>
      </c>
      <c r="H114">
        <f>IF(Scrobbles!$B114=H$1,Scrobbles!$F114,0)</f>
        <v>0</v>
      </c>
      <c r="I114">
        <f>IF(Scrobbles!$B114=I$1,Scrobbles!$F114,0)</f>
        <v>0</v>
      </c>
      <c r="K114">
        <f>IF(AND(Scrobbles!$F114&gt;=Calc!J$1+1,Scrobbles!$F114&lt;=Calc!K$1,ISBLANK(Scrobbles!$F114)=FALSE),1,0)</f>
        <v>0</v>
      </c>
      <c r="L114">
        <f>IF(AND(Scrobbles!$F114&gt;=Calc!K$1+1,Scrobbles!$F114&lt;=Calc!L$1,ISBLANK(Scrobbles!$F114)=FALSE),1,0)</f>
        <v>0</v>
      </c>
      <c r="M114">
        <f>IF(AND(Scrobbles!$F114&gt;=Calc!L$1+1,Scrobbles!$F114&lt;=Calc!M$1,ISBLANK(Scrobbles!$F114)=FALSE),1,0)</f>
        <v>0</v>
      </c>
      <c r="N114">
        <f>IF(AND(Scrobbles!$F114&gt;=Calc!M$1+1,Scrobbles!$F114&lt;=Calc!N$1,ISBLANK(Scrobbles!$F114)=FALSE),1,0)</f>
        <v>0</v>
      </c>
      <c r="O114">
        <f>IF(AND(Scrobbles!$F114&gt;=Calc!N$1+1,Scrobbles!$F114&lt;=Calc!O$1,ISBLANK(Scrobbles!$F114)=FALSE),1,0)</f>
        <v>0</v>
      </c>
      <c r="P114">
        <f>IF(AND(Scrobbles!$F114&gt;=Calc!O$1+1,Scrobbles!$F114&lt;=Calc!P$1,ISBLANK(Scrobbles!$F114)=FALSE),1,0)</f>
        <v>0</v>
      </c>
      <c r="Q114">
        <f>IF(AND(Scrobbles!$F114&gt;=Calc!P$1+1,Scrobbles!$F114&lt;=Calc!Q$1,ISBLANK(Scrobbles!$F114)=FALSE),1,0)</f>
        <v>0</v>
      </c>
      <c r="R114">
        <f>IF(AND(Scrobbles!$F114&gt;=Calc!Q$1+1,Scrobbles!$F114&lt;=Calc!R$1,ISBLANK(Scrobbles!$F114)=FALSE),1,0)</f>
        <v>0</v>
      </c>
      <c r="T114">
        <f>IF(Scrobbles!F114&gt;0,1,0)</f>
        <v>0</v>
      </c>
    </row>
    <row r="115" spans="3:20" x14ac:dyDescent="0.3">
      <c r="C115">
        <f>IF(Scrobbles!$B115=C$1,Scrobbles!$F115,0)</f>
        <v>0</v>
      </c>
      <c r="D115">
        <f>IF(Scrobbles!$B115=D$1,Scrobbles!$F115,0)</f>
        <v>0</v>
      </c>
      <c r="E115">
        <f>IF(Scrobbles!$B115=E$1,Scrobbles!$F115,0)</f>
        <v>0</v>
      </c>
      <c r="F115">
        <f>IF(Scrobbles!$B115=F$1,Scrobbles!$F115,0)</f>
        <v>0</v>
      </c>
      <c r="G115">
        <f>IF(Scrobbles!$B115=G$1,Scrobbles!$F115,0)</f>
        <v>0</v>
      </c>
      <c r="H115">
        <f>IF(Scrobbles!$B115=H$1,Scrobbles!$F115,0)</f>
        <v>0</v>
      </c>
      <c r="I115">
        <f>IF(Scrobbles!$B115=I$1,Scrobbles!$F115,0)</f>
        <v>0</v>
      </c>
      <c r="K115">
        <f>IF(AND(Scrobbles!$F115&gt;=Calc!J$1+1,Scrobbles!$F115&lt;=Calc!K$1,ISBLANK(Scrobbles!$F115)=FALSE),1,0)</f>
        <v>0</v>
      </c>
      <c r="L115">
        <f>IF(AND(Scrobbles!$F115&gt;=Calc!K$1+1,Scrobbles!$F115&lt;=Calc!L$1,ISBLANK(Scrobbles!$F115)=FALSE),1,0)</f>
        <v>0</v>
      </c>
      <c r="M115">
        <f>IF(AND(Scrobbles!$F115&gt;=Calc!L$1+1,Scrobbles!$F115&lt;=Calc!M$1,ISBLANK(Scrobbles!$F115)=FALSE),1,0)</f>
        <v>0</v>
      </c>
      <c r="N115">
        <f>IF(AND(Scrobbles!$F115&gt;=Calc!M$1+1,Scrobbles!$F115&lt;=Calc!N$1,ISBLANK(Scrobbles!$F115)=FALSE),1,0)</f>
        <v>0</v>
      </c>
      <c r="O115">
        <f>IF(AND(Scrobbles!$F115&gt;=Calc!N$1+1,Scrobbles!$F115&lt;=Calc!O$1,ISBLANK(Scrobbles!$F115)=FALSE),1,0)</f>
        <v>0</v>
      </c>
      <c r="P115">
        <f>IF(AND(Scrobbles!$F115&gt;=Calc!O$1+1,Scrobbles!$F115&lt;=Calc!P$1,ISBLANK(Scrobbles!$F115)=FALSE),1,0)</f>
        <v>0</v>
      </c>
      <c r="Q115">
        <f>IF(AND(Scrobbles!$F115&gt;=Calc!P$1+1,Scrobbles!$F115&lt;=Calc!Q$1,ISBLANK(Scrobbles!$F115)=FALSE),1,0)</f>
        <v>0</v>
      </c>
      <c r="R115">
        <f>IF(AND(Scrobbles!$F115&gt;=Calc!Q$1+1,Scrobbles!$F115&lt;=Calc!R$1,ISBLANK(Scrobbles!$F115)=FALSE),1,0)</f>
        <v>0</v>
      </c>
      <c r="T115">
        <f>IF(Scrobbles!F115&gt;0,1,0)</f>
        <v>0</v>
      </c>
    </row>
    <row r="116" spans="3:20" x14ac:dyDescent="0.3">
      <c r="C116">
        <f>IF(Scrobbles!$B116=C$1,Scrobbles!$F116,0)</f>
        <v>0</v>
      </c>
      <c r="D116">
        <f>IF(Scrobbles!$B116=D$1,Scrobbles!$F116,0)</f>
        <v>0</v>
      </c>
      <c r="E116">
        <f>IF(Scrobbles!$B116=E$1,Scrobbles!$F116,0)</f>
        <v>0</v>
      </c>
      <c r="F116">
        <f>IF(Scrobbles!$B116=F$1,Scrobbles!$F116,0)</f>
        <v>0</v>
      </c>
      <c r="G116">
        <f>IF(Scrobbles!$B116=G$1,Scrobbles!$F116,0)</f>
        <v>0</v>
      </c>
      <c r="H116">
        <f>IF(Scrobbles!$B116=H$1,Scrobbles!$F116,0)</f>
        <v>0</v>
      </c>
      <c r="I116">
        <f>IF(Scrobbles!$B116=I$1,Scrobbles!$F116,0)</f>
        <v>0</v>
      </c>
      <c r="K116">
        <f>IF(AND(Scrobbles!$F116&gt;=Calc!J$1+1,Scrobbles!$F116&lt;=Calc!K$1,ISBLANK(Scrobbles!$F116)=FALSE),1,0)</f>
        <v>0</v>
      </c>
      <c r="L116">
        <f>IF(AND(Scrobbles!$F116&gt;=Calc!K$1+1,Scrobbles!$F116&lt;=Calc!L$1,ISBLANK(Scrobbles!$F116)=FALSE),1,0)</f>
        <v>0</v>
      </c>
      <c r="M116">
        <f>IF(AND(Scrobbles!$F116&gt;=Calc!L$1+1,Scrobbles!$F116&lt;=Calc!M$1,ISBLANK(Scrobbles!$F116)=FALSE),1,0)</f>
        <v>0</v>
      </c>
      <c r="N116">
        <f>IF(AND(Scrobbles!$F116&gt;=Calc!M$1+1,Scrobbles!$F116&lt;=Calc!N$1,ISBLANK(Scrobbles!$F116)=FALSE),1,0)</f>
        <v>0</v>
      </c>
      <c r="O116">
        <f>IF(AND(Scrobbles!$F116&gt;=Calc!N$1+1,Scrobbles!$F116&lt;=Calc!O$1,ISBLANK(Scrobbles!$F116)=FALSE),1,0)</f>
        <v>0</v>
      </c>
      <c r="P116">
        <f>IF(AND(Scrobbles!$F116&gt;=Calc!O$1+1,Scrobbles!$F116&lt;=Calc!P$1,ISBLANK(Scrobbles!$F116)=FALSE),1,0)</f>
        <v>0</v>
      </c>
      <c r="Q116">
        <f>IF(AND(Scrobbles!$F116&gt;=Calc!P$1+1,Scrobbles!$F116&lt;=Calc!Q$1,ISBLANK(Scrobbles!$F116)=FALSE),1,0)</f>
        <v>0</v>
      </c>
      <c r="R116">
        <f>IF(AND(Scrobbles!$F116&gt;=Calc!Q$1+1,Scrobbles!$F116&lt;=Calc!R$1,ISBLANK(Scrobbles!$F116)=FALSE),1,0)</f>
        <v>0</v>
      </c>
      <c r="T116">
        <f>IF(Scrobbles!F116&gt;0,1,0)</f>
        <v>0</v>
      </c>
    </row>
    <row r="117" spans="3:20" x14ac:dyDescent="0.3">
      <c r="C117">
        <f>IF(Scrobbles!$B117=C$1,Scrobbles!$F117,0)</f>
        <v>0</v>
      </c>
      <c r="D117">
        <f>IF(Scrobbles!$B117=D$1,Scrobbles!$F117,0)</f>
        <v>0</v>
      </c>
      <c r="E117">
        <f>IF(Scrobbles!$B117=E$1,Scrobbles!$F117,0)</f>
        <v>0</v>
      </c>
      <c r="F117">
        <f>IF(Scrobbles!$B117=F$1,Scrobbles!$F117,0)</f>
        <v>0</v>
      </c>
      <c r="G117">
        <f>IF(Scrobbles!$B117=G$1,Scrobbles!$F117,0)</f>
        <v>0</v>
      </c>
      <c r="H117">
        <f>IF(Scrobbles!$B117=H$1,Scrobbles!$F117,0)</f>
        <v>0</v>
      </c>
      <c r="I117">
        <f>IF(Scrobbles!$B117=I$1,Scrobbles!$F117,0)</f>
        <v>0</v>
      </c>
      <c r="K117">
        <f>IF(AND(Scrobbles!$F117&gt;=Calc!J$1+1,Scrobbles!$F117&lt;=Calc!K$1,ISBLANK(Scrobbles!$F117)=FALSE),1,0)</f>
        <v>0</v>
      </c>
      <c r="L117">
        <f>IF(AND(Scrobbles!$F117&gt;=Calc!K$1+1,Scrobbles!$F117&lt;=Calc!L$1,ISBLANK(Scrobbles!$F117)=FALSE),1,0)</f>
        <v>0</v>
      </c>
      <c r="M117">
        <f>IF(AND(Scrobbles!$F117&gt;=Calc!L$1+1,Scrobbles!$F117&lt;=Calc!M$1,ISBLANK(Scrobbles!$F117)=FALSE),1,0)</f>
        <v>0</v>
      </c>
      <c r="N117">
        <f>IF(AND(Scrobbles!$F117&gt;=Calc!M$1+1,Scrobbles!$F117&lt;=Calc!N$1,ISBLANK(Scrobbles!$F117)=FALSE),1,0)</f>
        <v>0</v>
      </c>
      <c r="O117">
        <f>IF(AND(Scrobbles!$F117&gt;=Calc!N$1+1,Scrobbles!$F117&lt;=Calc!O$1,ISBLANK(Scrobbles!$F117)=FALSE),1,0)</f>
        <v>0</v>
      </c>
      <c r="P117">
        <f>IF(AND(Scrobbles!$F117&gt;=Calc!O$1+1,Scrobbles!$F117&lt;=Calc!P$1,ISBLANK(Scrobbles!$F117)=FALSE),1,0)</f>
        <v>0</v>
      </c>
      <c r="Q117">
        <f>IF(AND(Scrobbles!$F117&gt;=Calc!P$1+1,Scrobbles!$F117&lt;=Calc!Q$1,ISBLANK(Scrobbles!$F117)=FALSE),1,0)</f>
        <v>0</v>
      </c>
      <c r="R117">
        <f>IF(AND(Scrobbles!$F117&gt;=Calc!Q$1+1,Scrobbles!$F117&lt;=Calc!R$1,ISBLANK(Scrobbles!$F117)=FALSE),1,0)</f>
        <v>0</v>
      </c>
      <c r="T117">
        <f>IF(Scrobbles!F117&gt;0,1,0)</f>
        <v>0</v>
      </c>
    </row>
    <row r="118" spans="3:20" x14ac:dyDescent="0.3">
      <c r="C118">
        <f>IF(Scrobbles!$B118=C$1,Scrobbles!$F118,0)</f>
        <v>0</v>
      </c>
      <c r="D118">
        <f>IF(Scrobbles!$B118=D$1,Scrobbles!$F118,0)</f>
        <v>0</v>
      </c>
      <c r="E118">
        <f>IF(Scrobbles!$B118=E$1,Scrobbles!$F118,0)</f>
        <v>0</v>
      </c>
      <c r="F118">
        <f>IF(Scrobbles!$B118=F$1,Scrobbles!$F118,0)</f>
        <v>0</v>
      </c>
      <c r="G118">
        <f>IF(Scrobbles!$B118=G$1,Scrobbles!$F118,0)</f>
        <v>0</v>
      </c>
      <c r="H118">
        <f>IF(Scrobbles!$B118=H$1,Scrobbles!$F118,0)</f>
        <v>0</v>
      </c>
      <c r="I118">
        <f>IF(Scrobbles!$B118=I$1,Scrobbles!$F118,0)</f>
        <v>0</v>
      </c>
      <c r="K118">
        <f>IF(AND(Scrobbles!$F118&gt;=Calc!J$1+1,Scrobbles!$F118&lt;=Calc!K$1,ISBLANK(Scrobbles!$F118)=FALSE),1,0)</f>
        <v>0</v>
      </c>
      <c r="L118">
        <f>IF(AND(Scrobbles!$F118&gt;=Calc!K$1+1,Scrobbles!$F118&lt;=Calc!L$1,ISBLANK(Scrobbles!$F118)=FALSE),1,0)</f>
        <v>0</v>
      </c>
      <c r="M118">
        <f>IF(AND(Scrobbles!$F118&gt;=Calc!L$1+1,Scrobbles!$F118&lt;=Calc!M$1,ISBLANK(Scrobbles!$F118)=FALSE),1,0)</f>
        <v>0</v>
      </c>
      <c r="N118">
        <f>IF(AND(Scrobbles!$F118&gt;=Calc!M$1+1,Scrobbles!$F118&lt;=Calc!N$1,ISBLANK(Scrobbles!$F118)=FALSE),1,0)</f>
        <v>0</v>
      </c>
      <c r="O118">
        <f>IF(AND(Scrobbles!$F118&gt;=Calc!N$1+1,Scrobbles!$F118&lt;=Calc!O$1,ISBLANK(Scrobbles!$F118)=FALSE),1,0)</f>
        <v>0</v>
      </c>
      <c r="P118">
        <f>IF(AND(Scrobbles!$F118&gt;=Calc!O$1+1,Scrobbles!$F118&lt;=Calc!P$1,ISBLANK(Scrobbles!$F118)=FALSE),1,0)</f>
        <v>0</v>
      </c>
      <c r="Q118">
        <f>IF(AND(Scrobbles!$F118&gt;=Calc!P$1+1,Scrobbles!$F118&lt;=Calc!Q$1,ISBLANK(Scrobbles!$F118)=FALSE),1,0)</f>
        <v>0</v>
      </c>
      <c r="R118">
        <f>IF(AND(Scrobbles!$F118&gt;=Calc!Q$1+1,Scrobbles!$F118&lt;=Calc!R$1,ISBLANK(Scrobbles!$F118)=FALSE),1,0)</f>
        <v>0</v>
      </c>
      <c r="T118">
        <f>IF(Scrobbles!F118&gt;0,1,0)</f>
        <v>0</v>
      </c>
    </row>
    <row r="119" spans="3:20" x14ac:dyDescent="0.3">
      <c r="C119">
        <f>IF(Scrobbles!$B119=C$1,Scrobbles!$F119,0)</f>
        <v>0</v>
      </c>
      <c r="D119">
        <f>IF(Scrobbles!$B119=D$1,Scrobbles!$F119,0)</f>
        <v>0</v>
      </c>
      <c r="E119">
        <f>IF(Scrobbles!$B119=E$1,Scrobbles!$F119,0)</f>
        <v>0</v>
      </c>
      <c r="F119">
        <f>IF(Scrobbles!$B119=F$1,Scrobbles!$F119,0)</f>
        <v>0</v>
      </c>
      <c r="G119">
        <f>IF(Scrobbles!$B119=G$1,Scrobbles!$F119,0)</f>
        <v>0</v>
      </c>
      <c r="H119">
        <f>IF(Scrobbles!$B119=H$1,Scrobbles!$F119,0)</f>
        <v>0</v>
      </c>
      <c r="I119">
        <f>IF(Scrobbles!$B119=I$1,Scrobbles!$F119,0)</f>
        <v>0</v>
      </c>
      <c r="K119">
        <f>IF(AND(Scrobbles!$F119&gt;=Calc!J$1+1,Scrobbles!$F119&lt;=Calc!K$1,ISBLANK(Scrobbles!$F119)=FALSE),1,0)</f>
        <v>0</v>
      </c>
      <c r="L119">
        <f>IF(AND(Scrobbles!$F119&gt;=Calc!K$1+1,Scrobbles!$F119&lt;=Calc!L$1,ISBLANK(Scrobbles!$F119)=FALSE),1,0)</f>
        <v>0</v>
      </c>
      <c r="M119">
        <f>IF(AND(Scrobbles!$F119&gt;=Calc!L$1+1,Scrobbles!$F119&lt;=Calc!M$1,ISBLANK(Scrobbles!$F119)=FALSE),1,0)</f>
        <v>0</v>
      </c>
      <c r="N119">
        <f>IF(AND(Scrobbles!$F119&gt;=Calc!M$1+1,Scrobbles!$F119&lt;=Calc!N$1,ISBLANK(Scrobbles!$F119)=FALSE),1,0)</f>
        <v>0</v>
      </c>
      <c r="O119">
        <f>IF(AND(Scrobbles!$F119&gt;=Calc!N$1+1,Scrobbles!$F119&lt;=Calc!O$1,ISBLANK(Scrobbles!$F119)=FALSE),1,0)</f>
        <v>0</v>
      </c>
      <c r="P119">
        <f>IF(AND(Scrobbles!$F119&gt;=Calc!O$1+1,Scrobbles!$F119&lt;=Calc!P$1,ISBLANK(Scrobbles!$F119)=FALSE),1,0)</f>
        <v>0</v>
      </c>
      <c r="Q119">
        <f>IF(AND(Scrobbles!$F119&gt;=Calc!P$1+1,Scrobbles!$F119&lt;=Calc!Q$1,ISBLANK(Scrobbles!$F119)=FALSE),1,0)</f>
        <v>0</v>
      </c>
      <c r="R119">
        <f>IF(AND(Scrobbles!$F119&gt;=Calc!Q$1+1,Scrobbles!$F119&lt;=Calc!R$1,ISBLANK(Scrobbles!$F119)=FALSE),1,0)</f>
        <v>0</v>
      </c>
      <c r="T119">
        <f>IF(Scrobbles!F119&gt;0,1,0)</f>
        <v>0</v>
      </c>
    </row>
    <row r="120" spans="3:20" x14ac:dyDescent="0.3">
      <c r="C120">
        <f>IF(Scrobbles!$B120=C$1,Scrobbles!$F120,0)</f>
        <v>0</v>
      </c>
      <c r="D120">
        <f>IF(Scrobbles!$B120=D$1,Scrobbles!$F120,0)</f>
        <v>0</v>
      </c>
      <c r="E120">
        <f>IF(Scrobbles!$B120=E$1,Scrobbles!$F120,0)</f>
        <v>0</v>
      </c>
      <c r="F120">
        <f>IF(Scrobbles!$B120=F$1,Scrobbles!$F120,0)</f>
        <v>0</v>
      </c>
      <c r="G120">
        <f>IF(Scrobbles!$B120=G$1,Scrobbles!$F120,0)</f>
        <v>0</v>
      </c>
      <c r="H120">
        <f>IF(Scrobbles!$B120=H$1,Scrobbles!$F120,0)</f>
        <v>0</v>
      </c>
      <c r="I120">
        <f>IF(Scrobbles!$B120=I$1,Scrobbles!$F120,0)</f>
        <v>0</v>
      </c>
      <c r="K120">
        <f>IF(AND(Scrobbles!$F120&gt;=Calc!J$1+1,Scrobbles!$F120&lt;=Calc!K$1,ISBLANK(Scrobbles!$F120)=FALSE),1,0)</f>
        <v>0</v>
      </c>
      <c r="L120">
        <f>IF(AND(Scrobbles!$F120&gt;=Calc!K$1+1,Scrobbles!$F120&lt;=Calc!L$1,ISBLANK(Scrobbles!$F120)=FALSE),1,0)</f>
        <v>0</v>
      </c>
      <c r="M120">
        <f>IF(AND(Scrobbles!$F120&gt;=Calc!L$1+1,Scrobbles!$F120&lt;=Calc!M$1,ISBLANK(Scrobbles!$F120)=FALSE),1,0)</f>
        <v>0</v>
      </c>
      <c r="N120">
        <f>IF(AND(Scrobbles!$F120&gt;=Calc!M$1+1,Scrobbles!$F120&lt;=Calc!N$1,ISBLANK(Scrobbles!$F120)=FALSE),1,0)</f>
        <v>0</v>
      </c>
      <c r="O120">
        <f>IF(AND(Scrobbles!$F120&gt;=Calc!N$1+1,Scrobbles!$F120&lt;=Calc!O$1,ISBLANK(Scrobbles!$F120)=FALSE),1,0)</f>
        <v>0</v>
      </c>
      <c r="P120">
        <f>IF(AND(Scrobbles!$F120&gt;=Calc!O$1+1,Scrobbles!$F120&lt;=Calc!P$1,ISBLANK(Scrobbles!$F120)=FALSE),1,0)</f>
        <v>0</v>
      </c>
      <c r="Q120">
        <f>IF(AND(Scrobbles!$F120&gt;=Calc!P$1+1,Scrobbles!$F120&lt;=Calc!Q$1,ISBLANK(Scrobbles!$F120)=FALSE),1,0)</f>
        <v>0</v>
      </c>
      <c r="R120">
        <f>IF(AND(Scrobbles!$F120&gt;=Calc!Q$1+1,Scrobbles!$F120&lt;=Calc!R$1,ISBLANK(Scrobbles!$F120)=FALSE),1,0)</f>
        <v>0</v>
      </c>
      <c r="T120">
        <f>IF(Scrobbles!F120&gt;0,1,0)</f>
        <v>0</v>
      </c>
    </row>
    <row r="121" spans="3:20" x14ac:dyDescent="0.3">
      <c r="C121">
        <f>IF(Scrobbles!$B121=C$1,Scrobbles!$F121,0)</f>
        <v>0</v>
      </c>
      <c r="D121">
        <f>IF(Scrobbles!$B121=D$1,Scrobbles!$F121,0)</f>
        <v>0</v>
      </c>
      <c r="E121">
        <f>IF(Scrobbles!$B121=E$1,Scrobbles!$F121,0)</f>
        <v>0</v>
      </c>
      <c r="F121">
        <f>IF(Scrobbles!$B121=F$1,Scrobbles!$F121,0)</f>
        <v>0</v>
      </c>
      <c r="G121">
        <f>IF(Scrobbles!$B121=G$1,Scrobbles!$F121,0)</f>
        <v>0</v>
      </c>
      <c r="H121">
        <f>IF(Scrobbles!$B121=H$1,Scrobbles!$F121,0)</f>
        <v>0</v>
      </c>
      <c r="I121">
        <f>IF(Scrobbles!$B121=I$1,Scrobbles!$F121,0)</f>
        <v>0</v>
      </c>
      <c r="K121">
        <f>IF(AND(Scrobbles!$F121&gt;=Calc!J$1+1,Scrobbles!$F121&lt;=Calc!K$1,ISBLANK(Scrobbles!$F121)=FALSE),1,0)</f>
        <v>0</v>
      </c>
      <c r="L121">
        <f>IF(AND(Scrobbles!$F121&gt;=Calc!K$1+1,Scrobbles!$F121&lt;=Calc!L$1,ISBLANK(Scrobbles!$F121)=FALSE),1,0)</f>
        <v>0</v>
      </c>
      <c r="M121">
        <f>IF(AND(Scrobbles!$F121&gt;=Calc!L$1+1,Scrobbles!$F121&lt;=Calc!M$1,ISBLANK(Scrobbles!$F121)=FALSE),1,0)</f>
        <v>0</v>
      </c>
      <c r="N121">
        <f>IF(AND(Scrobbles!$F121&gt;=Calc!M$1+1,Scrobbles!$F121&lt;=Calc!N$1,ISBLANK(Scrobbles!$F121)=FALSE),1,0)</f>
        <v>0</v>
      </c>
      <c r="O121">
        <f>IF(AND(Scrobbles!$F121&gt;=Calc!N$1+1,Scrobbles!$F121&lt;=Calc!O$1,ISBLANK(Scrobbles!$F121)=FALSE),1,0)</f>
        <v>0</v>
      </c>
      <c r="P121">
        <f>IF(AND(Scrobbles!$F121&gt;=Calc!O$1+1,Scrobbles!$F121&lt;=Calc!P$1,ISBLANK(Scrobbles!$F121)=FALSE),1,0)</f>
        <v>0</v>
      </c>
      <c r="Q121">
        <f>IF(AND(Scrobbles!$F121&gt;=Calc!P$1+1,Scrobbles!$F121&lt;=Calc!Q$1,ISBLANK(Scrobbles!$F121)=FALSE),1,0)</f>
        <v>0</v>
      </c>
      <c r="R121">
        <f>IF(AND(Scrobbles!$F121&gt;=Calc!Q$1+1,Scrobbles!$F121&lt;=Calc!R$1,ISBLANK(Scrobbles!$F121)=FALSE),1,0)</f>
        <v>0</v>
      </c>
      <c r="T121">
        <f>IF(Scrobbles!F121&gt;0,1,0)</f>
        <v>0</v>
      </c>
    </row>
    <row r="122" spans="3:20" x14ac:dyDescent="0.3">
      <c r="C122">
        <f>IF(Scrobbles!$B122=C$1,Scrobbles!$F122,0)</f>
        <v>0</v>
      </c>
      <c r="D122">
        <f>IF(Scrobbles!$B122=D$1,Scrobbles!$F122,0)</f>
        <v>0</v>
      </c>
      <c r="E122">
        <f>IF(Scrobbles!$B122=E$1,Scrobbles!$F122,0)</f>
        <v>0</v>
      </c>
      <c r="F122">
        <f>IF(Scrobbles!$B122=F$1,Scrobbles!$F122,0)</f>
        <v>0</v>
      </c>
      <c r="G122">
        <f>IF(Scrobbles!$B122=G$1,Scrobbles!$F122,0)</f>
        <v>0</v>
      </c>
      <c r="H122">
        <f>IF(Scrobbles!$B122=H$1,Scrobbles!$F122,0)</f>
        <v>0</v>
      </c>
      <c r="I122">
        <f>IF(Scrobbles!$B122=I$1,Scrobbles!$F122,0)</f>
        <v>0</v>
      </c>
      <c r="K122">
        <f>IF(AND(Scrobbles!$F122&gt;=Calc!J$1+1,Scrobbles!$F122&lt;=Calc!K$1,ISBLANK(Scrobbles!$F122)=FALSE),1,0)</f>
        <v>0</v>
      </c>
      <c r="L122">
        <f>IF(AND(Scrobbles!$F122&gt;=Calc!K$1+1,Scrobbles!$F122&lt;=Calc!L$1,ISBLANK(Scrobbles!$F122)=FALSE),1,0)</f>
        <v>0</v>
      </c>
      <c r="M122">
        <f>IF(AND(Scrobbles!$F122&gt;=Calc!L$1+1,Scrobbles!$F122&lt;=Calc!M$1,ISBLANK(Scrobbles!$F122)=FALSE),1,0)</f>
        <v>0</v>
      </c>
      <c r="N122">
        <f>IF(AND(Scrobbles!$F122&gt;=Calc!M$1+1,Scrobbles!$F122&lt;=Calc!N$1,ISBLANK(Scrobbles!$F122)=FALSE),1,0)</f>
        <v>0</v>
      </c>
      <c r="O122">
        <f>IF(AND(Scrobbles!$F122&gt;=Calc!N$1+1,Scrobbles!$F122&lt;=Calc!O$1,ISBLANK(Scrobbles!$F122)=FALSE),1,0)</f>
        <v>0</v>
      </c>
      <c r="P122">
        <f>IF(AND(Scrobbles!$F122&gt;=Calc!O$1+1,Scrobbles!$F122&lt;=Calc!P$1,ISBLANK(Scrobbles!$F122)=FALSE),1,0)</f>
        <v>0</v>
      </c>
      <c r="Q122">
        <f>IF(AND(Scrobbles!$F122&gt;=Calc!P$1+1,Scrobbles!$F122&lt;=Calc!Q$1,ISBLANK(Scrobbles!$F122)=FALSE),1,0)</f>
        <v>0</v>
      </c>
      <c r="R122">
        <f>IF(AND(Scrobbles!$F122&gt;=Calc!Q$1+1,Scrobbles!$F122&lt;=Calc!R$1,ISBLANK(Scrobbles!$F122)=FALSE),1,0)</f>
        <v>0</v>
      </c>
      <c r="T122">
        <f>IF(Scrobbles!F122&gt;0,1,0)</f>
        <v>0</v>
      </c>
    </row>
    <row r="123" spans="3:20" x14ac:dyDescent="0.3">
      <c r="C123">
        <f>IF(Scrobbles!$B123=C$1,Scrobbles!$F123,0)</f>
        <v>0</v>
      </c>
      <c r="D123">
        <f>IF(Scrobbles!$B123=D$1,Scrobbles!$F123,0)</f>
        <v>0</v>
      </c>
      <c r="E123">
        <f>IF(Scrobbles!$B123=E$1,Scrobbles!$F123,0)</f>
        <v>0</v>
      </c>
      <c r="F123">
        <f>IF(Scrobbles!$B123=F$1,Scrobbles!$F123,0)</f>
        <v>0</v>
      </c>
      <c r="G123">
        <f>IF(Scrobbles!$B123=G$1,Scrobbles!$F123,0)</f>
        <v>0</v>
      </c>
      <c r="H123">
        <f>IF(Scrobbles!$B123=H$1,Scrobbles!$F123,0)</f>
        <v>0</v>
      </c>
      <c r="I123">
        <f>IF(Scrobbles!$B123=I$1,Scrobbles!$F123,0)</f>
        <v>0</v>
      </c>
      <c r="K123">
        <f>IF(AND(Scrobbles!$F123&gt;=Calc!J$1+1,Scrobbles!$F123&lt;=Calc!K$1,ISBLANK(Scrobbles!$F123)=FALSE),1,0)</f>
        <v>0</v>
      </c>
      <c r="L123">
        <f>IF(AND(Scrobbles!$F123&gt;=Calc!K$1+1,Scrobbles!$F123&lt;=Calc!L$1,ISBLANK(Scrobbles!$F123)=FALSE),1,0)</f>
        <v>0</v>
      </c>
      <c r="M123">
        <f>IF(AND(Scrobbles!$F123&gt;=Calc!L$1+1,Scrobbles!$F123&lt;=Calc!M$1,ISBLANK(Scrobbles!$F123)=FALSE),1,0)</f>
        <v>0</v>
      </c>
      <c r="N123">
        <f>IF(AND(Scrobbles!$F123&gt;=Calc!M$1+1,Scrobbles!$F123&lt;=Calc!N$1,ISBLANK(Scrobbles!$F123)=FALSE),1,0)</f>
        <v>0</v>
      </c>
      <c r="O123">
        <f>IF(AND(Scrobbles!$F123&gt;=Calc!N$1+1,Scrobbles!$F123&lt;=Calc!O$1,ISBLANK(Scrobbles!$F123)=FALSE),1,0)</f>
        <v>0</v>
      </c>
      <c r="P123">
        <f>IF(AND(Scrobbles!$F123&gt;=Calc!O$1+1,Scrobbles!$F123&lt;=Calc!P$1,ISBLANK(Scrobbles!$F123)=FALSE),1,0)</f>
        <v>0</v>
      </c>
      <c r="Q123">
        <f>IF(AND(Scrobbles!$F123&gt;=Calc!P$1+1,Scrobbles!$F123&lt;=Calc!Q$1,ISBLANK(Scrobbles!$F123)=FALSE),1,0)</f>
        <v>0</v>
      </c>
      <c r="R123">
        <f>IF(AND(Scrobbles!$F123&gt;=Calc!Q$1+1,Scrobbles!$F123&lt;=Calc!R$1,ISBLANK(Scrobbles!$F123)=FALSE),1,0)</f>
        <v>0</v>
      </c>
      <c r="T123">
        <f>IF(Scrobbles!F123&gt;0,1,0)</f>
        <v>0</v>
      </c>
    </row>
    <row r="124" spans="3:20" x14ac:dyDescent="0.3">
      <c r="C124">
        <f>IF(Scrobbles!$B124=C$1,Scrobbles!$F124,0)</f>
        <v>0</v>
      </c>
      <c r="D124">
        <f>IF(Scrobbles!$B124=D$1,Scrobbles!$F124,0)</f>
        <v>0</v>
      </c>
      <c r="E124">
        <f>IF(Scrobbles!$B124=E$1,Scrobbles!$F124,0)</f>
        <v>0</v>
      </c>
      <c r="F124">
        <f>IF(Scrobbles!$B124=F$1,Scrobbles!$F124,0)</f>
        <v>0</v>
      </c>
      <c r="G124">
        <f>IF(Scrobbles!$B124=G$1,Scrobbles!$F124,0)</f>
        <v>0</v>
      </c>
      <c r="H124">
        <f>IF(Scrobbles!$B124=H$1,Scrobbles!$F124,0)</f>
        <v>0</v>
      </c>
      <c r="I124">
        <f>IF(Scrobbles!$B124=I$1,Scrobbles!$F124,0)</f>
        <v>0</v>
      </c>
      <c r="K124">
        <f>IF(AND(Scrobbles!$F124&gt;=Calc!J$1+1,Scrobbles!$F124&lt;=Calc!K$1,ISBLANK(Scrobbles!$F124)=FALSE),1,0)</f>
        <v>0</v>
      </c>
      <c r="L124">
        <f>IF(AND(Scrobbles!$F124&gt;=Calc!K$1+1,Scrobbles!$F124&lt;=Calc!L$1,ISBLANK(Scrobbles!$F124)=FALSE),1,0)</f>
        <v>0</v>
      </c>
      <c r="M124">
        <f>IF(AND(Scrobbles!$F124&gt;=Calc!L$1+1,Scrobbles!$F124&lt;=Calc!M$1,ISBLANK(Scrobbles!$F124)=FALSE),1,0)</f>
        <v>0</v>
      </c>
      <c r="N124">
        <f>IF(AND(Scrobbles!$F124&gt;=Calc!M$1+1,Scrobbles!$F124&lt;=Calc!N$1,ISBLANK(Scrobbles!$F124)=FALSE),1,0)</f>
        <v>0</v>
      </c>
      <c r="O124">
        <f>IF(AND(Scrobbles!$F124&gt;=Calc!N$1+1,Scrobbles!$F124&lt;=Calc!O$1,ISBLANK(Scrobbles!$F124)=FALSE),1,0)</f>
        <v>0</v>
      </c>
      <c r="P124">
        <f>IF(AND(Scrobbles!$F124&gt;=Calc!O$1+1,Scrobbles!$F124&lt;=Calc!P$1,ISBLANK(Scrobbles!$F124)=FALSE),1,0)</f>
        <v>0</v>
      </c>
      <c r="Q124">
        <f>IF(AND(Scrobbles!$F124&gt;=Calc!P$1+1,Scrobbles!$F124&lt;=Calc!Q$1,ISBLANK(Scrobbles!$F124)=FALSE),1,0)</f>
        <v>0</v>
      </c>
      <c r="R124">
        <f>IF(AND(Scrobbles!$F124&gt;=Calc!Q$1+1,Scrobbles!$F124&lt;=Calc!R$1,ISBLANK(Scrobbles!$F124)=FALSE),1,0)</f>
        <v>0</v>
      </c>
      <c r="T124">
        <f>IF(Scrobbles!F124&gt;0,1,0)</f>
        <v>0</v>
      </c>
    </row>
    <row r="125" spans="3:20" x14ac:dyDescent="0.3">
      <c r="C125">
        <f>IF(Scrobbles!$B125=C$1,Scrobbles!$F125,0)</f>
        <v>0</v>
      </c>
      <c r="D125">
        <f>IF(Scrobbles!$B125=D$1,Scrobbles!$F125,0)</f>
        <v>0</v>
      </c>
      <c r="E125">
        <f>IF(Scrobbles!$B125=E$1,Scrobbles!$F125,0)</f>
        <v>0</v>
      </c>
      <c r="F125">
        <f>IF(Scrobbles!$B125=F$1,Scrobbles!$F125,0)</f>
        <v>0</v>
      </c>
      <c r="G125">
        <f>IF(Scrobbles!$B125=G$1,Scrobbles!$F125,0)</f>
        <v>0</v>
      </c>
      <c r="H125">
        <f>IF(Scrobbles!$B125=H$1,Scrobbles!$F125,0)</f>
        <v>0</v>
      </c>
      <c r="I125">
        <f>IF(Scrobbles!$B125=I$1,Scrobbles!$F125,0)</f>
        <v>0</v>
      </c>
      <c r="K125">
        <f>IF(AND(Scrobbles!$F125&gt;=Calc!J$1+1,Scrobbles!$F125&lt;=Calc!K$1,ISBLANK(Scrobbles!$F125)=FALSE),1,0)</f>
        <v>0</v>
      </c>
      <c r="L125">
        <f>IF(AND(Scrobbles!$F125&gt;=Calc!K$1+1,Scrobbles!$F125&lt;=Calc!L$1,ISBLANK(Scrobbles!$F125)=FALSE),1,0)</f>
        <v>0</v>
      </c>
      <c r="M125">
        <f>IF(AND(Scrobbles!$F125&gt;=Calc!L$1+1,Scrobbles!$F125&lt;=Calc!M$1,ISBLANK(Scrobbles!$F125)=FALSE),1,0)</f>
        <v>0</v>
      </c>
      <c r="N125">
        <f>IF(AND(Scrobbles!$F125&gt;=Calc!M$1+1,Scrobbles!$F125&lt;=Calc!N$1,ISBLANK(Scrobbles!$F125)=FALSE),1,0)</f>
        <v>0</v>
      </c>
      <c r="O125">
        <f>IF(AND(Scrobbles!$F125&gt;=Calc!N$1+1,Scrobbles!$F125&lt;=Calc!O$1,ISBLANK(Scrobbles!$F125)=FALSE),1,0)</f>
        <v>0</v>
      </c>
      <c r="P125">
        <f>IF(AND(Scrobbles!$F125&gt;=Calc!O$1+1,Scrobbles!$F125&lt;=Calc!P$1,ISBLANK(Scrobbles!$F125)=FALSE),1,0)</f>
        <v>0</v>
      </c>
      <c r="Q125">
        <f>IF(AND(Scrobbles!$F125&gt;=Calc!P$1+1,Scrobbles!$F125&lt;=Calc!Q$1,ISBLANK(Scrobbles!$F125)=FALSE),1,0)</f>
        <v>0</v>
      </c>
      <c r="R125">
        <f>IF(AND(Scrobbles!$F125&gt;=Calc!Q$1+1,Scrobbles!$F125&lt;=Calc!R$1,ISBLANK(Scrobbles!$F125)=FALSE),1,0)</f>
        <v>0</v>
      </c>
      <c r="T125">
        <f>IF(Scrobbles!F125&gt;0,1,0)</f>
        <v>0</v>
      </c>
    </row>
    <row r="126" spans="3:20" x14ac:dyDescent="0.3">
      <c r="C126">
        <f>IF(Scrobbles!$B126=C$1,Scrobbles!$F126,0)</f>
        <v>0</v>
      </c>
      <c r="D126">
        <f>IF(Scrobbles!$B126=D$1,Scrobbles!$F126,0)</f>
        <v>0</v>
      </c>
      <c r="E126">
        <f>IF(Scrobbles!$B126=E$1,Scrobbles!$F126,0)</f>
        <v>0</v>
      </c>
      <c r="F126">
        <f>IF(Scrobbles!$B126=F$1,Scrobbles!$F126,0)</f>
        <v>0</v>
      </c>
      <c r="G126">
        <f>IF(Scrobbles!$B126=G$1,Scrobbles!$F126,0)</f>
        <v>0</v>
      </c>
      <c r="H126">
        <f>IF(Scrobbles!$B126=H$1,Scrobbles!$F126,0)</f>
        <v>0</v>
      </c>
      <c r="I126">
        <f>IF(Scrobbles!$B126=I$1,Scrobbles!$F126,0)</f>
        <v>0</v>
      </c>
      <c r="K126">
        <f>IF(AND(Scrobbles!$F126&gt;=Calc!J$1+1,Scrobbles!$F126&lt;=Calc!K$1,ISBLANK(Scrobbles!$F126)=FALSE),1,0)</f>
        <v>0</v>
      </c>
      <c r="L126">
        <f>IF(AND(Scrobbles!$F126&gt;=Calc!K$1+1,Scrobbles!$F126&lt;=Calc!L$1,ISBLANK(Scrobbles!$F126)=FALSE),1,0)</f>
        <v>0</v>
      </c>
      <c r="M126">
        <f>IF(AND(Scrobbles!$F126&gt;=Calc!L$1+1,Scrobbles!$F126&lt;=Calc!M$1,ISBLANK(Scrobbles!$F126)=FALSE),1,0)</f>
        <v>0</v>
      </c>
      <c r="N126">
        <f>IF(AND(Scrobbles!$F126&gt;=Calc!M$1+1,Scrobbles!$F126&lt;=Calc!N$1,ISBLANK(Scrobbles!$F126)=FALSE),1,0)</f>
        <v>0</v>
      </c>
      <c r="O126">
        <f>IF(AND(Scrobbles!$F126&gt;=Calc!N$1+1,Scrobbles!$F126&lt;=Calc!O$1,ISBLANK(Scrobbles!$F126)=FALSE),1,0)</f>
        <v>0</v>
      </c>
      <c r="P126">
        <f>IF(AND(Scrobbles!$F126&gt;=Calc!O$1+1,Scrobbles!$F126&lt;=Calc!P$1,ISBLANK(Scrobbles!$F126)=FALSE),1,0)</f>
        <v>0</v>
      </c>
      <c r="Q126">
        <f>IF(AND(Scrobbles!$F126&gt;=Calc!P$1+1,Scrobbles!$F126&lt;=Calc!Q$1,ISBLANK(Scrobbles!$F126)=FALSE),1,0)</f>
        <v>0</v>
      </c>
      <c r="R126">
        <f>IF(AND(Scrobbles!$F126&gt;=Calc!Q$1+1,Scrobbles!$F126&lt;=Calc!R$1,ISBLANK(Scrobbles!$F126)=FALSE),1,0)</f>
        <v>0</v>
      </c>
      <c r="T126">
        <f>IF(Scrobbles!F126&gt;0,1,0)</f>
        <v>0</v>
      </c>
    </row>
    <row r="127" spans="3:20" x14ac:dyDescent="0.3">
      <c r="C127">
        <f>IF(Scrobbles!$B127=C$1,Scrobbles!$F127,0)</f>
        <v>0</v>
      </c>
      <c r="D127">
        <f>IF(Scrobbles!$B127=D$1,Scrobbles!$F127,0)</f>
        <v>0</v>
      </c>
      <c r="E127">
        <f>IF(Scrobbles!$B127=E$1,Scrobbles!$F127,0)</f>
        <v>0</v>
      </c>
      <c r="F127">
        <f>IF(Scrobbles!$B127=F$1,Scrobbles!$F127,0)</f>
        <v>0</v>
      </c>
      <c r="G127">
        <f>IF(Scrobbles!$B127=G$1,Scrobbles!$F127,0)</f>
        <v>0</v>
      </c>
      <c r="H127">
        <f>IF(Scrobbles!$B127=H$1,Scrobbles!$F127,0)</f>
        <v>0</v>
      </c>
      <c r="I127">
        <f>IF(Scrobbles!$B127=I$1,Scrobbles!$F127,0)</f>
        <v>0</v>
      </c>
      <c r="K127">
        <f>IF(AND(Scrobbles!$F127&gt;=Calc!J$1+1,Scrobbles!$F127&lt;=Calc!K$1,ISBLANK(Scrobbles!$F127)=FALSE),1,0)</f>
        <v>0</v>
      </c>
      <c r="L127">
        <f>IF(AND(Scrobbles!$F127&gt;=Calc!K$1+1,Scrobbles!$F127&lt;=Calc!L$1,ISBLANK(Scrobbles!$F127)=FALSE),1,0)</f>
        <v>0</v>
      </c>
      <c r="M127">
        <f>IF(AND(Scrobbles!$F127&gt;=Calc!L$1+1,Scrobbles!$F127&lt;=Calc!M$1,ISBLANK(Scrobbles!$F127)=FALSE),1,0)</f>
        <v>0</v>
      </c>
      <c r="N127">
        <f>IF(AND(Scrobbles!$F127&gt;=Calc!M$1+1,Scrobbles!$F127&lt;=Calc!N$1,ISBLANK(Scrobbles!$F127)=FALSE),1,0)</f>
        <v>0</v>
      </c>
      <c r="O127">
        <f>IF(AND(Scrobbles!$F127&gt;=Calc!N$1+1,Scrobbles!$F127&lt;=Calc!O$1,ISBLANK(Scrobbles!$F127)=FALSE),1,0)</f>
        <v>0</v>
      </c>
      <c r="P127">
        <f>IF(AND(Scrobbles!$F127&gt;=Calc!O$1+1,Scrobbles!$F127&lt;=Calc!P$1,ISBLANK(Scrobbles!$F127)=FALSE),1,0)</f>
        <v>0</v>
      </c>
      <c r="Q127">
        <f>IF(AND(Scrobbles!$F127&gt;=Calc!P$1+1,Scrobbles!$F127&lt;=Calc!Q$1,ISBLANK(Scrobbles!$F127)=FALSE),1,0)</f>
        <v>0</v>
      </c>
      <c r="R127">
        <f>IF(AND(Scrobbles!$F127&gt;=Calc!Q$1+1,Scrobbles!$F127&lt;=Calc!R$1,ISBLANK(Scrobbles!$F127)=FALSE),1,0)</f>
        <v>0</v>
      </c>
      <c r="T127">
        <f>IF(Scrobbles!F127&gt;0,1,0)</f>
        <v>0</v>
      </c>
    </row>
    <row r="128" spans="3:20" x14ac:dyDescent="0.3">
      <c r="C128">
        <f>IF(Scrobbles!$B128=C$1,Scrobbles!$F128,0)</f>
        <v>0</v>
      </c>
      <c r="D128">
        <f>IF(Scrobbles!$B128=D$1,Scrobbles!$F128,0)</f>
        <v>0</v>
      </c>
      <c r="E128">
        <f>IF(Scrobbles!$B128=E$1,Scrobbles!$F128,0)</f>
        <v>0</v>
      </c>
      <c r="F128">
        <f>IF(Scrobbles!$B128=F$1,Scrobbles!$F128,0)</f>
        <v>0</v>
      </c>
      <c r="G128">
        <f>IF(Scrobbles!$B128=G$1,Scrobbles!$F128,0)</f>
        <v>0</v>
      </c>
      <c r="H128">
        <f>IF(Scrobbles!$B128=H$1,Scrobbles!$F128,0)</f>
        <v>0</v>
      </c>
      <c r="I128">
        <f>IF(Scrobbles!$B128=I$1,Scrobbles!$F128,0)</f>
        <v>0</v>
      </c>
      <c r="K128">
        <f>IF(AND(Scrobbles!$F128&gt;=Calc!J$1+1,Scrobbles!$F128&lt;=Calc!K$1,ISBLANK(Scrobbles!$F128)=FALSE),1,0)</f>
        <v>0</v>
      </c>
      <c r="L128">
        <f>IF(AND(Scrobbles!$F128&gt;=Calc!K$1+1,Scrobbles!$F128&lt;=Calc!L$1,ISBLANK(Scrobbles!$F128)=FALSE),1,0)</f>
        <v>0</v>
      </c>
      <c r="M128">
        <f>IF(AND(Scrobbles!$F128&gt;=Calc!L$1+1,Scrobbles!$F128&lt;=Calc!M$1,ISBLANK(Scrobbles!$F128)=FALSE),1,0)</f>
        <v>0</v>
      </c>
      <c r="N128">
        <f>IF(AND(Scrobbles!$F128&gt;=Calc!M$1+1,Scrobbles!$F128&lt;=Calc!N$1,ISBLANK(Scrobbles!$F128)=FALSE),1,0)</f>
        <v>0</v>
      </c>
      <c r="O128">
        <f>IF(AND(Scrobbles!$F128&gt;=Calc!N$1+1,Scrobbles!$F128&lt;=Calc!O$1,ISBLANK(Scrobbles!$F128)=FALSE),1,0)</f>
        <v>0</v>
      </c>
      <c r="P128">
        <f>IF(AND(Scrobbles!$F128&gt;=Calc!O$1+1,Scrobbles!$F128&lt;=Calc!P$1,ISBLANK(Scrobbles!$F128)=FALSE),1,0)</f>
        <v>0</v>
      </c>
      <c r="Q128">
        <f>IF(AND(Scrobbles!$F128&gt;=Calc!P$1+1,Scrobbles!$F128&lt;=Calc!Q$1,ISBLANK(Scrobbles!$F128)=FALSE),1,0)</f>
        <v>0</v>
      </c>
      <c r="R128">
        <f>IF(AND(Scrobbles!$F128&gt;=Calc!Q$1+1,Scrobbles!$F128&lt;=Calc!R$1,ISBLANK(Scrobbles!$F128)=FALSE),1,0)</f>
        <v>0</v>
      </c>
      <c r="T128">
        <f>IF(Scrobbles!F128&gt;0,1,0)</f>
        <v>0</v>
      </c>
    </row>
    <row r="129" spans="3:20" x14ac:dyDescent="0.3">
      <c r="C129">
        <f>IF(Scrobbles!$B129=C$1,Scrobbles!$F129,0)</f>
        <v>0</v>
      </c>
      <c r="D129">
        <f>IF(Scrobbles!$B129=D$1,Scrobbles!$F129,0)</f>
        <v>0</v>
      </c>
      <c r="E129">
        <f>IF(Scrobbles!$B129=E$1,Scrobbles!$F129,0)</f>
        <v>0</v>
      </c>
      <c r="F129">
        <f>IF(Scrobbles!$B129=F$1,Scrobbles!$F129,0)</f>
        <v>0</v>
      </c>
      <c r="G129">
        <f>IF(Scrobbles!$B129=G$1,Scrobbles!$F129,0)</f>
        <v>0</v>
      </c>
      <c r="H129">
        <f>IF(Scrobbles!$B129=H$1,Scrobbles!$F129,0)</f>
        <v>0</v>
      </c>
      <c r="I129">
        <f>IF(Scrobbles!$B129=I$1,Scrobbles!$F129,0)</f>
        <v>0</v>
      </c>
      <c r="K129">
        <f>IF(AND(Scrobbles!$F129&gt;=Calc!J$1+1,Scrobbles!$F129&lt;=Calc!K$1,ISBLANK(Scrobbles!$F129)=FALSE),1,0)</f>
        <v>0</v>
      </c>
      <c r="L129">
        <f>IF(AND(Scrobbles!$F129&gt;=Calc!K$1+1,Scrobbles!$F129&lt;=Calc!L$1,ISBLANK(Scrobbles!$F129)=FALSE),1,0)</f>
        <v>0</v>
      </c>
      <c r="M129">
        <f>IF(AND(Scrobbles!$F129&gt;=Calc!L$1+1,Scrobbles!$F129&lt;=Calc!M$1,ISBLANK(Scrobbles!$F129)=FALSE),1,0)</f>
        <v>0</v>
      </c>
      <c r="N129">
        <f>IF(AND(Scrobbles!$F129&gt;=Calc!M$1+1,Scrobbles!$F129&lt;=Calc!N$1,ISBLANK(Scrobbles!$F129)=FALSE),1,0)</f>
        <v>0</v>
      </c>
      <c r="O129">
        <f>IF(AND(Scrobbles!$F129&gt;=Calc!N$1+1,Scrobbles!$F129&lt;=Calc!O$1,ISBLANK(Scrobbles!$F129)=FALSE),1,0)</f>
        <v>0</v>
      </c>
      <c r="P129">
        <f>IF(AND(Scrobbles!$F129&gt;=Calc!O$1+1,Scrobbles!$F129&lt;=Calc!P$1,ISBLANK(Scrobbles!$F129)=FALSE),1,0)</f>
        <v>0</v>
      </c>
      <c r="Q129">
        <f>IF(AND(Scrobbles!$F129&gt;=Calc!P$1+1,Scrobbles!$F129&lt;=Calc!Q$1,ISBLANK(Scrobbles!$F129)=FALSE),1,0)</f>
        <v>0</v>
      </c>
      <c r="R129">
        <f>IF(AND(Scrobbles!$F129&gt;=Calc!Q$1+1,Scrobbles!$F129&lt;=Calc!R$1,ISBLANK(Scrobbles!$F129)=FALSE),1,0)</f>
        <v>0</v>
      </c>
      <c r="T129">
        <f>IF(Scrobbles!F129&gt;0,1,0)</f>
        <v>0</v>
      </c>
    </row>
    <row r="130" spans="3:20" x14ac:dyDescent="0.3">
      <c r="C130">
        <f>IF(Scrobbles!$B130=C$1,Scrobbles!$F130,0)</f>
        <v>0</v>
      </c>
      <c r="D130">
        <f>IF(Scrobbles!$B130=D$1,Scrobbles!$F130,0)</f>
        <v>0</v>
      </c>
      <c r="E130">
        <f>IF(Scrobbles!$B130=E$1,Scrobbles!$F130,0)</f>
        <v>0</v>
      </c>
      <c r="F130">
        <f>IF(Scrobbles!$B130=F$1,Scrobbles!$F130,0)</f>
        <v>0</v>
      </c>
      <c r="G130">
        <f>IF(Scrobbles!$B130=G$1,Scrobbles!$F130,0)</f>
        <v>0</v>
      </c>
      <c r="H130">
        <f>IF(Scrobbles!$B130=H$1,Scrobbles!$F130,0)</f>
        <v>0</v>
      </c>
      <c r="I130">
        <f>IF(Scrobbles!$B130=I$1,Scrobbles!$F130,0)</f>
        <v>0</v>
      </c>
      <c r="K130">
        <f>IF(AND(Scrobbles!$F130&gt;=Calc!J$1+1,Scrobbles!$F130&lt;=Calc!K$1,ISBLANK(Scrobbles!$F130)=FALSE),1,0)</f>
        <v>0</v>
      </c>
      <c r="L130">
        <f>IF(AND(Scrobbles!$F130&gt;=Calc!K$1+1,Scrobbles!$F130&lt;=Calc!L$1,ISBLANK(Scrobbles!$F130)=FALSE),1,0)</f>
        <v>0</v>
      </c>
      <c r="M130">
        <f>IF(AND(Scrobbles!$F130&gt;=Calc!L$1+1,Scrobbles!$F130&lt;=Calc!M$1,ISBLANK(Scrobbles!$F130)=FALSE),1,0)</f>
        <v>0</v>
      </c>
      <c r="N130">
        <f>IF(AND(Scrobbles!$F130&gt;=Calc!M$1+1,Scrobbles!$F130&lt;=Calc!N$1,ISBLANK(Scrobbles!$F130)=FALSE),1,0)</f>
        <v>0</v>
      </c>
      <c r="O130">
        <f>IF(AND(Scrobbles!$F130&gt;=Calc!N$1+1,Scrobbles!$F130&lt;=Calc!O$1,ISBLANK(Scrobbles!$F130)=FALSE),1,0)</f>
        <v>0</v>
      </c>
      <c r="P130">
        <f>IF(AND(Scrobbles!$F130&gt;=Calc!O$1+1,Scrobbles!$F130&lt;=Calc!P$1,ISBLANK(Scrobbles!$F130)=FALSE),1,0)</f>
        <v>0</v>
      </c>
      <c r="Q130">
        <f>IF(AND(Scrobbles!$F130&gt;=Calc!P$1+1,Scrobbles!$F130&lt;=Calc!Q$1,ISBLANK(Scrobbles!$F130)=FALSE),1,0)</f>
        <v>0</v>
      </c>
      <c r="R130">
        <f>IF(AND(Scrobbles!$F130&gt;=Calc!Q$1+1,Scrobbles!$F130&lt;=Calc!R$1,ISBLANK(Scrobbles!$F130)=FALSE),1,0)</f>
        <v>0</v>
      </c>
      <c r="T130">
        <f>IF(Scrobbles!F130&gt;0,1,0)</f>
        <v>0</v>
      </c>
    </row>
    <row r="131" spans="3:20" x14ac:dyDescent="0.3">
      <c r="C131">
        <f>IF(Scrobbles!$B131=C$1,Scrobbles!$F131,0)</f>
        <v>0</v>
      </c>
      <c r="D131">
        <f>IF(Scrobbles!$B131=D$1,Scrobbles!$F131,0)</f>
        <v>0</v>
      </c>
      <c r="E131">
        <f>IF(Scrobbles!$B131=E$1,Scrobbles!$F131,0)</f>
        <v>0</v>
      </c>
      <c r="F131">
        <f>IF(Scrobbles!$B131=F$1,Scrobbles!$F131,0)</f>
        <v>0</v>
      </c>
      <c r="G131">
        <f>IF(Scrobbles!$B131=G$1,Scrobbles!$F131,0)</f>
        <v>0</v>
      </c>
      <c r="H131">
        <f>IF(Scrobbles!$B131=H$1,Scrobbles!$F131,0)</f>
        <v>0</v>
      </c>
      <c r="I131">
        <f>IF(Scrobbles!$B131=I$1,Scrobbles!$F131,0)</f>
        <v>0</v>
      </c>
      <c r="K131">
        <f>IF(AND(Scrobbles!$F131&gt;=Calc!J$1+1,Scrobbles!$F131&lt;=Calc!K$1,ISBLANK(Scrobbles!$F131)=FALSE),1,0)</f>
        <v>0</v>
      </c>
      <c r="L131">
        <f>IF(AND(Scrobbles!$F131&gt;=Calc!K$1+1,Scrobbles!$F131&lt;=Calc!L$1,ISBLANK(Scrobbles!$F131)=FALSE),1,0)</f>
        <v>0</v>
      </c>
      <c r="M131">
        <f>IF(AND(Scrobbles!$F131&gt;=Calc!L$1+1,Scrobbles!$F131&lt;=Calc!M$1,ISBLANK(Scrobbles!$F131)=FALSE),1,0)</f>
        <v>0</v>
      </c>
      <c r="N131">
        <f>IF(AND(Scrobbles!$F131&gt;=Calc!M$1+1,Scrobbles!$F131&lt;=Calc!N$1,ISBLANK(Scrobbles!$F131)=FALSE),1,0)</f>
        <v>0</v>
      </c>
      <c r="O131">
        <f>IF(AND(Scrobbles!$F131&gt;=Calc!N$1+1,Scrobbles!$F131&lt;=Calc!O$1,ISBLANK(Scrobbles!$F131)=FALSE),1,0)</f>
        <v>0</v>
      </c>
      <c r="P131">
        <f>IF(AND(Scrobbles!$F131&gt;=Calc!O$1+1,Scrobbles!$F131&lt;=Calc!P$1,ISBLANK(Scrobbles!$F131)=FALSE),1,0)</f>
        <v>0</v>
      </c>
      <c r="Q131">
        <f>IF(AND(Scrobbles!$F131&gt;=Calc!P$1+1,Scrobbles!$F131&lt;=Calc!Q$1,ISBLANK(Scrobbles!$F131)=FALSE),1,0)</f>
        <v>0</v>
      </c>
      <c r="R131">
        <f>IF(AND(Scrobbles!$F131&gt;=Calc!Q$1+1,Scrobbles!$F131&lt;=Calc!R$1,ISBLANK(Scrobbles!$F131)=FALSE),1,0)</f>
        <v>0</v>
      </c>
      <c r="T131">
        <f>IF(Scrobbles!F131&gt;0,1,0)</f>
        <v>0</v>
      </c>
    </row>
    <row r="132" spans="3:20" x14ac:dyDescent="0.3">
      <c r="C132">
        <f>IF(Scrobbles!$B132=C$1,Scrobbles!$F132,0)</f>
        <v>0</v>
      </c>
      <c r="D132">
        <f>IF(Scrobbles!$B132=D$1,Scrobbles!$F132,0)</f>
        <v>0</v>
      </c>
      <c r="E132">
        <f>IF(Scrobbles!$B132=E$1,Scrobbles!$F132,0)</f>
        <v>0</v>
      </c>
      <c r="F132">
        <f>IF(Scrobbles!$B132=F$1,Scrobbles!$F132,0)</f>
        <v>0</v>
      </c>
      <c r="G132">
        <f>IF(Scrobbles!$B132=G$1,Scrobbles!$F132,0)</f>
        <v>0</v>
      </c>
      <c r="H132">
        <f>IF(Scrobbles!$B132=H$1,Scrobbles!$F132,0)</f>
        <v>0</v>
      </c>
      <c r="I132">
        <f>IF(Scrobbles!$B132=I$1,Scrobbles!$F132,0)</f>
        <v>0</v>
      </c>
      <c r="K132">
        <f>IF(AND(Scrobbles!$F132&gt;=Calc!J$1+1,Scrobbles!$F132&lt;=Calc!K$1,ISBLANK(Scrobbles!$F132)=FALSE),1,0)</f>
        <v>0</v>
      </c>
      <c r="L132">
        <f>IF(AND(Scrobbles!$F132&gt;=Calc!K$1+1,Scrobbles!$F132&lt;=Calc!L$1,ISBLANK(Scrobbles!$F132)=FALSE),1,0)</f>
        <v>0</v>
      </c>
      <c r="M132">
        <f>IF(AND(Scrobbles!$F132&gt;=Calc!L$1+1,Scrobbles!$F132&lt;=Calc!M$1,ISBLANK(Scrobbles!$F132)=FALSE),1,0)</f>
        <v>0</v>
      </c>
      <c r="N132">
        <f>IF(AND(Scrobbles!$F132&gt;=Calc!M$1+1,Scrobbles!$F132&lt;=Calc!N$1,ISBLANK(Scrobbles!$F132)=FALSE),1,0)</f>
        <v>0</v>
      </c>
      <c r="O132">
        <f>IF(AND(Scrobbles!$F132&gt;=Calc!N$1+1,Scrobbles!$F132&lt;=Calc!O$1,ISBLANK(Scrobbles!$F132)=FALSE),1,0)</f>
        <v>0</v>
      </c>
      <c r="P132">
        <f>IF(AND(Scrobbles!$F132&gt;=Calc!O$1+1,Scrobbles!$F132&lt;=Calc!P$1,ISBLANK(Scrobbles!$F132)=FALSE),1,0)</f>
        <v>0</v>
      </c>
      <c r="Q132">
        <f>IF(AND(Scrobbles!$F132&gt;=Calc!P$1+1,Scrobbles!$F132&lt;=Calc!Q$1,ISBLANK(Scrobbles!$F132)=FALSE),1,0)</f>
        <v>0</v>
      </c>
      <c r="R132">
        <f>IF(AND(Scrobbles!$F132&gt;=Calc!Q$1+1,Scrobbles!$F132&lt;=Calc!R$1,ISBLANK(Scrobbles!$F132)=FALSE),1,0)</f>
        <v>0</v>
      </c>
      <c r="T132">
        <f>IF(Scrobbles!F132&gt;0,1,0)</f>
        <v>0</v>
      </c>
    </row>
    <row r="133" spans="3:20" x14ac:dyDescent="0.3">
      <c r="C133">
        <f>IF(Scrobbles!$B133=C$1,Scrobbles!$F133,0)</f>
        <v>0</v>
      </c>
      <c r="D133">
        <f>IF(Scrobbles!$B133=D$1,Scrobbles!$F133,0)</f>
        <v>0</v>
      </c>
      <c r="E133">
        <f>IF(Scrobbles!$B133=E$1,Scrobbles!$F133,0)</f>
        <v>0</v>
      </c>
      <c r="F133">
        <f>IF(Scrobbles!$B133=F$1,Scrobbles!$F133,0)</f>
        <v>0</v>
      </c>
      <c r="G133">
        <f>IF(Scrobbles!$B133=G$1,Scrobbles!$F133,0)</f>
        <v>0</v>
      </c>
      <c r="H133">
        <f>IF(Scrobbles!$B133=H$1,Scrobbles!$F133,0)</f>
        <v>0</v>
      </c>
      <c r="I133">
        <f>IF(Scrobbles!$B133=I$1,Scrobbles!$F133,0)</f>
        <v>0</v>
      </c>
      <c r="K133">
        <f>IF(AND(Scrobbles!$F133&gt;=Calc!J$1+1,Scrobbles!$F133&lt;=Calc!K$1,ISBLANK(Scrobbles!$F133)=FALSE),1,0)</f>
        <v>0</v>
      </c>
      <c r="L133">
        <f>IF(AND(Scrobbles!$F133&gt;=Calc!K$1+1,Scrobbles!$F133&lt;=Calc!L$1,ISBLANK(Scrobbles!$F133)=FALSE),1,0)</f>
        <v>0</v>
      </c>
      <c r="M133">
        <f>IF(AND(Scrobbles!$F133&gt;=Calc!L$1+1,Scrobbles!$F133&lt;=Calc!M$1,ISBLANK(Scrobbles!$F133)=FALSE),1,0)</f>
        <v>0</v>
      </c>
      <c r="N133">
        <f>IF(AND(Scrobbles!$F133&gt;=Calc!M$1+1,Scrobbles!$F133&lt;=Calc!N$1,ISBLANK(Scrobbles!$F133)=FALSE),1,0)</f>
        <v>0</v>
      </c>
      <c r="O133">
        <f>IF(AND(Scrobbles!$F133&gt;=Calc!N$1+1,Scrobbles!$F133&lt;=Calc!O$1,ISBLANK(Scrobbles!$F133)=FALSE),1,0)</f>
        <v>0</v>
      </c>
      <c r="P133">
        <f>IF(AND(Scrobbles!$F133&gt;=Calc!O$1+1,Scrobbles!$F133&lt;=Calc!P$1,ISBLANK(Scrobbles!$F133)=FALSE),1,0)</f>
        <v>0</v>
      </c>
      <c r="Q133">
        <f>IF(AND(Scrobbles!$F133&gt;=Calc!P$1+1,Scrobbles!$F133&lt;=Calc!Q$1,ISBLANK(Scrobbles!$F133)=FALSE),1,0)</f>
        <v>0</v>
      </c>
      <c r="R133">
        <f>IF(AND(Scrobbles!$F133&gt;=Calc!Q$1+1,Scrobbles!$F133&lt;=Calc!R$1,ISBLANK(Scrobbles!$F133)=FALSE),1,0)</f>
        <v>0</v>
      </c>
      <c r="T133">
        <f>IF(Scrobbles!F133&gt;0,1,0)</f>
        <v>0</v>
      </c>
    </row>
    <row r="134" spans="3:20" x14ac:dyDescent="0.3">
      <c r="C134">
        <f>IF(Scrobbles!$B134=C$1,Scrobbles!$F134,0)</f>
        <v>0</v>
      </c>
      <c r="D134">
        <f>IF(Scrobbles!$B134=D$1,Scrobbles!$F134,0)</f>
        <v>0</v>
      </c>
      <c r="E134">
        <f>IF(Scrobbles!$B134=E$1,Scrobbles!$F134,0)</f>
        <v>0</v>
      </c>
      <c r="F134">
        <f>IF(Scrobbles!$B134=F$1,Scrobbles!$F134,0)</f>
        <v>0</v>
      </c>
      <c r="G134">
        <f>IF(Scrobbles!$B134=G$1,Scrobbles!$F134,0)</f>
        <v>0</v>
      </c>
      <c r="H134">
        <f>IF(Scrobbles!$B134=H$1,Scrobbles!$F134,0)</f>
        <v>0</v>
      </c>
      <c r="I134">
        <f>IF(Scrobbles!$B134=I$1,Scrobbles!$F134,0)</f>
        <v>0</v>
      </c>
      <c r="K134">
        <f>IF(AND(Scrobbles!$F134&gt;=Calc!J$1+1,Scrobbles!$F134&lt;=Calc!K$1,ISBLANK(Scrobbles!$F134)=FALSE),1,0)</f>
        <v>0</v>
      </c>
      <c r="L134">
        <f>IF(AND(Scrobbles!$F134&gt;=Calc!K$1+1,Scrobbles!$F134&lt;=Calc!L$1,ISBLANK(Scrobbles!$F134)=FALSE),1,0)</f>
        <v>0</v>
      </c>
      <c r="M134">
        <f>IF(AND(Scrobbles!$F134&gt;=Calc!L$1+1,Scrobbles!$F134&lt;=Calc!M$1,ISBLANK(Scrobbles!$F134)=FALSE),1,0)</f>
        <v>0</v>
      </c>
      <c r="N134">
        <f>IF(AND(Scrobbles!$F134&gt;=Calc!M$1+1,Scrobbles!$F134&lt;=Calc!N$1,ISBLANK(Scrobbles!$F134)=FALSE),1,0)</f>
        <v>0</v>
      </c>
      <c r="O134">
        <f>IF(AND(Scrobbles!$F134&gt;=Calc!N$1+1,Scrobbles!$F134&lt;=Calc!O$1,ISBLANK(Scrobbles!$F134)=FALSE),1,0)</f>
        <v>0</v>
      </c>
      <c r="P134">
        <f>IF(AND(Scrobbles!$F134&gt;=Calc!O$1+1,Scrobbles!$F134&lt;=Calc!P$1,ISBLANK(Scrobbles!$F134)=FALSE),1,0)</f>
        <v>0</v>
      </c>
      <c r="Q134">
        <f>IF(AND(Scrobbles!$F134&gt;=Calc!P$1+1,Scrobbles!$F134&lt;=Calc!Q$1,ISBLANK(Scrobbles!$F134)=FALSE),1,0)</f>
        <v>0</v>
      </c>
      <c r="R134">
        <f>IF(AND(Scrobbles!$F134&gt;=Calc!Q$1+1,Scrobbles!$F134&lt;=Calc!R$1,ISBLANK(Scrobbles!$F134)=FALSE),1,0)</f>
        <v>0</v>
      </c>
      <c r="T134">
        <f>IF(Scrobbles!F134&gt;0,1,0)</f>
        <v>0</v>
      </c>
    </row>
    <row r="135" spans="3:20" x14ac:dyDescent="0.3">
      <c r="C135">
        <f>IF(Scrobbles!$B135=C$1,Scrobbles!$F135,0)</f>
        <v>0</v>
      </c>
      <c r="D135">
        <f>IF(Scrobbles!$B135=D$1,Scrobbles!$F135,0)</f>
        <v>0</v>
      </c>
      <c r="E135">
        <f>IF(Scrobbles!$B135=E$1,Scrobbles!$F135,0)</f>
        <v>0</v>
      </c>
      <c r="F135">
        <f>IF(Scrobbles!$B135=F$1,Scrobbles!$F135,0)</f>
        <v>0</v>
      </c>
      <c r="G135">
        <f>IF(Scrobbles!$B135=G$1,Scrobbles!$F135,0)</f>
        <v>0</v>
      </c>
      <c r="H135">
        <f>IF(Scrobbles!$B135=H$1,Scrobbles!$F135,0)</f>
        <v>0</v>
      </c>
      <c r="I135">
        <f>IF(Scrobbles!$B135=I$1,Scrobbles!$F135,0)</f>
        <v>0</v>
      </c>
      <c r="K135">
        <f>IF(AND(Scrobbles!$F135&gt;=Calc!J$1+1,Scrobbles!$F135&lt;=Calc!K$1,ISBLANK(Scrobbles!$F135)=FALSE),1,0)</f>
        <v>0</v>
      </c>
      <c r="L135">
        <f>IF(AND(Scrobbles!$F135&gt;=Calc!K$1+1,Scrobbles!$F135&lt;=Calc!L$1,ISBLANK(Scrobbles!$F135)=FALSE),1,0)</f>
        <v>0</v>
      </c>
      <c r="M135">
        <f>IF(AND(Scrobbles!$F135&gt;=Calc!L$1+1,Scrobbles!$F135&lt;=Calc!M$1,ISBLANK(Scrobbles!$F135)=FALSE),1,0)</f>
        <v>0</v>
      </c>
      <c r="N135">
        <f>IF(AND(Scrobbles!$F135&gt;=Calc!M$1+1,Scrobbles!$F135&lt;=Calc!N$1,ISBLANK(Scrobbles!$F135)=FALSE),1,0)</f>
        <v>0</v>
      </c>
      <c r="O135">
        <f>IF(AND(Scrobbles!$F135&gt;=Calc!N$1+1,Scrobbles!$F135&lt;=Calc!O$1,ISBLANK(Scrobbles!$F135)=FALSE),1,0)</f>
        <v>0</v>
      </c>
      <c r="P135">
        <f>IF(AND(Scrobbles!$F135&gt;=Calc!O$1+1,Scrobbles!$F135&lt;=Calc!P$1,ISBLANK(Scrobbles!$F135)=FALSE),1,0)</f>
        <v>0</v>
      </c>
      <c r="Q135">
        <f>IF(AND(Scrobbles!$F135&gt;=Calc!P$1+1,Scrobbles!$F135&lt;=Calc!Q$1,ISBLANK(Scrobbles!$F135)=FALSE),1,0)</f>
        <v>0</v>
      </c>
      <c r="R135">
        <f>IF(AND(Scrobbles!$F135&gt;=Calc!Q$1+1,Scrobbles!$F135&lt;=Calc!R$1,ISBLANK(Scrobbles!$F135)=FALSE),1,0)</f>
        <v>0</v>
      </c>
      <c r="T135">
        <f>IF(Scrobbles!F135&gt;0,1,0)</f>
        <v>0</v>
      </c>
    </row>
    <row r="136" spans="3:20" x14ac:dyDescent="0.3">
      <c r="C136">
        <f>IF(Scrobbles!$B136=C$1,Scrobbles!$F136,0)</f>
        <v>0</v>
      </c>
      <c r="D136">
        <f>IF(Scrobbles!$B136=D$1,Scrobbles!$F136,0)</f>
        <v>0</v>
      </c>
      <c r="E136">
        <f>IF(Scrobbles!$B136=E$1,Scrobbles!$F136,0)</f>
        <v>0</v>
      </c>
      <c r="F136">
        <f>IF(Scrobbles!$B136=F$1,Scrobbles!$F136,0)</f>
        <v>0</v>
      </c>
      <c r="G136">
        <f>IF(Scrobbles!$B136=G$1,Scrobbles!$F136,0)</f>
        <v>0</v>
      </c>
      <c r="H136">
        <f>IF(Scrobbles!$B136=H$1,Scrobbles!$F136,0)</f>
        <v>0</v>
      </c>
      <c r="I136">
        <f>IF(Scrobbles!$B136=I$1,Scrobbles!$F136,0)</f>
        <v>0</v>
      </c>
      <c r="K136">
        <f>IF(AND(Scrobbles!$F136&gt;=Calc!J$1+1,Scrobbles!$F136&lt;=Calc!K$1,ISBLANK(Scrobbles!$F136)=FALSE),1,0)</f>
        <v>0</v>
      </c>
      <c r="L136">
        <f>IF(AND(Scrobbles!$F136&gt;=Calc!K$1+1,Scrobbles!$F136&lt;=Calc!L$1,ISBLANK(Scrobbles!$F136)=FALSE),1,0)</f>
        <v>0</v>
      </c>
      <c r="M136">
        <f>IF(AND(Scrobbles!$F136&gt;=Calc!L$1+1,Scrobbles!$F136&lt;=Calc!M$1,ISBLANK(Scrobbles!$F136)=FALSE),1,0)</f>
        <v>0</v>
      </c>
      <c r="N136">
        <f>IF(AND(Scrobbles!$F136&gt;=Calc!M$1+1,Scrobbles!$F136&lt;=Calc!N$1,ISBLANK(Scrobbles!$F136)=FALSE),1,0)</f>
        <v>0</v>
      </c>
      <c r="O136">
        <f>IF(AND(Scrobbles!$F136&gt;=Calc!N$1+1,Scrobbles!$F136&lt;=Calc!O$1,ISBLANK(Scrobbles!$F136)=FALSE),1,0)</f>
        <v>0</v>
      </c>
      <c r="P136">
        <f>IF(AND(Scrobbles!$F136&gt;=Calc!O$1+1,Scrobbles!$F136&lt;=Calc!P$1,ISBLANK(Scrobbles!$F136)=FALSE),1,0)</f>
        <v>0</v>
      </c>
      <c r="Q136">
        <f>IF(AND(Scrobbles!$F136&gt;=Calc!P$1+1,Scrobbles!$F136&lt;=Calc!Q$1,ISBLANK(Scrobbles!$F136)=FALSE),1,0)</f>
        <v>0</v>
      </c>
      <c r="R136">
        <f>IF(AND(Scrobbles!$F136&gt;=Calc!Q$1+1,Scrobbles!$F136&lt;=Calc!R$1,ISBLANK(Scrobbles!$F136)=FALSE),1,0)</f>
        <v>0</v>
      </c>
      <c r="T136">
        <f>IF(Scrobbles!F136&gt;0,1,0)</f>
        <v>0</v>
      </c>
    </row>
    <row r="137" spans="3:20" x14ac:dyDescent="0.3">
      <c r="C137">
        <f>IF(Scrobbles!$B137=C$1,Scrobbles!$F137,0)</f>
        <v>0</v>
      </c>
      <c r="D137">
        <f>IF(Scrobbles!$B137=D$1,Scrobbles!$F137,0)</f>
        <v>0</v>
      </c>
      <c r="E137">
        <f>IF(Scrobbles!$B137=E$1,Scrobbles!$F137,0)</f>
        <v>0</v>
      </c>
      <c r="F137">
        <f>IF(Scrobbles!$B137=F$1,Scrobbles!$F137,0)</f>
        <v>0</v>
      </c>
      <c r="G137">
        <f>IF(Scrobbles!$B137=G$1,Scrobbles!$F137,0)</f>
        <v>0</v>
      </c>
      <c r="H137">
        <f>IF(Scrobbles!$B137=H$1,Scrobbles!$F137,0)</f>
        <v>0</v>
      </c>
      <c r="I137">
        <f>IF(Scrobbles!$B137=I$1,Scrobbles!$F137,0)</f>
        <v>0</v>
      </c>
      <c r="K137">
        <f>IF(AND(Scrobbles!$F137&gt;=Calc!J$1+1,Scrobbles!$F137&lt;=Calc!K$1,ISBLANK(Scrobbles!$F137)=FALSE),1,0)</f>
        <v>0</v>
      </c>
      <c r="L137">
        <f>IF(AND(Scrobbles!$F137&gt;=Calc!K$1+1,Scrobbles!$F137&lt;=Calc!L$1,ISBLANK(Scrobbles!$F137)=FALSE),1,0)</f>
        <v>0</v>
      </c>
      <c r="M137">
        <f>IF(AND(Scrobbles!$F137&gt;=Calc!L$1+1,Scrobbles!$F137&lt;=Calc!M$1,ISBLANK(Scrobbles!$F137)=FALSE),1,0)</f>
        <v>0</v>
      </c>
      <c r="N137">
        <f>IF(AND(Scrobbles!$F137&gt;=Calc!M$1+1,Scrobbles!$F137&lt;=Calc!N$1,ISBLANK(Scrobbles!$F137)=FALSE),1,0)</f>
        <v>0</v>
      </c>
      <c r="O137">
        <f>IF(AND(Scrobbles!$F137&gt;=Calc!N$1+1,Scrobbles!$F137&lt;=Calc!O$1,ISBLANK(Scrobbles!$F137)=FALSE),1,0)</f>
        <v>0</v>
      </c>
      <c r="P137">
        <f>IF(AND(Scrobbles!$F137&gt;=Calc!O$1+1,Scrobbles!$F137&lt;=Calc!P$1,ISBLANK(Scrobbles!$F137)=FALSE),1,0)</f>
        <v>0</v>
      </c>
      <c r="Q137">
        <f>IF(AND(Scrobbles!$F137&gt;=Calc!P$1+1,Scrobbles!$F137&lt;=Calc!Q$1,ISBLANK(Scrobbles!$F137)=FALSE),1,0)</f>
        <v>0</v>
      </c>
      <c r="R137">
        <f>IF(AND(Scrobbles!$F137&gt;=Calc!Q$1+1,Scrobbles!$F137&lt;=Calc!R$1,ISBLANK(Scrobbles!$F137)=FALSE),1,0)</f>
        <v>0</v>
      </c>
      <c r="T137">
        <f>IF(Scrobbles!F137&gt;0,1,0)</f>
        <v>0</v>
      </c>
    </row>
    <row r="138" spans="3:20" x14ac:dyDescent="0.3">
      <c r="C138">
        <f>IF(Scrobbles!$B138=C$1,Scrobbles!$F138,0)</f>
        <v>0</v>
      </c>
      <c r="D138">
        <f>IF(Scrobbles!$B138=D$1,Scrobbles!$F138,0)</f>
        <v>0</v>
      </c>
      <c r="E138">
        <f>IF(Scrobbles!$B138=E$1,Scrobbles!$F138,0)</f>
        <v>0</v>
      </c>
      <c r="F138">
        <f>IF(Scrobbles!$B138=F$1,Scrobbles!$F138,0)</f>
        <v>0</v>
      </c>
      <c r="G138">
        <f>IF(Scrobbles!$B138=G$1,Scrobbles!$F138,0)</f>
        <v>0</v>
      </c>
      <c r="H138">
        <f>IF(Scrobbles!$B138=H$1,Scrobbles!$F138,0)</f>
        <v>0</v>
      </c>
      <c r="I138">
        <f>IF(Scrobbles!$B138=I$1,Scrobbles!$F138,0)</f>
        <v>0</v>
      </c>
      <c r="K138">
        <f>IF(AND(Scrobbles!$F138&gt;=Calc!J$1+1,Scrobbles!$F138&lt;=Calc!K$1,ISBLANK(Scrobbles!$F138)=FALSE),1,0)</f>
        <v>0</v>
      </c>
      <c r="L138">
        <f>IF(AND(Scrobbles!$F138&gt;=Calc!K$1+1,Scrobbles!$F138&lt;=Calc!L$1,ISBLANK(Scrobbles!$F138)=FALSE),1,0)</f>
        <v>0</v>
      </c>
      <c r="M138">
        <f>IF(AND(Scrobbles!$F138&gt;=Calc!L$1+1,Scrobbles!$F138&lt;=Calc!M$1,ISBLANK(Scrobbles!$F138)=FALSE),1,0)</f>
        <v>0</v>
      </c>
      <c r="N138">
        <f>IF(AND(Scrobbles!$F138&gt;=Calc!M$1+1,Scrobbles!$F138&lt;=Calc!N$1,ISBLANK(Scrobbles!$F138)=FALSE),1,0)</f>
        <v>0</v>
      </c>
      <c r="O138">
        <f>IF(AND(Scrobbles!$F138&gt;=Calc!N$1+1,Scrobbles!$F138&lt;=Calc!O$1,ISBLANK(Scrobbles!$F138)=FALSE),1,0)</f>
        <v>0</v>
      </c>
      <c r="P138">
        <f>IF(AND(Scrobbles!$F138&gt;=Calc!O$1+1,Scrobbles!$F138&lt;=Calc!P$1,ISBLANK(Scrobbles!$F138)=FALSE),1,0)</f>
        <v>0</v>
      </c>
      <c r="Q138">
        <f>IF(AND(Scrobbles!$F138&gt;=Calc!P$1+1,Scrobbles!$F138&lt;=Calc!Q$1,ISBLANK(Scrobbles!$F138)=FALSE),1,0)</f>
        <v>0</v>
      </c>
      <c r="R138">
        <f>IF(AND(Scrobbles!$F138&gt;=Calc!Q$1+1,Scrobbles!$F138&lt;=Calc!R$1,ISBLANK(Scrobbles!$F138)=FALSE),1,0)</f>
        <v>0</v>
      </c>
      <c r="T138">
        <f>IF(Scrobbles!F138&gt;0,1,0)</f>
        <v>0</v>
      </c>
    </row>
    <row r="139" spans="3:20" x14ac:dyDescent="0.3">
      <c r="C139">
        <f>IF(Scrobbles!$B139=C$1,Scrobbles!$F139,0)</f>
        <v>0</v>
      </c>
      <c r="D139">
        <f>IF(Scrobbles!$B139=D$1,Scrobbles!$F139,0)</f>
        <v>0</v>
      </c>
      <c r="E139">
        <f>IF(Scrobbles!$B139=E$1,Scrobbles!$F139,0)</f>
        <v>0</v>
      </c>
      <c r="F139">
        <f>IF(Scrobbles!$B139=F$1,Scrobbles!$F139,0)</f>
        <v>0</v>
      </c>
      <c r="G139">
        <f>IF(Scrobbles!$B139=G$1,Scrobbles!$F139,0)</f>
        <v>0</v>
      </c>
      <c r="H139">
        <f>IF(Scrobbles!$B139=H$1,Scrobbles!$F139,0)</f>
        <v>0</v>
      </c>
      <c r="I139">
        <f>IF(Scrobbles!$B139=I$1,Scrobbles!$F139,0)</f>
        <v>0</v>
      </c>
      <c r="K139">
        <f>IF(AND(Scrobbles!$F139&gt;=Calc!J$1+1,Scrobbles!$F139&lt;=Calc!K$1,ISBLANK(Scrobbles!$F139)=FALSE),1,0)</f>
        <v>0</v>
      </c>
      <c r="L139">
        <f>IF(AND(Scrobbles!$F139&gt;=Calc!K$1+1,Scrobbles!$F139&lt;=Calc!L$1,ISBLANK(Scrobbles!$F139)=FALSE),1,0)</f>
        <v>0</v>
      </c>
      <c r="M139">
        <f>IF(AND(Scrobbles!$F139&gt;=Calc!L$1+1,Scrobbles!$F139&lt;=Calc!M$1,ISBLANK(Scrobbles!$F139)=FALSE),1,0)</f>
        <v>0</v>
      </c>
      <c r="N139">
        <f>IF(AND(Scrobbles!$F139&gt;=Calc!M$1+1,Scrobbles!$F139&lt;=Calc!N$1,ISBLANK(Scrobbles!$F139)=FALSE),1,0)</f>
        <v>0</v>
      </c>
      <c r="O139">
        <f>IF(AND(Scrobbles!$F139&gt;=Calc!N$1+1,Scrobbles!$F139&lt;=Calc!O$1,ISBLANK(Scrobbles!$F139)=FALSE),1,0)</f>
        <v>0</v>
      </c>
      <c r="P139">
        <f>IF(AND(Scrobbles!$F139&gt;=Calc!O$1+1,Scrobbles!$F139&lt;=Calc!P$1,ISBLANK(Scrobbles!$F139)=FALSE),1,0)</f>
        <v>0</v>
      </c>
      <c r="Q139">
        <f>IF(AND(Scrobbles!$F139&gt;=Calc!P$1+1,Scrobbles!$F139&lt;=Calc!Q$1,ISBLANK(Scrobbles!$F139)=FALSE),1,0)</f>
        <v>0</v>
      </c>
      <c r="R139">
        <f>IF(AND(Scrobbles!$F139&gt;=Calc!Q$1+1,Scrobbles!$F139&lt;=Calc!R$1,ISBLANK(Scrobbles!$F139)=FALSE),1,0)</f>
        <v>0</v>
      </c>
      <c r="T139">
        <f>IF(Scrobbles!F139&gt;0,1,0)</f>
        <v>0</v>
      </c>
    </row>
    <row r="140" spans="3:20" x14ac:dyDescent="0.3">
      <c r="C140">
        <f>IF(Scrobbles!$B140=C$1,Scrobbles!$F140,0)</f>
        <v>0</v>
      </c>
      <c r="D140">
        <f>IF(Scrobbles!$B140=D$1,Scrobbles!$F140,0)</f>
        <v>0</v>
      </c>
      <c r="E140">
        <f>IF(Scrobbles!$B140=E$1,Scrobbles!$F140,0)</f>
        <v>0</v>
      </c>
      <c r="F140">
        <f>IF(Scrobbles!$B140=F$1,Scrobbles!$F140,0)</f>
        <v>0</v>
      </c>
      <c r="G140">
        <f>IF(Scrobbles!$B140=G$1,Scrobbles!$F140,0)</f>
        <v>0</v>
      </c>
      <c r="H140">
        <f>IF(Scrobbles!$B140=H$1,Scrobbles!$F140,0)</f>
        <v>0</v>
      </c>
      <c r="I140">
        <f>IF(Scrobbles!$B140=I$1,Scrobbles!$F140,0)</f>
        <v>0</v>
      </c>
      <c r="K140">
        <f>IF(AND(Scrobbles!$F140&gt;=Calc!J$1+1,Scrobbles!$F140&lt;=Calc!K$1,ISBLANK(Scrobbles!$F140)=FALSE),1,0)</f>
        <v>0</v>
      </c>
      <c r="L140">
        <f>IF(AND(Scrobbles!$F140&gt;=Calc!K$1+1,Scrobbles!$F140&lt;=Calc!L$1,ISBLANK(Scrobbles!$F140)=FALSE),1,0)</f>
        <v>0</v>
      </c>
      <c r="M140">
        <f>IF(AND(Scrobbles!$F140&gt;=Calc!L$1+1,Scrobbles!$F140&lt;=Calc!M$1,ISBLANK(Scrobbles!$F140)=FALSE),1,0)</f>
        <v>0</v>
      </c>
      <c r="N140">
        <f>IF(AND(Scrobbles!$F140&gt;=Calc!M$1+1,Scrobbles!$F140&lt;=Calc!N$1,ISBLANK(Scrobbles!$F140)=FALSE),1,0)</f>
        <v>0</v>
      </c>
      <c r="O140">
        <f>IF(AND(Scrobbles!$F140&gt;=Calc!N$1+1,Scrobbles!$F140&lt;=Calc!O$1,ISBLANK(Scrobbles!$F140)=FALSE),1,0)</f>
        <v>0</v>
      </c>
      <c r="P140">
        <f>IF(AND(Scrobbles!$F140&gt;=Calc!O$1+1,Scrobbles!$F140&lt;=Calc!P$1,ISBLANK(Scrobbles!$F140)=FALSE),1,0)</f>
        <v>0</v>
      </c>
      <c r="Q140">
        <f>IF(AND(Scrobbles!$F140&gt;=Calc!P$1+1,Scrobbles!$F140&lt;=Calc!Q$1,ISBLANK(Scrobbles!$F140)=FALSE),1,0)</f>
        <v>0</v>
      </c>
      <c r="R140">
        <f>IF(AND(Scrobbles!$F140&gt;=Calc!Q$1+1,Scrobbles!$F140&lt;=Calc!R$1,ISBLANK(Scrobbles!$F140)=FALSE),1,0)</f>
        <v>0</v>
      </c>
      <c r="T140">
        <f>IF(Scrobbles!F140&gt;0,1,0)</f>
        <v>0</v>
      </c>
    </row>
    <row r="141" spans="3:20" x14ac:dyDescent="0.3">
      <c r="C141">
        <f>IF(Scrobbles!$B141=C$1,Scrobbles!$F141,0)</f>
        <v>0</v>
      </c>
      <c r="D141">
        <f>IF(Scrobbles!$B141=D$1,Scrobbles!$F141,0)</f>
        <v>0</v>
      </c>
      <c r="E141">
        <f>IF(Scrobbles!$B141=E$1,Scrobbles!$F141,0)</f>
        <v>0</v>
      </c>
      <c r="F141">
        <f>IF(Scrobbles!$B141=F$1,Scrobbles!$F141,0)</f>
        <v>0</v>
      </c>
      <c r="G141">
        <f>IF(Scrobbles!$B141=G$1,Scrobbles!$F141,0)</f>
        <v>0</v>
      </c>
      <c r="H141">
        <f>IF(Scrobbles!$B141=H$1,Scrobbles!$F141,0)</f>
        <v>0</v>
      </c>
      <c r="I141">
        <f>IF(Scrobbles!$B141=I$1,Scrobbles!$F141,0)</f>
        <v>0</v>
      </c>
      <c r="K141">
        <f>IF(AND(Scrobbles!$F141&gt;=Calc!J$1+1,Scrobbles!$F141&lt;=Calc!K$1,ISBLANK(Scrobbles!$F141)=FALSE),1,0)</f>
        <v>0</v>
      </c>
      <c r="L141">
        <f>IF(AND(Scrobbles!$F141&gt;=Calc!K$1+1,Scrobbles!$F141&lt;=Calc!L$1,ISBLANK(Scrobbles!$F141)=FALSE),1,0)</f>
        <v>0</v>
      </c>
      <c r="M141">
        <f>IF(AND(Scrobbles!$F141&gt;=Calc!L$1+1,Scrobbles!$F141&lt;=Calc!M$1,ISBLANK(Scrobbles!$F141)=FALSE),1,0)</f>
        <v>0</v>
      </c>
      <c r="N141">
        <f>IF(AND(Scrobbles!$F141&gt;=Calc!M$1+1,Scrobbles!$F141&lt;=Calc!N$1,ISBLANK(Scrobbles!$F141)=FALSE),1,0)</f>
        <v>0</v>
      </c>
      <c r="O141">
        <f>IF(AND(Scrobbles!$F141&gt;=Calc!N$1+1,Scrobbles!$F141&lt;=Calc!O$1,ISBLANK(Scrobbles!$F141)=FALSE),1,0)</f>
        <v>0</v>
      </c>
      <c r="P141">
        <f>IF(AND(Scrobbles!$F141&gt;=Calc!O$1+1,Scrobbles!$F141&lt;=Calc!P$1,ISBLANK(Scrobbles!$F141)=FALSE),1,0)</f>
        <v>0</v>
      </c>
      <c r="Q141">
        <f>IF(AND(Scrobbles!$F141&gt;=Calc!P$1+1,Scrobbles!$F141&lt;=Calc!Q$1,ISBLANK(Scrobbles!$F141)=FALSE),1,0)</f>
        <v>0</v>
      </c>
      <c r="R141">
        <f>IF(AND(Scrobbles!$F141&gt;=Calc!Q$1+1,Scrobbles!$F141&lt;=Calc!R$1,ISBLANK(Scrobbles!$F141)=FALSE),1,0)</f>
        <v>0</v>
      </c>
      <c r="T141">
        <f>IF(Scrobbles!F141&gt;0,1,0)</f>
        <v>0</v>
      </c>
    </row>
    <row r="142" spans="3:20" x14ac:dyDescent="0.3">
      <c r="C142">
        <f>IF(Scrobbles!$B142=C$1,Scrobbles!$F142,0)</f>
        <v>0</v>
      </c>
      <c r="D142">
        <f>IF(Scrobbles!$B142=D$1,Scrobbles!$F142,0)</f>
        <v>0</v>
      </c>
      <c r="E142">
        <f>IF(Scrobbles!$B142=E$1,Scrobbles!$F142,0)</f>
        <v>0</v>
      </c>
      <c r="F142">
        <f>IF(Scrobbles!$B142=F$1,Scrobbles!$F142,0)</f>
        <v>0</v>
      </c>
      <c r="G142">
        <f>IF(Scrobbles!$B142=G$1,Scrobbles!$F142,0)</f>
        <v>0</v>
      </c>
      <c r="H142">
        <f>IF(Scrobbles!$B142=H$1,Scrobbles!$F142,0)</f>
        <v>0</v>
      </c>
      <c r="I142">
        <f>IF(Scrobbles!$B142=I$1,Scrobbles!$F142,0)</f>
        <v>0</v>
      </c>
      <c r="K142">
        <f>IF(AND(Scrobbles!$F142&gt;=Calc!J$1+1,Scrobbles!$F142&lt;=Calc!K$1,ISBLANK(Scrobbles!$F142)=FALSE),1,0)</f>
        <v>0</v>
      </c>
      <c r="L142">
        <f>IF(AND(Scrobbles!$F142&gt;=Calc!K$1+1,Scrobbles!$F142&lt;=Calc!L$1,ISBLANK(Scrobbles!$F142)=FALSE),1,0)</f>
        <v>0</v>
      </c>
      <c r="M142">
        <f>IF(AND(Scrobbles!$F142&gt;=Calc!L$1+1,Scrobbles!$F142&lt;=Calc!M$1,ISBLANK(Scrobbles!$F142)=FALSE),1,0)</f>
        <v>0</v>
      </c>
      <c r="N142">
        <f>IF(AND(Scrobbles!$F142&gt;=Calc!M$1+1,Scrobbles!$F142&lt;=Calc!N$1,ISBLANK(Scrobbles!$F142)=FALSE),1,0)</f>
        <v>0</v>
      </c>
      <c r="O142">
        <f>IF(AND(Scrobbles!$F142&gt;=Calc!N$1+1,Scrobbles!$F142&lt;=Calc!O$1,ISBLANK(Scrobbles!$F142)=FALSE),1,0)</f>
        <v>0</v>
      </c>
      <c r="P142">
        <f>IF(AND(Scrobbles!$F142&gt;=Calc!O$1+1,Scrobbles!$F142&lt;=Calc!P$1,ISBLANK(Scrobbles!$F142)=FALSE),1,0)</f>
        <v>0</v>
      </c>
      <c r="Q142">
        <f>IF(AND(Scrobbles!$F142&gt;=Calc!P$1+1,Scrobbles!$F142&lt;=Calc!Q$1,ISBLANK(Scrobbles!$F142)=FALSE),1,0)</f>
        <v>0</v>
      </c>
      <c r="R142">
        <f>IF(AND(Scrobbles!$F142&gt;=Calc!Q$1+1,Scrobbles!$F142&lt;=Calc!R$1,ISBLANK(Scrobbles!$F142)=FALSE),1,0)</f>
        <v>0</v>
      </c>
      <c r="T142">
        <f>IF(Scrobbles!F142&gt;0,1,0)</f>
        <v>0</v>
      </c>
    </row>
    <row r="143" spans="3:20" x14ac:dyDescent="0.3">
      <c r="C143">
        <f>IF(Scrobbles!$B143=C$1,Scrobbles!$F143,0)</f>
        <v>0</v>
      </c>
      <c r="D143">
        <f>IF(Scrobbles!$B143=D$1,Scrobbles!$F143,0)</f>
        <v>0</v>
      </c>
      <c r="E143">
        <f>IF(Scrobbles!$B143=E$1,Scrobbles!$F143,0)</f>
        <v>0</v>
      </c>
      <c r="F143">
        <f>IF(Scrobbles!$B143=F$1,Scrobbles!$F143,0)</f>
        <v>0</v>
      </c>
      <c r="G143">
        <f>IF(Scrobbles!$B143=G$1,Scrobbles!$F143,0)</f>
        <v>0</v>
      </c>
      <c r="H143">
        <f>IF(Scrobbles!$B143=H$1,Scrobbles!$F143,0)</f>
        <v>0</v>
      </c>
      <c r="I143">
        <f>IF(Scrobbles!$B143=I$1,Scrobbles!$F143,0)</f>
        <v>0</v>
      </c>
      <c r="K143">
        <f>IF(AND(Scrobbles!$F143&gt;=Calc!J$1+1,Scrobbles!$F143&lt;=Calc!K$1,ISBLANK(Scrobbles!$F143)=FALSE),1,0)</f>
        <v>0</v>
      </c>
      <c r="L143">
        <f>IF(AND(Scrobbles!$F143&gt;=Calc!K$1+1,Scrobbles!$F143&lt;=Calc!L$1,ISBLANK(Scrobbles!$F143)=FALSE),1,0)</f>
        <v>0</v>
      </c>
      <c r="M143">
        <f>IF(AND(Scrobbles!$F143&gt;=Calc!L$1+1,Scrobbles!$F143&lt;=Calc!M$1,ISBLANK(Scrobbles!$F143)=FALSE),1,0)</f>
        <v>0</v>
      </c>
      <c r="N143">
        <f>IF(AND(Scrobbles!$F143&gt;=Calc!M$1+1,Scrobbles!$F143&lt;=Calc!N$1,ISBLANK(Scrobbles!$F143)=FALSE),1,0)</f>
        <v>0</v>
      </c>
      <c r="O143">
        <f>IF(AND(Scrobbles!$F143&gt;=Calc!N$1+1,Scrobbles!$F143&lt;=Calc!O$1,ISBLANK(Scrobbles!$F143)=FALSE),1,0)</f>
        <v>0</v>
      </c>
      <c r="P143">
        <f>IF(AND(Scrobbles!$F143&gt;=Calc!O$1+1,Scrobbles!$F143&lt;=Calc!P$1,ISBLANK(Scrobbles!$F143)=FALSE),1,0)</f>
        <v>0</v>
      </c>
      <c r="Q143">
        <f>IF(AND(Scrobbles!$F143&gt;=Calc!P$1+1,Scrobbles!$F143&lt;=Calc!Q$1,ISBLANK(Scrobbles!$F143)=FALSE),1,0)</f>
        <v>0</v>
      </c>
      <c r="R143">
        <f>IF(AND(Scrobbles!$F143&gt;=Calc!Q$1+1,Scrobbles!$F143&lt;=Calc!R$1,ISBLANK(Scrobbles!$F143)=FALSE),1,0)</f>
        <v>0</v>
      </c>
      <c r="T143">
        <f>IF(Scrobbles!F143&gt;0,1,0)</f>
        <v>0</v>
      </c>
    </row>
    <row r="144" spans="3:20" x14ac:dyDescent="0.3">
      <c r="C144">
        <f>IF(Scrobbles!$B144=C$1,Scrobbles!$F144,0)</f>
        <v>0</v>
      </c>
      <c r="D144">
        <f>IF(Scrobbles!$B144=D$1,Scrobbles!$F144,0)</f>
        <v>0</v>
      </c>
      <c r="E144">
        <f>IF(Scrobbles!$B144=E$1,Scrobbles!$F144,0)</f>
        <v>0</v>
      </c>
      <c r="F144">
        <f>IF(Scrobbles!$B144=F$1,Scrobbles!$F144,0)</f>
        <v>0</v>
      </c>
      <c r="G144">
        <f>IF(Scrobbles!$B144=G$1,Scrobbles!$F144,0)</f>
        <v>0</v>
      </c>
      <c r="H144">
        <f>IF(Scrobbles!$B144=H$1,Scrobbles!$F144,0)</f>
        <v>0</v>
      </c>
      <c r="I144">
        <f>IF(Scrobbles!$B144=I$1,Scrobbles!$F144,0)</f>
        <v>0</v>
      </c>
      <c r="K144">
        <f>IF(AND(Scrobbles!$F144&gt;=Calc!J$1+1,Scrobbles!$F144&lt;=Calc!K$1,ISBLANK(Scrobbles!$F144)=FALSE),1,0)</f>
        <v>0</v>
      </c>
      <c r="L144">
        <f>IF(AND(Scrobbles!$F144&gt;=Calc!K$1+1,Scrobbles!$F144&lt;=Calc!L$1,ISBLANK(Scrobbles!$F144)=FALSE),1,0)</f>
        <v>0</v>
      </c>
      <c r="M144">
        <f>IF(AND(Scrobbles!$F144&gt;=Calc!L$1+1,Scrobbles!$F144&lt;=Calc!M$1,ISBLANK(Scrobbles!$F144)=FALSE),1,0)</f>
        <v>0</v>
      </c>
      <c r="N144">
        <f>IF(AND(Scrobbles!$F144&gt;=Calc!M$1+1,Scrobbles!$F144&lt;=Calc!N$1,ISBLANK(Scrobbles!$F144)=FALSE),1,0)</f>
        <v>0</v>
      </c>
      <c r="O144">
        <f>IF(AND(Scrobbles!$F144&gt;=Calc!N$1+1,Scrobbles!$F144&lt;=Calc!O$1,ISBLANK(Scrobbles!$F144)=FALSE),1,0)</f>
        <v>0</v>
      </c>
      <c r="P144">
        <f>IF(AND(Scrobbles!$F144&gt;=Calc!O$1+1,Scrobbles!$F144&lt;=Calc!P$1,ISBLANK(Scrobbles!$F144)=FALSE),1,0)</f>
        <v>0</v>
      </c>
      <c r="Q144">
        <f>IF(AND(Scrobbles!$F144&gt;=Calc!P$1+1,Scrobbles!$F144&lt;=Calc!Q$1,ISBLANK(Scrobbles!$F144)=FALSE),1,0)</f>
        <v>0</v>
      </c>
      <c r="R144">
        <f>IF(AND(Scrobbles!$F144&gt;=Calc!Q$1+1,Scrobbles!$F144&lt;=Calc!R$1,ISBLANK(Scrobbles!$F144)=FALSE),1,0)</f>
        <v>0</v>
      </c>
      <c r="T144">
        <f>IF(Scrobbles!F144&gt;0,1,0)</f>
        <v>0</v>
      </c>
    </row>
    <row r="145" spans="3:20" x14ac:dyDescent="0.3">
      <c r="C145">
        <f>IF(Scrobbles!$B145=C$1,Scrobbles!$F145,0)</f>
        <v>0</v>
      </c>
      <c r="D145">
        <f>IF(Scrobbles!$B145=D$1,Scrobbles!$F145,0)</f>
        <v>0</v>
      </c>
      <c r="E145">
        <f>IF(Scrobbles!$B145=E$1,Scrobbles!$F145,0)</f>
        <v>0</v>
      </c>
      <c r="F145">
        <f>IF(Scrobbles!$B145=F$1,Scrobbles!$F145,0)</f>
        <v>0</v>
      </c>
      <c r="G145">
        <f>IF(Scrobbles!$B145=G$1,Scrobbles!$F145,0)</f>
        <v>0</v>
      </c>
      <c r="H145">
        <f>IF(Scrobbles!$B145=H$1,Scrobbles!$F145,0)</f>
        <v>0</v>
      </c>
      <c r="I145">
        <f>IF(Scrobbles!$B145=I$1,Scrobbles!$F145,0)</f>
        <v>0</v>
      </c>
      <c r="K145">
        <f>IF(AND(Scrobbles!$F145&gt;=Calc!J$1+1,Scrobbles!$F145&lt;=Calc!K$1,ISBLANK(Scrobbles!$F145)=FALSE),1,0)</f>
        <v>0</v>
      </c>
      <c r="L145">
        <f>IF(AND(Scrobbles!$F145&gt;=Calc!K$1+1,Scrobbles!$F145&lt;=Calc!L$1,ISBLANK(Scrobbles!$F145)=FALSE),1,0)</f>
        <v>0</v>
      </c>
      <c r="M145">
        <f>IF(AND(Scrobbles!$F145&gt;=Calc!L$1+1,Scrobbles!$F145&lt;=Calc!M$1,ISBLANK(Scrobbles!$F145)=FALSE),1,0)</f>
        <v>0</v>
      </c>
      <c r="N145">
        <f>IF(AND(Scrobbles!$F145&gt;=Calc!M$1+1,Scrobbles!$F145&lt;=Calc!N$1,ISBLANK(Scrobbles!$F145)=FALSE),1,0)</f>
        <v>0</v>
      </c>
      <c r="O145">
        <f>IF(AND(Scrobbles!$F145&gt;=Calc!N$1+1,Scrobbles!$F145&lt;=Calc!O$1,ISBLANK(Scrobbles!$F145)=FALSE),1,0)</f>
        <v>0</v>
      </c>
      <c r="P145">
        <f>IF(AND(Scrobbles!$F145&gt;=Calc!O$1+1,Scrobbles!$F145&lt;=Calc!P$1,ISBLANK(Scrobbles!$F145)=FALSE),1,0)</f>
        <v>0</v>
      </c>
      <c r="Q145">
        <f>IF(AND(Scrobbles!$F145&gt;=Calc!P$1+1,Scrobbles!$F145&lt;=Calc!Q$1,ISBLANK(Scrobbles!$F145)=FALSE),1,0)</f>
        <v>0</v>
      </c>
      <c r="R145">
        <f>IF(AND(Scrobbles!$F145&gt;=Calc!Q$1+1,Scrobbles!$F145&lt;=Calc!R$1,ISBLANK(Scrobbles!$F145)=FALSE),1,0)</f>
        <v>0</v>
      </c>
      <c r="T145">
        <f>IF(Scrobbles!F145&gt;0,1,0)</f>
        <v>0</v>
      </c>
    </row>
    <row r="146" spans="3:20" x14ac:dyDescent="0.3">
      <c r="C146">
        <f>IF(Scrobbles!$B146=C$1,Scrobbles!$F146,0)</f>
        <v>0</v>
      </c>
      <c r="D146">
        <f>IF(Scrobbles!$B146=D$1,Scrobbles!$F146,0)</f>
        <v>0</v>
      </c>
      <c r="E146">
        <f>IF(Scrobbles!$B146=E$1,Scrobbles!$F146,0)</f>
        <v>0</v>
      </c>
      <c r="F146">
        <f>IF(Scrobbles!$B146=F$1,Scrobbles!$F146,0)</f>
        <v>0</v>
      </c>
      <c r="G146">
        <f>IF(Scrobbles!$B146=G$1,Scrobbles!$F146,0)</f>
        <v>0</v>
      </c>
      <c r="H146">
        <f>IF(Scrobbles!$B146=H$1,Scrobbles!$F146,0)</f>
        <v>0</v>
      </c>
      <c r="I146">
        <f>IF(Scrobbles!$B146=I$1,Scrobbles!$F146,0)</f>
        <v>0</v>
      </c>
      <c r="K146">
        <f>IF(AND(Scrobbles!$F146&gt;=Calc!J$1+1,Scrobbles!$F146&lt;=Calc!K$1,ISBLANK(Scrobbles!$F146)=FALSE),1,0)</f>
        <v>0</v>
      </c>
      <c r="L146">
        <f>IF(AND(Scrobbles!$F146&gt;=Calc!K$1+1,Scrobbles!$F146&lt;=Calc!L$1,ISBLANK(Scrobbles!$F146)=FALSE),1,0)</f>
        <v>0</v>
      </c>
      <c r="M146">
        <f>IF(AND(Scrobbles!$F146&gt;=Calc!L$1+1,Scrobbles!$F146&lt;=Calc!M$1,ISBLANK(Scrobbles!$F146)=FALSE),1,0)</f>
        <v>0</v>
      </c>
      <c r="N146">
        <f>IF(AND(Scrobbles!$F146&gt;=Calc!M$1+1,Scrobbles!$F146&lt;=Calc!N$1,ISBLANK(Scrobbles!$F146)=FALSE),1,0)</f>
        <v>0</v>
      </c>
      <c r="O146">
        <f>IF(AND(Scrobbles!$F146&gt;=Calc!N$1+1,Scrobbles!$F146&lt;=Calc!O$1,ISBLANK(Scrobbles!$F146)=FALSE),1,0)</f>
        <v>0</v>
      </c>
      <c r="P146">
        <f>IF(AND(Scrobbles!$F146&gt;=Calc!O$1+1,Scrobbles!$F146&lt;=Calc!P$1,ISBLANK(Scrobbles!$F146)=FALSE),1,0)</f>
        <v>0</v>
      </c>
      <c r="Q146">
        <f>IF(AND(Scrobbles!$F146&gt;=Calc!P$1+1,Scrobbles!$F146&lt;=Calc!Q$1,ISBLANK(Scrobbles!$F146)=FALSE),1,0)</f>
        <v>0</v>
      </c>
      <c r="R146">
        <f>IF(AND(Scrobbles!$F146&gt;=Calc!Q$1+1,Scrobbles!$F146&lt;=Calc!R$1,ISBLANK(Scrobbles!$F146)=FALSE),1,0)</f>
        <v>0</v>
      </c>
      <c r="T146">
        <f>IF(Scrobbles!F146&gt;0,1,0)</f>
        <v>0</v>
      </c>
    </row>
    <row r="147" spans="3:20" x14ac:dyDescent="0.3">
      <c r="C147">
        <f>IF(Scrobbles!$B147=C$1,Scrobbles!$F147,0)</f>
        <v>0</v>
      </c>
      <c r="D147">
        <f>IF(Scrobbles!$B147=D$1,Scrobbles!$F147,0)</f>
        <v>0</v>
      </c>
      <c r="E147">
        <f>IF(Scrobbles!$B147=E$1,Scrobbles!$F147,0)</f>
        <v>0</v>
      </c>
      <c r="F147">
        <f>IF(Scrobbles!$B147=F$1,Scrobbles!$F147,0)</f>
        <v>0</v>
      </c>
      <c r="G147">
        <f>IF(Scrobbles!$B147=G$1,Scrobbles!$F147,0)</f>
        <v>0</v>
      </c>
      <c r="H147">
        <f>IF(Scrobbles!$B147=H$1,Scrobbles!$F147,0)</f>
        <v>0</v>
      </c>
      <c r="I147">
        <f>IF(Scrobbles!$B147=I$1,Scrobbles!$F147,0)</f>
        <v>0</v>
      </c>
      <c r="K147">
        <f>IF(AND(Scrobbles!$F147&gt;=Calc!J$1+1,Scrobbles!$F147&lt;=Calc!K$1,ISBLANK(Scrobbles!$F147)=FALSE),1,0)</f>
        <v>0</v>
      </c>
      <c r="L147">
        <f>IF(AND(Scrobbles!$F147&gt;=Calc!K$1+1,Scrobbles!$F147&lt;=Calc!L$1,ISBLANK(Scrobbles!$F147)=FALSE),1,0)</f>
        <v>0</v>
      </c>
      <c r="M147">
        <f>IF(AND(Scrobbles!$F147&gt;=Calc!L$1+1,Scrobbles!$F147&lt;=Calc!M$1,ISBLANK(Scrobbles!$F147)=FALSE),1,0)</f>
        <v>0</v>
      </c>
      <c r="N147">
        <f>IF(AND(Scrobbles!$F147&gt;=Calc!M$1+1,Scrobbles!$F147&lt;=Calc!N$1,ISBLANK(Scrobbles!$F147)=FALSE),1,0)</f>
        <v>0</v>
      </c>
      <c r="O147">
        <f>IF(AND(Scrobbles!$F147&gt;=Calc!N$1+1,Scrobbles!$F147&lt;=Calc!O$1,ISBLANK(Scrobbles!$F147)=FALSE),1,0)</f>
        <v>0</v>
      </c>
      <c r="P147">
        <f>IF(AND(Scrobbles!$F147&gt;=Calc!O$1+1,Scrobbles!$F147&lt;=Calc!P$1,ISBLANK(Scrobbles!$F147)=FALSE),1,0)</f>
        <v>0</v>
      </c>
      <c r="Q147">
        <f>IF(AND(Scrobbles!$F147&gt;=Calc!P$1+1,Scrobbles!$F147&lt;=Calc!Q$1,ISBLANK(Scrobbles!$F147)=FALSE),1,0)</f>
        <v>0</v>
      </c>
      <c r="R147">
        <f>IF(AND(Scrobbles!$F147&gt;=Calc!Q$1+1,Scrobbles!$F147&lt;=Calc!R$1,ISBLANK(Scrobbles!$F147)=FALSE),1,0)</f>
        <v>0</v>
      </c>
      <c r="T147">
        <f>IF(Scrobbles!F147&gt;0,1,0)</f>
        <v>0</v>
      </c>
    </row>
    <row r="148" spans="3:20" x14ac:dyDescent="0.3">
      <c r="C148">
        <f>IF(Scrobbles!$B148=C$1,Scrobbles!$F148,0)</f>
        <v>0</v>
      </c>
      <c r="D148">
        <f>IF(Scrobbles!$B148=D$1,Scrobbles!$F148,0)</f>
        <v>0</v>
      </c>
      <c r="E148">
        <f>IF(Scrobbles!$B148=E$1,Scrobbles!$F148,0)</f>
        <v>0</v>
      </c>
      <c r="F148">
        <f>IF(Scrobbles!$B148=F$1,Scrobbles!$F148,0)</f>
        <v>0</v>
      </c>
      <c r="G148">
        <f>IF(Scrobbles!$B148=G$1,Scrobbles!$F148,0)</f>
        <v>0</v>
      </c>
      <c r="H148">
        <f>IF(Scrobbles!$B148=H$1,Scrobbles!$F148,0)</f>
        <v>0</v>
      </c>
      <c r="I148">
        <f>IF(Scrobbles!$B148=I$1,Scrobbles!$F148,0)</f>
        <v>0</v>
      </c>
      <c r="K148">
        <f>IF(AND(Scrobbles!$F148&gt;=Calc!J$1+1,Scrobbles!$F148&lt;=Calc!K$1,ISBLANK(Scrobbles!$F148)=FALSE),1,0)</f>
        <v>0</v>
      </c>
      <c r="L148">
        <f>IF(AND(Scrobbles!$F148&gt;=Calc!K$1+1,Scrobbles!$F148&lt;=Calc!L$1,ISBLANK(Scrobbles!$F148)=FALSE),1,0)</f>
        <v>0</v>
      </c>
      <c r="M148">
        <f>IF(AND(Scrobbles!$F148&gt;=Calc!L$1+1,Scrobbles!$F148&lt;=Calc!M$1,ISBLANK(Scrobbles!$F148)=FALSE),1,0)</f>
        <v>0</v>
      </c>
      <c r="N148">
        <f>IF(AND(Scrobbles!$F148&gt;=Calc!M$1+1,Scrobbles!$F148&lt;=Calc!N$1,ISBLANK(Scrobbles!$F148)=FALSE),1,0)</f>
        <v>0</v>
      </c>
      <c r="O148">
        <f>IF(AND(Scrobbles!$F148&gt;=Calc!N$1+1,Scrobbles!$F148&lt;=Calc!O$1,ISBLANK(Scrobbles!$F148)=FALSE),1,0)</f>
        <v>0</v>
      </c>
      <c r="P148">
        <f>IF(AND(Scrobbles!$F148&gt;=Calc!O$1+1,Scrobbles!$F148&lt;=Calc!P$1,ISBLANK(Scrobbles!$F148)=FALSE),1,0)</f>
        <v>0</v>
      </c>
      <c r="Q148">
        <f>IF(AND(Scrobbles!$F148&gt;=Calc!P$1+1,Scrobbles!$F148&lt;=Calc!Q$1,ISBLANK(Scrobbles!$F148)=FALSE),1,0)</f>
        <v>0</v>
      </c>
      <c r="R148">
        <f>IF(AND(Scrobbles!$F148&gt;=Calc!Q$1+1,Scrobbles!$F148&lt;=Calc!R$1,ISBLANK(Scrobbles!$F148)=FALSE),1,0)</f>
        <v>0</v>
      </c>
      <c r="T148">
        <f>IF(Scrobbles!F148&gt;0,1,0)</f>
        <v>0</v>
      </c>
    </row>
    <row r="149" spans="3:20" x14ac:dyDescent="0.3">
      <c r="C149">
        <f>IF(Scrobbles!$B149=C$1,Scrobbles!$F149,0)</f>
        <v>0</v>
      </c>
      <c r="D149">
        <f>IF(Scrobbles!$B149=D$1,Scrobbles!$F149,0)</f>
        <v>0</v>
      </c>
      <c r="E149">
        <f>IF(Scrobbles!$B149=E$1,Scrobbles!$F149,0)</f>
        <v>0</v>
      </c>
      <c r="F149">
        <f>IF(Scrobbles!$B149=F$1,Scrobbles!$F149,0)</f>
        <v>0</v>
      </c>
      <c r="G149">
        <f>IF(Scrobbles!$B149=G$1,Scrobbles!$F149,0)</f>
        <v>0</v>
      </c>
      <c r="H149">
        <f>IF(Scrobbles!$B149=H$1,Scrobbles!$F149,0)</f>
        <v>0</v>
      </c>
      <c r="I149">
        <f>IF(Scrobbles!$B149=I$1,Scrobbles!$F149,0)</f>
        <v>0</v>
      </c>
      <c r="K149">
        <f>IF(AND(Scrobbles!$F149&gt;=Calc!J$1+1,Scrobbles!$F149&lt;=Calc!K$1,ISBLANK(Scrobbles!$F149)=FALSE),1,0)</f>
        <v>0</v>
      </c>
      <c r="L149">
        <f>IF(AND(Scrobbles!$F149&gt;=Calc!K$1+1,Scrobbles!$F149&lt;=Calc!L$1,ISBLANK(Scrobbles!$F149)=FALSE),1,0)</f>
        <v>0</v>
      </c>
      <c r="M149">
        <f>IF(AND(Scrobbles!$F149&gt;=Calc!L$1+1,Scrobbles!$F149&lt;=Calc!M$1,ISBLANK(Scrobbles!$F149)=FALSE),1,0)</f>
        <v>0</v>
      </c>
      <c r="N149">
        <f>IF(AND(Scrobbles!$F149&gt;=Calc!M$1+1,Scrobbles!$F149&lt;=Calc!N$1,ISBLANK(Scrobbles!$F149)=FALSE),1,0)</f>
        <v>0</v>
      </c>
      <c r="O149">
        <f>IF(AND(Scrobbles!$F149&gt;=Calc!N$1+1,Scrobbles!$F149&lt;=Calc!O$1,ISBLANK(Scrobbles!$F149)=FALSE),1,0)</f>
        <v>0</v>
      </c>
      <c r="P149">
        <f>IF(AND(Scrobbles!$F149&gt;=Calc!O$1+1,Scrobbles!$F149&lt;=Calc!P$1,ISBLANK(Scrobbles!$F149)=FALSE),1,0)</f>
        <v>0</v>
      </c>
      <c r="Q149">
        <f>IF(AND(Scrobbles!$F149&gt;=Calc!P$1+1,Scrobbles!$F149&lt;=Calc!Q$1,ISBLANK(Scrobbles!$F149)=FALSE),1,0)</f>
        <v>0</v>
      </c>
      <c r="R149">
        <f>IF(AND(Scrobbles!$F149&gt;=Calc!Q$1+1,Scrobbles!$F149&lt;=Calc!R$1,ISBLANK(Scrobbles!$F149)=FALSE),1,0)</f>
        <v>0</v>
      </c>
      <c r="T149">
        <f>IF(Scrobbles!F149&gt;0,1,0)</f>
        <v>0</v>
      </c>
    </row>
    <row r="150" spans="3:20" x14ac:dyDescent="0.3">
      <c r="C150">
        <f>IF(Scrobbles!$B150=C$1,Scrobbles!$F150,0)</f>
        <v>0</v>
      </c>
      <c r="D150">
        <f>IF(Scrobbles!$B150=D$1,Scrobbles!$F150,0)</f>
        <v>0</v>
      </c>
      <c r="E150">
        <f>IF(Scrobbles!$B150=E$1,Scrobbles!$F150,0)</f>
        <v>0</v>
      </c>
      <c r="F150">
        <f>IF(Scrobbles!$B150=F$1,Scrobbles!$F150,0)</f>
        <v>0</v>
      </c>
      <c r="G150">
        <f>IF(Scrobbles!$B150=G$1,Scrobbles!$F150,0)</f>
        <v>0</v>
      </c>
      <c r="H150">
        <f>IF(Scrobbles!$B150=H$1,Scrobbles!$F150,0)</f>
        <v>0</v>
      </c>
      <c r="I150">
        <f>IF(Scrobbles!$B150=I$1,Scrobbles!$F150,0)</f>
        <v>0</v>
      </c>
      <c r="K150">
        <f>IF(AND(Scrobbles!$F150&gt;=Calc!J$1+1,Scrobbles!$F150&lt;=Calc!K$1,ISBLANK(Scrobbles!$F150)=FALSE),1,0)</f>
        <v>0</v>
      </c>
      <c r="L150">
        <f>IF(AND(Scrobbles!$F150&gt;=Calc!K$1+1,Scrobbles!$F150&lt;=Calc!L$1,ISBLANK(Scrobbles!$F150)=FALSE),1,0)</f>
        <v>0</v>
      </c>
      <c r="M150">
        <f>IF(AND(Scrobbles!$F150&gt;=Calc!L$1+1,Scrobbles!$F150&lt;=Calc!M$1,ISBLANK(Scrobbles!$F150)=FALSE),1,0)</f>
        <v>0</v>
      </c>
      <c r="N150">
        <f>IF(AND(Scrobbles!$F150&gt;=Calc!M$1+1,Scrobbles!$F150&lt;=Calc!N$1,ISBLANK(Scrobbles!$F150)=FALSE),1,0)</f>
        <v>0</v>
      </c>
      <c r="O150">
        <f>IF(AND(Scrobbles!$F150&gt;=Calc!N$1+1,Scrobbles!$F150&lt;=Calc!O$1,ISBLANK(Scrobbles!$F150)=FALSE),1,0)</f>
        <v>0</v>
      </c>
      <c r="P150">
        <f>IF(AND(Scrobbles!$F150&gt;=Calc!O$1+1,Scrobbles!$F150&lt;=Calc!P$1,ISBLANK(Scrobbles!$F150)=FALSE),1,0)</f>
        <v>0</v>
      </c>
      <c r="Q150">
        <f>IF(AND(Scrobbles!$F150&gt;=Calc!P$1+1,Scrobbles!$F150&lt;=Calc!Q$1,ISBLANK(Scrobbles!$F150)=FALSE),1,0)</f>
        <v>0</v>
      </c>
      <c r="R150">
        <f>IF(AND(Scrobbles!$F150&gt;=Calc!Q$1+1,Scrobbles!$F150&lt;=Calc!R$1,ISBLANK(Scrobbles!$F150)=FALSE),1,0)</f>
        <v>0</v>
      </c>
      <c r="T150">
        <f>IF(Scrobbles!F150&gt;0,1,0)</f>
        <v>0</v>
      </c>
    </row>
    <row r="151" spans="3:20" x14ac:dyDescent="0.3">
      <c r="C151">
        <f>IF(Scrobbles!$B151=C$1,Scrobbles!$F151,0)</f>
        <v>0</v>
      </c>
      <c r="D151">
        <f>IF(Scrobbles!$B151=D$1,Scrobbles!$F151,0)</f>
        <v>0</v>
      </c>
      <c r="E151">
        <f>IF(Scrobbles!$B151=E$1,Scrobbles!$F151,0)</f>
        <v>0</v>
      </c>
      <c r="F151">
        <f>IF(Scrobbles!$B151=F$1,Scrobbles!$F151,0)</f>
        <v>0</v>
      </c>
      <c r="G151">
        <f>IF(Scrobbles!$B151=G$1,Scrobbles!$F151,0)</f>
        <v>0</v>
      </c>
      <c r="H151">
        <f>IF(Scrobbles!$B151=H$1,Scrobbles!$F151,0)</f>
        <v>0</v>
      </c>
      <c r="I151">
        <f>IF(Scrobbles!$B151=I$1,Scrobbles!$F151,0)</f>
        <v>0</v>
      </c>
      <c r="K151">
        <f>IF(AND(Scrobbles!$F151&gt;=Calc!J$1+1,Scrobbles!$F151&lt;=Calc!K$1,ISBLANK(Scrobbles!$F151)=FALSE),1,0)</f>
        <v>0</v>
      </c>
      <c r="L151">
        <f>IF(AND(Scrobbles!$F151&gt;=Calc!K$1+1,Scrobbles!$F151&lt;=Calc!L$1,ISBLANK(Scrobbles!$F151)=FALSE),1,0)</f>
        <v>0</v>
      </c>
      <c r="M151">
        <f>IF(AND(Scrobbles!$F151&gt;=Calc!L$1+1,Scrobbles!$F151&lt;=Calc!M$1,ISBLANK(Scrobbles!$F151)=FALSE),1,0)</f>
        <v>0</v>
      </c>
      <c r="N151">
        <f>IF(AND(Scrobbles!$F151&gt;=Calc!M$1+1,Scrobbles!$F151&lt;=Calc!N$1,ISBLANK(Scrobbles!$F151)=FALSE),1,0)</f>
        <v>0</v>
      </c>
      <c r="O151">
        <f>IF(AND(Scrobbles!$F151&gt;=Calc!N$1+1,Scrobbles!$F151&lt;=Calc!O$1,ISBLANK(Scrobbles!$F151)=FALSE),1,0)</f>
        <v>0</v>
      </c>
      <c r="P151">
        <f>IF(AND(Scrobbles!$F151&gt;=Calc!O$1+1,Scrobbles!$F151&lt;=Calc!P$1,ISBLANK(Scrobbles!$F151)=FALSE),1,0)</f>
        <v>0</v>
      </c>
      <c r="Q151">
        <f>IF(AND(Scrobbles!$F151&gt;=Calc!P$1+1,Scrobbles!$F151&lt;=Calc!Q$1,ISBLANK(Scrobbles!$F151)=FALSE),1,0)</f>
        <v>0</v>
      </c>
      <c r="R151">
        <f>IF(AND(Scrobbles!$F151&gt;=Calc!Q$1+1,Scrobbles!$F151&lt;=Calc!R$1,ISBLANK(Scrobbles!$F151)=FALSE),1,0)</f>
        <v>0</v>
      </c>
      <c r="T151">
        <f>IF(Scrobbles!F151&gt;0,1,0)</f>
        <v>0</v>
      </c>
    </row>
    <row r="152" spans="3:20" x14ac:dyDescent="0.3">
      <c r="C152">
        <f>IF(Scrobbles!$B152=C$1,Scrobbles!$F152,0)</f>
        <v>0</v>
      </c>
      <c r="D152">
        <f>IF(Scrobbles!$B152=D$1,Scrobbles!$F152,0)</f>
        <v>0</v>
      </c>
      <c r="E152">
        <f>IF(Scrobbles!$B152=E$1,Scrobbles!$F152,0)</f>
        <v>0</v>
      </c>
      <c r="F152">
        <f>IF(Scrobbles!$B152=F$1,Scrobbles!$F152,0)</f>
        <v>0</v>
      </c>
      <c r="G152">
        <f>IF(Scrobbles!$B152=G$1,Scrobbles!$F152,0)</f>
        <v>0</v>
      </c>
      <c r="H152">
        <f>IF(Scrobbles!$B152=H$1,Scrobbles!$F152,0)</f>
        <v>0</v>
      </c>
      <c r="I152">
        <f>IF(Scrobbles!$B152=I$1,Scrobbles!$F152,0)</f>
        <v>0</v>
      </c>
      <c r="K152">
        <f>IF(AND(Scrobbles!$F152&gt;=Calc!J$1+1,Scrobbles!$F152&lt;=Calc!K$1,ISBLANK(Scrobbles!$F152)=FALSE),1,0)</f>
        <v>0</v>
      </c>
      <c r="L152">
        <f>IF(AND(Scrobbles!$F152&gt;=Calc!K$1+1,Scrobbles!$F152&lt;=Calc!L$1,ISBLANK(Scrobbles!$F152)=FALSE),1,0)</f>
        <v>0</v>
      </c>
      <c r="M152">
        <f>IF(AND(Scrobbles!$F152&gt;=Calc!L$1+1,Scrobbles!$F152&lt;=Calc!M$1,ISBLANK(Scrobbles!$F152)=FALSE),1,0)</f>
        <v>0</v>
      </c>
      <c r="N152">
        <f>IF(AND(Scrobbles!$F152&gt;=Calc!M$1+1,Scrobbles!$F152&lt;=Calc!N$1,ISBLANK(Scrobbles!$F152)=FALSE),1,0)</f>
        <v>0</v>
      </c>
      <c r="O152">
        <f>IF(AND(Scrobbles!$F152&gt;=Calc!N$1+1,Scrobbles!$F152&lt;=Calc!O$1,ISBLANK(Scrobbles!$F152)=FALSE),1,0)</f>
        <v>0</v>
      </c>
      <c r="P152">
        <f>IF(AND(Scrobbles!$F152&gt;=Calc!O$1+1,Scrobbles!$F152&lt;=Calc!P$1,ISBLANK(Scrobbles!$F152)=FALSE),1,0)</f>
        <v>0</v>
      </c>
      <c r="Q152">
        <f>IF(AND(Scrobbles!$F152&gt;=Calc!P$1+1,Scrobbles!$F152&lt;=Calc!Q$1,ISBLANK(Scrobbles!$F152)=FALSE),1,0)</f>
        <v>0</v>
      </c>
      <c r="R152">
        <f>IF(AND(Scrobbles!$F152&gt;=Calc!Q$1+1,Scrobbles!$F152&lt;=Calc!R$1,ISBLANK(Scrobbles!$F152)=FALSE),1,0)</f>
        <v>0</v>
      </c>
      <c r="T152">
        <f>IF(Scrobbles!F152&gt;0,1,0)</f>
        <v>0</v>
      </c>
    </row>
    <row r="153" spans="3:20" x14ac:dyDescent="0.3">
      <c r="C153">
        <f>IF(Scrobbles!$B153=C$1,Scrobbles!$F153,0)</f>
        <v>0</v>
      </c>
      <c r="D153">
        <f>IF(Scrobbles!$B153=D$1,Scrobbles!$F153,0)</f>
        <v>0</v>
      </c>
      <c r="E153">
        <f>IF(Scrobbles!$B153=E$1,Scrobbles!$F153,0)</f>
        <v>0</v>
      </c>
      <c r="F153">
        <f>IF(Scrobbles!$B153=F$1,Scrobbles!$F153,0)</f>
        <v>0</v>
      </c>
      <c r="G153">
        <f>IF(Scrobbles!$B153=G$1,Scrobbles!$F153,0)</f>
        <v>0</v>
      </c>
      <c r="H153">
        <f>IF(Scrobbles!$B153=H$1,Scrobbles!$F153,0)</f>
        <v>0</v>
      </c>
      <c r="I153">
        <f>IF(Scrobbles!$B153=I$1,Scrobbles!$F153,0)</f>
        <v>0</v>
      </c>
      <c r="K153">
        <f>IF(AND(Scrobbles!$F153&gt;=Calc!J$1+1,Scrobbles!$F153&lt;=Calc!K$1,ISBLANK(Scrobbles!$F153)=FALSE),1,0)</f>
        <v>0</v>
      </c>
      <c r="L153">
        <f>IF(AND(Scrobbles!$F153&gt;=Calc!K$1+1,Scrobbles!$F153&lt;=Calc!L$1,ISBLANK(Scrobbles!$F153)=FALSE),1,0)</f>
        <v>0</v>
      </c>
      <c r="M153">
        <f>IF(AND(Scrobbles!$F153&gt;=Calc!L$1+1,Scrobbles!$F153&lt;=Calc!M$1,ISBLANK(Scrobbles!$F153)=FALSE),1,0)</f>
        <v>0</v>
      </c>
      <c r="N153">
        <f>IF(AND(Scrobbles!$F153&gt;=Calc!M$1+1,Scrobbles!$F153&lt;=Calc!N$1,ISBLANK(Scrobbles!$F153)=FALSE),1,0)</f>
        <v>0</v>
      </c>
      <c r="O153">
        <f>IF(AND(Scrobbles!$F153&gt;=Calc!N$1+1,Scrobbles!$F153&lt;=Calc!O$1,ISBLANK(Scrobbles!$F153)=FALSE),1,0)</f>
        <v>0</v>
      </c>
      <c r="P153">
        <f>IF(AND(Scrobbles!$F153&gt;=Calc!O$1+1,Scrobbles!$F153&lt;=Calc!P$1,ISBLANK(Scrobbles!$F153)=FALSE),1,0)</f>
        <v>0</v>
      </c>
      <c r="Q153">
        <f>IF(AND(Scrobbles!$F153&gt;=Calc!P$1+1,Scrobbles!$F153&lt;=Calc!Q$1,ISBLANK(Scrobbles!$F153)=FALSE),1,0)</f>
        <v>0</v>
      </c>
      <c r="R153">
        <f>IF(AND(Scrobbles!$F153&gt;=Calc!Q$1+1,Scrobbles!$F153&lt;=Calc!R$1,ISBLANK(Scrobbles!$F153)=FALSE),1,0)</f>
        <v>0</v>
      </c>
      <c r="T153">
        <f>IF(Scrobbles!F153&gt;0,1,0)</f>
        <v>0</v>
      </c>
    </row>
    <row r="154" spans="3:20" x14ac:dyDescent="0.3">
      <c r="C154">
        <f>IF(Scrobbles!$B154=C$1,Scrobbles!$F154,0)</f>
        <v>0</v>
      </c>
      <c r="D154">
        <f>IF(Scrobbles!$B154=D$1,Scrobbles!$F154,0)</f>
        <v>0</v>
      </c>
      <c r="E154">
        <f>IF(Scrobbles!$B154=E$1,Scrobbles!$F154,0)</f>
        <v>0</v>
      </c>
      <c r="F154">
        <f>IF(Scrobbles!$B154=F$1,Scrobbles!$F154,0)</f>
        <v>0</v>
      </c>
      <c r="G154">
        <f>IF(Scrobbles!$B154=G$1,Scrobbles!$F154,0)</f>
        <v>0</v>
      </c>
      <c r="H154">
        <f>IF(Scrobbles!$B154=H$1,Scrobbles!$F154,0)</f>
        <v>0</v>
      </c>
      <c r="I154">
        <f>IF(Scrobbles!$B154=I$1,Scrobbles!$F154,0)</f>
        <v>0</v>
      </c>
      <c r="K154">
        <f>IF(AND(Scrobbles!$F154&gt;=Calc!J$1+1,Scrobbles!$F154&lt;=Calc!K$1,ISBLANK(Scrobbles!$F154)=FALSE),1,0)</f>
        <v>0</v>
      </c>
      <c r="L154">
        <f>IF(AND(Scrobbles!$F154&gt;=Calc!K$1+1,Scrobbles!$F154&lt;=Calc!L$1,ISBLANK(Scrobbles!$F154)=FALSE),1,0)</f>
        <v>0</v>
      </c>
      <c r="M154">
        <f>IF(AND(Scrobbles!$F154&gt;=Calc!L$1+1,Scrobbles!$F154&lt;=Calc!M$1,ISBLANK(Scrobbles!$F154)=FALSE),1,0)</f>
        <v>0</v>
      </c>
      <c r="N154">
        <f>IF(AND(Scrobbles!$F154&gt;=Calc!M$1+1,Scrobbles!$F154&lt;=Calc!N$1,ISBLANK(Scrobbles!$F154)=FALSE),1,0)</f>
        <v>0</v>
      </c>
      <c r="O154">
        <f>IF(AND(Scrobbles!$F154&gt;=Calc!N$1+1,Scrobbles!$F154&lt;=Calc!O$1,ISBLANK(Scrobbles!$F154)=FALSE),1,0)</f>
        <v>0</v>
      </c>
      <c r="P154">
        <f>IF(AND(Scrobbles!$F154&gt;=Calc!O$1+1,Scrobbles!$F154&lt;=Calc!P$1,ISBLANK(Scrobbles!$F154)=FALSE),1,0)</f>
        <v>0</v>
      </c>
      <c r="Q154">
        <f>IF(AND(Scrobbles!$F154&gt;=Calc!P$1+1,Scrobbles!$F154&lt;=Calc!Q$1,ISBLANK(Scrobbles!$F154)=FALSE),1,0)</f>
        <v>0</v>
      </c>
      <c r="R154">
        <f>IF(AND(Scrobbles!$F154&gt;=Calc!Q$1+1,Scrobbles!$F154&lt;=Calc!R$1,ISBLANK(Scrobbles!$F154)=FALSE),1,0)</f>
        <v>0</v>
      </c>
      <c r="T154">
        <f>IF(Scrobbles!F154&gt;0,1,0)</f>
        <v>0</v>
      </c>
    </row>
    <row r="155" spans="3:20" x14ac:dyDescent="0.3">
      <c r="C155">
        <f>IF(Scrobbles!$B155=C$1,Scrobbles!$F155,0)</f>
        <v>0</v>
      </c>
      <c r="D155">
        <f>IF(Scrobbles!$B155=D$1,Scrobbles!$F155,0)</f>
        <v>0</v>
      </c>
      <c r="E155">
        <f>IF(Scrobbles!$B155=E$1,Scrobbles!$F155,0)</f>
        <v>0</v>
      </c>
      <c r="F155">
        <f>IF(Scrobbles!$B155=F$1,Scrobbles!$F155,0)</f>
        <v>0</v>
      </c>
      <c r="G155">
        <f>IF(Scrobbles!$B155=G$1,Scrobbles!$F155,0)</f>
        <v>0</v>
      </c>
      <c r="H155">
        <f>IF(Scrobbles!$B155=H$1,Scrobbles!$F155,0)</f>
        <v>0</v>
      </c>
      <c r="I155">
        <f>IF(Scrobbles!$B155=I$1,Scrobbles!$F155,0)</f>
        <v>0</v>
      </c>
      <c r="K155">
        <f>IF(AND(Scrobbles!$F155&gt;=Calc!J$1+1,Scrobbles!$F155&lt;=Calc!K$1,ISBLANK(Scrobbles!$F155)=FALSE),1,0)</f>
        <v>0</v>
      </c>
      <c r="L155">
        <f>IF(AND(Scrobbles!$F155&gt;=Calc!K$1+1,Scrobbles!$F155&lt;=Calc!L$1,ISBLANK(Scrobbles!$F155)=FALSE),1,0)</f>
        <v>0</v>
      </c>
      <c r="M155">
        <f>IF(AND(Scrobbles!$F155&gt;=Calc!L$1+1,Scrobbles!$F155&lt;=Calc!M$1,ISBLANK(Scrobbles!$F155)=FALSE),1,0)</f>
        <v>0</v>
      </c>
      <c r="N155">
        <f>IF(AND(Scrobbles!$F155&gt;=Calc!M$1+1,Scrobbles!$F155&lt;=Calc!N$1,ISBLANK(Scrobbles!$F155)=FALSE),1,0)</f>
        <v>0</v>
      </c>
      <c r="O155">
        <f>IF(AND(Scrobbles!$F155&gt;=Calc!N$1+1,Scrobbles!$F155&lt;=Calc!O$1,ISBLANK(Scrobbles!$F155)=FALSE),1,0)</f>
        <v>0</v>
      </c>
      <c r="P155">
        <f>IF(AND(Scrobbles!$F155&gt;=Calc!O$1+1,Scrobbles!$F155&lt;=Calc!P$1,ISBLANK(Scrobbles!$F155)=FALSE),1,0)</f>
        <v>0</v>
      </c>
      <c r="Q155">
        <f>IF(AND(Scrobbles!$F155&gt;=Calc!P$1+1,Scrobbles!$F155&lt;=Calc!Q$1,ISBLANK(Scrobbles!$F155)=FALSE),1,0)</f>
        <v>0</v>
      </c>
      <c r="R155">
        <f>IF(AND(Scrobbles!$F155&gt;=Calc!Q$1+1,Scrobbles!$F155&lt;=Calc!R$1,ISBLANK(Scrobbles!$F155)=FALSE),1,0)</f>
        <v>0</v>
      </c>
      <c r="T155">
        <f>IF(Scrobbles!F155&gt;0,1,0)</f>
        <v>0</v>
      </c>
    </row>
    <row r="156" spans="3:20" x14ac:dyDescent="0.3">
      <c r="C156">
        <f>IF(Scrobbles!$B156=C$1,Scrobbles!$F156,0)</f>
        <v>0</v>
      </c>
      <c r="D156">
        <f>IF(Scrobbles!$B156=D$1,Scrobbles!$F156,0)</f>
        <v>0</v>
      </c>
      <c r="E156">
        <f>IF(Scrobbles!$B156=E$1,Scrobbles!$F156,0)</f>
        <v>0</v>
      </c>
      <c r="F156">
        <f>IF(Scrobbles!$B156=F$1,Scrobbles!$F156,0)</f>
        <v>0</v>
      </c>
      <c r="G156">
        <f>IF(Scrobbles!$B156=G$1,Scrobbles!$F156,0)</f>
        <v>0</v>
      </c>
      <c r="H156">
        <f>IF(Scrobbles!$B156=H$1,Scrobbles!$F156,0)</f>
        <v>0</v>
      </c>
      <c r="I156">
        <f>IF(Scrobbles!$B156=I$1,Scrobbles!$F156,0)</f>
        <v>0</v>
      </c>
      <c r="K156">
        <f>IF(AND(Scrobbles!$F156&gt;=Calc!J$1+1,Scrobbles!$F156&lt;=Calc!K$1,ISBLANK(Scrobbles!$F156)=FALSE),1,0)</f>
        <v>0</v>
      </c>
      <c r="L156">
        <f>IF(AND(Scrobbles!$F156&gt;=Calc!K$1+1,Scrobbles!$F156&lt;=Calc!L$1,ISBLANK(Scrobbles!$F156)=FALSE),1,0)</f>
        <v>0</v>
      </c>
      <c r="M156">
        <f>IF(AND(Scrobbles!$F156&gt;=Calc!L$1+1,Scrobbles!$F156&lt;=Calc!M$1,ISBLANK(Scrobbles!$F156)=FALSE),1,0)</f>
        <v>0</v>
      </c>
      <c r="N156">
        <f>IF(AND(Scrobbles!$F156&gt;=Calc!M$1+1,Scrobbles!$F156&lt;=Calc!N$1,ISBLANK(Scrobbles!$F156)=FALSE),1,0)</f>
        <v>0</v>
      </c>
      <c r="O156">
        <f>IF(AND(Scrobbles!$F156&gt;=Calc!N$1+1,Scrobbles!$F156&lt;=Calc!O$1,ISBLANK(Scrobbles!$F156)=FALSE),1,0)</f>
        <v>0</v>
      </c>
      <c r="P156">
        <f>IF(AND(Scrobbles!$F156&gt;=Calc!O$1+1,Scrobbles!$F156&lt;=Calc!P$1,ISBLANK(Scrobbles!$F156)=FALSE),1,0)</f>
        <v>0</v>
      </c>
      <c r="Q156">
        <f>IF(AND(Scrobbles!$F156&gt;=Calc!P$1+1,Scrobbles!$F156&lt;=Calc!Q$1,ISBLANK(Scrobbles!$F156)=FALSE),1,0)</f>
        <v>0</v>
      </c>
      <c r="R156">
        <f>IF(AND(Scrobbles!$F156&gt;=Calc!Q$1+1,Scrobbles!$F156&lt;=Calc!R$1,ISBLANK(Scrobbles!$F156)=FALSE),1,0)</f>
        <v>0</v>
      </c>
      <c r="T156">
        <f>IF(Scrobbles!F156&gt;0,1,0)</f>
        <v>0</v>
      </c>
    </row>
    <row r="157" spans="3:20" x14ac:dyDescent="0.3">
      <c r="C157">
        <f>IF(Scrobbles!$B157=C$1,Scrobbles!$F157,0)</f>
        <v>0</v>
      </c>
      <c r="D157">
        <f>IF(Scrobbles!$B157=D$1,Scrobbles!$F157,0)</f>
        <v>0</v>
      </c>
      <c r="E157">
        <f>IF(Scrobbles!$B157=E$1,Scrobbles!$F157,0)</f>
        <v>0</v>
      </c>
      <c r="F157">
        <f>IF(Scrobbles!$B157=F$1,Scrobbles!$F157,0)</f>
        <v>0</v>
      </c>
      <c r="G157">
        <f>IF(Scrobbles!$B157=G$1,Scrobbles!$F157,0)</f>
        <v>0</v>
      </c>
      <c r="H157">
        <f>IF(Scrobbles!$B157=H$1,Scrobbles!$F157,0)</f>
        <v>0</v>
      </c>
      <c r="I157">
        <f>IF(Scrobbles!$B157=I$1,Scrobbles!$F157,0)</f>
        <v>0</v>
      </c>
      <c r="K157">
        <f>IF(AND(Scrobbles!$F157&gt;=Calc!J$1+1,Scrobbles!$F157&lt;=Calc!K$1,ISBLANK(Scrobbles!$F157)=FALSE),1,0)</f>
        <v>0</v>
      </c>
      <c r="L157">
        <f>IF(AND(Scrobbles!$F157&gt;=Calc!K$1+1,Scrobbles!$F157&lt;=Calc!L$1,ISBLANK(Scrobbles!$F157)=FALSE),1,0)</f>
        <v>0</v>
      </c>
      <c r="M157">
        <f>IF(AND(Scrobbles!$F157&gt;=Calc!L$1+1,Scrobbles!$F157&lt;=Calc!M$1,ISBLANK(Scrobbles!$F157)=FALSE),1,0)</f>
        <v>0</v>
      </c>
      <c r="N157">
        <f>IF(AND(Scrobbles!$F157&gt;=Calc!M$1+1,Scrobbles!$F157&lt;=Calc!N$1,ISBLANK(Scrobbles!$F157)=FALSE),1,0)</f>
        <v>0</v>
      </c>
      <c r="O157">
        <f>IF(AND(Scrobbles!$F157&gt;=Calc!N$1+1,Scrobbles!$F157&lt;=Calc!O$1,ISBLANK(Scrobbles!$F157)=FALSE),1,0)</f>
        <v>0</v>
      </c>
      <c r="P157">
        <f>IF(AND(Scrobbles!$F157&gt;=Calc!O$1+1,Scrobbles!$F157&lt;=Calc!P$1,ISBLANK(Scrobbles!$F157)=FALSE),1,0)</f>
        <v>0</v>
      </c>
      <c r="Q157">
        <f>IF(AND(Scrobbles!$F157&gt;=Calc!P$1+1,Scrobbles!$F157&lt;=Calc!Q$1,ISBLANK(Scrobbles!$F157)=FALSE),1,0)</f>
        <v>0</v>
      </c>
      <c r="R157">
        <f>IF(AND(Scrobbles!$F157&gt;=Calc!Q$1+1,Scrobbles!$F157&lt;=Calc!R$1,ISBLANK(Scrobbles!$F157)=FALSE),1,0)</f>
        <v>0</v>
      </c>
      <c r="T157">
        <f>IF(Scrobbles!F157&gt;0,1,0)</f>
        <v>0</v>
      </c>
    </row>
    <row r="158" spans="3:20" x14ac:dyDescent="0.3">
      <c r="C158">
        <f>IF(Scrobbles!$B158=C$1,Scrobbles!$F158,0)</f>
        <v>0</v>
      </c>
      <c r="D158">
        <f>IF(Scrobbles!$B158=D$1,Scrobbles!$F158,0)</f>
        <v>0</v>
      </c>
      <c r="E158">
        <f>IF(Scrobbles!$B158=E$1,Scrobbles!$F158,0)</f>
        <v>0</v>
      </c>
      <c r="F158">
        <f>IF(Scrobbles!$B158=F$1,Scrobbles!$F158,0)</f>
        <v>0</v>
      </c>
      <c r="G158">
        <f>IF(Scrobbles!$B158=G$1,Scrobbles!$F158,0)</f>
        <v>0</v>
      </c>
      <c r="H158">
        <f>IF(Scrobbles!$B158=H$1,Scrobbles!$F158,0)</f>
        <v>0</v>
      </c>
      <c r="I158">
        <f>IF(Scrobbles!$B158=I$1,Scrobbles!$F158,0)</f>
        <v>0</v>
      </c>
      <c r="K158">
        <f>IF(AND(Scrobbles!$F158&gt;=Calc!J$1+1,Scrobbles!$F158&lt;=Calc!K$1,ISBLANK(Scrobbles!$F158)=FALSE),1,0)</f>
        <v>0</v>
      </c>
      <c r="L158">
        <f>IF(AND(Scrobbles!$F158&gt;=Calc!K$1+1,Scrobbles!$F158&lt;=Calc!L$1,ISBLANK(Scrobbles!$F158)=FALSE),1,0)</f>
        <v>0</v>
      </c>
      <c r="M158">
        <f>IF(AND(Scrobbles!$F158&gt;=Calc!L$1+1,Scrobbles!$F158&lt;=Calc!M$1,ISBLANK(Scrobbles!$F158)=FALSE),1,0)</f>
        <v>0</v>
      </c>
      <c r="N158">
        <f>IF(AND(Scrobbles!$F158&gt;=Calc!M$1+1,Scrobbles!$F158&lt;=Calc!N$1,ISBLANK(Scrobbles!$F158)=FALSE),1,0)</f>
        <v>0</v>
      </c>
      <c r="O158">
        <f>IF(AND(Scrobbles!$F158&gt;=Calc!N$1+1,Scrobbles!$F158&lt;=Calc!O$1,ISBLANK(Scrobbles!$F158)=FALSE),1,0)</f>
        <v>0</v>
      </c>
      <c r="P158">
        <f>IF(AND(Scrobbles!$F158&gt;=Calc!O$1+1,Scrobbles!$F158&lt;=Calc!P$1,ISBLANK(Scrobbles!$F158)=FALSE),1,0)</f>
        <v>0</v>
      </c>
      <c r="Q158">
        <f>IF(AND(Scrobbles!$F158&gt;=Calc!P$1+1,Scrobbles!$F158&lt;=Calc!Q$1,ISBLANK(Scrobbles!$F158)=FALSE),1,0)</f>
        <v>0</v>
      </c>
      <c r="R158">
        <f>IF(AND(Scrobbles!$F158&gt;=Calc!Q$1+1,Scrobbles!$F158&lt;=Calc!R$1,ISBLANK(Scrobbles!$F158)=FALSE),1,0)</f>
        <v>0</v>
      </c>
      <c r="T158">
        <f>IF(Scrobbles!F158&gt;0,1,0)</f>
        <v>0</v>
      </c>
    </row>
    <row r="159" spans="3:20" x14ac:dyDescent="0.3">
      <c r="C159">
        <f>IF(Scrobbles!$B159=C$1,Scrobbles!$F159,0)</f>
        <v>0</v>
      </c>
      <c r="D159">
        <f>IF(Scrobbles!$B159=D$1,Scrobbles!$F159,0)</f>
        <v>0</v>
      </c>
      <c r="E159">
        <f>IF(Scrobbles!$B159=E$1,Scrobbles!$F159,0)</f>
        <v>0</v>
      </c>
      <c r="F159">
        <f>IF(Scrobbles!$B159=F$1,Scrobbles!$F159,0)</f>
        <v>0</v>
      </c>
      <c r="G159">
        <f>IF(Scrobbles!$B159=G$1,Scrobbles!$F159,0)</f>
        <v>0</v>
      </c>
      <c r="H159">
        <f>IF(Scrobbles!$B159=H$1,Scrobbles!$F159,0)</f>
        <v>0</v>
      </c>
      <c r="I159">
        <f>IF(Scrobbles!$B159=I$1,Scrobbles!$F159,0)</f>
        <v>0</v>
      </c>
      <c r="K159">
        <f>IF(AND(Scrobbles!$F159&gt;=Calc!J$1+1,Scrobbles!$F159&lt;=Calc!K$1,ISBLANK(Scrobbles!$F159)=FALSE),1,0)</f>
        <v>0</v>
      </c>
      <c r="L159">
        <f>IF(AND(Scrobbles!$F159&gt;=Calc!K$1+1,Scrobbles!$F159&lt;=Calc!L$1,ISBLANK(Scrobbles!$F159)=FALSE),1,0)</f>
        <v>0</v>
      </c>
      <c r="M159">
        <f>IF(AND(Scrobbles!$F159&gt;=Calc!L$1+1,Scrobbles!$F159&lt;=Calc!M$1,ISBLANK(Scrobbles!$F159)=FALSE),1,0)</f>
        <v>0</v>
      </c>
      <c r="N159">
        <f>IF(AND(Scrobbles!$F159&gt;=Calc!M$1+1,Scrobbles!$F159&lt;=Calc!N$1,ISBLANK(Scrobbles!$F159)=FALSE),1,0)</f>
        <v>0</v>
      </c>
      <c r="O159">
        <f>IF(AND(Scrobbles!$F159&gt;=Calc!N$1+1,Scrobbles!$F159&lt;=Calc!O$1,ISBLANK(Scrobbles!$F159)=FALSE),1,0)</f>
        <v>0</v>
      </c>
      <c r="P159">
        <f>IF(AND(Scrobbles!$F159&gt;=Calc!O$1+1,Scrobbles!$F159&lt;=Calc!P$1,ISBLANK(Scrobbles!$F159)=FALSE),1,0)</f>
        <v>0</v>
      </c>
      <c r="Q159">
        <f>IF(AND(Scrobbles!$F159&gt;=Calc!P$1+1,Scrobbles!$F159&lt;=Calc!Q$1,ISBLANK(Scrobbles!$F159)=FALSE),1,0)</f>
        <v>0</v>
      </c>
      <c r="R159">
        <f>IF(AND(Scrobbles!$F159&gt;=Calc!Q$1+1,Scrobbles!$F159&lt;=Calc!R$1,ISBLANK(Scrobbles!$F159)=FALSE),1,0)</f>
        <v>0</v>
      </c>
      <c r="T159">
        <f>IF(Scrobbles!F159&gt;0,1,0)</f>
        <v>0</v>
      </c>
    </row>
    <row r="160" spans="3:20" x14ac:dyDescent="0.3">
      <c r="C160">
        <f>IF(Scrobbles!$B160=C$1,Scrobbles!$F160,0)</f>
        <v>0</v>
      </c>
      <c r="D160">
        <f>IF(Scrobbles!$B160=D$1,Scrobbles!$F160,0)</f>
        <v>0</v>
      </c>
      <c r="E160">
        <f>IF(Scrobbles!$B160=E$1,Scrobbles!$F160,0)</f>
        <v>0</v>
      </c>
      <c r="F160">
        <f>IF(Scrobbles!$B160=F$1,Scrobbles!$F160,0)</f>
        <v>0</v>
      </c>
      <c r="G160">
        <f>IF(Scrobbles!$B160=G$1,Scrobbles!$F160,0)</f>
        <v>0</v>
      </c>
      <c r="H160">
        <f>IF(Scrobbles!$B160=H$1,Scrobbles!$F160,0)</f>
        <v>0</v>
      </c>
      <c r="I160">
        <f>IF(Scrobbles!$B160=I$1,Scrobbles!$F160,0)</f>
        <v>0</v>
      </c>
      <c r="K160">
        <f>IF(AND(Scrobbles!$F160&gt;=Calc!J$1+1,Scrobbles!$F160&lt;=Calc!K$1,ISBLANK(Scrobbles!$F160)=FALSE),1,0)</f>
        <v>0</v>
      </c>
      <c r="L160">
        <f>IF(AND(Scrobbles!$F160&gt;=Calc!K$1+1,Scrobbles!$F160&lt;=Calc!L$1,ISBLANK(Scrobbles!$F160)=FALSE),1,0)</f>
        <v>0</v>
      </c>
      <c r="M160">
        <f>IF(AND(Scrobbles!$F160&gt;=Calc!L$1+1,Scrobbles!$F160&lt;=Calc!M$1,ISBLANK(Scrobbles!$F160)=FALSE),1,0)</f>
        <v>0</v>
      </c>
      <c r="N160">
        <f>IF(AND(Scrobbles!$F160&gt;=Calc!M$1+1,Scrobbles!$F160&lt;=Calc!N$1,ISBLANK(Scrobbles!$F160)=FALSE),1,0)</f>
        <v>0</v>
      </c>
      <c r="O160">
        <f>IF(AND(Scrobbles!$F160&gt;=Calc!N$1+1,Scrobbles!$F160&lt;=Calc!O$1,ISBLANK(Scrobbles!$F160)=FALSE),1,0)</f>
        <v>0</v>
      </c>
      <c r="P160">
        <f>IF(AND(Scrobbles!$F160&gt;=Calc!O$1+1,Scrobbles!$F160&lt;=Calc!P$1,ISBLANK(Scrobbles!$F160)=FALSE),1,0)</f>
        <v>0</v>
      </c>
      <c r="Q160">
        <f>IF(AND(Scrobbles!$F160&gt;=Calc!P$1+1,Scrobbles!$F160&lt;=Calc!Q$1,ISBLANK(Scrobbles!$F160)=FALSE),1,0)</f>
        <v>0</v>
      </c>
      <c r="R160">
        <f>IF(AND(Scrobbles!$F160&gt;=Calc!Q$1+1,Scrobbles!$F160&lt;=Calc!R$1,ISBLANK(Scrobbles!$F160)=FALSE),1,0)</f>
        <v>0</v>
      </c>
      <c r="T160">
        <f>IF(Scrobbles!F160&gt;0,1,0)</f>
        <v>0</v>
      </c>
    </row>
    <row r="161" spans="3:20" x14ac:dyDescent="0.3">
      <c r="C161">
        <f>IF(Scrobbles!$B161=C$1,Scrobbles!$F161,0)</f>
        <v>0</v>
      </c>
      <c r="D161">
        <f>IF(Scrobbles!$B161=D$1,Scrobbles!$F161,0)</f>
        <v>0</v>
      </c>
      <c r="E161">
        <f>IF(Scrobbles!$B161=E$1,Scrobbles!$F161,0)</f>
        <v>0</v>
      </c>
      <c r="F161">
        <f>IF(Scrobbles!$B161=F$1,Scrobbles!$F161,0)</f>
        <v>0</v>
      </c>
      <c r="G161">
        <f>IF(Scrobbles!$B161=G$1,Scrobbles!$F161,0)</f>
        <v>0</v>
      </c>
      <c r="H161">
        <f>IF(Scrobbles!$B161=H$1,Scrobbles!$F161,0)</f>
        <v>0</v>
      </c>
      <c r="I161">
        <f>IF(Scrobbles!$B161=I$1,Scrobbles!$F161,0)</f>
        <v>0</v>
      </c>
      <c r="K161">
        <f>IF(AND(Scrobbles!$F161&gt;=Calc!J$1+1,Scrobbles!$F161&lt;=Calc!K$1,ISBLANK(Scrobbles!$F161)=FALSE),1,0)</f>
        <v>0</v>
      </c>
      <c r="L161">
        <f>IF(AND(Scrobbles!$F161&gt;=Calc!K$1+1,Scrobbles!$F161&lt;=Calc!L$1,ISBLANK(Scrobbles!$F161)=FALSE),1,0)</f>
        <v>0</v>
      </c>
      <c r="M161">
        <f>IF(AND(Scrobbles!$F161&gt;=Calc!L$1+1,Scrobbles!$F161&lt;=Calc!M$1,ISBLANK(Scrobbles!$F161)=FALSE),1,0)</f>
        <v>0</v>
      </c>
      <c r="N161">
        <f>IF(AND(Scrobbles!$F161&gt;=Calc!M$1+1,Scrobbles!$F161&lt;=Calc!N$1,ISBLANK(Scrobbles!$F161)=FALSE),1,0)</f>
        <v>0</v>
      </c>
      <c r="O161">
        <f>IF(AND(Scrobbles!$F161&gt;=Calc!N$1+1,Scrobbles!$F161&lt;=Calc!O$1,ISBLANK(Scrobbles!$F161)=FALSE),1,0)</f>
        <v>0</v>
      </c>
      <c r="P161">
        <f>IF(AND(Scrobbles!$F161&gt;=Calc!O$1+1,Scrobbles!$F161&lt;=Calc!P$1,ISBLANK(Scrobbles!$F161)=FALSE),1,0)</f>
        <v>0</v>
      </c>
      <c r="Q161">
        <f>IF(AND(Scrobbles!$F161&gt;=Calc!P$1+1,Scrobbles!$F161&lt;=Calc!Q$1,ISBLANK(Scrobbles!$F161)=FALSE),1,0)</f>
        <v>0</v>
      </c>
      <c r="R161">
        <f>IF(AND(Scrobbles!$F161&gt;=Calc!Q$1+1,Scrobbles!$F161&lt;=Calc!R$1,ISBLANK(Scrobbles!$F161)=FALSE),1,0)</f>
        <v>0</v>
      </c>
      <c r="T161">
        <f>IF(Scrobbles!F161&gt;0,1,0)</f>
        <v>0</v>
      </c>
    </row>
    <row r="162" spans="3:20" x14ac:dyDescent="0.3">
      <c r="C162">
        <f>IF(Scrobbles!$B162=C$1,Scrobbles!$F162,0)</f>
        <v>0</v>
      </c>
      <c r="D162">
        <f>IF(Scrobbles!$B162=D$1,Scrobbles!$F162,0)</f>
        <v>0</v>
      </c>
      <c r="E162">
        <f>IF(Scrobbles!$B162=E$1,Scrobbles!$F162,0)</f>
        <v>0</v>
      </c>
      <c r="F162">
        <f>IF(Scrobbles!$B162=F$1,Scrobbles!$F162,0)</f>
        <v>0</v>
      </c>
      <c r="G162">
        <f>IF(Scrobbles!$B162=G$1,Scrobbles!$F162,0)</f>
        <v>0</v>
      </c>
      <c r="H162">
        <f>IF(Scrobbles!$B162=H$1,Scrobbles!$F162,0)</f>
        <v>0</v>
      </c>
      <c r="I162">
        <f>IF(Scrobbles!$B162=I$1,Scrobbles!$F162,0)</f>
        <v>0</v>
      </c>
      <c r="K162">
        <f>IF(AND(Scrobbles!$F162&gt;=Calc!J$1+1,Scrobbles!$F162&lt;=Calc!K$1,ISBLANK(Scrobbles!$F162)=FALSE),1,0)</f>
        <v>0</v>
      </c>
      <c r="L162">
        <f>IF(AND(Scrobbles!$F162&gt;=Calc!K$1+1,Scrobbles!$F162&lt;=Calc!L$1,ISBLANK(Scrobbles!$F162)=FALSE),1,0)</f>
        <v>0</v>
      </c>
      <c r="M162">
        <f>IF(AND(Scrobbles!$F162&gt;=Calc!L$1+1,Scrobbles!$F162&lt;=Calc!M$1,ISBLANK(Scrobbles!$F162)=FALSE),1,0)</f>
        <v>0</v>
      </c>
      <c r="N162">
        <f>IF(AND(Scrobbles!$F162&gt;=Calc!M$1+1,Scrobbles!$F162&lt;=Calc!N$1,ISBLANK(Scrobbles!$F162)=FALSE),1,0)</f>
        <v>0</v>
      </c>
      <c r="O162">
        <f>IF(AND(Scrobbles!$F162&gt;=Calc!N$1+1,Scrobbles!$F162&lt;=Calc!O$1,ISBLANK(Scrobbles!$F162)=FALSE),1,0)</f>
        <v>0</v>
      </c>
      <c r="P162">
        <f>IF(AND(Scrobbles!$F162&gt;=Calc!O$1+1,Scrobbles!$F162&lt;=Calc!P$1,ISBLANK(Scrobbles!$F162)=FALSE),1,0)</f>
        <v>0</v>
      </c>
      <c r="Q162">
        <f>IF(AND(Scrobbles!$F162&gt;=Calc!P$1+1,Scrobbles!$F162&lt;=Calc!Q$1,ISBLANK(Scrobbles!$F162)=FALSE),1,0)</f>
        <v>0</v>
      </c>
      <c r="R162">
        <f>IF(AND(Scrobbles!$F162&gt;=Calc!Q$1+1,Scrobbles!$F162&lt;=Calc!R$1,ISBLANK(Scrobbles!$F162)=FALSE),1,0)</f>
        <v>0</v>
      </c>
      <c r="T162">
        <f>IF(Scrobbles!F162&gt;0,1,0)</f>
        <v>0</v>
      </c>
    </row>
    <row r="163" spans="3:20" x14ac:dyDescent="0.3">
      <c r="C163">
        <f>IF(Scrobbles!$B163=C$1,Scrobbles!$F163,0)</f>
        <v>0</v>
      </c>
      <c r="D163">
        <f>IF(Scrobbles!$B163=D$1,Scrobbles!$F163,0)</f>
        <v>0</v>
      </c>
      <c r="E163">
        <f>IF(Scrobbles!$B163=E$1,Scrobbles!$F163,0)</f>
        <v>0</v>
      </c>
      <c r="F163">
        <f>IF(Scrobbles!$B163=F$1,Scrobbles!$F163,0)</f>
        <v>0</v>
      </c>
      <c r="G163">
        <f>IF(Scrobbles!$B163=G$1,Scrobbles!$F163,0)</f>
        <v>0</v>
      </c>
      <c r="H163">
        <f>IF(Scrobbles!$B163=H$1,Scrobbles!$F163,0)</f>
        <v>0</v>
      </c>
      <c r="I163">
        <f>IF(Scrobbles!$B163=I$1,Scrobbles!$F163,0)</f>
        <v>0</v>
      </c>
      <c r="K163">
        <f>IF(AND(Scrobbles!$F163&gt;=Calc!J$1+1,Scrobbles!$F163&lt;=Calc!K$1,ISBLANK(Scrobbles!$F163)=FALSE),1,0)</f>
        <v>0</v>
      </c>
      <c r="L163">
        <f>IF(AND(Scrobbles!$F163&gt;=Calc!K$1+1,Scrobbles!$F163&lt;=Calc!L$1,ISBLANK(Scrobbles!$F163)=FALSE),1,0)</f>
        <v>0</v>
      </c>
      <c r="M163">
        <f>IF(AND(Scrobbles!$F163&gt;=Calc!L$1+1,Scrobbles!$F163&lt;=Calc!M$1,ISBLANK(Scrobbles!$F163)=FALSE),1,0)</f>
        <v>0</v>
      </c>
      <c r="N163">
        <f>IF(AND(Scrobbles!$F163&gt;=Calc!M$1+1,Scrobbles!$F163&lt;=Calc!N$1,ISBLANK(Scrobbles!$F163)=FALSE),1,0)</f>
        <v>0</v>
      </c>
      <c r="O163">
        <f>IF(AND(Scrobbles!$F163&gt;=Calc!N$1+1,Scrobbles!$F163&lt;=Calc!O$1,ISBLANK(Scrobbles!$F163)=FALSE),1,0)</f>
        <v>0</v>
      </c>
      <c r="P163">
        <f>IF(AND(Scrobbles!$F163&gt;=Calc!O$1+1,Scrobbles!$F163&lt;=Calc!P$1,ISBLANK(Scrobbles!$F163)=FALSE),1,0)</f>
        <v>0</v>
      </c>
      <c r="Q163">
        <f>IF(AND(Scrobbles!$F163&gt;=Calc!P$1+1,Scrobbles!$F163&lt;=Calc!Q$1,ISBLANK(Scrobbles!$F163)=FALSE),1,0)</f>
        <v>0</v>
      </c>
      <c r="R163">
        <f>IF(AND(Scrobbles!$F163&gt;=Calc!Q$1+1,Scrobbles!$F163&lt;=Calc!R$1,ISBLANK(Scrobbles!$F163)=FALSE),1,0)</f>
        <v>0</v>
      </c>
      <c r="T163">
        <f>IF(Scrobbles!F163&gt;0,1,0)</f>
        <v>0</v>
      </c>
    </row>
    <row r="164" spans="3:20" x14ac:dyDescent="0.3">
      <c r="C164">
        <f>IF(Scrobbles!$B164=C$1,Scrobbles!$F164,0)</f>
        <v>0</v>
      </c>
      <c r="D164">
        <f>IF(Scrobbles!$B164=D$1,Scrobbles!$F164,0)</f>
        <v>0</v>
      </c>
      <c r="E164">
        <f>IF(Scrobbles!$B164=E$1,Scrobbles!$F164,0)</f>
        <v>0</v>
      </c>
      <c r="F164">
        <f>IF(Scrobbles!$B164=F$1,Scrobbles!$F164,0)</f>
        <v>0</v>
      </c>
      <c r="G164">
        <f>IF(Scrobbles!$B164=G$1,Scrobbles!$F164,0)</f>
        <v>0</v>
      </c>
      <c r="H164">
        <f>IF(Scrobbles!$B164=H$1,Scrobbles!$F164,0)</f>
        <v>0</v>
      </c>
      <c r="I164">
        <f>IF(Scrobbles!$B164=I$1,Scrobbles!$F164,0)</f>
        <v>0</v>
      </c>
      <c r="K164">
        <f>IF(AND(Scrobbles!$F164&gt;=Calc!J$1+1,Scrobbles!$F164&lt;=Calc!K$1,ISBLANK(Scrobbles!$F164)=FALSE),1,0)</f>
        <v>0</v>
      </c>
      <c r="L164">
        <f>IF(AND(Scrobbles!$F164&gt;=Calc!K$1+1,Scrobbles!$F164&lt;=Calc!L$1,ISBLANK(Scrobbles!$F164)=FALSE),1,0)</f>
        <v>0</v>
      </c>
      <c r="M164">
        <f>IF(AND(Scrobbles!$F164&gt;=Calc!L$1+1,Scrobbles!$F164&lt;=Calc!M$1,ISBLANK(Scrobbles!$F164)=FALSE),1,0)</f>
        <v>0</v>
      </c>
      <c r="N164">
        <f>IF(AND(Scrobbles!$F164&gt;=Calc!M$1+1,Scrobbles!$F164&lt;=Calc!N$1,ISBLANK(Scrobbles!$F164)=FALSE),1,0)</f>
        <v>0</v>
      </c>
      <c r="O164">
        <f>IF(AND(Scrobbles!$F164&gt;=Calc!N$1+1,Scrobbles!$F164&lt;=Calc!O$1,ISBLANK(Scrobbles!$F164)=FALSE),1,0)</f>
        <v>0</v>
      </c>
      <c r="P164">
        <f>IF(AND(Scrobbles!$F164&gt;=Calc!O$1+1,Scrobbles!$F164&lt;=Calc!P$1,ISBLANK(Scrobbles!$F164)=FALSE),1,0)</f>
        <v>0</v>
      </c>
      <c r="Q164">
        <f>IF(AND(Scrobbles!$F164&gt;=Calc!P$1+1,Scrobbles!$F164&lt;=Calc!Q$1,ISBLANK(Scrobbles!$F164)=FALSE),1,0)</f>
        <v>0</v>
      </c>
      <c r="R164">
        <f>IF(AND(Scrobbles!$F164&gt;=Calc!Q$1+1,Scrobbles!$F164&lt;=Calc!R$1,ISBLANK(Scrobbles!$F164)=FALSE),1,0)</f>
        <v>0</v>
      </c>
      <c r="T164">
        <f>IF(Scrobbles!F164&gt;0,1,0)</f>
        <v>0</v>
      </c>
    </row>
    <row r="165" spans="3:20" x14ac:dyDescent="0.3">
      <c r="C165">
        <f>IF(Scrobbles!$B165=C$1,Scrobbles!$F165,0)</f>
        <v>0</v>
      </c>
      <c r="D165">
        <f>IF(Scrobbles!$B165=D$1,Scrobbles!$F165,0)</f>
        <v>0</v>
      </c>
      <c r="E165">
        <f>IF(Scrobbles!$B165=E$1,Scrobbles!$F165,0)</f>
        <v>0</v>
      </c>
      <c r="F165">
        <f>IF(Scrobbles!$B165=F$1,Scrobbles!$F165,0)</f>
        <v>0</v>
      </c>
      <c r="G165">
        <f>IF(Scrobbles!$B165=G$1,Scrobbles!$F165,0)</f>
        <v>0</v>
      </c>
      <c r="H165">
        <f>IF(Scrobbles!$B165=H$1,Scrobbles!$F165,0)</f>
        <v>0</v>
      </c>
      <c r="I165">
        <f>IF(Scrobbles!$B165=I$1,Scrobbles!$F165,0)</f>
        <v>0</v>
      </c>
      <c r="K165">
        <f>IF(AND(Scrobbles!$F165&gt;=Calc!J$1+1,Scrobbles!$F165&lt;=Calc!K$1,ISBLANK(Scrobbles!$F165)=FALSE),1,0)</f>
        <v>0</v>
      </c>
      <c r="L165">
        <f>IF(AND(Scrobbles!$F165&gt;=Calc!K$1+1,Scrobbles!$F165&lt;=Calc!L$1,ISBLANK(Scrobbles!$F165)=FALSE),1,0)</f>
        <v>0</v>
      </c>
      <c r="M165">
        <f>IF(AND(Scrobbles!$F165&gt;=Calc!L$1+1,Scrobbles!$F165&lt;=Calc!M$1,ISBLANK(Scrobbles!$F165)=FALSE),1,0)</f>
        <v>0</v>
      </c>
      <c r="N165">
        <f>IF(AND(Scrobbles!$F165&gt;=Calc!M$1+1,Scrobbles!$F165&lt;=Calc!N$1,ISBLANK(Scrobbles!$F165)=FALSE),1,0)</f>
        <v>0</v>
      </c>
      <c r="O165">
        <f>IF(AND(Scrobbles!$F165&gt;=Calc!N$1+1,Scrobbles!$F165&lt;=Calc!O$1,ISBLANK(Scrobbles!$F165)=FALSE),1,0)</f>
        <v>0</v>
      </c>
      <c r="P165">
        <f>IF(AND(Scrobbles!$F165&gt;=Calc!O$1+1,Scrobbles!$F165&lt;=Calc!P$1,ISBLANK(Scrobbles!$F165)=FALSE),1,0)</f>
        <v>0</v>
      </c>
      <c r="Q165">
        <f>IF(AND(Scrobbles!$F165&gt;=Calc!P$1+1,Scrobbles!$F165&lt;=Calc!Q$1,ISBLANK(Scrobbles!$F165)=FALSE),1,0)</f>
        <v>0</v>
      </c>
      <c r="R165">
        <f>IF(AND(Scrobbles!$F165&gt;=Calc!Q$1+1,Scrobbles!$F165&lt;=Calc!R$1,ISBLANK(Scrobbles!$F165)=FALSE),1,0)</f>
        <v>0</v>
      </c>
      <c r="T165">
        <f>IF(Scrobbles!F165&gt;0,1,0)</f>
        <v>0</v>
      </c>
    </row>
    <row r="166" spans="3:20" x14ac:dyDescent="0.3">
      <c r="C166">
        <f>IF(Scrobbles!$B166=C$1,Scrobbles!$F166,0)</f>
        <v>0</v>
      </c>
      <c r="D166">
        <f>IF(Scrobbles!$B166=D$1,Scrobbles!$F166,0)</f>
        <v>0</v>
      </c>
      <c r="E166">
        <f>IF(Scrobbles!$B166=E$1,Scrobbles!$F166,0)</f>
        <v>0</v>
      </c>
      <c r="F166">
        <f>IF(Scrobbles!$B166=F$1,Scrobbles!$F166,0)</f>
        <v>0</v>
      </c>
      <c r="G166">
        <f>IF(Scrobbles!$B166=G$1,Scrobbles!$F166,0)</f>
        <v>0</v>
      </c>
      <c r="H166">
        <f>IF(Scrobbles!$B166=H$1,Scrobbles!$F166,0)</f>
        <v>0</v>
      </c>
      <c r="I166">
        <f>IF(Scrobbles!$B166=I$1,Scrobbles!$F166,0)</f>
        <v>0</v>
      </c>
      <c r="K166">
        <f>IF(AND(Scrobbles!$F166&gt;=Calc!J$1+1,Scrobbles!$F166&lt;=Calc!K$1,ISBLANK(Scrobbles!$F166)=FALSE),1,0)</f>
        <v>0</v>
      </c>
      <c r="L166">
        <f>IF(AND(Scrobbles!$F166&gt;=Calc!K$1+1,Scrobbles!$F166&lt;=Calc!L$1,ISBLANK(Scrobbles!$F166)=FALSE),1,0)</f>
        <v>0</v>
      </c>
      <c r="M166">
        <f>IF(AND(Scrobbles!$F166&gt;=Calc!L$1+1,Scrobbles!$F166&lt;=Calc!M$1,ISBLANK(Scrobbles!$F166)=FALSE),1,0)</f>
        <v>0</v>
      </c>
      <c r="N166">
        <f>IF(AND(Scrobbles!$F166&gt;=Calc!M$1+1,Scrobbles!$F166&lt;=Calc!N$1,ISBLANK(Scrobbles!$F166)=FALSE),1,0)</f>
        <v>0</v>
      </c>
      <c r="O166">
        <f>IF(AND(Scrobbles!$F166&gt;=Calc!N$1+1,Scrobbles!$F166&lt;=Calc!O$1,ISBLANK(Scrobbles!$F166)=FALSE),1,0)</f>
        <v>0</v>
      </c>
      <c r="P166">
        <f>IF(AND(Scrobbles!$F166&gt;=Calc!O$1+1,Scrobbles!$F166&lt;=Calc!P$1,ISBLANK(Scrobbles!$F166)=FALSE),1,0)</f>
        <v>0</v>
      </c>
      <c r="Q166">
        <f>IF(AND(Scrobbles!$F166&gt;=Calc!P$1+1,Scrobbles!$F166&lt;=Calc!Q$1,ISBLANK(Scrobbles!$F166)=FALSE),1,0)</f>
        <v>0</v>
      </c>
      <c r="R166">
        <f>IF(AND(Scrobbles!$F166&gt;=Calc!Q$1+1,Scrobbles!$F166&lt;=Calc!R$1,ISBLANK(Scrobbles!$F166)=FALSE),1,0)</f>
        <v>0</v>
      </c>
      <c r="T166">
        <f>IF(Scrobbles!F166&gt;0,1,0)</f>
        <v>0</v>
      </c>
    </row>
    <row r="167" spans="3:20" x14ac:dyDescent="0.3">
      <c r="C167">
        <f>IF(Scrobbles!$B167=C$1,Scrobbles!$F167,0)</f>
        <v>0</v>
      </c>
      <c r="D167">
        <f>IF(Scrobbles!$B167=D$1,Scrobbles!$F167,0)</f>
        <v>0</v>
      </c>
      <c r="E167">
        <f>IF(Scrobbles!$B167=E$1,Scrobbles!$F167,0)</f>
        <v>0</v>
      </c>
      <c r="F167">
        <f>IF(Scrobbles!$B167=F$1,Scrobbles!$F167,0)</f>
        <v>0</v>
      </c>
      <c r="G167">
        <f>IF(Scrobbles!$B167=G$1,Scrobbles!$F167,0)</f>
        <v>0</v>
      </c>
      <c r="H167">
        <f>IF(Scrobbles!$B167=H$1,Scrobbles!$F167,0)</f>
        <v>0</v>
      </c>
      <c r="I167">
        <f>IF(Scrobbles!$B167=I$1,Scrobbles!$F167,0)</f>
        <v>0</v>
      </c>
      <c r="K167">
        <f>IF(AND(Scrobbles!$F167&gt;=Calc!J$1+1,Scrobbles!$F167&lt;=Calc!K$1,ISBLANK(Scrobbles!$F167)=FALSE),1,0)</f>
        <v>0</v>
      </c>
      <c r="L167">
        <f>IF(AND(Scrobbles!$F167&gt;=Calc!K$1+1,Scrobbles!$F167&lt;=Calc!L$1,ISBLANK(Scrobbles!$F167)=FALSE),1,0)</f>
        <v>0</v>
      </c>
      <c r="M167">
        <f>IF(AND(Scrobbles!$F167&gt;=Calc!L$1+1,Scrobbles!$F167&lt;=Calc!M$1,ISBLANK(Scrobbles!$F167)=FALSE),1,0)</f>
        <v>0</v>
      </c>
      <c r="N167">
        <f>IF(AND(Scrobbles!$F167&gt;=Calc!M$1+1,Scrobbles!$F167&lt;=Calc!N$1,ISBLANK(Scrobbles!$F167)=FALSE),1,0)</f>
        <v>0</v>
      </c>
      <c r="O167">
        <f>IF(AND(Scrobbles!$F167&gt;=Calc!N$1+1,Scrobbles!$F167&lt;=Calc!O$1,ISBLANK(Scrobbles!$F167)=FALSE),1,0)</f>
        <v>0</v>
      </c>
      <c r="P167">
        <f>IF(AND(Scrobbles!$F167&gt;=Calc!O$1+1,Scrobbles!$F167&lt;=Calc!P$1,ISBLANK(Scrobbles!$F167)=FALSE),1,0)</f>
        <v>0</v>
      </c>
      <c r="Q167">
        <f>IF(AND(Scrobbles!$F167&gt;=Calc!P$1+1,Scrobbles!$F167&lt;=Calc!Q$1,ISBLANK(Scrobbles!$F167)=FALSE),1,0)</f>
        <v>0</v>
      </c>
      <c r="R167">
        <f>IF(AND(Scrobbles!$F167&gt;=Calc!Q$1+1,Scrobbles!$F167&lt;=Calc!R$1,ISBLANK(Scrobbles!$F167)=FALSE),1,0)</f>
        <v>0</v>
      </c>
      <c r="T167">
        <f>IF(Scrobbles!F167&gt;0,1,0)</f>
        <v>0</v>
      </c>
    </row>
    <row r="168" spans="3:20" x14ac:dyDescent="0.3">
      <c r="C168">
        <f>IF(Scrobbles!$B168=C$1,Scrobbles!$F168,0)</f>
        <v>0</v>
      </c>
      <c r="D168">
        <f>IF(Scrobbles!$B168=D$1,Scrobbles!$F168,0)</f>
        <v>0</v>
      </c>
      <c r="E168">
        <f>IF(Scrobbles!$B168=E$1,Scrobbles!$F168,0)</f>
        <v>0</v>
      </c>
      <c r="F168">
        <f>IF(Scrobbles!$B168=F$1,Scrobbles!$F168,0)</f>
        <v>0</v>
      </c>
      <c r="G168">
        <f>IF(Scrobbles!$B168=G$1,Scrobbles!$F168,0)</f>
        <v>0</v>
      </c>
      <c r="H168">
        <f>IF(Scrobbles!$B168=H$1,Scrobbles!$F168,0)</f>
        <v>0</v>
      </c>
      <c r="I168">
        <f>IF(Scrobbles!$B168=I$1,Scrobbles!$F168,0)</f>
        <v>0</v>
      </c>
      <c r="K168">
        <f>IF(AND(Scrobbles!$F168&gt;=Calc!J$1+1,Scrobbles!$F168&lt;=Calc!K$1,ISBLANK(Scrobbles!$F168)=FALSE),1,0)</f>
        <v>0</v>
      </c>
      <c r="L168">
        <f>IF(AND(Scrobbles!$F168&gt;=Calc!K$1+1,Scrobbles!$F168&lt;=Calc!L$1,ISBLANK(Scrobbles!$F168)=FALSE),1,0)</f>
        <v>0</v>
      </c>
      <c r="M168">
        <f>IF(AND(Scrobbles!$F168&gt;=Calc!L$1+1,Scrobbles!$F168&lt;=Calc!M$1,ISBLANK(Scrobbles!$F168)=FALSE),1,0)</f>
        <v>0</v>
      </c>
      <c r="N168">
        <f>IF(AND(Scrobbles!$F168&gt;=Calc!M$1+1,Scrobbles!$F168&lt;=Calc!N$1,ISBLANK(Scrobbles!$F168)=FALSE),1,0)</f>
        <v>0</v>
      </c>
      <c r="O168">
        <f>IF(AND(Scrobbles!$F168&gt;=Calc!N$1+1,Scrobbles!$F168&lt;=Calc!O$1,ISBLANK(Scrobbles!$F168)=FALSE),1,0)</f>
        <v>0</v>
      </c>
      <c r="P168">
        <f>IF(AND(Scrobbles!$F168&gt;=Calc!O$1+1,Scrobbles!$F168&lt;=Calc!P$1,ISBLANK(Scrobbles!$F168)=FALSE),1,0)</f>
        <v>0</v>
      </c>
      <c r="Q168">
        <f>IF(AND(Scrobbles!$F168&gt;=Calc!P$1+1,Scrobbles!$F168&lt;=Calc!Q$1,ISBLANK(Scrobbles!$F168)=FALSE),1,0)</f>
        <v>0</v>
      </c>
      <c r="R168">
        <f>IF(AND(Scrobbles!$F168&gt;=Calc!Q$1+1,Scrobbles!$F168&lt;=Calc!R$1,ISBLANK(Scrobbles!$F168)=FALSE),1,0)</f>
        <v>0</v>
      </c>
      <c r="T168">
        <f>IF(Scrobbles!F168&gt;0,1,0)</f>
        <v>0</v>
      </c>
    </row>
    <row r="169" spans="3:20" x14ac:dyDescent="0.3">
      <c r="C169">
        <f>IF(Scrobbles!$B169=C$1,Scrobbles!$F169,0)</f>
        <v>0</v>
      </c>
      <c r="D169">
        <f>IF(Scrobbles!$B169=D$1,Scrobbles!$F169,0)</f>
        <v>0</v>
      </c>
      <c r="E169">
        <f>IF(Scrobbles!$B169=E$1,Scrobbles!$F169,0)</f>
        <v>0</v>
      </c>
      <c r="F169">
        <f>IF(Scrobbles!$B169=F$1,Scrobbles!$F169,0)</f>
        <v>0</v>
      </c>
      <c r="G169">
        <f>IF(Scrobbles!$B169=G$1,Scrobbles!$F169,0)</f>
        <v>0</v>
      </c>
      <c r="H169">
        <f>IF(Scrobbles!$B169=H$1,Scrobbles!$F169,0)</f>
        <v>0</v>
      </c>
      <c r="I169">
        <f>IF(Scrobbles!$B169=I$1,Scrobbles!$F169,0)</f>
        <v>0</v>
      </c>
      <c r="K169">
        <f>IF(AND(Scrobbles!$F169&gt;=Calc!J$1+1,Scrobbles!$F169&lt;=Calc!K$1,ISBLANK(Scrobbles!$F169)=FALSE),1,0)</f>
        <v>0</v>
      </c>
      <c r="L169">
        <f>IF(AND(Scrobbles!$F169&gt;=Calc!K$1+1,Scrobbles!$F169&lt;=Calc!L$1,ISBLANK(Scrobbles!$F169)=FALSE),1,0)</f>
        <v>0</v>
      </c>
      <c r="M169">
        <f>IF(AND(Scrobbles!$F169&gt;=Calc!L$1+1,Scrobbles!$F169&lt;=Calc!M$1,ISBLANK(Scrobbles!$F169)=FALSE),1,0)</f>
        <v>0</v>
      </c>
      <c r="N169">
        <f>IF(AND(Scrobbles!$F169&gt;=Calc!M$1+1,Scrobbles!$F169&lt;=Calc!N$1,ISBLANK(Scrobbles!$F169)=FALSE),1,0)</f>
        <v>0</v>
      </c>
      <c r="O169">
        <f>IF(AND(Scrobbles!$F169&gt;=Calc!N$1+1,Scrobbles!$F169&lt;=Calc!O$1,ISBLANK(Scrobbles!$F169)=FALSE),1,0)</f>
        <v>0</v>
      </c>
      <c r="P169">
        <f>IF(AND(Scrobbles!$F169&gt;=Calc!O$1+1,Scrobbles!$F169&lt;=Calc!P$1,ISBLANK(Scrobbles!$F169)=FALSE),1,0)</f>
        <v>0</v>
      </c>
      <c r="Q169">
        <f>IF(AND(Scrobbles!$F169&gt;=Calc!P$1+1,Scrobbles!$F169&lt;=Calc!Q$1,ISBLANK(Scrobbles!$F169)=FALSE),1,0)</f>
        <v>0</v>
      </c>
      <c r="R169">
        <f>IF(AND(Scrobbles!$F169&gt;=Calc!Q$1+1,Scrobbles!$F169&lt;=Calc!R$1,ISBLANK(Scrobbles!$F169)=FALSE),1,0)</f>
        <v>0</v>
      </c>
      <c r="T169">
        <f>IF(Scrobbles!F169&gt;0,1,0)</f>
        <v>0</v>
      </c>
    </row>
    <row r="170" spans="3:20" x14ac:dyDescent="0.3">
      <c r="C170">
        <f>IF(Scrobbles!$B170=C$1,Scrobbles!$F170,0)</f>
        <v>0</v>
      </c>
      <c r="D170">
        <f>IF(Scrobbles!$B170=D$1,Scrobbles!$F170,0)</f>
        <v>0</v>
      </c>
      <c r="E170">
        <f>IF(Scrobbles!$B170=E$1,Scrobbles!$F170,0)</f>
        <v>0</v>
      </c>
      <c r="F170">
        <f>IF(Scrobbles!$B170=F$1,Scrobbles!$F170,0)</f>
        <v>0</v>
      </c>
      <c r="G170">
        <f>IF(Scrobbles!$B170=G$1,Scrobbles!$F170,0)</f>
        <v>0</v>
      </c>
      <c r="H170">
        <f>IF(Scrobbles!$B170=H$1,Scrobbles!$F170,0)</f>
        <v>0</v>
      </c>
      <c r="I170">
        <f>IF(Scrobbles!$B170=I$1,Scrobbles!$F170,0)</f>
        <v>0</v>
      </c>
      <c r="K170">
        <f>IF(AND(Scrobbles!$F170&gt;=Calc!J$1+1,Scrobbles!$F170&lt;=Calc!K$1,ISBLANK(Scrobbles!$F170)=FALSE),1,0)</f>
        <v>0</v>
      </c>
      <c r="L170">
        <f>IF(AND(Scrobbles!$F170&gt;=Calc!K$1+1,Scrobbles!$F170&lt;=Calc!L$1,ISBLANK(Scrobbles!$F170)=FALSE),1,0)</f>
        <v>0</v>
      </c>
      <c r="M170">
        <f>IF(AND(Scrobbles!$F170&gt;=Calc!L$1+1,Scrobbles!$F170&lt;=Calc!M$1,ISBLANK(Scrobbles!$F170)=FALSE),1,0)</f>
        <v>0</v>
      </c>
      <c r="N170">
        <f>IF(AND(Scrobbles!$F170&gt;=Calc!M$1+1,Scrobbles!$F170&lt;=Calc!N$1,ISBLANK(Scrobbles!$F170)=FALSE),1,0)</f>
        <v>0</v>
      </c>
      <c r="O170">
        <f>IF(AND(Scrobbles!$F170&gt;=Calc!N$1+1,Scrobbles!$F170&lt;=Calc!O$1,ISBLANK(Scrobbles!$F170)=FALSE),1,0)</f>
        <v>0</v>
      </c>
      <c r="P170">
        <f>IF(AND(Scrobbles!$F170&gt;=Calc!O$1+1,Scrobbles!$F170&lt;=Calc!P$1,ISBLANK(Scrobbles!$F170)=FALSE),1,0)</f>
        <v>0</v>
      </c>
      <c r="Q170">
        <f>IF(AND(Scrobbles!$F170&gt;=Calc!P$1+1,Scrobbles!$F170&lt;=Calc!Q$1,ISBLANK(Scrobbles!$F170)=FALSE),1,0)</f>
        <v>0</v>
      </c>
      <c r="R170">
        <f>IF(AND(Scrobbles!$F170&gt;=Calc!Q$1+1,Scrobbles!$F170&lt;=Calc!R$1,ISBLANK(Scrobbles!$F170)=FALSE),1,0)</f>
        <v>0</v>
      </c>
      <c r="T170">
        <f>IF(Scrobbles!F170&gt;0,1,0)</f>
        <v>0</v>
      </c>
    </row>
    <row r="171" spans="3:20" x14ac:dyDescent="0.3">
      <c r="C171">
        <f>IF(Scrobbles!$B171=C$1,Scrobbles!$F171,0)</f>
        <v>0</v>
      </c>
      <c r="D171">
        <f>IF(Scrobbles!$B171=D$1,Scrobbles!$F171,0)</f>
        <v>0</v>
      </c>
      <c r="E171">
        <f>IF(Scrobbles!$B171=E$1,Scrobbles!$F171,0)</f>
        <v>0</v>
      </c>
      <c r="F171">
        <f>IF(Scrobbles!$B171=F$1,Scrobbles!$F171,0)</f>
        <v>0</v>
      </c>
      <c r="G171">
        <f>IF(Scrobbles!$B171=G$1,Scrobbles!$F171,0)</f>
        <v>0</v>
      </c>
      <c r="H171">
        <f>IF(Scrobbles!$B171=H$1,Scrobbles!$F171,0)</f>
        <v>0</v>
      </c>
      <c r="I171">
        <f>IF(Scrobbles!$B171=I$1,Scrobbles!$F171,0)</f>
        <v>0</v>
      </c>
      <c r="K171">
        <f>IF(AND(Scrobbles!$F171&gt;=Calc!J$1+1,Scrobbles!$F171&lt;=Calc!K$1,ISBLANK(Scrobbles!$F171)=FALSE),1,0)</f>
        <v>0</v>
      </c>
      <c r="L171">
        <f>IF(AND(Scrobbles!$F171&gt;=Calc!K$1+1,Scrobbles!$F171&lt;=Calc!L$1,ISBLANK(Scrobbles!$F171)=FALSE),1,0)</f>
        <v>0</v>
      </c>
      <c r="M171">
        <f>IF(AND(Scrobbles!$F171&gt;=Calc!L$1+1,Scrobbles!$F171&lt;=Calc!M$1,ISBLANK(Scrobbles!$F171)=FALSE),1,0)</f>
        <v>0</v>
      </c>
      <c r="N171">
        <f>IF(AND(Scrobbles!$F171&gt;=Calc!M$1+1,Scrobbles!$F171&lt;=Calc!N$1,ISBLANK(Scrobbles!$F171)=FALSE),1,0)</f>
        <v>0</v>
      </c>
      <c r="O171">
        <f>IF(AND(Scrobbles!$F171&gt;=Calc!N$1+1,Scrobbles!$F171&lt;=Calc!O$1,ISBLANK(Scrobbles!$F171)=FALSE),1,0)</f>
        <v>0</v>
      </c>
      <c r="P171">
        <f>IF(AND(Scrobbles!$F171&gt;=Calc!O$1+1,Scrobbles!$F171&lt;=Calc!P$1,ISBLANK(Scrobbles!$F171)=FALSE),1,0)</f>
        <v>0</v>
      </c>
      <c r="Q171">
        <f>IF(AND(Scrobbles!$F171&gt;=Calc!P$1+1,Scrobbles!$F171&lt;=Calc!Q$1,ISBLANK(Scrobbles!$F171)=FALSE),1,0)</f>
        <v>0</v>
      </c>
      <c r="R171">
        <f>IF(AND(Scrobbles!$F171&gt;=Calc!Q$1+1,Scrobbles!$F171&lt;=Calc!R$1,ISBLANK(Scrobbles!$F171)=FALSE),1,0)</f>
        <v>0</v>
      </c>
      <c r="T171">
        <f>IF(Scrobbles!F171&gt;0,1,0)</f>
        <v>0</v>
      </c>
    </row>
    <row r="172" spans="3:20" x14ac:dyDescent="0.3">
      <c r="C172">
        <f>IF(Scrobbles!$B172=C$1,Scrobbles!$F172,0)</f>
        <v>0</v>
      </c>
      <c r="D172">
        <f>IF(Scrobbles!$B172=D$1,Scrobbles!$F172,0)</f>
        <v>0</v>
      </c>
      <c r="E172">
        <f>IF(Scrobbles!$B172=E$1,Scrobbles!$F172,0)</f>
        <v>0</v>
      </c>
      <c r="F172">
        <f>IF(Scrobbles!$B172=F$1,Scrobbles!$F172,0)</f>
        <v>0</v>
      </c>
      <c r="G172">
        <f>IF(Scrobbles!$B172=G$1,Scrobbles!$F172,0)</f>
        <v>0</v>
      </c>
      <c r="H172">
        <f>IF(Scrobbles!$B172=H$1,Scrobbles!$F172,0)</f>
        <v>0</v>
      </c>
      <c r="I172">
        <f>IF(Scrobbles!$B172=I$1,Scrobbles!$F172,0)</f>
        <v>0</v>
      </c>
      <c r="K172">
        <f>IF(AND(Scrobbles!$F172&gt;=Calc!J$1+1,Scrobbles!$F172&lt;=Calc!K$1,ISBLANK(Scrobbles!$F172)=FALSE),1,0)</f>
        <v>0</v>
      </c>
      <c r="L172">
        <f>IF(AND(Scrobbles!$F172&gt;=Calc!K$1+1,Scrobbles!$F172&lt;=Calc!L$1,ISBLANK(Scrobbles!$F172)=FALSE),1,0)</f>
        <v>0</v>
      </c>
      <c r="M172">
        <f>IF(AND(Scrobbles!$F172&gt;=Calc!L$1+1,Scrobbles!$F172&lt;=Calc!M$1,ISBLANK(Scrobbles!$F172)=FALSE),1,0)</f>
        <v>0</v>
      </c>
      <c r="N172">
        <f>IF(AND(Scrobbles!$F172&gt;=Calc!M$1+1,Scrobbles!$F172&lt;=Calc!N$1,ISBLANK(Scrobbles!$F172)=FALSE),1,0)</f>
        <v>0</v>
      </c>
      <c r="O172">
        <f>IF(AND(Scrobbles!$F172&gt;=Calc!N$1+1,Scrobbles!$F172&lt;=Calc!O$1,ISBLANK(Scrobbles!$F172)=FALSE),1,0)</f>
        <v>0</v>
      </c>
      <c r="P172">
        <f>IF(AND(Scrobbles!$F172&gt;=Calc!O$1+1,Scrobbles!$F172&lt;=Calc!P$1,ISBLANK(Scrobbles!$F172)=FALSE),1,0)</f>
        <v>0</v>
      </c>
      <c r="Q172">
        <f>IF(AND(Scrobbles!$F172&gt;=Calc!P$1+1,Scrobbles!$F172&lt;=Calc!Q$1,ISBLANK(Scrobbles!$F172)=FALSE),1,0)</f>
        <v>0</v>
      </c>
      <c r="R172">
        <f>IF(AND(Scrobbles!$F172&gt;=Calc!Q$1+1,Scrobbles!$F172&lt;=Calc!R$1,ISBLANK(Scrobbles!$F172)=FALSE),1,0)</f>
        <v>0</v>
      </c>
      <c r="T172">
        <f>IF(Scrobbles!F172&gt;0,1,0)</f>
        <v>0</v>
      </c>
    </row>
    <row r="173" spans="3:20" x14ac:dyDescent="0.3">
      <c r="C173">
        <f>IF(Scrobbles!$B173=C$1,Scrobbles!$F173,0)</f>
        <v>0</v>
      </c>
      <c r="D173">
        <f>IF(Scrobbles!$B173=D$1,Scrobbles!$F173,0)</f>
        <v>0</v>
      </c>
      <c r="E173">
        <f>IF(Scrobbles!$B173=E$1,Scrobbles!$F173,0)</f>
        <v>0</v>
      </c>
      <c r="F173">
        <f>IF(Scrobbles!$B173=F$1,Scrobbles!$F173,0)</f>
        <v>0</v>
      </c>
      <c r="G173">
        <f>IF(Scrobbles!$B173=G$1,Scrobbles!$F173,0)</f>
        <v>0</v>
      </c>
      <c r="H173">
        <f>IF(Scrobbles!$B173=H$1,Scrobbles!$F173,0)</f>
        <v>0</v>
      </c>
      <c r="I173">
        <f>IF(Scrobbles!$B173=I$1,Scrobbles!$F173,0)</f>
        <v>0</v>
      </c>
      <c r="K173">
        <f>IF(AND(Scrobbles!$F173&gt;=Calc!J$1+1,Scrobbles!$F173&lt;=Calc!K$1,ISBLANK(Scrobbles!$F173)=FALSE),1,0)</f>
        <v>0</v>
      </c>
      <c r="L173">
        <f>IF(AND(Scrobbles!$F173&gt;=Calc!K$1+1,Scrobbles!$F173&lt;=Calc!L$1,ISBLANK(Scrobbles!$F173)=FALSE),1,0)</f>
        <v>0</v>
      </c>
      <c r="M173">
        <f>IF(AND(Scrobbles!$F173&gt;=Calc!L$1+1,Scrobbles!$F173&lt;=Calc!M$1,ISBLANK(Scrobbles!$F173)=FALSE),1,0)</f>
        <v>0</v>
      </c>
      <c r="N173">
        <f>IF(AND(Scrobbles!$F173&gt;=Calc!M$1+1,Scrobbles!$F173&lt;=Calc!N$1,ISBLANK(Scrobbles!$F173)=FALSE),1,0)</f>
        <v>0</v>
      </c>
      <c r="O173">
        <f>IF(AND(Scrobbles!$F173&gt;=Calc!N$1+1,Scrobbles!$F173&lt;=Calc!O$1,ISBLANK(Scrobbles!$F173)=FALSE),1,0)</f>
        <v>0</v>
      </c>
      <c r="P173">
        <f>IF(AND(Scrobbles!$F173&gt;=Calc!O$1+1,Scrobbles!$F173&lt;=Calc!P$1,ISBLANK(Scrobbles!$F173)=FALSE),1,0)</f>
        <v>0</v>
      </c>
      <c r="Q173">
        <f>IF(AND(Scrobbles!$F173&gt;=Calc!P$1+1,Scrobbles!$F173&lt;=Calc!Q$1,ISBLANK(Scrobbles!$F173)=FALSE),1,0)</f>
        <v>0</v>
      </c>
      <c r="R173">
        <f>IF(AND(Scrobbles!$F173&gt;=Calc!Q$1+1,Scrobbles!$F173&lt;=Calc!R$1,ISBLANK(Scrobbles!$F173)=FALSE),1,0)</f>
        <v>0</v>
      </c>
      <c r="T173">
        <f>IF(Scrobbles!F173&gt;0,1,0)</f>
        <v>0</v>
      </c>
    </row>
    <row r="174" spans="3:20" x14ac:dyDescent="0.3">
      <c r="C174">
        <f>IF(Scrobbles!$B174=C$1,Scrobbles!$F174,0)</f>
        <v>0</v>
      </c>
      <c r="D174">
        <f>IF(Scrobbles!$B174=D$1,Scrobbles!$F174,0)</f>
        <v>0</v>
      </c>
      <c r="E174">
        <f>IF(Scrobbles!$B174=E$1,Scrobbles!$F174,0)</f>
        <v>0</v>
      </c>
      <c r="F174">
        <f>IF(Scrobbles!$B174=F$1,Scrobbles!$F174,0)</f>
        <v>0</v>
      </c>
      <c r="G174">
        <f>IF(Scrobbles!$B174=G$1,Scrobbles!$F174,0)</f>
        <v>0</v>
      </c>
      <c r="H174">
        <f>IF(Scrobbles!$B174=H$1,Scrobbles!$F174,0)</f>
        <v>0</v>
      </c>
      <c r="I174">
        <f>IF(Scrobbles!$B174=I$1,Scrobbles!$F174,0)</f>
        <v>0</v>
      </c>
      <c r="K174">
        <f>IF(AND(Scrobbles!$F174&gt;=Calc!J$1+1,Scrobbles!$F174&lt;=Calc!K$1,ISBLANK(Scrobbles!$F174)=FALSE),1,0)</f>
        <v>0</v>
      </c>
      <c r="L174">
        <f>IF(AND(Scrobbles!$F174&gt;=Calc!K$1+1,Scrobbles!$F174&lt;=Calc!L$1,ISBLANK(Scrobbles!$F174)=FALSE),1,0)</f>
        <v>0</v>
      </c>
      <c r="M174">
        <f>IF(AND(Scrobbles!$F174&gt;=Calc!L$1+1,Scrobbles!$F174&lt;=Calc!M$1,ISBLANK(Scrobbles!$F174)=FALSE),1,0)</f>
        <v>0</v>
      </c>
      <c r="N174">
        <f>IF(AND(Scrobbles!$F174&gt;=Calc!M$1+1,Scrobbles!$F174&lt;=Calc!N$1,ISBLANK(Scrobbles!$F174)=FALSE),1,0)</f>
        <v>0</v>
      </c>
      <c r="O174">
        <f>IF(AND(Scrobbles!$F174&gt;=Calc!N$1+1,Scrobbles!$F174&lt;=Calc!O$1,ISBLANK(Scrobbles!$F174)=FALSE),1,0)</f>
        <v>0</v>
      </c>
      <c r="P174">
        <f>IF(AND(Scrobbles!$F174&gt;=Calc!O$1+1,Scrobbles!$F174&lt;=Calc!P$1,ISBLANK(Scrobbles!$F174)=FALSE),1,0)</f>
        <v>0</v>
      </c>
      <c r="Q174">
        <f>IF(AND(Scrobbles!$F174&gt;=Calc!P$1+1,Scrobbles!$F174&lt;=Calc!Q$1,ISBLANK(Scrobbles!$F174)=FALSE),1,0)</f>
        <v>0</v>
      </c>
      <c r="R174">
        <f>IF(AND(Scrobbles!$F174&gt;=Calc!Q$1+1,Scrobbles!$F174&lt;=Calc!R$1,ISBLANK(Scrobbles!$F174)=FALSE),1,0)</f>
        <v>0</v>
      </c>
      <c r="T174">
        <f>IF(Scrobbles!F174&gt;0,1,0)</f>
        <v>0</v>
      </c>
    </row>
    <row r="175" spans="3:20" x14ac:dyDescent="0.3">
      <c r="C175">
        <f>IF(Scrobbles!$B175=C$1,Scrobbles!$F175,0)</f>
        <v>0</v>
      </c>
      <c r="D175">
        <f>IF(Scrobbles!$B175=D$1,Scrobbles!$F175,0)</f>
        <v>0</v>
      </c>
      <c r="E175">
        <f>IF(Scrobbles!$B175=E$1,Scrobbles!$F175,0)</f>
        <v>0</v>
      </c>
      <c r="F175">
        <f>IF(Scrobbles!$B175=F$1,Scrobbles!$F175,0)</f>
        <v>0</v>
      </c>
      <c r="G175">
        <f>IF(Scrobbles!$B175=G$1,Scrobbles!$F175,0)</f>
        <v>0</v>
      </c>
      <c r="H175">
        <f>IF(Scrobbles!$B175=H$1,Scrobbles!$F175,0)</f>
        <v>0</v>
      </c>
      <c r="I175">
        <f>IF(Scrobbles!$B175=I$1,Scrobbles!$F175,0)</f>
        <v>0</v>
      </c>
      <c r="K175">
        <f>IF(AND(Scrobbles!$F175&gt;=Calc!J$1+1,Scrobbles!$F175&lt;=Calc!K$1,ISBLANK(Scrobbles!$F175)=FALSE),1,0)</f>
        <v>0</v>
      </c>
      <c r="L175">
        <f>IF(AND(Scrobbles!$F175&gt;=Calc!K$1+1,Scrobbles!$F175&lt;=Calc!L$1,ISBLANK(Scrobbles!$F175)=FALSE),1,0)</f>
        <v>0</v>
      </c>
      <c r="M175">
        <f>IF(AND(Scrobbles!$F175&gt;=Calc!L$1+1,Scrobbles!$F175&lt;=Calc!M$1,ISBLANK(Scrobbles!$F175)=FALSE),1,0)</f>
        <v>0</v>
      </c>
      <c r="N175">
        <f>IF(AND(Scrobbles!$F175&gt;=Calc!M$1+1,Scrobbles!$F175&lt;=Calc!N$1,ISBLANK(Scrobbles!$F175)=FALSE),1,0)</f>
        <v>0</v>
      </c>
      <c r="O175">
        <f>IF(AND(Scrobbles!$F175&gt;=Calc!N$1+1,Scrobbles!$F175&lt;=Calc!O$1,ISBLANK(Scrobbles!$F175)=FALSE),1,0)</f>
        <v>0</v>
      </c>
      <c r="P175">
        <f>IF(AND(Scrobbles!$F175&gt;=Calc!O$1+1,Scrobbles!$F175&lt;=Calc!P$1,ISBLANK(Scrobbles!$F175)=FALSE),1,0)</f>
        <v>0</v>
      </c>
      <c r="Q175">
        <f>IF(AND(Scrobbles!$F175&gt;=Calc!P$1+1,Scrobbles!$F175&lt;=Calc!Q$1,ISBLANK(Scrobbles!$F175)=FALSE),1,0)</f>
        <v>0</v>
      </c>
      <c r="R175">
        <f>IF(AND(Scrobbles!$F175&gt;=Calc!Q$1+1,Scrobbles!$F175&lt;=Calc!R$1,ISBLANK(Scrobbles!$F175)=FALSE),1,0)</f>
        <v>0</v>
      </c>
      <c r="T175">
        <f>IF(Scrobbles!F175&gt;0,1,0)</f>
        <v>0</v>
      </c>
    </row>
    <row r="176" spans="3:20" x14ac:dyDescent="0.3">
      <c r="C176">
        <f>IF(Scrobbles!$B176=C$1,Scrobbles!$F176,0)</f>
        <v>0</v>
      </c>
      <c r="D176">
        <f>IF(Scrobbles!$B176=D$1,Scrobbles!$F176,0)</f>
        <v>0</v>
      </c>
      <c r="E176">
        <f>IF(Scrobbles!$B176=E$1,Scrobbles!$F176,0)</f>
        <v>0</v>
      </c>
      <c r="F176">
        <f>IF(Scrobbles!$B176=F$1,Scrobbles!$F176,0)</f>
        <v>0</v>
      </c>
      <c r="G176">
        <f>IF(Scrobbles!$B176=G$1,Scrobbles!$F176,0)</f>
        <v>0</v>
      </c>
      <c r="H176">
        <f>IF(Scrobbles!$B176=H$1,Scrobbles!$F176,0)</f>
        <v>0</v>
      </c>
      <c r="I176">
        <f>IF(Scrobbles!$B176=I$1,Scrobbles!$F176,0)</f>
        <v>0</v>
      </c>
      <c r="K176">
        <f>IF(AND(Scrobbles!$F176&gt;=Calc!J$1+1,Scrobbles!$F176&lt;=Calc!K$1,ISBLANK(Scrobbles!$F176)=FALSE),1,0)</f>
        <v>0</v>
      </c>
      <c r="L176">
        <f>IF(AND(Scrobbles!$F176&gt;=Calc!K$1+1,Scrobbles!$F176&lt;=Calc!L$1,ISBLANK(Scrobbles!$F176)=FALSE),1,0)</f>
        <v>0</v>
      </c>
      <c r="M176">
        <f>IF(AND(Scrobbles!$F176&gt;=Calc!L$1+1,Scrobbles!$F176&lt;=Calc!M$1,ISBLANK(Scrobbles!$F176)=FALSE),1,0)</f>
        <v>0</v>
      </c>
      <c r="N176">
        <f>IF(AND(Scrobbles!$F176&gt;=Calc!M$1+1,Scrobbles!$F176&lt;=Calc!N$1,ISBLANK(Scrobbles!$F176)=FALSE),1,0)</f>
        <v>0</v>
      </c>
      <c r="O176">
        <f>IF(AND(Scrobbles!$F176&gt;=Calc!N$1+1,Scrobbles!$F176&lt;=Calc!O$1,ISBLANK(Scrobbles!$F176)=FALSE),1,0)</f>
        <v>0</v>
      </c>
      <c r="P176">
        <f>IF(AND(Scrobbles!$F176&gt;=Calc!O$1+1,Scrobbles!$F176&lt;=Calc!P$1,ISBLANK(Scrobbles!$F176)=FALSE),1,0)</f>
        <v>0</v>
      </c>
      <c r="Q176">
        <f>IF(AND(Scrobbles!$F176&gt;=Calc!P$1+1,Scrobbles!$F176&lt;=Calc!Q$1,ISBLANK(Scrobbles!$F176)=FALSE),1,0)</f>
        <v>0</v>
      </c>
      <c r="R176">
        <f>IF(AND(Scrobbles!$F176&gt;=Calc!Q$1+1,Scrobbles!$F176&lt;=Calc!R$1,ISBLANK(Scrobbles!$F176)=FALSE),1,0)</f>
        <v>0</v>
      </c>
      <c r="T176">
        <f>IF(Scrobbles!F176&gt;0,1,0)</f>
        <v>0</v>
      </c>
    </row>
    <row r="177" spans="3:20" x14ac:dyDescent="0.3">
      <c r="C177">
        <f>IF(Scrobbles!$B177=C$1,Scrobbles!$F177,0)</f>
        <v>0</v>
      </c>
      <c r="D177">
        <f>IF(Scrobbles!$B177=D$1,Scrobbles!$F177,0)</f>
        <v>0</v>
      </c>
      <c r="E177">
        <f>IF(Scrobbles!$B177=E$1,Scrobbles!$F177,0)</f>
        <v>0</v>
      </c>
      <c r="F177">
        <f>IF(Scrobbles!$B177=F$1,Scrobbles!$F177,0)</f>
        <v>0</v>
      </c>
      <c r="G177">
        <f>IF(Scrobbles!$B177=G$1,Scrobbles!$F177,0)</f>
        <v>0</v>
      </c>
      <c r="H177">
        <f>IF(Scrobbles!$B177=H$1,Scrobbles!$F177,0)</f>
        <v>0</v>
      </c>
      <c r="I177">
        <f>IF(Scrobbles!$B177=I$1,Scrobbles!$F177,0)</f>
        <v>0</v>
      </c>
      <c r="K177">
        <f>IF(AND(Scrobbles!$F177&gt;=Calc!J$1+1,Scrobbles!$F177&lt;=Calc!K$1,ISBLANK(Scrobbles!$F177)=FALSE),1,0)</f>
        <v>0</v>
      </c>
      <c r="L177">
        <f>IF(AND(Scrobbles!$F177&gt;=Calc!K$1+1,Scrobbles!$F177&lt;=Calc!L$1,ISBLANK(Scrobbles!$F177)=FALSE),1,0)</f>
        <v>0</v>
      </c>
      <c r="M177">
        <f>IF(AND(Scrobbles!$F177&gt;=Calc!L$1+1,Scrobbles!$F177&lt;=Calc!M$1,ISBLANK(Scrobbles!$F177)=FALSE),1,0)</f>
        <v>0</v>
      </c>
      <c r="N177">
        <f>IF(AND(Scrobbles!$F177&gt;=Calc!M$1+1,Scrobbles!$F177&lt;=Calc!N$1,ISBLANK(Scrobbles!$F177)=FALSE),1,0)</f>
        <v>0</v>
      </c>
      <c r="O177">
        <f>IF(AND(Scrobbles!$F177&gt;=Calc!N$1+1,Scrobbles!$F177&lt;=Calc!O$1,ISBLANK(Scrobbles!$F177)=FALSE),1,0)</f>
        <v>0</v>
      </c>
      <c r="P177">
        <f>IF(AND(Scrobbles!$F177&gt;=Calc!O$1+1,Scrobbles!$F177&lt;=Calc!P$1,ISBLANK(Scrobbles!$F177)=FALSE),1,0)</f>
        <v>0</v>
      </c>
      <c r="Q177">
        <f>IF(AND(Scrobbles!$F177&gt;=Calc!P$1+1,Scrobbles!$F177&lt;=Calc!Q$1,ISBLANK(Scrobbles!$F177)=FALSE),1,0)</f>
        <v>0</v>
      </c>
      <c r="R177">
        <f>IF(AND(Scrobbles!$F177&gt;=Calc!Q$1+1,Scrobbles!$F177&lt;=Calc!R$1,ISBLANK(Scrobbles!$F177)=FALSE),1,0)</f>
        <v>0</v>
      </c>
      <c r="T177">
        <f>IF(Scrobbles!F177&gt;0,1,0)</f>
        <v>0</v>
      </c>
    </row>
    <row r="178" spans="3:20" x14ac:dyDescent="0.3">
      <c r="C178">
        <f>IF(Scrobbles!$B178=C$1,Scrobbles!$F178,0)</f>
        <v>0</v>
      </c>
      <c r="D178">
        <f>IF(Scrobbles!$B178=D$1,Scrobbles!$F178,0)</f>
        <v>0</v>
      </c>
      <c r="E178">
        <f>IF(Scrobbles!$B178=E$1,Scrobbles!$F178,0)</f>
        <v>0</v>
      </c>
      <c r="F178">
        <f>IF(Scrobbles!$B178=F$1,Scrobbles!$F178,0)</f>
        <v>0</v>
      </c>
      <c r="G178">
        <f>IF(Scrobbles!$B178=G$1,Scrobbles!$F178,0)</f>
        <v>0</v>
      </c>
      <c r="H178">
        <f>IF(Scrobbles!$B178=H$1,Scrobbles!$F178,0)</f>
        <v>0</v>
      </c>
      <c r="I178">
        <f>IF(Scrobbles!$B178=I$1,Scrobbles!$F178,0)</f>
        <v>0</v>
      </c>
      <c r="K178">
        <f>IF(AND(Scrobbles!$F178&gt;=Calc!J$1+1,Scrobbles!$F178&lt;=Calc!K$1,ISBLANK(Scrobbles!$F178)=FALSE),1,0)</f>
        <v>0</v>
      </c>
      <c r="L178">
        <f>IF(AND(Scrobbles!$F178&gt;=Calc!K$1+1,Scrobbles!$F178&lt;=Calc!L$1,ISBLANK(Scrobbles!$F178)=FALSE),1,0)</f>
        <v>0</v>
      </c>
      <c r="M178">
        <f>IF(AND(Scrobbles!$F178&gt;=Calc!L$1+1,Scrobbles!$F178&lt;=Calc!M$1,ISBLANK(Scrobbles!$F178)=FALSE),1,0)</f>
        <v>0</v>
      </c>
      <c r="N178">
        <f>IF(AND(Scrobbles!$F178&gt;=Calc!M$1+1,Scrobbles!$F178&lt;=Calc!N$1,ISBLANK(Scrobbles!$F178)=FALSE),1,0)</f>
        <v>0</v>
      </c>
      <c r="O178">
        <f>IF(AND(Scrobbles!$F178&gt;=Calc!N$1+1,Scrobbles!$F178&lt;=Calc!O$1,ISBLANK(Scrobbles!$F178)=FALSE),1,0)</f>
        <v>0</v>
      </c>
      <c r="P178">
        <f>IF(AND(Scrobbles!$F178&gt;=Calc!O$1+1,Scrobbles!$F178&lt;=Calc!P$1,ISBLANK(Scrobbles!$F178)=FALSE),1,0)</f>
        <v>0</v>
      </c>
      <c r="Q178">
        <f>IF(AND(Scrobbles!$F178&gt;=Calc!P$1+1,Scrobbles!$F178&lt;=Calc!Q$1,ISBLANK(Scrobbles!$F178)=FALSE),1,0)</f>
        <v>0</v>
      </c>
      <c r="R178">
        <f>IF(AND(Scrobbles!$F178&gt;=Calc!Q$1+1,Scrobbles!$F178&lt;=Calc!R$1,ISBLANK(Scrobbles!$F178)=FALSE),1,0)</f>
        <v>0</v>
      </c>
      <c r="T178">
        <f>IF(Scrobbles!F178&gt;0,1,0)</f>
        <v>0</v>
      </c>
    </row>
    <row r="179" spans="3:20" x14ac:dyDescent="0.3">
      <c r="C179">
        <f>IF(Scrobbles!$B179=C$1,Scrobbles!$F179,0)</f>
        <v>0</v>
      </c>
      <c r="D179">
        <f>IF(Scrobbles!$B179=D$1,Scrobbles!$F179,0)</f>
        <v>0</v>
      </c>
      <c r="E179">
        <f>IF(Scrobbles!$B179=E$1,Scrobbles!$F179,0)</f>
        <v>0</v>
      </c>
      <c r="F179">
        <f>IF(Scrobbles!$B179=F$1,Scrobbles!$F179,0)</f>
        <v>0</v>
      </c>
      <c r="G179">
        <f>IF(Scrobbles!$B179=G$1,Scrobbles!$F179,0)</f>
        <v>0</v>
      </c>
      <c r="H179">
        <f>IF(Scrobbles!$B179=H$1,Scrobbles!$F179,0)</f>
        <v>0</v>
      </c>
      <c r="I179">
        <f>IF(Scrobbles!$B179=I$1,Scrobbles!$F179,0)</f>
        <v>0</v>
      </c>
      <c r="K179">
        <f>IF(AND(Scrobbles!$F179&gt;=Calc!J$1+1,Scrobbles!$F179&lt;=Calc!K$1,ISBLANK(Scrobbles!$F179)=FALSE),1,0)</f>
        <v>0</v>
      </c>
      <c r="L179">
        <f>IF(AND(Scrobbles!$F179&gt;=Calc!K$1+1,Scrobbles!$F179&lt;=Calc!L$1,ISBLANK(Scrobbles!$F179)=FALSE),1,0)</f>
        <v>0</v>
      </c>
      <c r="M179">
        <f>IF(AND(Scrobbles!$F179&gt;=Calc!L$1+1,Scrobbles!$F179&lt;=Calc!M$1,ISBLANK(Scrobbles!$F179)=FALSE),1,0)</f>
        <v>0</v>
      </c>
      <c r="N179">
        <f>IF(AND(Scrobbles!$F179&gt;=Calc!M$1+1,Scrobbles!$F179&lt;=Calc!N$1,ISBLANK(Scrobbles!$F179)=FALSE),1,0)</f>
        <v>0</v>
      </c>
      <c r="O179">
        <f>IF(AND(Scrobbles!$F179&gt;=Calc!N$1+1,Scrobbles!$F179&lt;=Calc!O$1,ISBLANK(Scrobbles!$F179)=FALSE),1,0)</f>
        <v>0</v>
      </c>
      <c r="P179">
        <f>IF(AND(Scrobbles!$F179&gt;=Calc!O$1+1,Scrobbles!$F179&lt;=Calc!P$1,ISBLANK(Scrobbles!$F179)=FALSE),1,0)</f>
        <v>0</v>
      </c>
      <c r="Q179">
        <f>IF(AND(Scrobbles!$F179&gt;=Calc!P$1+1,Scrobbles!$F179&lt;=Calc!Q$1,ISBLANK(Scrobbles!$F179)=FALSE),1,0)</f>
        <v>0</v>
      </c>
      <c r="R179">
        <f>IF(AND(Scrobbles!$F179&gt;=Calc!Q$1+1,Scrobbles!$F179&lt;=Calc!R$1,ISBLANK(Scrobbles!$F179)=FALSE),1,0)</f>
        <v>0</v>
      </c>
      <c r="T179">
        <f>IF(Scrobbles!F179&gt;0,1,0)</f>
        <v>0</v>
      </c>
    </row>
    <row r="180" spans="3:20" x14ac:dyDescent="0.3">
      <c r="C180">
        <f>IF(Scrobbles!$B180=C$1,Scrobbles!$F180,0)</f>
        <v>0</v>
      </c>
      <c r="D180">
        <f>IF(Scrobbles!$B180=D$1,Scrobbles!$F180,0)</f>
        <v>0</v>
      </c>
      <c r="E180">
        <f>IF(Scrobbles!$B180=E$1,Scrobbles!$F180,0)</f>
        <v>0</v>
      </c>
      <c r="F180">
        <f>IF(Scrobbles!$B180=F$1,Scrobbles!$F180,0)</f>
        <v>0</v>
      </c>
      <c r="G180">
        <f>IF(Scrobbles!$B180=G$1,Scrobbles!$F180,0)</f>
        <v>0</v>
      </c>
      <c r="H180">
        <f>IF(Scrobbles!$B180=H$1,Scrobbles!$F180,0)</f>
        <v>0</v>
      </c>
      <c r="I180">
        <f>IF(Scrobbles!$B180=I$1,Scrobbles!$F180,0)</f>
        <v>0</v>
      </c>
      <c r="K180">
        <f>IF(AND(Scrobbles!$F180&gt;=Calc!J$1+1,Scrobbles!$F180&lt;=Calc!K$1,ISBLANK(Scrobbles!$F180)=FALSE),1,0)</f>
        <v>0</v>
      </c>
      <c r="L180">
        <f>IF(AND(Scrobbles!$F180&gt;=Calc!K$1+1,Scrobbles!$F180&lt;=Calc!L$1,ISBLANK(Scrobbles!$F180)=FALSE),1,0)</f>
        <v>0</v>
      </c>
      <c r="M180">
        <f>IF(AND(Scrobbles!$F180&gt;=Calc!L$1+1,Scrobbles!$F180&lt;=Calc!M$1,ISBLANK(Scrobbles!$F180)=FALSE),1,0)</f>
        <v>0</v>
      </c>
      <c r="N180">
        <f>IF(AND(Scrobbles!$F180&gt;=Calc!M$1+1,Scrobbles!$F180&lt;=Calc!N$1,ISBLANK(Scrobbles!$F180)=FALSE),1,0)</f>
        <v>0</v>
      </c>
      <c r="O180">
        <f>IF(AND(Scrobbles!$F180&gt;=Calc!N$1+1,Scrobbles!$F180&lt;=Calc!O$1,ISBLANK(Scrobbles!$F180)=FALSE),1,0)</f>
        <v>0</v>
      </c>
      <c r="P180">
        <f>IF(AND(Scrobbles!$F180&gt;=Calc!O$1+1,Scrobbles!$F180&lt;=Calc!P$1,ISBLANK(Scrobbles!$F180)=FALSE),1,0)</f>
        <v>0</v>
      </c>
      <c r="Q180">
        <f>IF(AND(Scrobbles!$F180&gt;=Calc!P$1+1,Scrobbles!$F180&lt;=Calc!Q$1,ISBLANK(Scrobbles!$F180)=FALSE),1,0)</f>
        <v>0</v>
      </c>
      <c r="R180">
        <f>IF(AND(Scrobbles!$F180&gt;=Calc!Q$1+1,Scrobbles!$F180&lt;=Calc!R$1,ISBLANK(Scrobbles!$F180)=FALSE),1,0)</f>
        <v>0</v>
      </c>
      <c r="T180">
        <f>IF(Scrobbles!F180&gt;0,1,0)</f>
        <v>0</v>
      </c>
    </row>
    <row r="181" spans="3:20" x14ac:dyDescent="0.3">
      <c r="C181">
        <f>IF(Scrobbles!$B181=C$1,Scrobbles!$F181,0)</f>
        <v>0</v>
      </c>
      <c r="D181">
        <f>IF(Scrobbles!$B181=D$1,Scrobbles!$F181,0)</f>
        <v>0</v>
      </c>
      <c r="E181">
        <f>IF(Scrobbles!$B181=E$1,Scrobbles!$F181,0)</f>
        <v>0</v>
      </c>
      <c r="F181">
        <f>IF(Scrobbles!$B181=F$1,Scrobbles!$F181,0)</f>
        <v>0</v>
      </c>
      <c r="G181">
        <f>IF(Scrobbles!$B181=G$1,Scrobbles!$F181,0)</f>
        <v>0</v>
      </c>
      <c r="H181">
        <f>IF(Scrobbles!$B181=H$1,Scrobbles!$F181,0)</f>
        <v>0</v>
      </c>
      <c r="I181">
        <f>IF(Scrobbles!$B181=I$1,Scrobbles!$F181,0)</f>
        <v>0</v>
      </c>
      <c r="K181">
        <f>IF(AND(Scrobbles!$F181&gt;=Calc!J$1+1,Scrobbles!$F181&lt;=Calc!K$1,ISBLANK(Scrobbles!$F181)=FALSE),1,0)</f>
        <v>0</v>
      </c>
      <c r="L181">
        <f>IF(AND(Scrobbles!$F181&gt;=Calc!K$1+1,Scrobbles!$F181&lt;=Calc!L$1,ISBLANK(Scrobbles!$F181)=FALSE),1,0)</f>
        <v>0</v>
      </c>
      <c r="M181">
        <f>IF(AND(Scrobbles!$F181&gt;=Calc!L$1+1,Scrobbles!$F181&lt;=Calc!M$1,ISBLANK(Scrobbles!$F181)=FALSE),1,0)</f>
        <v>0</v>
      </c>
      <c r="N181">
        <f>IF(AND(Scrobbles!$F181&gt;=Calc!M$1+1,Scrobbles!$F181&lt;=Calc!N$1,ISBLANK(Scrobbles!$F181)=FALSE),1,0)</f>
        <v>0</v>
      </c>
      <c r="O181">
        <f>IF(AND(Scrobbles!$F181&gt;=Calc!N$1+1,Scrobbles!$F181&lt;=Calc!O$1,ISBLANK(Scrobbles!$F181)=FALSE),1,0)</f>
        <v>0</v>
      </c>
      <c r="P181">
        <f>IF(AND(Scrobbles!$F181&gt;=Calc!O$1+1,Scrobbles!$F181&lt;=Calc!P$1,ISBLANK(Scrobbles!$F181)=FALSE),1,0)</f>
        <v>0</v>
      </c>
      <c r="Q181">
        <f>IF(AND(Scrobbles!$F181&gt;=Calc!P$1+1,Scrobbles!$F181&lt;=Calc!Q$1,ISBLANK(Scrobbles!$F181)=FALSE),1,0)</f>
        <v>0</v>
      </c>
      <c r="R181">
        <f>IF(AND(Scrobbles!$F181&gt;=Calc!Q$1+1,Scrobbles!$F181&lt;=Calc!R$1,ISBLANK(Scrobbles!$F181)=FALSE),1,0)</f>
        <v>0</v>
      </c>
      <c r="T181">
        <f>IF(Scrobbles!F181&gt;0,1,0)</f>
        <v>0</v>
      </c>
    </row>
    <row r="182" spans="3:20" x14ac:dyDescent="0.3">
      <c r="C182">
        <f>IF(Scrobbles!$B182=C$1,Scrobbles!$F182,0)</f>
        <v>0</v>
      </c>
      <c r="D182">
        <f>IF(Scrobbles!$B182=D$1,Scrobbles!$F182,0)</f>
        <v>0</v>
      </c>
      <c r="E182">
        <f>IF(Scrobbles!$B182=E$1,Scrobbles!$F182,0)</f>
        <v>0</v>
      </c>
      <c r="F182">
        <f>IF(Scrobbles!$B182=F$1,Scrobbles!$F182,0)</f>
        <v>0</v>
      </c>
      <c r="G182">
        <f>IF(Scrobbles!$B182=G$1,Scrobbles!$F182,0)</f>
        <v>0</v>
      </c>
      <c r="H182">
        <f>IF(Scrobbles!$B182=H$1,Scrobbles!$F182,0)</f>
        <v>0</v>
      </c>
      <c r="I182">
        <f>IF(Scrobbles!$B182=I$1,Scrobbles!$F182,0)</f>
        <v>0</v>
      </c>
      <c r="K182">
        <f>IF(AND(Scrobbles!$F182&gt;=Calc!J$1+1,Scrobbles!$F182&lt;=Calc!K$1,ISBLANK(Scrobbles!$F182)=FALSE),1,0)</f>
        <v>0</v>
      </c>
      <c r="L182">
        <f>IF(AND(Scrobbles!$F182&gt;=Calc!K$1+1,Scrobbles!$F182&lt;=Calc!L$1,ISBLANK(Scrobbles!$F182)=FALSE),1,0)</f>
        <v>0</v>
      </c>
      <c r="M182">
        <f>IF(AND(Scrobbles!$F182&gt;=Calc!L$1+1,Scrobbles!$F182&lt;=Calc!M$1,ISBLANK(Scrobbles!$F182)=FALSE),1,0)</f>
        <v>0</v>
      </c>
      <c r="N182">
        <f>IF(AND(Scrobbles!$F182&gt;=Calc!M$1+1,Scrobbles!$F182&lt;=Calc!N$1,ISBLANK(Scrobbles!$F182)=FALSE),1,0)</f>
        <v>0</v>
      </c>
      <c r="O182">
        <f>IF(AND(Scrobbles!$F182&gt;=Calc!N$1+1,Scrobbles!$F182&lt;=Calc!O$1,ISBLANK(Scrobbles!$F182)=FALSE),1,0)</f>
        <v>0</v>
      </c>
      <c r="P182">
        <f>IF(AND(Scrobbles!$F182&gt;=Calc!O$1+1,Scrobbles!$F182&lt;=Calc!P$1,ISBLANK(Scrobbles!$F182)=FALSE),1,0)</f>
        <v>0</v>
      </c>
      <c r="Q182">
        <f>IF(AND(Scrobbles!$F182&gt;=Calc!P$1+1,Scrobbles!$F182&lt;=Calc!Q$1,ISBLANK(Scrobbles!$F182)=FALSE),1,0)</f>
        <v>0</v>
      </c>
      <c r="R182">
        <f>IF(AND(Scrobbles!$F182&gt;=Calc!Q$1+1,Scrobbles!$F182&lt;=Calc!R$1,ISBLANK(Scrobbles!$F182)=FALSE),1,0)</f>
        <v>0</v>
      </c>
      <c r="T182">
        <f>IF(Scrobbles!F182&gt;0,1,0)</f>
        <v>0</v>
      </c>
    </row>
    <row r="183" spans="3:20" x14ac:dyDescent="0.3">
      <c r="C183">
        <f>IF(Scrobbles!$B183=C$1,Scrobbles!$F183,0)</f>
        <v>0</v>
      </c>
      <c r="D183">
        <f>IF(Scrobbles!$B183=D$1,Scrobbles!$F183,0)</f>
        <v>0</v>
      </c>
      <c r="E183">
        <f>IF(Scrobbles!$B183=E$1,Scrobbles!$F183,0)</f>
        <v>0</v>
      </c>
      <c r="F183">
        <f>IF(Scrobbles!$B183=F$1,Scrobbles!$F183,0)</f>
        <v>0</v>
      </c>
      <c r="G183">
        <f>IF(Scrobbles!$B183=G$1,Scrobbles!$F183,0)</f>
        <v>0</v>
      </c>
      <c r="H183">
        <f>IF(Scrobbles!$B183=H$1,Scrobbles!$F183,0)</f>
        <v>0</v>
      </c>
      <c r="I183">
        <f>IF(Scrobbles!$B183=I$1,Scrobbles!$F183,0)</f>
        <v>0</v>
      </c>
      <c r="K183">
        <f>IF(AND(Scrobbles!$F183&gt;=Calc!J$1+1,Scrobbles!$F183&lt;=Calc!K$1,ISBLANK(Scrobbles!$F183)=FALSE),1,0)</f>
        <v>0</v>
      </c>
      <c r="L183">
        <f>IF(AND(Scrobbles!$F183&gt;=Calc!K$1+1,Scrobbles!$F183&lt;=Calc!L$1,ISBLANK(Scrobbles!$F183)=FALSE),1,0)</f>
        <v>0</v>
      </c>
      <c r="M183">
        <f>IF(AND(Scrobbles!$F183&gt;=Calc!L$1+1,Scrobbles!$F183&lt;=Calc!M$1,ISBLANK(Scrobbles!$F183)=FALSE),1,0)</f>
        <v>0</v>
      </c>
      <c r="N183">
        <f>IF(AND(Scrobbles!$F183&gt;=Calc!M$1+1,Scrobbles!$F183&lt;=Calc!N$1,ISBLANK(Scrobbles!$F183)=FALSE),1,0)</f>
        <v>0</v>
      </c>
      <c r="O183">
        <f>IF(AND(Scrobbles!$F183&gt;=Calc!N$1+1,Scrobbles!$F183&lt;=Calc!O$1,ISBLANK(Scrobbles!$F183)=FALSE),1,0)</f>
        <v>0</v>
      </c>
      <c r="P183">
        <f>IF(AND(Scrobbles!$F183&gt;=Calc!O$1+1,Scrobbles!$F183&lt;=Calc!P$1,ISBLANK(Scrobbles!$F183)=FALSE),1,0)</f>
        <v>0</v>
      </c>
      <c r="Q183">
        <f>IF(AND(Scrobbles!$F183&gt;=Calc!P$1+1,Scrobbles!$F183&lt;=Calc!Q$1,ISBLANK(Scrobbles!$F183)=FALSE),1,0)</f>
        <v>0</v>
      </c>
      <c r="R183">
        <f>IF(AND(Scrobbles!$F183&gt;=Calc!Q$1+1,Scrobbles!$F183&lt;=Calc!R$1,ISBLANK(Scrobbles!$F183)=FALSE),1,0)</f>
        <v>0</v>
      </c>
      <c r="T183">
        <f>IF(Scrobbles!F183&gt;0,1,0)</f>
        <v>0</v>
      </c>
    </row>
    <row r="184" spans="3:20" x14ac:dyDescent="0.3">
      <c r="C184">
        <f>IF(Scrobbles!$B184=C$1,Scrobbles!$F184,0)</f>
        <v>0</v>
      </c>
      <c r="D184">
        <f>IF(Scrobbles!$B184=D$1,Scrobbles!$F184,0)</f>
        <v>0</v>
      </c>
      <c r="E184">
        <f>IF(Scrobbles!$B184=E$1,Scrobbles!$F184,0)</f>
        <v>0</v>
      </c>
      <c r="F184">
        <f>IF(Scrobbles!$B184=F$1,Scrobbles!$F184,0)</f>
        <v>0</v>
      </c>
      <c r="G184">
        <f>IF(Scrobbles!$B184=G$1,Scrobbles!$F184,0)</f>
        <v>0</v>
      </c>
      <c r="H184">
        <f>IF(Scrobbles!$B184=H$1,Scrobbles!$F184,0)</f>
        <v>0</v>
      </c>
      <c r="I184">
        <f>IF(Scrobbles!$B184=I$1,Scrobbles!$F184,0)</f>
        <v>0</v>
      </c>
      <c r="K184">
        <f>IF(AND(Scrobbles!$F184&gt;=Calc!J$1+1,Scrobbles!$F184&lt;=Calc!K$1,ISBLANK(Scrobbles!$F184)=FALSE),1,0)</f>
        <v>0</v>
      </c>
      <c r="L184">
        <f>IF(AND(Scrobbles!$F184&gt;=Calc!K$1+1,Scrobbles!$F184&lt;=Calc!L$1,ISBLANK(Scrobbles!$F184)=FALSE),1,0)</f>
        <v>0</v>
      </c>
      <c r="M184">
        <f>IF(AND(Scrobbles!$F184&gt;=Calc!L$1+1,Scrobbles!$F184&lt;=Calc!M$1,ISBLANK(Scrobbles!$F184)=FALSE),1,0)</f>
        <v>0</v>
      </c>
      <c r="N184">
        <f>IF(AND(Scrobbles!$F184&gt;=Calc!M$1+1,Scrobbles!$F184&lt;=Calc!N$1,ISBLANK(Scrobbles!$F184)=FALSE),1,0)</f>
        <v>0</v>
      </c>
      <c r="O184">
        <f>IF(AND(Scrobbles!$F184&gt;=Calc!N$1+1,Scrobbles!$F184&lt;=Calc!O$1,ISBLANK(Scrobbles!$F184)=FALSE),1,0)</f>
        <v>0</v>
      </c>
      <c r="P184">
        <f>IF(AND(Scrobbles!$F184&gt;=Calc!O$1+1,Scrobbles!$F184&lt;=Calc!P$1,ISBLANK(Scrobbles!$F184)=FALSE),1,0)</f>
        <v>0</v>
      </c>
      <c r="Q184">
        <f>IF(AND(Scrobbles!$F184&gt;=Calc!P$1+1,Scrobbles!$F184&lt;=Calc!Q$1,ISBLANK(Scrobbles!$F184)=FALSE),1,0)</f>
        <v>0</v>
      </c>
      <c r="R184">
        <f>IF(AND(Scrobbles!$F184&gt;=Calc!Q$1+1,Scrobbles!$F184&lt;=Calc!R$1,ISBLANK(Scrobbles!$F184)=FALSE),1,0)</f>
        <v>0</v>
      </c>
      <c r="T184">
        <f>IF(Scrobbles!F184&gt;0,1,0)</f>
        <v>0</v>
      </c>
    </row>
    <row r="185" spans="3:20" x14ac:dyDescent="0.3">
      <c r="C185">
        <f>IF(Scrobbles!$B185=C$1,Scrobbles!$F185,0)</f>
        <v>0</v>
      </c>
      <c r="D185">
        <f>IF(Scrobbles!$B185=D$1,Scrobbles!$F185,0)</f>
        <v>0</v>
      </c>
      <c r="E185">
        <f>IF(Scrobbles!$B185=E$1,Scrobbles!$F185,0)</f>
        <v>0</v>
      </c>
      <c r="F185">
        <f>IF(Scrobbles!$B185=F$1,Scrobbles!$F185,0)</f>
        <v>0</v>
      </c>
      <c r="G185">
        <f>IF(Scrobbles!$B185=G$1,Scrobbles!$F185,0)</f>
        <v>0</v>
      </c>
      <c r="H185">
        <f>IF(Scrobbles!$B185=H$1,Scrobbles!$F185,0)</f>
        <v>0</v>
      </c>
      <c r="I185">
        <f>IF(Scrobbles!$B185=I$1,Scrobbles!$F185,0)</f>
        <v>0</v>
      </c>
      <c r="K185">
        <f>IF(AND(Scrobbles!$F185&gt;=Calc!J$1+1,Scrobbles!$F185&lt;=Calc!K$1,ISBLANK(Scrobbles!$F185)=FALSE),1,0)</f>
        <v>0</v>
      </c>
      <c r="L185">
        <f>IF(AND(Scrobbles!$F185&gt;=Calc!K$1+1,Scrobbles!$F185&lt;=Calc!L$1,ISBLANK(Scrobbles!$F185)=FALSE),1,0)</f>
        <v>0</v>
      </c>
      <c r="M185">
        <f>IF(AND(Scrobbles!$F185&gt;=Calc!L$1+1,Scrobbles!$F185&lt;=Calc!M$1,ISBLANK(Scrobbles!$F185)=FALSE),1,0)</f>
        <v>0</v>
      </c>
      <c r="N185">
        <f>IF(AND(Scrobbles!$F185&gt;=Calc!M$1+1,Scrobbles!$F185&lt;=Calc!N$1,ISBLANK(Scrobbles!$F185)=FALSE),1,0)</f>
        <v>0</v>
      </c>
      <c r="O185">
        <f>IF(AND(Scrobbles!$F185&gt;=Calc!N$1+1,Scrobbles!$F185&lt;=Calc!O$1,ISBLANK(Scrobbles!$F185)=FALSE),1,0)</f>
        <v>0</v>
      </c>
      <c r="P185">
        <f>IF(AND(Scrobbles!$F185&gt;=Calc!O$1+1,Scrobbles!$F185&lt;=Calc!P$1,ISBLANK(Scrobbles!$F185)=FALSE),1,0)</f>
        <v>0</v>
      </c>
      <c r="Q185">
        <f>IF(AND(Scrobbles!$F185&gt;=Calc!P$1+1,Scrobbles!$F185&lt;=Calc!Q$1,ISBLANK(Scrobbles!$F185)=FALSE),1,0)</f>
        <v>0</v>
      </c>
      <c r="R185">
        <f>IF(AND(Scrobbles!$F185&gt;=Calc!Q$1+1,Scrobbles!$F185&lt;=Calc!R$1,ISBLANK(Scrobbles!$F185)=FALSE),1,0)</f>
        <v>0</v>
      </c>
      <c r="T185">
        <f>IF(Scrobbles!F185&gt;0,1,0)</f>
        <v>0</v>
      </c>
    </row>
    <row r="186" spans="3:20" x14ac:dyDescent="0.3">
      <c r="C186">
        <f>IF(Scrobbles!$B186=C$1,Scrobbles!$F186,0)</f>
        <v>0</v>
      </c>
      <c r="D186">
        <f>IF(Scrobbles!$B186=D$1,Scrobbles!$F186,0)</f>
        <v>0</v>
      </c>
      <c r="E186">
        <f>IF(Scrobbles!$B186=E$1,Scrobbles!$F186,0)</f>
        <v>0</v>
      </c>
      <c r="F186">
        <f>IF(Scrobbles!$B186=F$1,Scrobbles!$F186,0)</f>
        <v>0</v>
      </c>
      <c r="G186">
        <f>IF(Scrobbles!$B186=G$1,Scrobbles!$F186,0)</f>
        <v>0</v>
      </c>
      <c r="H186">
        <f>IF(Scrobbles!$B186=H$1,Scrobbles!$F186,0)</f>
        <v>0</v>
      </c>
      <c r="I186">
        <f>IF(Scrobbles!$B186=I$1,Scrobbles!$F186,0)</f>
        <v>0</v>
      </c>
      <c r="K186">
        <f>IF(AND(Scrobbles!$F186&gt;=Calc!J$1+1,Scrobbles!$F186&lt;=Calc!K$1,ISBLANK(Scrobbles!$F186)=FALSE),1,0)</f>
        <v>0</v>
      </c>
      <c r="L186">
        <f>IF(AND(Scrobbles!$F186&gt;=Calc!K$1+1,Scrobbles!$F186&lt;=Calc!L$1,ISBLANK(Scrobbles!$F186)=FALSE),1,0)</f>
        <v>0</v>
      </c>
      <c r="M186">
        <f>IF(AND(Scrobbles!$F186&gt;=Calc!L$1+1,Scrobbles!$F186&lt;=Calc!M$1,ISBLANK(Scrobbles!$F186)=FALSE),1,0)</f>
        <v>0</v>
      </c>
      <c r="N186">
        <f>IF(AND(Scrobbles!$F186&gt;=Calc!M$1+1,Scrobbles!$F186&lt;=Calc!N$1,ISBLANK(Scrobbles!$F186)=FALSE),1,0)</f>
        <v>0</v>
      </c>
      <c r="O186">
        <f>IF(AND(Scrobbles!$F186&gt;=Calc!N$1+1,Scrobbles!$F186&lt;=Calc!O$1,ISBLANK(Scrobbles!$F186)=FALSE),1,0)</f>
        <v>0</v>
      </c>
      <c r="P186">
        <f>IF(AND(Scrobbles!$F186&gt;=Calc!O$1+1,Scrobbles!$F186&lt;=Calc!P$1,ISBLANK(Scrobbles!$F186)=FALSE),1,0)</f>
        <v>0</v>
      </c>
      <c r="Q186">
        <f>IF(AND(Scrobbles!$F186&gt;=Calc!P$1+1,Scrobbles!$F186&lt;=Calc!Q$1,ISBLANK(Scrobbles!$F186)=FALSE),1,0)</f>
        <v>0</v>
      </c>
      <c r="R186">
        <f>IF(AND(Scrobbles!$F186&gt;=Calc!Q$1+1,Scrobbles!$F186&lt;=Calc!R$1,ISBLANK(Scrobbles!$F186)=FALSE),1,0)</f>
        <v>0</v>
      </c>
      <c r="T186">
        <f>IF(Scrobbles!F186&gt;0,1,0)</f>
        <v>0</v>
      </c>
    </row>
    <row r="187" spans="3:20" x14ac:dyDescent="0.3">
      <c r="C187">
        <f>IF(Scrobbles!$B187=C$1,Scrobbles!$F187,0)</f>
        <v>0</v>
      </c>
      <c r="D187">
        <f>IF(Scrobbles!$B187=D$1,Scrobbles!$F187,0)</f>
        <v>0</v>
      </c>
      <c r="E187">
        <f>IF(Scrobbles!$B187=E$1,Scrobbles!$F187,0)</f>
        <v>0</v>
      </c>
      <c r="F187">
        <f>IF(Scrobbles!$B187=F$1,Scrobbles!$F187,0)</f>
        <v>0</v>
      </c>
      <c r="G187">
        <f>IF(Scrobbles!$B187=G$1,Scrobbles!$F187,0)</f>
        <v>0</v>
      </c>
      <c r="H187">
        <f>IF(Scrobbles!$B187=H$1,Scrobbles!$F187,0)</f>
        <v>0</v>
      </c>
      <c r="I187">
        <f>IF(Scrobbles!$B187=I$1,Scrobbles!$F187,0)</f>
        <v>0</v>
      </c>
      <c r="K187">
        <f>IF(AND(Scrobbles!$F187&gt;=Calc!J$1+1,Scrobbles!$F187&lt;=Calc!K$1,ISBLANK(Scrobbles!$F187)=FALSE),1,0)</f>
        <v>0</v>
      </c>
      <c r="L187">
        <f>IF(AND(Scrobbles!$F187&gt;=Calc!K$1+1,Scrobbles!$F187&lt;=Calc!L$1,ISBLANK(Scrobbles!$F187)=FALSE),1,0)</f>
        <v>0</v>
      </c>
      <c r="M187">
        <f>IF(AND(Scrobbles!$F187&gt;=Calc!L$1+1,Scrobbles!$F187&lt;=Calc!M$1,ISBLANK(Scrobbles!$F187)=FALSE),1,0)</f>
        <v>0</v>
      </c>
      <c r="N187">
        <f>IF(AND(Scrobbles!$F187&gt;=Calc!M$1+1,Scrobbles!$F187&lt;=Calc!N$1,ISBLANK(Scrobbles!$F187)=FALSE),1,0)</f>
        <v>0</v>
      </c>
      <c r="O187">
        <f>IF(AND(Scrobbles!$F187&gt;=Calc!N$1+1,Scrobbles!$F187&lt;=Calc!O$1,ISBLANK(Scrobbles!$F187)=FALSE),1,0)</f>
        <v>0</v>
      </c>
      <c r="P187">
        <f>IF(AND(Scrobbles!$F187&gt;=Calc!O$1+1,Scrobbles!$F187&lt;=Calc!P$1,ISBLANK(Scrobbles!$F187)=FALSE),1,0)</f>
        <v>0</v>
      </c>
      <c r="Q187">
        <f>IF(AND(Scrobbles!$F187&gt;=Calc!P$1+1,Scrobbles!$F187&lt;=Calc!Q$1,ISBLANK(Scrobbles!$F187)=FALSE),1,0)</f>
        <v>0</v>
      </c>
      <c r="R187">
        <f>IF(AND(Scrobbles!$F187&gt;=Calc!Q$1+1,Scrobbles!$F187&lt;=Calc!R$1,ISBLANK(Scrobbles!$F187)=FALSE),1,0)</f>
        <v>0</v>
      </c>
      <c r="T187">
        <f>IF(Scrobbles!F187&gt;0,1,0)</f>
        <v>0</v>
      </c>
    </row>
    <row r="188" spans="3:20" x14ac:dyDescent="0.3">
      <c r="C188">
        <f>IF(Scrobbles!$B188=C$1,Scrobbles!$F188,0)</f>
        <v>0</v>
      </c>
      <c r="D188">
        <f>IF(Scrobbles!$B188=D$1,Scrobbles!$F188,0)</f>
        <v>0</v>
      </c>
      <c r="E188">
        <f>IF(Scrobbles!$B188=E$1,Scrobbles!$F188,0)</f>
        <v>0</v>
      </c>
      <c r="F188">
        <f>IF(Scrobbles!$B188=F$1,Scrobbles!$F188,0)</f>
        <v>0</v>
      </c>
      <c r="G188">
        <f>IF(Scrobbles!$B188=G$1,Scrobbles!$F188,0)</f>
        <v>0</v>
      </c>
      <c r="H188">
        <f>IF(Scrobbles!$B188=H$1,Scrobbles!$F188,0)</f>
        <v>0</v>
      </c>
      <c r="I188">
        <f>IF(Scrobbles!$B188=I$1,Scrobbles!$F188,0)</f>
        <v>0</v>
      </c>
      <c r="K188">
        <f>IF(AND(Scrobbles!$F188&gt;=Calc!J$1+1,Scrobbles!$F188&lt;=Calc!K$1,ISBLANK(Scrobbles!$F188)=FALSE),1,0)</f>
        <v>0</v>
      </c>
      <c r="L188">
        <f>IF(AND(Scrobbles!$F188&gt;=Calc!K$1+1,Scrobbles!$F188&lt;=Calc!L$1,ISBLANK(Scrobbles!$F188)=FALSE),1,0)</f>
        <v>0</v>
      </c>
      <c r="M188">
        <f>IF(AND(Scrobbles!$F188&gt;=Calc!L$1+1,Scrobbles!$F188&lt;=Calc!M$1,ISBLANK(Scrobbles!$F188)=FALSE),1,0)</f>
        <v>0</v>
      </c>
      <c r="N188">
        <f>IF(AND(Scrobbles!$F188&gt;=Calc!M$1+1,Scrobbles!$F188&lt;=Calc!N$1,ISBLANK(Scrobbles!$F188)=FALSE),1,0)</f>
        <v>0</v>
      </c>
      <c r="O188">
        <f>IF(AND(Scrobbles!$F188&gt;=Calc!N$1+1,Scrobbles!$F188&lt;=Calc!O$1,ISBLANK(Scrobbles!$F188)=FALSE),1,0)</f>
        <v>0</v>
      </c>
      <c r="P188">
        <f>IF(AND(Scrobbles!$F188&gt;=Calc!O$1+1,Scrobbles!$F188&lt;=Calc!P$1,ISBLANK(Scrobbles!$F188)=FALSE),1,0)</f>
        <v>0</v>
      </c>
      <c r="Q188">
        <f>IF(AND(Scrobbles!$F188&gt;=Calc!P$1+1,Scrobbles!$F188&lt;=Calc!Q$1,ISBLANK(Scrobbles!$F188)=FALSE),1,0)</f>
        <v>0</v>
      </c>
      <c r="R188">
        <f>IF(AND(Scrobbles!$F188&gt;=Calc!Q$1+1,Scrobbles!$F188&lt;=Calc!R$1,ISBLANK(Scrobbles!$F188)=FALSE),1,0)</f>
        <v>0</v>
      </c>
      <c r="T188">
        <f>IF(Scrobbles!F188&gt;0,1,0)</f>
        <v>0</v>
      </c>
    </row>
    <row r="189" spans="3:20" x14ac:dyDescent="0.3">
      <c r="C189">
        <f>IF(Scrobbles!$B189=C$1,Scrobbles!$F189,0)</f>
        <v>0</v>
      </c>
      <c r="D189">
        <f>IF(Scrobbles!$B189=D$1,Scrobbles!$F189,0)</f>
        <v>0</v>
      </c>
      <c r="E189">
        <f>IF(Scrobbles!$B189=E$1,Scrobbles!$F189,0)</f>
        <v>0</v>
      </c>
      <c r="F189">
        <f>IF(Scrobbles!$B189=F$1,Scrobbles!$F189,0)</f>
        <v>0</v>
      </c>
      <c r="G189">
        <f>IF(Scrobbles!$B189=G$1,Scrobbles!$F189,0)</f>
        <v>0</v>
      </c>
      <c r="H189">
        <f>IF(Scrobbles!$B189=H$1,Scrobbles!$F189,0)</f>
        <v>0</v>
      </c>
      <c r="I189">
        <f>IF(Scrobbles!$B189=I$1,Scrobbles!$F189,0)</f>
        <v>0</v>
      </c>
      <c r="K189">
        <f>IF(AND(Scrobbles!$F189&gt;=Calc!J$1+1,Scrobbles!$F189&lt;=Calc!K$1,ISBLANK(Scrobbles!$F189)=FALSE),1,0)</f>
        <v>0</v>
      </c>
      <c r="L189">
        <f>IF(AND(Scrobbles!$F189&gt;=Calc!K$1+1,Scrobbles!$F189&lt;=Calc!L$1,ISBLANK(Scrobbles!$F189)=FALSE),1,0)</f>
        <v>0</v>
      </c>
      <c r="M189">
        <f>IF(AND(Scrobbles!$F189&gt;=Calc!L$1+1,Scrobbles!$F189&lt;=Calc!M$1,ISBLANK(Scrobbles!$F189)=FALSE),1,0)</f>
        <v>0</v>
      </c>
      <c r="N189">
        <f>IF(AND(Scrobbles!$F189&gt;=Calc!M$1+1,Scrobbles!$F189&lt;=Calc!N$1,ISBLANK(Scrobbles!$F189)=FALSE),1,0)</f>
        <v>0</v>
      </c>
      <c r="O189">
        <f>IF(AND(Scrobbles!$F189&gt;=Calc!N$1+1,Scrobbles!$F189&lt;=Calc!O$1,ISBLANK(Scrobbles!$F189)=FALSE),1,0)</f>
        <v>0</v>
      </c>
      <c r="P189">
        <f>IF(AND(Scrobbles!$F189&gt;=Calc!O$1+1,Scrobbles!$F189&lt;=Calc!P$1,ISBLANK(Scrobbles!$F189)=FALSE),1,0)</f>
        <v>0</v>
      </c>
      <c r="Q189">
        <f>IF(AND(Scrobbles!$F189&gt;=Calc!P$1+1,Scrobbles!$F189&lt;=Calc!Q$1,ISBLANK(Scrobbles!$F189)=FALSE),1,0)</f>
        <v>0</v>
      </c>
      <c r="R189">
        <f>IF(AND(Scrobbles!$F189&gt;=Calc!Q$1+1,Scrobbles!$F189&lt;=Calc!R$1,ISBLANK(Scrobbles!$F189)=FALSE),1,0)</f>
        <v>0</v>
      </c>
      <c r="T189">
        <f>IF(Scrobbles!F189&gt;0,1,0)</f>
        <v>0</v>
      </c>
    </row>
    <row r="190" spans="3:20" x14ac:dyDescent="0.3">
      <c r="C190">
        <f>IF(Scrobbles!$B190=C$1,Scrobbles!$F190,0)</f>
        <v>0</v>
      </c>
      <c r="D190">
        <f>IF(Scrobbles!$B190=D$1,Scrobbles!$F190,0)</f>
        <v>0</v>
      </c>
      <c r="E190">
        <f>IF(Scrobbles!$B190=E$1,Scrobbles!$F190,0)</f>
        <v>0</v>
      </c>
      <c r="F190">
        <f>IF(Scrobbles!$B190=F$1,Scrobbles!$F190,0)</f>
        <v>0</v>
      </c>
      <c r="G190">
        <f>IF(Scrobbles!$B190=G$1,Scrobbles!$F190,0)</f>
        <v>0</v>
      </c>
      <c r="H190">
        <f>IF(Scrobbles!$B190=H$1,Scrobbles!$F190,0)</f>
        <v>0</v>
      </c>
      <c r="I190">
        <f>IF(Scrobbles!$B190=I$1,Scrobbles!$F190,0)</f>
        <v>0</v>
      </c>
      <c r="K190">
        <f>IF(AND(Scrobbles!$F190&gt;=Calc!J$1+1,Scrobbles!$F190&lt;=Calc!K$1,ISBLANK(Scrobbles!$F190)=FALSE),1,0)</f>
        <v>0</v>
      </c>
      <c r="L190">
        <f>IF(AND(Scrobbles!$F190&gt;=Calc!K$1+1,Scrobbles!$F190&lt;=Calc!L$1,ISBLANK(Scrobbles!$F190)=FALSE),1,0)</f>
        <v>0</v>
      </c>
      <c r="M190">
        <f>IF(AND(Scrobbles!$F190&gt;=Calc!L$1+1,Scrobbles!$F190&lt;=Calc!M$1,ISBLANK(Scrobbles!$F190)=FALSE),1,0)</f>
        <v>0</v>
      </c>
      <c r="N190">
        <f>IF(AND(Scrobbles!$F190&gt;=Calc!M$1+1,Scrobbles!$F190&lt;=Calc!N$1,ISBLANK(Scrobbles!$F190)=FALSE),1,0)</f>
        <v>0</v>
      </c>
      <c r="O190">
        <f>IF(AND(Scrobbles!$F190&gt;=Calc!N$1+1,Scrobbles!$F190&lt;=Calc!O$1,ISBLANK(Scrobbles!$F190)=FALSE),1,0)</f>
        <v>0</v>
      </c>
      <c r="P190">
        <f>IF(AND(Scrobbles!$F190&gt;=Calc!O$1+1,Scrobbles!$F190&lt;=Calc!P$1,ISBLANK(Scrobbles!$F190)=FALSE),1,0)</f>
        <v>0</v>
      </c>
      <c r="Q190">
        <f>IF(AND(Scrobbles!$F190&gt;=Calc!P$1+1,Scrobbles!$F190&lt;=Calc!Q$1,ISBLANK(Scrobbles!$F190)=FALSE),1,0)</f>
        <v>0</v>
      </c>
      <c r="R190">
        <f>IF(AND(Scrobbles!$F190&gt;=Calc!Q$1+1,Scrobbles!$F190&lt;=Calc!R$1,ISBLANK(Scrobbles!$F190)=FALSE),1,0)</f>
        <v>0</v>
      </c>
      <c r="T190">
        <f>IF(Scrobbles!F190&gt;0,1,0)</f>
        <v>0</v>
      </c>
    </row>
    <row r="191" spans="3:20" x14ac:dyDescent="0.3">
      <c r="C191">
        <f>IF(Scrobbles!$B191=C$1,Scrobbles!$F191,0)</f>
        <v>0</v>
      </c>
      <c r="D191">
        <f>IF(Scrobbles!$B191=D$1,Scrobbles!$F191,0)</f>
        <v>0</v>
      </c>
      <c r="E191">
        <f>IF(Scrobbles!$B191=E$1,Scrobbles!$F191,0)</f>
        <v>0</v>
      </c>
      <c r="F191">
        <f>IF(Scrobbles!$B191=F$1,Scrobbles!$F191,0)</f>
        <v>0</v>
      </c>
      <c r="G191">
        <f>IF(Scrobbles!$B191=G$1,Scrobbles!$F191,0)</f>
        <v>0</v>
      </c>
      <c r="H191">
        <f>IF(Scrobbles!$B191=H$1,Scrobbles!$F191,0)</f>
        <v>0</v>
      </c>
      <c r="I191">
        <f>IF(Scrobbles!$B191=I$1,Scrobbles!$F191,0)</f>
        <v>0</v>
      </c>
      <c r="K191">
        <f>IF(AND(Scrobbles!$F191&gt;=Calc!J$1+1,Scrobbles!$F191&lt;=Calc!K$1,ISBLANK(Scrobbles!$F191)=FALSE),1,0)</f>
        <v>0</v>
      </c>
      <c r="L191">
        <f>IF(AND(Scrobbles!$F191&gt;=Calc!K$1+1,Scrobbles!$F191&lt;=Calc!L$1,ISBLANK(Scrobbles!$F191)=FALSE),1,0)</f>
        <v>0</v>
      </c>
      <c r="M191">
        <f>IF(AND(Scrobbles!$F191&gt;=Calc!L$1+1,Scrobbles!$F191&lt;=Calc!M$1,ISBLANK(Scrobbles!$F191)=FALSE),1,0)</f>
        <v>0</v>
      </c>
      <c r="N191">
        <f>IF(AND(Scrobbles!$F191&gt;=Calc!M$1+1,Scrobbles!$F191&lt;=Calc!N$1,ISBLANK(Scrobbles!$F191)=FALSE),1,0)</f>
        <v>0</v>
      </c>
      <c r="O191">
        <f>IF(AND(Scrobbles!$F191&gt;=Calc!N$1+1,Scrobbles!$F191&lt;=Calc!O$1,ISBLANK(Scrobbles!$F191)=FALSE),1,0)</f>
        <v>0</v>
      </c>
      <c r="P191">
        <f>IF(AND(Scrobbles!$F191&gt;=Calc!O$1+1,Scrobbles!$F191&lt;=Calc!P$1,ISBLANK(Scrobbles!$F191)=FALSE),1,0)</f>
        <v>0</v>
      </c>
      <c r="Q191">
        <f>IF(AND(Scrobbles!$F191&gt;=Calc!P$1+1,Scrobbles!$F191&lt;=Calc!Q$1,ISBLANK(Scrobbles!$F191)=FALSE),1,0)</f>
        <v>0</v>
      </c>
      <c r="R191">
        <f>IF(AND(Scrobbles!$F191&gt;=Calc!Q$1+1,Scrobbles!$F191&lt;=Calc!R$1,ISBLANK(Scrobbles!$F191)=FALSE),1,0)</f>
        <v>0</v>
      </c>
      <c r="T191">
        <f>IF(Scrobbles!F191&gt;0,1,0)</f>
        <v>0</v>
      </c>
    </row>
    <row r="192" spans="3:20" x14ac:dyDescent="0.3">
      <c r="C192">
        <f>IF(Scrobbles!$B192=C$1,Scrobbles!$F192,0)</f>
        <v>0</v>
      </c>
      <c r="D192">
        <f>IF(Scrobbles!$B192=D$1,Scrobbles!$F192,0)</f>
        <v>0</v>
      </c>
      <c r="E192">
        <f>IF(Scrobbles!$B192=E$1,Scrobbles!$F192,0)</f>
        <v>0</v>
      </c>
      <c r="F192">
        <f>IF(Scrobbles!$B192=F$1,Scrobbles!$F192,0)</f>
        <v>0</v>
      </c>
      <c r="G192">
        <f>IF(Scrobbles!$B192=G$1,Scrobbles!$F192,0)</f>
        <v>0</v>
      </c>
      <c r="H192">
        <f>IF(Scrobbles!$B192=H$1,Scrobbles!$F192,0)</f>
        <v>0</v>
      </c>
      <c r="I192">
        <f>IF(Scrobbles!$B192=I$1,Scrobbles!$F192,0)</f>
        <v>0</v>
      </c>
      <c r="K192">
        <f>IF(AND(Scrobbles!$F192&gt;=Calc!J$1+1,Scrobbles!$F192&lt;=Calc!K$1,ISBLANK(Scrobbles!$F192)=FALSE),1,0)</f>
        <v>0</v>
      </c>
      <c r="L192">
        <f>IF(AND(Scrobbles!$F192&gt;=Calc!K$1+1,Scrobbles!$F192&lt;=Calc!L$1,ISBLANK(Scrobbles!$F192)=FALSE),1,0)</f>
        <v>0</v>
      </c>
      <c r="M192">
        <f>IF(AND(Scrobbles!$F192&gt;=Calc!L$1+1,Scrobbles!$F192&lt;=Calc!M$1,ISBLANK(Scrobbles!$F192)=FALSE),1,0)</f>
        <v>0</v>
      </c>
      <c r="N192">
        <f>IF(AND(Scrobbles!$F192&gt;=Calc!M$1+1,Scrobbles!$F192&lt;=Calc!N$1,ISBLANK(Scrobbles!$F192)=FALSE),1,0)</f>
        <v>0</v>
      </c>
      <c r="O192">
        <f>IF(AND(Scrobbles!$F192&gt;=Calc!N$1+1,Scrobbles!$F192&lt;=Calc!O$1,ISBLANK(Scrobbles!$F192)=FALSE),1,0)</f>
        <v>0</v>
      </c>
      <c r="P192">
        <f>IF(AND(Scrobbles!$F192&gt;=Calc!O$1+1,Scrobbles!$F192&lt;=Calc!P$1,ISBLANK(Scrobbles!$F192)=FALSE),1,0)</f>
        <v>0</v>
      </c>
      <c r="Q192">
        <f>IF(AND(Scrobbles!$F192&gt;=Calc!P$1+1,Scrobbles!$F192&lt;=Calc!Q$1,ISBLANK(Scrobbles!$F192)=FALSE),1,0)</f>
        <v>0</v>
      </c>
      <c r="R192">
        <f>IF(AND(Scrobbles!$F192&gt;=Calc!Q$1+1,Scrobbles!$F192&lt;=Calc!R$1,ISBLANK(Scrobbles!$F192)=FALSE),1,0)</f>
        <v>0</v>
      </c>
      <c r="T192">
        <f>IF(Scrobbles!F192&gt;0,1,0)</f>
        <v>0</v>
      </c>
    </row>
    <row r="193" spans="3:20" x14ac:dyDescent="0.3">
      <c r="C193">
        <f>IF(Scrobbles!$B193=C$1,Scrobbles!$F193,0)</f>
        <v>0</v>
      </c>
      <c r="D193">
        <f>IF(Scrobbles!$B193=D$1,Scrobbles!$F193,0)</f>
        <v>0</v>
      </c>
      <c r="E193">
        <f>IF(Scrobbles!$B193=E$1,Scrobbles!$F193,0)</f>
        <v>0</v>
      </c>
      <c r="F193">
        <f>IF(Scrobbles!$B193=F$1,Scrobbles!$F193,0)</f>
        <v>0</v>
      </c>
      <c r="G193">
        <f>IF(Scrobbles!$B193=G$1,Scrobbles!$F193,0)</f>
        <v>0</v>
      </c>
      <c r="H193">
        <f>IF(Scrobbles!$B193=H$1,Scrobbles!$F193,0)</f>
        <v>0</v>
      </c>
      <c r="I193">
        <f>IF(Scrobbles!$B193=I$1,Scrobbles!$F193,0)</f>
        <v>0</v>
      </c>
      <c r="K193">
        <f>IF(AND(Scrobbles!$F193&gt;=Calc!J$1+1,Scrobbles!$F193&lt;=Calc!K$1,ISBLANK(Scrobbles!$F193)=FALSE),1,0)</f>
        <v>0</v>
      </c>
      <c r="L193">
        <f>IF(AND(Scrobbles!$F193&gt;=Calc!K$1+1,Scrobbles!$F193&lt;=Calc!L$1,ISBLANK(Scrobbles!$F193)=FALSE),1,0)</f>
        <v>0</v>
      </c>
      <c r="M193">
        <f>IF(AND(Scrobbles!$F193&gt;=Calc!L$1+1,Scrobbles!$F193&lt;=Calc!M$1,ISBLANK(Scrobbles!$F193)=FALSE),1,0)</f>
        <v>0</v>
      </c>
      <c r="N193">
        <f>IF(AND(Scrobbles!$F193&gt;=Calc!M$1+1,Scrobbles!$F193&lt;=Calc!N$1,ISBLANK(Scrobbles!$F193)=FALSE),1,0)</f>
        <v>0</v>
      </c>
      <c r="O193">
        <f>IF(AND(Scrobbles!$F193&gt;=Calc!N$1+1,Scrobbles!$F193&lt;=Calc!O$1,ISBLANK(Scrobbles!$F193)=FALSE),1,0)</f>
        <v>0</v>
      </c>
      <c r="P193">
        <f>IF(AND(Scrobbles!$F193&gt;=Calc!O$1+1,Scrobbles!$F193&lt;=Calc!P$1,ISBLANK(Scrobbles!$F193)=FALSE),1,0)</f>
        <v>0</v>
      </c>
      <c r="Q193">
        <f>IF(AND(Scrobbles!$F193&gt;=Calc!P$1+1,Scrobbles!$F193&lt;=Calc!Q$1,ISBLANK(Scrobbles!$F193)=FALSE),1,0)</f>
        <v>0</v>
      </c>
      <c r="R193">
        <f>IF(AND(Scrobbles!$F193&gt;=Calc!Q$1+1,Scrobbles!$F193&lt;=Calc!R$1,ISBLANK(Scrobbles!$F193)=FALSE),1,0)</f>
        <v>0</v>
      </c>
      <c r="T193">
        <f>IF(Scrobbles!F193&gt;0,1,0)</f>
        <v>0</v>
      </c>
    </row>
    <row r="194" spans="3:20" x14ac:dyDescent="0.3">
      <c r="C194">
        <f>IF(Scrobbles!$B194=C$1,Scrobbles!$F194,0)</f>
        <v>0</v>
      </c>
      <c r="D194">
        <f>IF(Scrobbles!$B194=D$1,Scrobbles!$F194,0)</f>
        <v>0</v>
      </c>
      <c r="E194">
        <f>IF(Scrobbles!$B194=E$1,Scrobbles!$F194,0)</f>
        <v>0</v>
      </c>
      <c r="F194">
        <f>IF(Scrobbles!$B194=F$1,Scrobbles!$F194,0)</f>
        <v>0</v>
      </c>
      <c r="G194">
        <f>IF(Scrobbles!$B194=G$1,Scrobbles!$F194,0)</f>
        <v>0</v>
      </c>
      <c r="H194">
        <f>IF(Scrobbles!$B194=H$1,Scrobbles!$F194,0)</f>
        <v>0</v>
      </c>
      <c r="I194">
        <f>IF(Scrobbles!$B194=I$1,Scrobbles!$F194,0)</f>
        <v>0</v>
      </c>
      <c r="K194">
        <f>IF(AND(Scrobbles!$F194&gt;=Calc!J$1+1,Scrobbles!$F194&lt;=Calc!K$1,ISBLANK(Scrobbles!$F194)=FALSE),1,0)</f>
        <v>0</v>
      </c>
      <c r="L194">
        <f>IF(AND(Scrobbles!$F194&gt;=Calc!K$1+1,Scrobbles!$F194&lt;=Calc!L$1,ISBLANK(Scrobbles!$F194)=FALSE),1,0)</f>
        <v>0</v>
      </c>
      <c r="M194">
        <f>IF(AND(Scrobbles!$F194&gt;=Calc!L$1+1,Scrobbles!$F194&lt;=Calc!M$1,ISBLANK(Scrobbles!$F194)=FALSE),1,0)</f>
        <v>0</v>
      </c>
      <c r="N194">
        <f>IF(AND(Scrobbles!$F194&gt;=Calc!M$1+1,Scrobbles!$F194&lt;=Calc!N$1,ISBLANK(Scrobbles!$F194)=FALSE),1,0)</f>
        <v>0</v>
      </c>
      <c r="O194">
        <f>IF(AND(Scrobbles!$F194&gt;=Calc!N$1+1,Scrobbles!$F194&lt;=Calc!O$1,ISBLANK(Scrobbles!$F194)=FALSE),1,0)</f>
        <v>0</v>
      </c>
      <c r="P194">
        <f>IF(AND(Scrobbles!$F194&gt;=Calc!O$1+1,Scrobbles!$F194&lt;=Calc!P$1,ISBLANK(Scrobbles!$F194)=FALSE),1,0)</f>
        <v>0</v>
      </c>
      <c r="Q194">
        <f>IF(AND(Scrobbles!$F194&gt;=Calc!P$1+1,Scrobbles!$F194&lt;=Calc!Q$1,ISBLANK(Scrobbles!$F194)=FALSE),1,0)</f>
        <v>0</v>
      </c>
      <c r="R194">
        <f>IF(AND(Scrobbles!$F194&gt;=Calc!Q$1+1,Scrobbles!$F194&lt;=Calc!R$1,ISBLANK(Scrobbles!$F194)=FALSE),1,0)</f>
        <v>0</v>
      </c>
      <c r="T194">
        <f>IF(Scrobbles!F194&gt;0,1,0)</f>
        <v>0</v>
      </c>
    </row>
    <row r="195" spans="3:20" x14ac:dyDescent="0.3">
      <c r="C195">
        <f>IF(Scrobbles!$B195=C$1,Scrobbles!$F195,0)</f>
        <v>0</v>
      </c>
      <c r="D195">
        <f>IF(Scrobbles!$B195=D$1,Scrobbles!$F195,0)</f>
        <v>0</v>
      </c>
      <c r="E195">
        <f>IF(Scrobbles!$B195=E$1,Scrobbles!$F195,0)</f>
        <v>0</v>
      </c>
      <c r="F195">
        <f>IF(Scrobbles!$B195=F$1,Scrobbles!$F195,0)</f>
        <v>0</v>
      </c>
      <c r="G195">
        <f>IF(Scrobbles!$B195=G$1,Scrobbles!$F195,0)</f>
        <v>0</v>
      </c>
      <c r="H195">
        <f>IF(Scrobbles!$B195=H$1,Scrobbles!$F195,0)</f>
        <v>0</v>
      </c>
      <c r="I195">
        <f>IF(Scrobbles!$B195=I$1,Scrobbles!$F195,0)</f>
        <v>0</v>
      </c>
      <c r="K195">
        <f>IF(AND(Scrobbles!$F195&gt;=Calc!J$1+1,Scrobbles!$F195&lt;=Calc!K$1,ISBLANK(Scrobbles!$F195)=FALSE),1,0)</f>
        <v>0</v>
      </c>
      <c r="L195">
        <f>IF(AND(Scrobbles!$F195&gt;=Calc!K$1+1,Scrobbles!$F195&lt;=Calc!L$1,ISBLANK(Scrobbles!$F195)=FALSE),1,0)</f>
        <v>0</v>
      </c>
      <c r="M195">
        <f>IF(AND(Scrobbles!$F195&gt;=Calc!L$1+1,Scrobbles!$F195&lt;=Calc!M$1,ISBLANK(Scrobbles!$F195)=FALSE),1,0)</f>
        <v>0</v>
      </c>
      <c r="N195">
        <f>IF(AND(Scrobbles!$F195&gt;=Calc!M$1+1,Scrobbles!$F195&lt;=Calc!N$1,ISBLANK(Scrobbles!$F195)=FALSE),1,0)</f>
        <v>0</v>
      </c>
      <c r="O195">
        <f>IF(AND(Scrobbles!$F195&gt;=Calc!N$1+1,Scrobbles!$F195&lt;=Calc!O$1,ISBLANK(Scrobbles!$F195)=FALSE),1,0)</f>
        <v>0</v>
      </c>
      <c r="P195">
        <f>IF(AND(Scrobbles!$F195&gt;=Calc!O$1+1,Scrobbles!$F195&lt;=Calc!P$1,ISBLANK(Scrobbles!$F195)=FALSE),1,0)</f>
        <v>0</v>
      </c>
      <c r="Q195">
        <f>IF(AND(Scrobbles!$F195&gt;=Calc!P$1+1,Scrobbles!$F195&lt;=Calc!Q$1,ISBLANK(Scrobbles!$F195)=FALSE),1,0)</f>
        <v>0</v>
      </c>
      <c r="R195">
        <f>IF(AND(Scrobbles!$F195&gt;=Calc!Q$1+1,Scrobbles!$F195&lt;=Calc!R$1,ISBLANK(Scrobbles!$F195)=FALSE),1,0)</f>
        <v>0</v>
      </c>
      <c r="T195">
        <f>IF(Scrobbles!F195&gt;0,1,0)</f>
        <v>0</v>
      </c>
    </row>
    <row r="196" spans="3:20" x14ac:dyDescent="0.3">
      <c r="C196">
        <f>IF(Scrobbles!$B196=C$1,Scrobbles!$F196,0)</f>
        <v>0</v>
      </c>
      <c r="D196">
        <f>IF(Scrobbles!$B196=D$1,Scrobbles!$F196,0)</f>
        <v>0</v>
      </c>
      <c r="E196">
        <f>IF(Scrobbles!$B196=E$1,Scrobbles!$F196,0)</f>
        <v>0</v>
      </c>
      <c r="F196">
        <f>IF(Scrobbles!$B196=F$1,Scrobbles!$F196,0)</f>
        <v>0</v>
      </c>
      <c r="G196">
        <f>IF(Scrobbles!$B196=G$1,Scrobbles!$F196,0)</f>
        <v>0</v>
      </c>
      <c r="H196">
        <f>IF(Scrobbles!$B196=H$1,Scrobbles!$F196,0)</f>
        <v>0</v>
      </c>
      <c r="I196">
        <f>IF(Scrobbles!$B196=I$1,Scrobbles!$F196,0)</f>
        <v>0</v>
      </c>
      <c r="K196">
        <f>IF(AND(Scrobbles!$F196&gt;=Calc!J$1+1,Scrobbles!$F196&lt;=Calc!K$1,ISBLANK(Scrobbles!$F196)=FALSE),1,0)</f>
        <v>0</v>
      </c>
      <c r="L196">
        <f>IF(AND(Scrobbles!$F196&gt;=Calc!K$1+1,Scrobbles!$F196&lt;=Calc!L$1,ISBLANK(Scrobbles!$F196)=FALSE),1,0)</f>
        <v>0</v>
      </c>
      <c r="M196">
        <f>IF(AND(Scrobbles!$F196&gt;=Calc!L$1+1,Scrobbles!$F196&lt;=Calc!M$1,ISBLANK(Scrobbles!$F196)=FALSE),1,0)</f>
        <v>0</v>
      </c>
      <c r="N196">
        <f>IF(AND(Scrobbles!$F196&gt;=Calc!M$1+1,Scrobbles!$F196&lt;=Calc!N$1,ISBLANK(Scrobbles!$F196)=FALSE),1,0)</f>
        <v>0</v>
      </c>
      <c r="O196">
        <f>IF(AND(Scrobbles!$F196&gt;=Calc!N$1+1,Scrobbles!$F196&lt;=Calc!O$1,ISBLANK(Scrobbles!$F196)=FALSE),1,0)</f>
        <v>0</v>
      </c>
      <c r="P196">
        <f>IF(AND(Scrobbles!$F196&gt;=Calc!O$1+1,Scrobbles!$F196&lt;=Calc!P$1,ISBLANK(Scrobbles!$F196)=FALSE),1,0)</f>
        <v>0</v>
      </c>
      <c r="Q196">
        <f>IF(AND(Scrobbles!$F196&gt;=Calc!P$1+1,Scrobbles!$F196&lt;=Calc!Q$1,ISBLANK(Scrobbles!$F196)=FALSE),1,0)</f>
        <v>0</v>
      </c>
      <c r="R196">
        <f>IF(AND(Scrobbles!$F196&gt;=Calc!Q$1+1,Scrobbles!$F196&lt;=Calc!R$1,ISBLANK(Scrobbles!$F196)=FALSE),1,0)</f>
        <v>0</v>
      </c>
      <c r="T196">
        <f>IF(Scrobbles!F196&gt;0,1,0)</f>
        <v>0</v>
      </c>
    </row>
    <row r="197" spans="3:20" x14ac:dyDescent="0.3">
      <c r="C197">
        <f>IF(Scrobbles!$B197=C$1,Scrobbles!$F197,0)</f>
        <v>0</v>
      </c>
      <c r="D197">
        <f>IF(Scrobbles!$B197=D$1,Scrobbles!$F197,0)</f>
        <v>0</v>
      </c>
      <c r="E197">
        <f>IF(Scrobbles!$B197=E$1,Scrobbles!$F197,0)</f>
        <v>0</v>
      </c>
      <c r="F197">
        <f>IF(Scrobbles!$B197=F$1,Scrobbles!$F197,0)</f>
        <v>0</v>
      </c>
      <c r="G197">
        <f>IF(Scrobbles!$B197=G$1,Scrobbles!$F197,0)</f>
        <v>0</v>
      </c>
      <c r="H197">
        <f>IF(Scrobbles!$B197=H$1,Scrobbles!$F197,0)</f>
        <v>0</v>
      </c>
      <c r="I197">
        <f>IF(Scrobbles!$B197=I$1,Scrobbles!$F197,0)</f>
        <v>0</v>
      </c>
      <c r="K197">
        <f>IF(AND(Scrobbles!$F197&gt;=Calc!J$1+1,Scrobbles!$F197&lt;=Calc!K$1,ISBLANK(Scrobbles!$F197)=FALSE),1,0)</f>
        <v>0</v>
      </c>
      <c r="L197">
        <f>IF(AND(Scrobbles!$F197&gt;=Calc!K$1+1,Scrobbles!$F197&lt;=Calc!L$1,ISBLANK(Scrobbles!$F197)=FALSE),1,0)</f>
        <v>0</v>
      </c>
      <c r="M197">
        <f>IF(AND(Scrobbles!$F197&gt;=Calc!L$1+1,Scrobbles!$F197&lt;=Calc!M$1,ISBLANK(Scrobbles!$F197)=FALSE),1,0)</f>
        <v>0</v>
      </c>
      <c r="N197">
        <f>IF(AND(Scrobbles!$F197&gt;=Calc!M$1+1,Scrobbles!$F197&lt;=Calc!N$1,ISBLANK(Scrobbles!$F197)=FALSE),1,0)</f>
        <v>0</v>
      </c>
      <c r="O197">
        <f>IF(AND(Scrobbles!$F197&gt;=Calc!N$1+1,Scrobbles!$F197&lt;=Calc!O$1,ISBLANK(Scrobbles!$F197)=FALSE),1,0)</f>
        <v>0</v>
      </c>
      <c r="P197">
        <f>IF(AND(Scrobbles!$F197&gt;=Calc!O$1+1,Scrobbles!$F197&lt;=Calc!P$1,ISBLANK(Scrobbles!$F197)=FALSE),1,0)</f>
        <v>0</v>
      </c>
      <c r="Q197">
        <f>IF(AND(Scrobbles!$F197&gt;=Calc!P$1+1,Scrobbles!$F197&lt;=Calc!Q$1,ISBLANK(Scrobbles!$F197)=FALSE),1,0)</f>
        <v>0</v>
      </c>
      <c r="R197">
        <f>IF(AND(Scrobbles!$F197&gt;=Calc!Q$1+1,Scrobbles!$F197&lt;=Calc!R$1,ISBLANK(Scrobbles!$F197)=FALSE),1,0)</f>
        <v>0</v>
      </c>
      <c r="T197">
        <f>IF(Scrobbles!F197&gt;0,1,0)</f>
        <v>0</v>
      </c>
    </row>
    <row r="198" spans="3:20" x14ac:dyDescent="0.3">
      <c r="C198">
        <f>IF(Scrobbles!$B198=C$1,Scrobbles!$F198,0)</f>
        <v>0</v>
      </c>
      <c r="D198">
        <f>IF(Scrobbles!$B198=D$1,Scrobbles!$F198,0)</f>
        <v>0</v>
      </c>
      <c r="E198">
        <f>IF(Scrobbles!$B198=E$1,Scrobbles!$F198,0)</f>
        <v>0</v>
      </c>
      <c r="F198">
        <f>IF(Scrobbles!$B198=F$1,Scrobbles!$F198,0)</f>
        <v>0</v>
      </c>
      <c r="G198">
        <f>IF(Scrobbles!$B198=G$1,Scrobbles!$F198,0)</f>
        <v>0</v>
      </c>
      <c r="H198">
        <f>IF(Scrobbles!$B198=H$1,Scrobbles!$F198,0)</f>
        <v>0</v>
      </c>
      <c r="I198">
        <f>IF(Scrobbles!$B198=I$1,Scrobbles!$F198,0)</f>
        <v>0</v>
      </c>
      <c r="K198">
        <f>IF(AND(Scrobbles!$F198&gt;=Calc!J$1+1,Scrobbles!$F198&lt;=Calc!K$1,ISBLANK(Scrobbles!$F198)=FALSE),1,0)</f>
        <v>0</v>
      </c>
      <c r="L198">
        <f>IF(AND(Scrobbles!$F198&gt;=Calc!K$1+1,Scrobbles!$F198&lt;=Calc!L$1,ISBLANK(Scrobbles!$F198)=FALSE),1,0)</f>
        <v>0</v>
      </c>
      <c r="M198">
        <f>IF(AND(Scrobbles!$F198&gt;=Calc!L$1+1,Scrobbles!$F198&lt;=Calc!M$1,ISBLANK(Scrobbles!$F198)=FALSE),1,0)</f>
        <v>0</v>
      </c>
      <c r="N198">
        <f>IF(AND(Scrobbles!$F198&gt;=Calc!M$1+1,Scrobbles!$F198&lt;=Calc!N$1,ISBLANK(Scrobbles!$F198)=FALSE),1,0)</f>
        <v>0</v>
      </c>
      <c r="O198">
        <f>IF(AND(Scrobbles!$F198&gt;=Calc!N$1+1,Scrobbles!$F198&lt;=Calc!O$1,ISBLANK(Scrobbles!$F198)=FALSE),1,0)</f>
        <v>0</v>
      </c>
      <c r="P198">
        <f>IF(AND(Scrobbles!$F198&gt;=Calc!O$1+1,Scrobbles!$F198&lt;=Calc!P$1,ISBLANK(Scrobbles!$F198)=FALSE),1,0)</f>
        <v>0</v>
      </c>
      <c r="Q198">
        <f>IF(AND(Scrobbles!$F198&gt;=Calc!P$1+1,Scrobbles!$F198&lt;=Calc!Q$1,ISBLANK(Scrobbles!$F198)=FALSE),1,0)</f>
        <v>0</v>
      </c>
      <c r="R198">
        <f>IF(AND(Scrobbles!$F198&gt;=Calc!Q$1+1,Scrobbles!$F198&lt;=Calc!R$1,ISBLANK(Scrobbles!$F198)=FALSE),1,0)</f>
        <v>0</v>
      </c>
      <c r="T198">
        <f>IF(Scrobbles!F198&gt;0,1,0)</f>
        <v>0</v>
      </c>
    </row>
    <row r="199" spans="3:20" x14ac:dyDescent="0.3">
      <c r="C199">
        <f>IF(Scrobbles!$B199=C$1,Scrobbles!$F199,0)</f>
        <v>0</v>
      </c>
      <c r="D199">
        <f>IF(Scrobbles!$B199=D$1,Scrobbles!$F199,0)</f>
        <v>0</v>
      </c>
      <c r="E199">
        <f>IF(Scrobbles!$B199=E$1,Scrobbles!$F199,0)</f>
        <v>0</v>
      </c>
      <c r="F199">
        <f>IF(Scrobbles!$B199=F$1,Scrobbles!$F199,0)</f>
        <v>0</v>
      </c>
      <c r="G199">
        <f>IF(Scrobbles!$B199=G$1,Scrobbles!$F199,0)</f>
        <v>0</v>
      </c>
      <c r="H199">
        <f>IF(Scrobbles!$B199=H$1,Scrobbles!$F199,0)</f>
        <v>0</v>
      </c>
      <c r="I199">
        <f>IF(Scrobbles!$B199=I$1,Scrobbles!$F199,0)</f>
        <v>0</v>
      </c>
      <c r="K199">
        <f>IF(AND(Scrobbles!$F199&gt;=Calc!J$1+1,Scrobbles!$F199&lt;=Calc!K$1,ISBLANK(Scrobbles!$F199)=FALSE),1,0)</f>
        <v>0</v>
      </c>
      <c r="L199">
        <f>IF(AND(Scrobbles!$F199&gt;=Calc!K$1+1,Scrobbles!$F199&lt;=Calc!L$1,ISBLANK(Scrobbles!$F199)=FALSE),1,0)</f>
        <v>0</v>
      </c>
      <c r="M199">
        <f>IF(AND(Scrobbles!$F199&gt;=Calc!L$1+1,Scrobbles!$F199&lt;=Calc!M$1,ISBLANK(Scrobbles!$F199)=FALSE),1,0)</f>
        <v>0</v>
      </c>
      <c r="N199">
        <f>IF(AND(Scrobbles!$F199&gt;=Calc!M$1+1,Scrobbles!$F199&lt;=Calc!N$1,ISBLANK(Scrobbles!$F199)=FALSE),1,0)</f>
        <v>0</v>
      </c>
      <c r="O199">
        <f>IF(AND(Scrobbles!$F199&gt;=Calc!N$1+1,Scrobbles!$F199&lt;=Calc!O$1,ISBLANK(Scrobbles!$F199)=FALSE),1,0)</f>
        <v>0</v>
      </c>
      <c r="P199">
        <f>IF(AND(Scrobbles!$F199&gt;=Calc!O$1+1,Scrobbles!$F199&lt;=Calc!P$1,ISBLANK(Scrobbles!$F199)=FALSE),1,0)</f>
        <v>0</v>
      </c>
      <c r="Q199">
        <f>IF(AND(Scrobbles!$F199&gt;=Calc!P$1+1,Scrobbles!$F199&lt;=Calc!Q$1,ISBLANK(Scrobbles!$F199)=FALSE),1,0)</f>
        <v>0</v>
      </c>
      <c r="R199">
        <f>IF(AND(Scrobbles!$F199&gt;=Calc!Q$1+1,Scrobbles!$F199&lt;=Calc!R$1,ISBLANK(Scrobbles!$F199)=FALSE),1,0)</f>
        <v>0</v>
      </c>
      <c r="T199">
        <f>IF(Scrobbles!F199&gt;0,1,0)</f>
        <v>0</v>
      </c>
    </row>
    <row r="200" spans="3:20" x14ac:dyDescent="0.3">
      <c r="C200">
        <f>IF(Scrobbles!$B200=C$1,Scrobbles!$F200,0)</f>
        <v>0</v>
      </c>
      <c r="D200">
        <f>IF(Scrobbles!$B200=D$1,Scrobbles!$F200,0)</f>
        <v>0</v>
      </c>
      <c r="E200">
        <f>IF(Scrobbles!$B200=E$1,Scrobbles!$F200,0)</f>
        <v>0</v>
      </c>
      <c r="F200">
        <f>IF(Scrobbles!$B200=F$1,Scrobbles!$F200,0)</f>
        <v>0</v>
      </c>
      <c r="G200">
        <f>IF(Scrobbles!$B200=G$1,Scrobbles!$F200,0)</f>
        <v>0</v>
      </c>
      <c r="H200">
        <f>IF(Scrobbles!$B200=H$1,Scrobbles!$F200,0)</f>
        <v>0</v>
      </c>
      <c r="I200">
        <f>IF(Scrobbles!$B200=I$1,Scrobbles!$F200,0)</f>
        <v>0</v>
      </c>
      <c r="K200">
        <f>IF(AND(Scrobbles!$F200&gt;=Calc!J$1+1,Scrobbles!$F200&lt;=Calc!K$1,ISBLANK(Scrobbles!$F200)=FALSE),1,0)</f>
        <v>0</v>
      </c>
      <c r="L200">
        <f>IF(AND(Scrobbles!$F200&gt;=Calc!K$1+1,Scrobbles!$F200&lt;=Calc!L$1,ISBLANK(Scrobbles!$F200)=FALSE),1,0)</f>
        <v>0</v>
      </c>
      <c r="M200">
        <f>IF(AND(Scrobbles!$F200&gt;=Calc!L$1+1,Scrobbles!$F200&lt;=Calc!M$1,ISBLANK(Scrobbles!$F200)=FALSE),1,0)</f>
        <v>0</v>
      </c>
      <c r="N200">
        <f>IF(AND(Scrobbles!$F200&gt;=Calc!M$1+1,Scrobbles!$F200&lt;=Calc!N$1,ISBLANK(Scrobbles!$F200)=FALSE),1,0)</f>
        <v>0</v>
      </c>
      <c r="O200">
        <f>IF(AND(Scrobbles!$F200&gt;=Calc!N$1+1,Scrobbles!$F200&lt;=Calc!O$1,ISBLANK(Scrobbles!$F200)=FALSE),1,0)</f>
        <v>0</v>
      </c>
      <c r="P200">
        <f>IF(AND(Scrobbles!$F200&gt;=Calc!O$1+1,Scrobbles!$F200&lt;=Calc!P$1,ISBLANK(Scrobbles!$F200)=FALSE),1,0)</f>
        <v>0</v>
      </c>
      <c r="Q200">
        <f>IF(AND(Scrobbles!$F200&gt;=Calc!P$1+1,Scrobbles!$F200&lt;=Calc!Q$1,ISBLANK(Scrobbles!$F200)=FALSE),1,0)</f>
        <v>0</v>
      </c>
      <c r="R200">
        <f>IF(AND(Scrobbles!$F200&gt;=Calc!Q$1+1,Scrobbles!$F200&lt;=Calc!R$1,ISBLANK(Scrobbles!$F200)=FALSE),1,0)</f>
        <v>0</v>
      </c>
      <c r="T200">
        <f>IF(Scrobbles!F200&gt;0,1,0)</f>
        <v>0</v>
      </c>
    </row>
    <row r="201" spans="3:20" x14ac:dyDescent="0.3">
      <c r="C201">
        <f>IF(Scrobbles!$B201=C$1,Scrobbles!$F201,0)</f>
        <v>0</v>
      </c>
      <c r="D201">
        <f>IF(Scrobbles!$B201=D$1,Scrobbles!$F201,0)</f>
        <v>0</v>
      </c>
      <c r="E201">
        <f>IF(Scrobbles!$B201=E$1,Scrobbles!$F201,0)</f>
        <v>0</v>
      </c>
      <c r="F201">
        <f>IF(Scrobbles!$B201=F$1,Scrobbles!$F201,0)</f>
        <v>0</v>
      </c>
      <c r="G201">
        <f>IF(Scrobbles!$B201=G$1,Scrobbles!$F201,0)</f>
        <v>0</v>
      </c>
      <c r="H201">
        <f>IF(Scrobbles!$B201=H$1,Scrobbles!$F201,0)</f>
        <v>0</v>
      </c>
      <c r="I201">
        <f>IF(Scrobbles!$B201=I$1,Scrobbles!$F201,0)</f>
        <v>0</v>
      </c>
      <c r="K201">
        <f>IF(AND(Scrobbles!$F201&gt;=Calc!J$1+1,Scrobbles!$F201&lt;=Calc!K$1,ISBLANK(Scrobbles!$F201)=FALSE),1,0)</f>
        <v>0</v>
      </c>
      <c r="L201">
        <f>IF(AND(Scrobbles!$F201&gt;=Calc!K$1+1,Scrobbles!$F201&lt;=Calc!L$1,ISBLANK(Scrobbles!$F201)=FALSE),1,0)</f>
        <v>0</v>
      </c>
      <c r="M201">
        <f>IF(AND(Scrobbles!$F201&gt;=Calc!L$1+1,Scrobbles!$F201&lt;=Calc!M$1,ISBLANK(Scrobbles!$F201)=FALSE),1,0)</f>
        <v>0</v>
      </c>
      <c r="N201">
        <f>IF(AND(Scrobbles!$F201&gt;=Calc!M$1+1,Scrobbles!$F201&lt;=Calc!N$1,ISBLANK(Scrobbles!$F201)=FALSE),1,0)</f>
        <v>0</v>
      </c>
      <c r="O201">
        <f>IF(AND(Scrobbles!$F201&gt;=Calc!N$1+1,Scrobbles!$F201&lt;=Calc!O$1,ISBLANK(Scrobbles!$F201)=FALSE),1,0)</f>
        <v>0</v>
      </c>
      <c r="P201">
        <f>IF(AND(Scrobbles!$F201&gt;=Calc!O$1+1,Scrobbles!$F201&lt;=Calc!P$1,ISBLANK(Scrobbles!$F201)=FALSE),1,0)</f>
        <v>0</v>
      </c>
      <c r="Q201">
        <f>IF(AND(Scrobbles!$F201&gt;=Calc!P$1+1,Scrobbles!$F201&lt;=Calc!Q$1,ISBLANK(Scrobbles!$F201)=FALSE),1,0)</f>
        <v>0</v>
      </c>
      <c r="R201">
        <f>IF(AND(Scrobbles!$F201&gt;=Calc!Q$1+1,Scrobbles!$F201&lt;=Calc!R$1,ISBLANK(Scrobbles!$F201)=FALSE),1,0)</f>
        <v>0</v>
      </c>
      <c r="T201">
        <f>IF(Scrobbles!F201&gt;0,1,0)</f>
        <v>0</v>
      </c>
    </row>
    <row r="202" spans="3:20" x14ac:dyDescent="0.3">
      <c r="C202">
        <f>IF(Scrobbles!$B202=C$1,Scrobbles!$F202,0)</f>
        <v>0</v>
      </c>
      <c r="D202">
        <f>IF(Scrobbles!$B202=D$1,Scrobbles!$F202,0)</f>
        <v>0</v>
      </c>
      <c r="E202">
        <f>IF(Scrobbles!$B202=E$1,Scrobbles!$F202,0)</f>
        <v>0</v>
      </c>
      <c r="F202">
        <f>IF(Scrobbles!$B202=F$1,Scrobbles!$F202,0)</f>
        <v>0</v>
      </c>
      <c r="G202">
        <f>IF(Scrobbles!$B202=G$1,Scrobbles!$F202,0)</f>
        <v>0</v>
      </c>
      <c r="H202">
        <f>IF(Scrobbles!$B202=H$1,Scrobbles!$F202,0)</f>
        <v>0</v>
      </c>
      <c r="I202">
        <f>IF(Scrobbles!$B202=I$1,Scrobbles!$F202,0)</f>
        <v>0</v>
      </c>
      <c r="K202">
        <f>IF(AND(Scrobbles!$F202&gt;=Calc!J$1+1,Scrobbles!$F202&lt;=Calc!K$1,ISBLANK(Scrobbles!$F202)=FALSE),1,0)</f>
        <v>0</v>
      </c>
      <c r="L202">
        <f>IF(AND(Scrobbles!$F202&gt;=Calc!K$1+1,Scrobbles!$F202&lt;=Calc!L$1,ISBLANK(Scrobbles!$F202)=FALSE),1,0)</f>
        <v>0</v>
      </c>
      <c r="M202">
        <f>IF(AND(Scrobbles!$F202&gt;=Calc!L$1+1,Scrobbles!$F202&lt;=Calc!M$1,ISBLANK(Scrobbles!$F202)=FALSE),1,0)</f>
        <v>0</v>
      </c>
      <c r="N202">
        <f>IF(AND(Scrobbles!$F202&gt;=Calc!M$1+1,Scrobbles!$F202&lt;=Calc!N$1,ISBLANK(Scrobbles!$F202)=FALSE),1,0)</f>
        <v>0</v>
      </c>
      <c r="O202">
        <f>IF(AND(Scrobbles!$F202&gt;=Calc!N$1+1,Scrobbles!$F202&lt;=Calc!O$1,ISBLANK(Scrobbles!$F202)=FALSE),1,0)</f>
        <v>0</v>
      </c>
      <c r="P202">
        <f>IF(AND(Scrobbles!$F202&gt;=Calc!O$1+1,Scrobbles!$F202&lt;=Calc!P$1,ISBLANK(Scrobbles!$F202)=FALSE),1,0)</f>
        <v>0</v>
      </c>
      <c r="Q202">
        <f>IF(AND(Scrobbles!$F202&gt;=Calc!P$1+1,Scrobbles!$F202&lt;=Calc!Q$1,ISBLANK(Scrobbles!$F202)=FALSE),1,0)</f>
        <v>0</v>
      </c>
      <c r="R202">
        <f>IF(AND(Scrobbles!$F202&gt;=Calc!Q$1+1,Scrobbles!$F202&lt;=Calc!R$1,ISBLANK(Scrobbles!$F202)=FALSE),1,0)</f>
        <v>0</v>
      </c>
      <c r="T202">
        <f>IF(Scrobbles!F202&gt;0,1,0)</f>
        <v>0</v>
      </c>
    </row>
    <row r="203" spans="3:20" x14ac:dyDescent="0.3">
      <c r="C203">
        <f>IF(Scrobbles!$B203=C$1,Scrobbles!$F203,0)</f>
        <v>0</v>
      </c>
      <c r="D203">
        <f>IF(Scrobbles!$B203=D$1,Scrobbles!$F203,0)</f>
        <v>0</v>
      </c>
      <c r="E203">
        <f>IF(Scrobbles!$B203=E$1,Scrobbles!$F203,0)</f>
        <v>0</v>
      </c>
      <c r="F203">
        <f>IF(Scrobbles!$B203=F$1,Scrobbles!$F203,0)</f>
        <v>0</v>
      </c>
      <c r="G203">
        <f>IF(Scrobbles!$B203=G$1,Scrobbles!$F203,0)</f>
        <v>0</v>
      </c>
      <c r="H203">
        <f>IF(Scrobbles!$B203=H$1,Scrobbles!$F203,0)</f>
        <v>0</v>
      </c>
      <c r="I203">
        <f>IF(Scrobbles!$B203=I$1,Scrobbles!$F203,0)</f>
        <v>0</v>
      </c>
      <c r="K203">
        <f>IF(AND(Scrobbles!$F203&gt;=Calc!J$1+1,Scrobbles!$F203&lt;=Calc!K$1,ISBLANK(Scrobbles!$F203)=FALSE),1,0)</f>
        <v>0</v>
      </c>
      <c r="L203">
        <f>IF(AND(Scrobbles!$F203&gt;=Calc!K$1+1,Scrobbles!$F203&lt;=Calc!L$1,ISBLANK(Scrobbles!$F203)=FALSE),1,0)</f>
        <v>0</v>
      </c>
      <c r="M203">
        <f>IF(AND(Scrobbles!$F203&gt;=Calc!L$1+1,Scrobbles!$F203&lt;=Calc!M$1,ISBLANK(Scrobbles!$F203)=FALSE),1,0)</f>
        <v>0</v>
      </c>
      <c r="N203">
        <f>IF(AND(Scrobbles!$F203&gt;=Calc!M$1+1,Scrobbles!$F203&lt;=Calc!N$1,ISBLANK(Scrobbles!$F203)=FALSE),1,0)</f>
        <v>0</v>
      </c>
      <c r="O203">
        <f>IF(AND(Scrobbles!$F203&gt;=Calc!N$1+1,Scrobbles!$F203&lt;=Calc!O$1,ISBLANK(Scrobbles!$F203)=FALSE),1,0)</f>
        <v>0</v>
      </c>
      <c r="P203">
        <f>IF(AND(Scrobbles!$F203&gt;=Calc!O$1+1,Scrobbles!$F203&lt;=Calc!P$1,ISBLANK(Scrobbles!$F203)=FALSE),1,0)</f>
        <v>0</v>
      </c>
      <c r="Q203">
        <f>IF(AND(Scrobbles!$F203&gt;=Calc!P$1+1,Scrobbles!$F203&lt;=Calc!Q$1,ISBLANK(Scrobbles!$F203)=FALSE),1,0)</f>
        <v>0</v>
      </c>
      <c r="R203">
        <f>IF(AND(Scrobbles!$F203&gt;=Calc!Q$1+1,Scrobbles!$F203&lt;=Calc!R$1,ISBLANK(Scrobbles!$F203)=FALSE),1,0)</f>
        <v>0</v>
      </c>
      <c r="T203">
        <f>IF(Scrobbles!F203&gt;0,1,0)</f>
        <v>0</v>
      </c>
    </row>
    <row r="204" spans="3:20" x14ac:dyDescent="0.3">
      <c r="C204">
        <f>IF(Scrobbles!$B204=C$1,Scrobbles!$F204,0)</f>
        <v>0</v>
      </c>
      <c r="D204">
        <f>IF(Scrobbles!$B204=D$1,Scrobbles!$F204,0)</f>
        <v>0</v>
      </c>
      <c r="E204">
        <f>IF(Scrobbles!$B204=E$1,Scrobbles!$F204,0)</f>
        <v>0</v>
      </c>
      <c r="F204">
        <f>IF(Scrobbles!$B204=F$1,Scrobbles!$F204,0)</f>
        <v>0</v>
      </c>
      <c r="G204">
        <f>IF(Scrobbles!$B204=G$1,Scrobbles!$F204,0)</f>
        <v>0</v>
      </c>
      <c r="H204">
        <f>IF(Scrobbles!$B204=H$1,Scrobbles!$F204,0)</f>
        <v>0</v>
      </c>
      <c r="I204">
        <f>IF(Scrobbles!$B204=I$1,Scrobbles!$F204,0)</f>
        <v>0</v>
      </c>
      <c r="K204">
        <f>IF(AND(Scrobbles!$F204&gt;=Calc!J$1+1,Scrobbles!$F204&lt;=Calc!K$1,ISBLANK(Scrobbles!$F204)=FALSE),1,0)</f>
        <v>0</v>
      </c>
      <c r="L204">
        <f>IF(AND(Scrobbles!$F204&gt;=Calc!K$1+1,Scrobbles!$F204&lt;=Calc!L$1,ISBLANK(Scrobbles!$F204)=FALSE),1,0)</f>
        <v>0</v>
      </c>
      <c r="M204">
        <f>IF(AND(Scrobbles!$F204&gt;=Calc!L$1+1,Scrobbles!$F204&lt;=Calc!M$1,ISBLANK(Scrobbles!$F204)=FALSE),1,0)</f>
        <v>0</v>
      </c>
      <c r="N204">
        <f>IF(AND(Scrobbles!$F204&gt;=Calc!M$1+1,Scrobbles!$F204&lt;=Calc!N$1,ISBLANK(Scrobbles!$F204)=FALSE),1,0)</f>
        <v>0</v>
      </c>
      <c r="O204">
        <f>IF(AND(Scrobbles!$F204&gt;=Calc!N$1+1,Scrobbles!$F204&lt;=Calc!O$1,ISBLANK(Scrobbles!$F204)=FALSE),1,0)</f>
        <v>0</v>
      </c>
      <c r="P204">
        <f>IF(AND(Scrobbles!$F204&gt;=Calc!O$1+1,Scrobbles!$F204&lt;=Calc!P$1,ISBLANK(Scrobbles!$F204)=FALSE),1,0)</f>
        <v>0</v>
      </c>
      <c r="Q204">
        <f>IF(AND(Scrobbles!$F204&gt;=Calc!P$1+1,Scrobbles!$F204&lt;=Calc!Q$1,ISBLANK(Scrobbles!$F204)=FALSE),1,0)</f>
        <v>0</v>
      </c>
      <c r="R204">
        <f>IF(AND(Scrobbles!$F204&gt;=Calc!Q$1+1,Scrobbles!$F204&lt;=Calc!R$1,ISBLANK(Scrobbles!$F204)=FALSE),1,0)</f>
        <v>0</v>
      </c>
      <c r="T204">
        <f>IF(Scrobbles!F204&gt;0,1,0)</f>
        <v>0</v>
      </c>
    </row>
    <row r="205" spans="3:20" x14ac:dyDescent="0.3">
      <c r="C205">
        <f>IF(Scrobbles!$B205=C$1,Scrobbles!$F205,0)</f>
        <v>0</v>
      </c>
      <c r="D205">
        <f>IF(Scrobbles!$B205=D$1,Scrobbles!$F205,0)</f>
        <v>0</v>
      </c>
      <c r="E205">
        <f>IF(Scrobbles!$B205=E$1,Scrobbles!$F205,0)</f>
        <v>0</v>
      </c>
      <c r="F205">
        <f>IF(Scrobbles!$B205=F$1,Scrobbles!$F205,0)</f>
        <v>0</v>
      </c>
      <c r="G205">
        <f>IF(Scrobbles!$B205=G$1,Scrobbles!$F205,0)</f>
        <v>0</v>
      </c>
      <c r="H205">
        <f>IF(Scrobbles!$B205=H$1,Scrobbles!$F205,0)</f>
        <v>0</v>
      </c>
      <c r="I205">
        <f>IF(Scrobbles!$B205=I$1,Scrobbles!$F205,0)</f>
        <v>0</v>
      </c>
      <c r="K205">
        <f>IF(AND(Scrobbles!$F205&gt;=Calc!J$1+1,Scrobbles!$F205&lt;=Calc!K$1,ISBLANK(Scrobbles!$F205)=FALSE),1,0)</f>
        <v>0</v>
      </c>
      <c r="L205">
        <f>IF(AND(Scrobbles!$F205&gt;=Calc!K$1+1,Scrobbles!$F205&lt;=Calc!L$1,ISBLANK(Scrobbles!$F205)=FALSE),1,0)</f>
        <v>0</v>
      </c>
      <c r="M205">
        <f>IF(AND(Scrobbles!$F205&gt;=Calc!L$1+1,Scrobbles!$F205&lt;=Calc!M$1,ISBLANK(Scrobbles!$F205)=FALSE),1,0)</f>
        <v>0</v>
      </c>
      <c r="N205">
        <f>IF(AND(Scrobbles!$F205&gt;=Calc!M$1+1,Scrobbles!$F205&lt;=Calc!N$1,ISBLANK(Scrobbles!$F205)=FALSE),1,0)</f>
        <v>0</v>
      </c>
      <c r="O205">
        <f>IF(AND(Scrobbles!$F205&gt;=Calc!N$1+1,Scrobbles!$F205&lt;=Calc!O$1,ISBLANK(Scrobbles!$F205)=FALSE),1,0)</f>
        <v>0</v>
      </c>
      <c r="P205">
        <f>IF(AND(Scrobbles!$F205&gt;=Calc!O$1+1,Scrobbles!$F205&lt;=Calc!P$1,ISBLANK(Scrobbles!$F205)=FALSE),1,0)</f>
        <v>0</v>
      </c>
      <c r="Q205">
        <f>IF(AND(Scrobbles!$F205&gt;=Calc!P$1+1,Scrobbles!$F205&lt;=Calc!Q$1,ISBLANK(Scrobbles!$F205)=FALSE),1,0)</f>
        <v>0</v>
      </c>
      <c r="R205">
        <f>IF(AND(Scrobbles!$F205&gt;=Calc!Q$1+1,Scrobbles!$F205&lt;=Calc!R$1,ISBLANK(Scrobbles!$F205)=FALSE),1,0)</f>
        <v>0</v>
      </c>
      <c r="T205">
        <f>IF(Scrobbles!F205&gt;0,1,0)</f>
        <v>0</v>
      </c>
    </row>
    <row r="206" spans="3:20" x14ac:dyDescent="0.3">
      <c r="C206">
        <f>IF(Scrobbles!$B206=C$1,Scrobbles!$F206,0)</f>
        <v>0</v>
      </c>
      <c r="D206">
        <f>IF(Scrobbles!$B206=D$1,Scrobbles!$F206,0)</f>
        <v>0</v>
      </c>
      <c r="E206">
        <f>IF(Scrobbles!$B206=E$1,Scrobbles!$F206,0)</f>
        <v>0</v>
      </c>
      <c r="F206">
        <f>IF(Scrobbles!$B206=F$1,Scrobbles!$F206,0)</f>
        <v>0</v>
      </c>
      <c r="G206">
        <f>IF(Scrobbles!$B206=G$1,Scrobbles!$F206,0)</f>
        <v>0</v>
      </c>
      <c r="H206">
        <f>IF(Scrobbles!$B206=H$1,Scrobbles!$F206,0)</f>
        <v>0</v>
      </c>
      <c r="I206">
        <f>IF(Scrobbles!$B206=I$1,Scrobbles!$F206,0)</f>
        <v>0</v>
      </c>
      <c r="K206">
        <f>IF(AND(Scrobbles!$F206&gt;=Calc!J$1+1,Scrobbles!$F206&lt;=Calc!K$1,ISBLANK(Scrobbles!$F206)=FALSE),1,0)</f>
        <v>0</v>
      </c>
      <c r="L206">
        <f>IF(AND(Scrobbles!$F206&gt;=Calc!K$1+1,Scrobbles!$F206&lt;=Calc!L$1,ISBLANK(Scrobbles!$F206)=FALSE),1,0)</f>
        <v>0</v>
      </c>
      <c r="M206">
        <f>IF(AND(Scrobbles!$F206&gt;=Calc!L$1+1,Scrobbles!$F206&lt;=Calc!M$1,ISBLANK(Scrobbles!$F206)=FALSE),1,0)</f>
        <v>0</v>
      </c>
      <c r="N206">
        <f>IF(AND(Scrobbles!$F206&gt;=Calc!M$1+1,Scrobbles!$F206&lt;=Calc!N$1,ISBLANK(Scrobbles!$F206)=FALSE),1,0)</f>
        <v>0</v>
      </c>
      <c r="O206">
        <f>IF(AND(Scrobbles!$F206&gt;=Calc!N$1+1,Scrobbles!$F206&lt;=Calc!O$1,ISBLANK(Scrobbles!$F206)=FALSE),1,0)</f>
        <v>0</v>
      </c>
      <c r="P206">
        <f>IF(AND(Scrobbles!$F206&gt;=Calc!O$1+1,Scrobbles!$F206&lt;=Calc!P$1,ISBLANK(Scrobbles!$F206)=FALSE),1,0)</f>
        <v>0</v>
      </c>
      <c r="Q206">
        <f>IF(AND(Scrobbles!$F206&gt;=Calc!P$1+1,Scrobbles!$F206&lt;=Calc!Q$1,ISBLANK(Scrobbles!$F206)=FALSE),1,0)</f>
        <v>0</v>
      </c>
      <c r="R206">
        <f>IF(AND(Scrobbles!$F206&gt;=Calc!Q$1+1,Scrobbles!$F206&lt;=Calc!R$1,ISBLANK(Scrobbles!$F206)=FALSE),1,0)</f>
        <v>0</v>
      </c>
      <c r="T206">
        <f>IF(Scrobbles!F206&gt;0,1,0)</f>
        <v>0</v>
      </c>
    </row>
    <row r="207" spans="3:20" x14ac:dyDescent="0.3">
      <c r="C207">
        <f>IF(Scrobbles!$B207=C$1,Scrobbles!$F207,0)</f>
        <v>0</v>
      </c>
      <c r="D207">
        <f>IF(Scrobbles!$B207=D$1,Scrobbles!$F207,0)</f>
        <v>0</v>
      </c>
      <c r="E207">
        <f>IF(Scrobbles!$B207=E$1,Scrobbles!$F207,0)</f>
        <v>0</v>
      </c>
      <c r="F207">
        <f>IF(Scrobbles!$B207=F$1,Scrobbles!$F207,0)</f>
        <v>0</v>
      </c>
      <c r="G207">
        <f>IF(Scrobbles!$B207=G$1,Scrobbles!$F207,0)</f>
        <v>0</v>
      </c>
      <c r="H207">
        <f>IF(Scrobbles!$B207=H$1,Scrobbles!$F207,0)</f>
        <v>0</v>
      </c>
      <c r="I207">
        <f>IF(Scrobbles!$B207=I$1,Scrobbles!$F207,0)</f>
        <v>0</v>
      </c>
      <c r="K207">
        <f>IF(AND(Scrobbles!$F207&gt;=Calc!J$1+1,Scrobbles!$F207&lt;=Calc!K$1,ISBLANK(Scrobbles!$F207)=FALSE),1,0)</f>
        <v>0</v>
      </c>
      <c r="L207">
        <f>IF(AND(Scrobbles!$F207&gt;=Calc!K$1+1,Scrobbles!$F207&lt;=Calc!L$1,ISBLANK(Scrobbles!$F207)=FALSE),1,0)</f>
        <v>0</v>
      </c>
      <c r="M207">
        <f>IF(AND(Scrobbles!$F207&gt;=Calc!L$1+1,Scrobbles!$F207&lt;=Calc!M$1,ISBLANK(Scrobbles!$F207)=FALSE),1,0)</f>
        <v>0</v>
      </c>
      <c r="N207">
        <f>IF(AND(Scrobbles!$F207&gt;=Calc!M$1+1,Scrobbles!$F207&lt;=Calc!N$1,ISBLANK(Scrobbles!$F207)=FALSE),1,0)</f>
        <v>0</v>
      </c>
      <c r="O207">
        <f>IF(AND(Scrobbles!$F207&gt;=Calc!N$1+1,Scrobbles!$F207&lt;=Calc!O$1,ISBLANK(Scrobbles!$F207)=FALSE),1,0)</f>
        <v>0</v>
      </c>
      <c r="P207">
        <f>IF(AND(Scrobbles!$F207&gt;=Calc!O$1+1,Scrobbles!$F207&lt;=Calc!P$1,ISBLANK(Scrobbles!$F207)=FALSE),1,0)</f>
        <v>0</v>
      </c>
      <c r="Q207">
        <f>IF(AND(Scrobbles!$F207&gt;=Calc!P$1+1,Scrobbles!$F207&lt;=Calc!Q$1,ISBLANK(Scrobbles!$F207)=FALSE),1,0)</f>
        <v>0</v>
      </c>
      <c r="R207">
        <f>IF(AND(Scrobbles!$F207&gt;=Calc!Q$1+1,Scrobbles!$F207&lt;=Calc!R$1,ISBLANK(Scrobbles!$F207)=FALSE),1,0)</f>
        <v>0</v>
      </c>
      <c r="T207">
        <f>IF(Scrobbles!F207&gt;0,1,0)</f>
        <v>0</v>
      </c>
    </row>
    <row r="208" spans="3:20" x14ac:dyDescent="0.3">
      <c r="C208">
        <f>IF(Scrobbles!$B208=C$1,Scrobbles!$F208,0)</f>
        <v>0</v>
      </c>
      <c r="D208">
        <f>IF(Scrobbles!$B208=D$1,Scrobbles!$F208,0)</f>
        <v>0</v>
      </c>
      <c r="E208">
        <f>IF(Scrobbles!$B208=E$1,Scrobbles!$F208,0)</f>
        <v>0</v>
      </c>
      <c r="F208">
        <f>IF(Scrobbles!$B208=F$1,Scrobbles!$F208,0)</f>
        <v>0</v>
      </c>
      <c r="G208">
        <f>IF(Scrobbles!$B208=G$1,Scrobbles!$F208,0)</f>
        <v>0</v>
      </c>
      <c r="H208">
        <f>IF(Scrobbles!$B208=H$1,Scrobbles!$F208,0)</f>
        <v>0</v>
      </c>
      <c r="I208">
        <f>IF(Scrobbles!$B208=I$1,Scrobbles!$F208,0)</f>
        <v>0</v>
      </c>
      <c r="K208">
        <f>IF(AND(Scrobbles!$F208&gt;=Calc!J$1+1,Scrobbles!$F208&lt;=Calc!K$1,ISBLANK(Scrobbles!$F208)=FALSE),1,0)</f>
        <v>0</v>
      </c>
      <c r="L208">
        <f>IF(AND(Scrobbles!$F208&gt;=Calc!K$1+1,Scrobbles!$F208&lt;=Calc!L$1,ISBLANK(Scrobbles!$F208)=FALSE),1,0)</f>
        <v>0</v>
      </c>
      <c r="M208">
        <f>IF(AND(Scrobbles!$F208&gt;=Calc!L$1+1,Scrobbles!$F208&lt;=Calc!M$1,ISBLANK(Scrobbles!$F208)=FALSE),1,0)</f>
        <v>0</v>
      </c>
      <c r="N208">
        <f>IF(AND(Scrobbles!$F208&gt;=Calc!M$1+1,Scrobbles!$F208&lt;=Calc!N$1,ISBLANK(Scrobbles!$F208)=FALSE),1,0)</f>
        <v>0</v>
      </c>
      <c r="O208">
        <f>IF(AND(Scrobbles!$F208&gt;=Calc!N$1+1,Scrobbles!$F208&lt;=Calc!O$1,ISBLANK(Scrobbles!$F208)=FALSE),1,0)</f>
        <v>0</v>
      </c>
      <c r="P208">
        <f>IF(AND(Scrobbles!$F208&gt;=Calc!O$1+1,Scrobbles!$F208&lt;=Calc!P$1,ISBLANK(Scrobbles!$F208)=FALSE),1,0)</f>
        <v>0</v>
      </c>
      <c r="Q208">
        <f>IF(AND(Scrobbles!$F208&gt;=Calc!P$1+1,Scrobbles!$F208&lt;=Calc!Q$1,ISBLANK(Scrobbles!$F208)=FALSE),1,0)</f>
        <v>0</v>
      </c>
      <c r="R208">
        <f>IF(AND(Scrobbles!$F208&gt;=Calc!Q$1+1,Scrobbles!$F208&lt;=Calc!R$1,ISBLANK(Scrobbles!$F208)=FALSE),1,0)</f>
        <v>0</v>
      </c>
      <c r="T208">
        <f>IF(Scrobbles!F208&gt;0,1,0)</f>
        <v>0</v>
      </c>
    </row>
    <row r="209" spans="3:20" x14ac:dyDescent="0.3">
      <c r="C209">
        <f>IF(Scrobbles!$B209=C$1,Scrobbles!$F209,0)</f>
        <v>0</v>
      </c>
      <c r="D209">
        <f>IF(Scrobbles!$B209=D$1,Scrobbles!$F209,0)</f>
        <v>0</v>
      </c>
      <c r="E209">
        <f>IF(Scrobbles!$B209=E$1,Scrobbles!$F209,0)</f>
        <v>0</v>
      </c>
      <c r="F209">
        <f>IF(Scrobbles!$B209=F$1,Scrobbles!$F209,0)</f>
        <v>0</v>
      </c>
      <c r="G209">
        <f>IF(Scrobbles!$B209=G$1,Scrobbles!$F209,0)</f>
        <v>0</v>
      </c>
      <c r="H209">
        <f>IF(Scrobbles!$B209=H$1,Scrobbles!$F209,0)</f>
        <v>0</v>
      </c>
      <c r="I209">
        <f>IF(Scrobbles!$B209=I$1,Scrobbles!$F209,0)</f>
        <v>0</v>
      </c>
      <c r="K209">
        <f>IF(AND(Scrobbles!$F209&gt;=Calc!J$1+1,Scrobbles!$F209&lt;=Calc!K$1,ISBLANK(Scrobbles!$F209)=FALSE),1,0)</f>
        <v>0</v>
      </c>
      <c r="L209">
        <f>IF(AND(Scrobbles!$F209&gt;=Calc!K$1+1,Scrobbles!$F209&lt;=Calc!L$1,ISBLANK(Scrobbles!$F209)=FALSE),1,0)</f>
        <v>0</v>
      </c>
      <c r="M209">
        <f>IF(AND(Scrobbles!$F209&gt;=Calc!L$1+1,Scrobbles!$F209&lt;=Calc!M$1,ISBLANK(Scrobbles!$F209)=FALSE),1,0)</f>
        <v>0</v>
      </c>
      <c r="N209">
        <f>IF(AND(Scrobbles!$F209&gt;=Calc!M$1+1,Scrobbles!$F209&lt;=Calc!N$1,ISBLANK(Scrobbles!$F209)=FALSE),1,0)</f>
        <v>0</v>
      </c>
      <c r="O209">
        <f>IF(AND(Scrobbles!$F209&gt;=Calc!N$1+1,Scrobbles!$F209&lt;=Calc!O$1,ISBLANK(Scrobbles!$F209)=FALSE),1,0)</f>
        <v>0</v>
      </c>
      <c r="P209">
        <f>IF(AND(Scrobbles!$F209&gt;=Calc!O$1+1,Scrobbles!$F209&lt;=Calc!P$1,ISBLANK(Scrobbles!$F209)=FALSE),1,0)</f>
        <v>0</v>
      </c>
      <c r="Q209">
        <f>IF(AND(Scrobbles!$F209&gt;=Calc!P$1+1,Scrobbles!$F209&lt;=Calc!Q$1,ISBLANK(Scrobbles!$F209)=FALSE),1,0)</f>
        <v>0</v>
      </c>
      <c r="R209">
        <f>IF(AND(Scrobbles!$F209&gt;=Calc!Q$1+1,Scrobbles!$F209&lt;=Calc!R$1,ISBLANK(Scrobbles!$F209)=FALSE),1,0)</f>
        <v>0</v>
      </c>
      <c r="T209">
        <f>IF(Scrobbles!F209&gt;0,1,0)</f>
        <v>0</v>
      </c>
    </row>
    <row r="210" spans="3:20" x14ac:dyDescent="0.3">
      <c r="C210">
        <f>IF(Scrobbles!$B210=C$1,Scrobbles!$F210,0)</f>
        <v>0</v>
      </c>
      <c r="D210">
        <f>IF(Scrobbles!$B210=D$1,Scrobbles!$F210,0)</f>
        <v>0</v>
      </c>
      <c r="E210">
        <f>IF(Scrobbles!$B210=E$1,Scrobbles!$F210,0)</f>
        <v>0</v>
      </c>
      <c r="F210">
        <f>IF(Scrobbles!$B210=F$1,Scrobbles!$F210,0)</f>
        <v>0</v>
      </c>
      <c r="G210">
        <f>IF(Scrobbles!$B210=G$1,Scrobbles!$F210,0)</f>
        <v>0</v>
      </c>
      <c r="H210">
        <f>IF(Scrobbles!$B210=H$1,Scrobbles!$F210,0)</f>
        <v>0</v>
      </c>
      <c r="I210">
        <f>IF(Scrobbles!$B210=I$1,Scrobbles!$F210,0)</f>
        <v>0</v>
      </c>
      <c r="K210">
        <f>IF(AND(Scrobbles!$F210&gt;=Calc!J$1+1,Scrobbles!$F210&lt;=Calc!K$1,ISBLANK(Scrobbles!$F210)=FALSE),1,0)</f>
        <v>0</v>
      </c>
      <c r="L210">
        <f>IF(AND(Scrobbles!$F210&gt;=Calc!K$1+1,Scrobbles!$F210&lt;=Calc!L$1,ISBLANK(Scrobbles!$F210)=FALSE),1,0)</f>
        <v>0</v>
      </c>
      <c r="M210">
        <f>IF(AND(Scrobbles!$F210&gt;=Calc!L$1+1,Scrobbles!$F210&lt;=Calc!M$1,ISBLANK(Scrobbles!$F210)=FALSE),1,0)</f>
        <v>0</v>
      </c>
      <c r="N210">
        <f>IF(AND(Scrobbles!$F210&gt;=Calc!M$1+1,Scrobbles!$F210&lt;=Calc!N$1,ISBLANK(Scrobbles!$F210)=FALSE),1,0)</f>
        <v>0</v>
      </c>
      <c r="O210">
        <f>IF(AND(Scrobbles!$F210&gt;=Calc!N$1+1,Scrobbles!$F210&lt;=Calc!O$1,ISBLANK(Scrobbles!$F210)=FALSE),1,0)</f>
        <v>0</v>
      </c>
      <c r="P210">
        <f>IF(AND(Scrobbles!$F210&gt;=Calc!O$1+1,Scrobbles!$F210&lt;=Calc!P$1,ISBLANK(Scrobbles!$F210)=FALSE),1,0)</f>
        <v>0</v>
      </c>
      <c r="Q210">
        <f>IF(AND(Scrobbles!$F210&gt;=Calc!P$1+1,Scrobbles!$F210&lt;=Calc!Q$1,ISBLANK(Scrobbles!$F210)=FALSE),1,0)</f>
        <v>0</v>
      </c>
      <c r="R210">
        <f>IF(AND(Scrobbles!$F210&gt;=Calc!Q$1+1,Scrobbles!$F210&lt;=Calc!R$1,ISBLANK(Scrobbles!$F210)=FALSE),1,0)</f>
        <v>0</v>
      </c>
      <c r="T210">
        <f>IF(Scrobbles!F210&gt;0,1,0)</f>
        <v>0</v>
      </c>
    </row>
    <row r="211" spans="3:20" x14ac:dyDescent="0.3">
      <c r="C211">
        <f>IF(Scrobbles!$B211=C$1,Scrobbles!$F211,0)</f>
        <v>0</v>
      </c>
      <c r="D211">
        <f>IF(Scrobbles!$B211=D$1,Scrobbles!$F211,0)</f>
        <v>0</v>
      </c>
      <c r="E211">
        <f>IF(Scrobbles!$B211=E$1,Scrobbles!$F211,0)</f>
        <v>0</v>
      </c>
      <c r="F211">
        <f>IF(Scrobbles!$B211=F$1,Scrobbles!$F211,0)</f>
        <v>0</v>
      </c>
      <c r="G211">
        <f>IF(Scrobbles!$B211=G$1,Scrobbles!$F211,0)</f>
        <v>0</v>
      </c>
      <c r="H211">
        <f>IF(Scrobbles!$B211=H$1,Scrobbles!$F211,0)</f>
        <v>0</v>
      </c>
      <c r="I211">
        <f>IF(Scrobbles!$B211=I$1,Scrobbles!$F211,0)</f>
        <v>0</v>
      </c>
      <c r="K211">
        <f>IF(AND(Scrobbles!$F211&gt;=Calc!J$1+1,Scrobbles!$F211&lt;=Calc!K$1,ISBLANK(Scrobbles!$F211)=FALSE),1,0)</f>
        <v>0</v>
      </c>
      <c r="L211">
        <f>IF(AND(Scrobbles!$F211&gt;=Calc!K$1+1,Scrobbles!$F211&lt;=Calc!L$1,ISBLANK(Scrobbles!$F211)=FALSE),1,0)</f>
        <v>0</v>
      </c>
      <c r="M211">
        <f>IF(AND(Scrobbles!$F211&gt;=Calc!L$1+1,Scrobbles!$F211&lt;=Calc!M$1,ISBLANK(Scrobbles!$F211)=FALSE),1,0)</f>
        <v>0</v>
      </c>
      <c r="N211">
        <f>IF(AND(Scrobbles!$F211&gt;=Calc!M$1+1,Scrobbles!$F211&lt;=Calc!N$1,ISBLANK(Scrobbles!$F211)=FALSE),1,0)</f>
        <v>0</v>
      </c>
      <c r="O211">
        <f>IF(AND(Scrobbles!$F211&gt;=Calc!N$1+1,Scrobbles!$F211&lt;=Calc!O$1,ISBLANK(Scrobbles!$F211)=FALSE),1,0)</f>
        <v>0</v>
      </c>
      <c r="P211">
        <f>IF(AND(Scrobbles!$F211&gt;=Calc!O$1+1,Scrobbles!$F211&lt;=Calc!P$1,ISBLANK(Scrobbles!$F211)=FALSE),1,0)</f>
        <v>0</v>
      </c>
      <c r="Q211">
        <f>IF(AND(Scrobbles!$F211&gt;=Calc!P$1+1,Scrobbles!$F211&lt;=Calc!Q$1,ISBLANK(Scrobbles!$F211)=FALSE),1,0)</f>
        <v>0</v>
      </c>
      <c r="R211">
        <f>IF(AND(Scrobbles!$F211&gt;=Calc!Q$1+1,Scrobbles!$F211&lt;=Calc!R$1,ISBLANK(Scrobbles!$F211)=FALSE),1,0)</f>
        <v>0</v>
      </c>
      <c r="T211">
        <f>IF(Scrobbles!F211&gt;0,1,0)</f>
        <v>0</v>
      </c>
    </row>
    <row r="212" spans="3:20" x14ac:dyDescent="0.3">
      <c r="C212">
        <f>IF(Scrobbles!$B212=C$1,Scrobbles!$F212,0)</f>
        <v>0</v>
      </c>
      <c r="D212">
        <f>IF(Scrobbles!$B212=D$1,Scrobbles!$F212,0)</f>
        <v>0</v>
      </c>
      <c r="E212">
        <f>IF(Scrobbles!$B212=E$1,Scrobbles!$F212,0)</f>
        <v>0</v>
      </c>
      <c r="F212">
        <f>IF(Scrobbles!$B212=F$1,Scrobbles!$F212,0)</f>
        <v>0</v>
      </c>
      <c r="G212">
        <f>IF(Scrobbles!$B212=G$1,Scrobbles!$F212,0)</f>
        <v>0</v>
      </c>
      <c r="H212">
        <f>IF(Scrobbles!$B212=H$1,Scrobbles!$F212,0)</f>
        <v>0</v>
      </c>
      <c r="I212">
        <f>IF(Scrobbles!$B212=I$1,Scrobbles!$F212,0)</f>
        <v>0</v>
      </c>
      <c r="K212">
        <f>IF(AND(Scrobbles!$F212&gt;=Calc!J$1+1,Scrobbles!$F212&lt;=Calc!K$1,ISBLANK(Scrobbles!$F212)=FALSE),1,0)</f>
        <v>0</v>
      </c>
      <c r="L212">
        <f>IF(AND(Scrobbles!$F212&gt;=Calc!K$1+1,Scrobbles!$F212&lt;=Calc!L$1,ISBLANK(Scrobbles!$F212)=FALSE),1,0)</f>
        <v>0</v>
      </c>
      <c r="M212">
        <f>IF(AND(Scrobbles!$F212&gt;=Calc!L$1+1,Scrobbles!$F212&lt;=Calc!M$1,ISBLANK(Scrobbles!$F212)=FALSE),1,0)</f>
        <v>0</v>
      </c>
      <c r="N212">
        <f>IF(AND(Scrobbles!$F212&gt;=Calc!M$1+1,Scrobbles!$F212&lt;=Calc!N$1,ISBLANK(Scrobbles!$F212)=FALSE),1,0)</f>
        <v>0</v>
      </c>
      <c r="O212">
        <f>IF(AND(Scrobbles!$F212&gt;=Calc!N$1+1,Scrobbles!$F212&lt;=Calc!O$1,ISBLANK(Scrobbles!$F212)=FALSE),1,0)</f>
        <v>0</v>
      </c>
      <c r="P212">
        <f>IF(AND(Scrobbles!$F212&gt;=Calc!O$1+1,Scrobbles!$F212&lt;=Calc!P$1,ISBLANK(Scrobbles!$F212)=FALSE),1,0)</f>
        <v>0</v>
      </c>
      <c r="Q212">
        <f>IF(AND(Scrobbles!$F212&gt;=Calc!P$1+1,Scrobbles!$F212&lt;=Calc!Q$1,ISBLANK(Scrobbles!$F212)=FALSE),1,0)</f>
        <v>0</v>
      </c>
      <c r="R212">
        <f>IF(AND(Scrobbles!$F212&gt;=Calc!Q$1+1,Scrobbles!$F212&lt;=Calc!R$1,ISBLANK(Scrobbles!$F212)=FALSE),1,0)</f>
        <v>0</v>
      </c>
      <c r="T212">
        <f>IF(Scrobbles!F212&gt;0,1,0)</f>
        <v>0</v>
      </c>
    </row>
    <row r="213" spans="3:20" x14ac:dyDescent="0.3">
      <c r="C213">
        <f>IF(Scrobbles!$B213=C$1,Scrobbles!$F213,0)</f>
        <v>0</v>
      </c>
      <c r="D213">
        <f>IF(Scrobbles!$B213=D$1,Scrobbles!$F213,0)</f>
        <v>0</v>
      </c>
      <c r="E213">
        <f>IF(Scrobbles!$B213=E$1,Scrobbles!$F213,0)</f>
        <v>0</v>
      </c>
      <c r="F213">
        <f>IF(Scrobbles!$B213=F$1,Scrobbles!$F213,0)</f>
        <v>0</v>
      </c>
      <c r="G213">
        <f>IF(Scrobbles!$B213=G$1,Scrobbles!$F213,0)</f>
        <v>0</v>
      </c>
      <c r="H213">
        <f>IF(Scrobbles!$B213=H$1,Scrobbles!$F213,0)</f>
        <v>0</v>
      </c>
      <c r="I213">
        <f>IF(Scrobbles!$B213=I$1,Scrobbles!$F213,0)</f>
        <v>0</v>
      </c>
      <c r="K213">
        <f>IF(AND(Scrobbles!$F213&gt;=Calc!J$1+1,Scrobbles!$F213&lt;=Calc!K$1,ISBLANK(Scrobbles!$F213)=FALSE),1,0)</f>
        <v>0</v>
      </c>
      <c r="L213">
        <f>IF(AND(Scrobbles!$F213&gt;=Calc!K$1+1,Scrobbles!$F213&lt;=Calc!L$1,ISBLANK(Scrobbles!$F213)=FALSE),1,0)</f>
        <v>0</v>
      </c>
      <c r="M213">
        <f>IF(AND(Scrobbles!$F213&gt;=Calc!L$1+1,Scrobbles!$F213&lt;=Calc!M$1,ISBLANK(Scrobbles!$F213)=FALSE),1,0)</f>
        <v>0</v>
      </c>
      <c r="N213">
        <f>IF(AND(Scrobbles!$F213&gt;=Calc!M$1+1,Scrobbles!$F213&lt;=Calc!N$1,ISBLANK(Scrobbles!$F213)=FALSE),1,0)</f>
        <v>0</v>
      </c>
      <c r="O213">
        <f>IF(AND(Scrobbles!$F213&gt;=Calc!N$1+1,Scrobbles!$F213&lt;=Calc!O$1,ISBLANK(Scrobbles!$F213)=FALSE),1,0)</f>
        <v>0</v>
      </c>
      <c r="P213">
        <f>IF(AND(Scrobbles!$F213&gt;=Calc!O$1+1,Scrobbles!$F213&lt;=Calc!P$1,ISBLANK(Scrobbles!$F213)=FALSE),1,0)</f>
        <v>0</v>
      </c>
      <c r="Q213">
        <f>IF(AND(Scrobbles!$F213&gt;=Calc!P$1+1,Scrobbles!$F213&lt;=Calc!Q$1,ISBLANK(Scrobbles!$F213)=FALSE),1,0)</f>
        <v>0</v>
      </c>
      <c r="R213">
        <f>IF(AND(Scrobbles!$F213&gt;=Calc!Q$1+1,Scrobbles!$F213&lt;=Calc!R$1,ISBLANK(Scrobbles!$F213)=FALSE),1,0)</f>
        <v>0</v>
      </c>
      <c r="T213">
        <f>IF(Scrobbles!F213&gt;0,1,0)</f>
        <v>0</v>
      </c>
    </row>
    <row r="214" spans="3:20" x14ac:dyDescent="0.3">
      <c r="C214">
        <f>IF(Scrobbles!$B214=C$1,Scrobbles!$F214,0)</f>
        <v>0</v>
      </c>
      <c r="D214">
        <f>IF(Scrobbles!$B214=D$1,Scrobbles!$F214,0)</f>
        <v>0</v>
      </c>
      <c r="E214">
        <f>IF(Scrobbles!$B214=E$1,Scrobbles!$F214,0)</f>
        <v>0</v>
      </c>
      <c r="F214">
        <f>IF(Scrobbles!$B214=F$1,Scrobbles!$F214,0)</f>
        <v>0</v>
      </c>
      <c r="G214">
        <f>IF(Scrobbles!$B214=G$1,Scrobbles!$F214,0)</f>
        <v>0</v>
      </c>
      <c r="H214">
        <f>IF(Scrobbles!$B214=H$1,Scrobbles!$F214,0)</f>
        <v>0</v>
      </c>
      <c r="I214">
        <f>IF(Scrobbles!$B214=I$1,Scrobbles!$F214,0)</f>
        <v>0</v>
      </c>
      <c r="K214">
        <f>IF(AND(Scrobbles!$F214&gt;=Calc!J$1+1,Scrobbles!$F214&lt;=Calc!K$1,ISBLANK(Scrobbles!$F214)=FALSE),1,0)</f>
        <v>0</v>
      </c>
      <c r="L214">
        <f>IF(AND(Scrobbles!$F214&gt;=Calc!K$1+1,Scrobbles!$F214&lt;=Calc!L$1,ISBLANK(Scrobbles!$F214)=FALSE),1,0)</f>
        <v>0</v>
      </c>
      <c r="M214">
        <f>IF(AND(Scrobbles!$F214&gt;=Calc!L$1+1,Scrobbles!$F214&lt;=Calc!M$1,ISBLANK(Scrobbles!$F214)=FALSE),1,0)</f>
        <v>0</v>
      </c>
      <c r="N214">
        <f>IF(AND(Scrobbles!$F214&gt;=Calc!M$1+1,Scrobbles!$F214&lt;=Calc!N$1,ISBLANK(Scrobbles!$F214)=FALSE),1,0)</f>
        <v>0</v>
      </c>
      <c r="O214">
        <f>IF(AND(Scrobbles!$F214&gt;=Calc!N$1+1,Scrobbles!$F214&lt;=Calc!O$1,ISBLANK(Scrobbles!$F214)=FALSE),1,0)</f>
        <v>0</v>
      </c>
      <c r="P214">
        <f>IF(AND(Scrobbles!$F214&gt;=Calc!O$1+1,Scrobbles!$F214&lt;=Calc!P$1,ISBLANK(Scrobbles!$F214)=FALSE),1,0)</f>
        <v>0</v>
      </c>
      <c r="Q214">
        <f>IF(AND(Scrobbles!$F214&gt;=Calc!P$1+1,Scrobbles!$F214&lt;=Calc!Q$1,ISBLANK(Scrobbles!$F214)=FALSE),1,0)</f>
        <v>0</v>
      </c>
      <c r="R214">
        <f>IF(AND(Scrobbles!$F214&gt;=Calc!Q$1+1,Scrobbles!$F214&lt;=Calc!R$1,ISBLANK(Scrobbles!$F214)=FALSE),1,0)</f>
        <v>0</v>
      </c>
      <c r="T214">
        <f>IF(Scrobbles!F214&gt;0,1,0)</f>
        <v>0</v>
      </c>
    </row>
    <row r="215" spans="3:20" x14ac:dyDescent="0.3">
      <c r="C215">
        <f>IF(Scrobbles!$B215=C$1,Scrobbles!$F215,0)</f>
        <v>0</v>
      </c>
      <c r="D215">
        <f>IF(Scrobbles!$B215=D$1,Scrobbles!$F215,0)</f>
        <v>0</v>
      </c>
      <c r="E215">
        <f>IF(Scrobbles!$B215=E$1,Scrobbles!$F215,0)</f>
        <v>0</v>
      </c>
      <c r="F215">
        <f>IF(Scrobbles!$B215=F$1,Scrobbles!$F215,0)</f>
        <v>0</v>
      </c>
      <c r="G215">
        <f>IF(Scrobbles!$B215=G$1,Scrobbles!$F215,0)</f>
        <v>0</v>
      </c>
      <c r="H215">
        <f>IF(Scrobbles!$B215=H$1,Scrobbles!$F215,0)</f>
        <v>0</v>
      </c>
      <c r="I215">
        <f>IF(Scrobbles!$B215=I$1,Scrobbles!$F215,0)</f>
        <v>0</v>
      </c>
      <c r="K215">
        <f>IF(AND(Scrobbles!$F215&gt;=Calc!J$1+1,Scrobbles!$F215&lt;=Calc!K$1,ISBLANK(Scrobbles!$F215)=FALSE),1,0)</f>
        <v>0</v>
      </c>
      <c r="L215">
        <f>IF(AND(Scrobbles!$F215&gt;=Calc!K$1+1,Scrobbles!$F215&lt;=Calc!L$1,ISBLANK(Scrobbles!$F215)=FALSE),1,0)</f>
        <v>0</v>
      </c>
      <c r="M215">
        <f>IF(AND(Scrobbles!$F215&gt;=Calc!L$1+1,Scrobbles!$F215&lt;=Calc!M$1,ISBLANK(Scrobbles!$F215)=FALSE),1,0)</f>
        <v>0</v>
      </c>
      <c r="N215">
        <f>IF(AND(Scrobbles!$F215&gt;=Calc!M$1+1,Scrobbles!$F215&lt;=Calc!N$1,ISBLANK(Scrobbles!$F215)=FALSE),1,0)</f>
        <v>0</v>
      </c>
      <c r="O215">
        <f>IF(AND(Scrobbles!$F215&gt;=Calc!N$1+1,Scrobbles!$F215&lt;=Calc!O$1,ISBLANK(Scrobbles!$F215)=FALSE),1,0)</f>
        <v>0</v>
      </c>
      <c r="P215">
        <f>IF(AND(Scrobbles!$F215&gt;=Calc!O$1+1,Scrobbles!$F215&lt;=Calc!P$1,ISBLANK(Scrobbles!$F215)=FALSE),1,0)</f>
        <v>0</v>
      </c>
      <c r="Q215">
        <f>IF(AND(Scrobbles!$F215&gt;=Calc!P$1+1,Scrobbles!$F215&lt;=Calc!Q$1,ISBLANK(Scrobbles!$F215)=FALSE),1,0)</f>
        <v>0</v>
      </c>
      <c r="R215">
        <f>IF(AND(Scrobbles!$F215&gt;=Calc!Q$1+1,Scrobbles!$F215&lt;=Calc!R$1,ISBLANK(Scrobbles!$F215)=FALSE),1,0)</f>
        <v>0</v>
      </c>
      <c r="T215">
        <f>IF(Scrobbles!F215&gt;0,1,0)</f>
        <v>0</v>
      </c>
    </row>
    <row r="216" spans="3:20" x14ac:dyDescent="0.3">
      <c r="C216">
        <f>IF(Scrobbles!$B216=C$1,Scrobbles!$F216,0)</f>
        <v>0</v>
      </c>
      <c r="D216">
        <f>IF(Scrobbles!$B216=D$1,Scrobbles!$F216,0)</f>
        <v>0</v>
      </c>
      <c r="E216">
        <f>IF(Scrobbles!$B216=E$1,Scrobbles!$F216,0)</f>
        <v>0</v>
      </c>
      <c r="F216">
        <f>IF(Scrobbles!$B216=F$1,Scrobbles!$F216,0)</f>
        <v>0</v>
      </c>
      <c r="G216">
        <f>IF(Scrobbles!$B216=G$1,Scrobbles!$F216,0)</f>
        <v>0</v>
      </c>
      <c r="H216">
        <f>IF(Scrobbles!$B216=H$1,Scrobbles!$F216,0)</f>
        <v>0</v>
      </c>
      <c r="I216">
        <f>IF(Scrobbles!$B216=I$1,Scrobbles!$F216,0)</f>
        <v>0</v>
      </c>
      <c r="K216">
        <f>IF(AND(Scrobbles!$F216&gt;=Calc!J$1+1,Scrobbles!$F216&lt;=Calc!K$1,ISBLANK(Scrobbles!$F216)=FALSE),1,0)</f>
        <v>0</v>
      </c>
      <c r="L216">
        <f>IF(AND(Scrobbles!$F216&gt;=Calc!K$1+1,Scrobbles!$F216&lt;=Calc!L$1,ISBLANK(Scrobbles!$F216)=FALSE),1,0)</f>
        <v>0</v>
      </c>
      <c r="M216">
        <f>IF(AND(Scrobbles!$F216&gt;=Calc!L$1+1,Scrobbles!$F216&lt;=Calc!M$1,ISBLANK(Scrobbles!$F216)=FALSE),1,0)</f>
        <v>0</v>
      </c>
      <c r="N216">
        <f>IF(AND(Scrobbles!$F216&gt;=Calc!M$1+1,Scrobbles!$F216&lt;=Calc!N$1,ISBLANK(Scrobbles!$F216)=FALSE),1,0)</f>
        <v>0</v>
      </c>
      <c r="O216">
        <f>IF(AND(Scrobbles!$F216&gt;=Calc!N$1+1,Scrobbles!$F216&lt;=Calc!O$1,ISBLANK(Scrobbles!$F216)=FALSE),1,0)</f>
        <v>0</v>
      </c>
      <c r="P216">
        <f>IF(AND(Scrobbles!$F216&gt;=Calc!O$1+1,Scrobbles!$F216&lt;=Calc!P$1,ISBLANK(Scrobbles!$F216)=FALSE),1,0)</f>
        <v>0</v>
      </c>
      <c r="Q216">
        <f>IF(AND(Scrobbles!$F216&gt;=Calc!P$1+1,Scrobbles!$F216&lt;=Calc!Q$1,ISBLANK(Scrobbles!$F216)=FALSE),1,0)</f>
        <v>0</v>
      </c>
      <c r="R216">
        <f>IF(AND(Scrobbles!$F216&gt;=Calc!Q$1+1,Scrobbles!$F216&lt;=Calc!R$1,ISBLANK(Scrobbles!$F216)=FALSE),1,0)</f>
        <v>0</v>
      </c>
      <c r="T216">
        <f>IF(Scrobbles!F216&gt;0,1,0)</f>
        <v>0</v>
      </c>
    </row>
    <row r="217" spans="3:20" x14ac:dyDescent="0.3">
      <c r="C217">
        <f>IF(Scrobbles!$B217=C$1,Scrobbles!$F217,0)</f>
        <v>0</v>
      </c>
      <c r="D217">
        <f>IF(Scrobbles!$B217=D$1,Scrobbles!$F217,0)</f>
        <v>0</v>
      </c>
      <c r="E217">
        <f>IF(Scrobbles!$B217=E$1,Scrobbles!$F217,0)</f>
        <v>0</v>
      </c>
      <c r="F217">
        <f>IF(Scrobbles!$B217=F$1,Scrobbles!$F217,0)</f>
        <v>0</v>
      </c>
      <c r="G217">
        <f>IF(Scrobbles!$B217=G$1,Scrobbles!$F217,0)</f>
        <v>0</v>
      </c>
      <c r="H217">
        <f>IF(Scrobbles!$B217=H$1,Scrobbles!$F217,0)</f>
        <v>0</v>
      </c>
      <c r="I217">
        <f>IF(Scrobbles!$B217=I$1,Scrobbles!$F217,0)</f>
        <v>0</v>
      </c>
      <c r="K217">
        <f>IF(AND(Scrobbles!$F217&gt;=Calc!J$1+1,Scrobbles!$F217&lt;=Calc!K$1,ISBLANK(Scrobbles!$F217)=FALSE),1,0)</f>
        <v>0</v>
      </c>
      <c r="L217">
        <f>IF(AND(Scrobbles!$F217&gt;=Calc!K$1+1,Scrobbles!$F217&lt;=Calc!L$1,ISBLANK(Scrobbles!$F217)=FALSE),1,0)</f>
        <v>0</v>
      </c>
      <c r="M217">
        <f>IF(AND(Scrobbles!$F217&gt;=Calc!L$1+1,Scrobbles!$F217&lt;=Calc!M$1,ISBLANK(Scrobbles!$F217)=FALSE),1,0)</f>
        <v>0</v>
      </c>
      <c r="N217">
        <f>IF(AND(Scrobbles!$F217&gt;=Calc!M$1+1,Scrobbles!$F217&lt;=Calc!N$1,ISBLANK(Scrobbles!$F217)=FALSE),1,0)</f>
        <v>0</v>
      </c>
      <c r="O217">
        <f>IF(AND(Scrobbles!$F217&gt;=Calc!N$1+1,Scrobbles!$F217&lt;=Calc!O$1,ISBLANK(Scrobbles!$F217)=FALSE),1,0)</f>
        <v>0</v>
      </c>
      <c r="P217">
        <f>IF(AND(Scrobbles!$F217&gt;=Calc!O$1+1,Scrobbles!$F217&lt;=Calc!P$1,ISBLANK(Scrobbles!$F217)=FALSE),1,0)</f>
        <v>0</v>
      </c>
      <c r="Q217">
        <f>IF(AND(Scrobbles!$F217&gt;=Calc!P$1+1,Scrobbles!$F217&lt;=Calc!Q$1,ISBLANK(Scrobbles!$F217)=FALSE),1,0)</f>
        <v>0</v>
      </c>
      <c r="R217">
        <f>IF(AND(Scrobbles!$F217&gt;=Calc!Q$1+1,Scrobbles!$F217&lt;=Calc!R$1,ISBLANK(Scrobbles!$F217)=FALSE),1,0)</f>
        <v>0</v>
      </c>
      <c r="T217">
        <f>IF(Scrobbles!F217&gt;0,1,0)</f>
        <v>0</v>
      </c>
    </row>
    <row r="218" spans="3:20" x14ac:dyDescent="0.3">
      <c r="C218">
        <f>IF(Scrobbles!$B218=C$1,Scrobbles!$F218,0)</f>
        <v>0</v>
      </c>
      <c r="D218">
        <f>IF(Scrobbles!$B218=D$1,Scrobbles!$F218,0)</f>
        <v>0</v>
      </c>
      <c r="E218">
        <f>IF(Scrobbles!$B218=E$1,Scrobbles!$F218,0)</f>
        <v>0</v>
      </c>
      <c r="F218">
        <f>IF(Scrobbles!$B218=F$1,Scrobbles!$F218,0)</f>
        <v>0</v>
      </c>
      <c r="G218">
        <f>IF(Scrobbles!$B218=G$1,Scrobbles!$F218,0)</f>
        <v>0</v>
      </c>
      <c r="H218">
        <f>IF(Scrobbles!$B218=H$1,Scrobbles!$F218,0)</f>
        <v>0</v>
      </c>
      <c r="I218">
        <f>IF(Scrobbles!$B218=I$1,Scrobbles!$F218,0)</f>
        <v>0</v>
      </c>
      <c r="K218">
        <f>IF(AND(Scrobbles!$F218&gt;=Calc!J$1+1,Scrobbles!$F218&lt;=Calc!K$1,ISBLANK(Scrobbles!$F218)=FALSE),1,0)</f>
        <v>0</v>
      </c>
      <c r="L218">
        <f>IF(AND(Scrobbles!$F218&gt;=Calc!K$1+1,Scrobbles!$F218&lt;=Calc!L$1,ISBLANK(Scrobbles!$F218)=FALSE),1,0)</f>
        <v>0</v>
      </c>
      <c r="M218">
        <f>IF(AND(Scrobbles!$F218&gt;=Calc!L$1+1,Scrobbles!$F218&lt;=Calc!M$1,ISBLANK(Scrobbles!$F218)=FALSE),1,0)</f>
        <v>0</v>
      </c>
      <c r="N218">
        <f>IF(AND(Scrobbles!$F218&gt;=Calc!M$1+1,Scrobbles!$F218&lt;=Calc!N$1,ISBLANK(Scrobbles!$F218)=FALSE),1,0)</f>
        <v>0</v>
      </c>
      <c r="O218">
        <f>IF(AND(Scrobbles!$F218&gt;=Calc!N$1+1,Scrobbles!$F218&lt;=Calc!O$1,ISBLANK(Scrobbles!$F218)=FALSE),1,0)</f>
        <v>0</v>
      </c>
      <c r="P218">
        <f>IF(AND(Scrobbles!$F218&gt;=Calc!O$1+1,Scrobbles!$F218&lt;=Calc!P$1,ISBLANK(Scrobbles!$F218)=FALSE),1,0)</f>
        <v>0</v>
      </c>
      <c r="Q218">
        <f>IF(AND(Scrobbles!$F218&gt;=Calc!P$1+1,Scrobbles!$F218&lt;=Calc!Q$1,ISBLANK(Scrobbles!$F218)=FALSE),1,0)</f>
        <v>0</v>
      </c>
      <c r="R218">
        <f>IF(AND(Scrobbles!$F218&gt;=Calc!Q$1+1,Scrobbles!$F218&lt;=Calc!R$1,ISBLANK(Scrobbles!$F218)=FALSE),1,0)</f>
        <v>0</v>
      </c>
      <c r="T218">
        <f>IF(Scrobbles!F218&gt;0,1,0)</f>
        <v>0</v>
      </c>
    </row>
    <row r="219" spans="3:20" x14ac:dyDescent="0.3">
      <c r="C219">
        <f>IF(Scrobbles!$B219=C$1,Scrobbles!$F219,0)</f>
        <v>0</v>
      </c>
      <c r="D219">
        <f>IF(Scrobbles!$B219=D$1,Scrobbles!$F219,0)</f>
        <v>0</v>
      </c>
      <c r="E219">
        <f>IF(Scrobbles!$B219=E$1,Scrobbles!$F219,0)</f>
        <v>0</v>
      </c>
      <c r="F219">
        <f>IF(Scrobbles!$B219=F$1,Scrobbles!$F219,0)</f>
        <v>0</v>
      </c>
      <c r="G219">
        <f>IF(Scrobbles!$B219=G$1,Scrobbles!$F219,0)</f>
        <v>0</v>
      </c>
      <c r="H219">
        <f>IF(Scrobbles!$B219=H$1,Scrobbles!$F219,0)</f>
        <v>0</v>
      </c>
      <c r="I219">
        <f>IF(Scrobbles!$B219=I$1,Scrobbles!$F219,0)</f>
        <v>0</v>
      </c>
      <c r="K219">
        <f>IF(AND(Scrobbles!$F219&gt;=Calc!J$1+1,Scrobbles!$F219&lt;=Calc!K$1,ISBLANK(Scrobbles!$F219)=FALSE),1,0)</f>
        <v>0</v>
      </c>
      <c r="L219">
        <f>IF(AND(Scrobbles!$F219&gt;=Calc!K$1+1,Scrobbles!$F219&lt;=Calc!L$1,ISBLANK(Scrobbles!$F219)=FALSE),1,0)</f>
        <v>0</v>
      </c>
      <c r="M219">
        <f>IF(AND(Scrobbles!$F219&gt;=Calc!L$1+1,Scrobbles!$F219&lt;=Calc!M$1,ISBLANK(Scrobbles!$F219)=FALSE),1,0)</f>
        <v>0</v>
      </c>
      <c r="N219">
        <f>IF(AND(Scrobbles!$F219&gt;=Calc!M$1+1,Scrobbles!$F219&lt;=Calc!N$1,ISBLANK(Scrobbles!$F219)=FALSE),1,0)</f>
        <v>0</v>
      </c>
      <c r="O219">
        <f>IF(AND(Scrobbles!$F219&gt;=Calc!N$1+1,Scrobbles!$F219&lt;=Calc!O$1,ISBLANK(Scrobbles!$F219)=FALSE),1,0)</f>
        <v>0</v>
      </c>
      <c r="P219">
        <f>IF(AND(Scrobbles!$F219&gt;=Calc!O$1+1,Scrobbles!$F219&lt;=Calc!P$1,ISBLANK(Scrobbles!$F219)=FALSE),1,0)</f>
        <v>0</v>
      </c>
      <c r="Q219">
        <f>IF(AND(Scrobbles!$F219&gt;=Calc!P$1+1,Scrobbles!$F219&lt;=Calc!Q$1,ISBLANK(Scrobbles!$F219)=FALSE),1,0)</f>
        <v>0</v>
      </c>
      <c r="R219">
        <f>IF(AND(Scrobbles!$F219&gt;=Calc!Q$1+1,Scrobbles!$F219&lt;=Calc!R$1,ISBLANK(Scrobbles!$F219)=FALSE),1,0)</f>
        <v>0</v>
      </c>
      <c r="T219">
        <f>IF(Scrobbles!F219&gt;0,1,0)</f>
        <v>0</v>
      </c>
    </row>
    <row r="220" spans="3:20" x14ac:dyDescent="0.3">
      <c r="C220">
        <f>IF(Scrobbles!$B220=C$1,Scrobbles!$F220,0)</f>
        <v>0</v>
      </c>
      <c r="D220">
        <f>IF(Scrobbles!$B220=D$1,Scrobbles!$F220,0)</f>
        <v>0</v>
      </c>
      <c r="E220">
        <f>IF(Scrobbles!$B220=E$1,Scrobbles!$F220,0)</f>
        <v>0</v>
      </c>
      <c r="F220">
        <f>IF(Scrobbles!$B220=F$1,Scrobbles!$F220,0)</f>
        <v>0</v>
      </c>
      <c r="G220">
        <f>IF(Scrobbles!$B220=G$1,Scrobbles!$F220,0)</f>
        <v>0</v>
      </c>
      <c r="H220">
        <f>IF(Scrobbles!$B220=H$1,Scrobbles!$F220,0)</f>
        <v>0</v>
      </c>
      <c r="I220">
        <f>IF(Scrobbles!$B220=I$1,Scrobbles!$F220,0)</f>
        <v>0</v>
      </c>
      <c r="K220">
        <f>IF(AND(Scrobbles!$F220&gt;=Calc!J$1+1,Scrobbles!$F220&lt;=Calc!K$1,ISBLANK(Scrobbles!$F220)=FALSE),1,0)</f>
        <v>0</v>
      </c>
      <c r="L220">
        <f>IF(AND(Scrobbles!$F220&gt;=Calc!K$1+1,Scrobbles!$F220&lt;=Calc!L$1,ISBLANK(Scrobbles!$F220)=FALSE),1,0)</f>
        <v>0</v>
      </c>
      <c r="M220">
        <f>IF(AND(Scrobbles!$F220&gt;=Calc!L$1+1,Scrobbles!$F220&lt;=Calc!M$1,ISBLANK(Scrobbles!$F220)=FALSE),1,0)</f>
        <v>0</v>
      </c>
      <c r="N220">
        <f>IF(AND(Scrobbles!$F220&gt;=Calc!M$1+1,Scrobbles!$F220&lt;=Calc!N$1,ISBLANK(Scrobbles!$F220)=FALSE),1,0)</f>
        <v>0</v>
      </c>
      <c r="O220">
        <f>IF(AND(Scrobbles!$F220&gt;=Calc!N$1+1,Scrobbles!$F220&lt;=Calc!O$1,ISBLANK(Scrobbles!$F220)=FALSE),1,0)</f>
        <v>0</v>
      </c>
      <c r="P220">
        <f>IF(AND(Scrobbles!$F220&gt;=Calc!O$1+1,Scrobbles!$F220&lt;=Calc!P$1,ISBLANK(Scrobbles!$F220)=FALSE),1,0)</f>
        <v>0</v>
      </c>
      <c r="Q220">
        <f>IF(AND(Scrobbles!$F220&gt;=Calc!P$1+1,Scrobbles!$F220&lt;=Calc!Q$1,ISBLANK(Scrobbles!$F220)=FALSE),1,0)</f>
        <v>0</v>
      </c>
      <c r="R220">
        <f>IF(AND(Scrobbles!$F220&gt;=Calc!Q$1+1,Scrobbles!$F220&lt;=Calc!R$1,ISBLANK(Scrobbles!$F220)=FALSE),1,0)</f>
        <v>0</v>
      </c>
      <c r="T220">
        <f>IF(Scrobbles!F220&gt;0,1,0)</f>
        <v>0</v>
      </c>
    </row>
    <row r="221" spans="3:20" x14ac:dyDescent="0.3">
      <c r="C221">
        <f>IF(Scrobbles!$B221=C$1,Scrobbles!$F221,0)</f>
        <v>0</v>
      </c>
      <c r="D221">
        <f>IF(Scrobbles!$B221=D$1,Scrobbles!$F221,0)</f>
        <v>0</v>
      </c>
      <c r="E221">
        <f>IF(Scrobbles!$B221=E$1,Scrobbles!$F221,0)</f>
        <v>0</v>
      </c>
      <c r="F221">
        <f>IF(Scrobbles!$B221=F$1,Scrobbles!$F221,0)</f>
        <v>0</v>
      </c>
      <c r="G221">
        <f>IF(Scrobbles!$B221=G$1,Scrobbles!$F221,0)</f>
        <v>0</v>
      </c>
      <c r="H221">
        <f>IF(Scrobbles!$B221=H$1,Scrobbles!$F221,0)</f>
        <v>0</v>
      </c>
      <c r="I221">
        <f>IF(Scrobbles!$B221=I$1,Scrobbles!$F221,0)</f>
        <v>0</v>
      </c>
      <c r="K221">
        <f>IF(AND(Scrobbles!$F221&gt;=Calc!J$1+1,Scrobbles!$F221&lt;=Calc!K$1,ISBLANK(Scrobbles!$F221)=FALSE),1,0)</f>
        <v>0</v>
      </c>
      <c r="L221">
        <f>IF(AND(Scrobbles!$F221&gt;=Calc!K$1+1,Scrobbles!$F221&lt;=Calc!L$1,ISBLANK(Scrobbles!$F221)=FALSE),1,0)</f>
        <v>0</v>
      </c>
      <c r="M221">
        <f>IF(AND(Scrobbles!$F221&gt;=Calc!L$1+1,Scrobbles!$F221&lt;=Calc!M$1,ISBLANK(Scrobbles!$F221)=FALSE),1,0)</f>
        <v>0</v>
      </c>
      <c r="N221">
        <f>IF(AND(Scrobbles!$F221&gt;=Calc!M$1+1,Scrobbles!$F221&lt;=Calc!N$1,ISBLANK(Scrobbles!$F221)=FALSE),1,0)</f>
        <v>0</v>
      </c>
      <c r="O221">
        <f>IF(AND(Scrobbles!$F221&gt;=Calc!N$1+1,Scrobbles!$F221&lt;=Calc!O$1,ISBLANK(Scrobbles!$F221)=FALSE),1,0)</f>
        <v>0</v>
      </c>
      <c r="P221">
        <f>IF(AND(Scrobbles!$F221&gt;=Calc!O$1+1,Scrobbles!$F221&lt;=Calc!P$1,ISBLANK(Scrobbles!$F221)=FALSE),1,0)</f>
        <v>0</v>
      </c>
      <c r="Q221">
        <f>IF(AND(Scrobbles!$F221&gt;=Calc!P$1+1,Scrobbles!$F221&lt;=Calc!Q$1,ISBLANK(Scrobbles!$F221)=FALSE),1,0)</f>
        <v>0</v>
      </c>
      <c r="R221">
        <f>IF(AND(Scrobbles!$F221&gt;=Calc!Q$1+1,Scrobbles!$F221&lt;=Calc!R$1,ISBLANK(Scrobbles!$F221)=FALSE),1,0)</f>
        <v>0</v>
      </c>
      <c r="T221">
        <f>IF(Scrobbles!F221&gt;0,1,0)</f>
        <v>0</v>
      </c>
    </row>
    <row r="222" spans="3:20" x14ac:dyDescent="0.3">
      <c r="C222">
        <f>IF(Scrobbles!$B222=C$1,Scrobbles!$F222,0)</f>
        <v>0</v>
      </c>
      <c r="D222">
        <f>IF(Scrobbles!$B222=D$1,Scrobbles!$F222,0)</f>
        <v>0</v>
      </c>
      <c r="E222">
        <f>IF(Scrobbles!$B222=E$1,Scrobbles!$F222,0)</f>
        <v>0</v>
      </c>
      <c r="F222">
        <f>IF(Scrobbles!$B222=F$1,Scrobbles!$F222,0)</f>
        <v>0</v>
      </c>
      <c r="G222">
        <f>IF(Scrobbles!$B222=G$1,Scrobbles!$F222,0)</f>
        <v>0</v>
      </c>
      <c r="H222">
        <f>IF(Scrobbles!$B222=H$1,Scrobbles!$F222,0)</f>
        <v>0</v>
      </c>
      <c r="I222">
        <f>IF(Scrobbles!$B222=I$1,Scrobbles!$F222,0)</f>
        <v>0</v>
      </c>
      <c r="K222">
        <f>IF(AND(Scrobbles!$F222&gt;=Calc!J$1+1,Scrobbles!$F222&lt;=Calc!K$1,ISBLANK(Scrobbles!$F222)=FALSE),1,0)</f>
        <v>0</v>
      </c>
      <c r="L222">
        <f>IF(AND(Scrobbles!$F222&gt;=Calc!K$1+1,Scrobbles!$F222&lt;=Calc!L$1,ISBLANK(Scrobbles!$F222)=FALSE),1,0)</f>
        <v>0</v>
      </c>
      <c r="M222">
        <f>IF(AND(Scrobbles!$F222&gt;=Calc!L$1+1,Scrobbles!$F222&lt;=Calc!M$1,ISBLANK(Scrobbles!$F222)=FALSE),1,0)</f>
        <v>0</v>
      </c>
      <c r="N222">
        <f>IF(AND(Scrobbles!$F222&gt;=Calc!M$1+1,Scrobbles!$F222&lt;=Calc!N$1,ISBLANK(Scrobbles!$F222)=FALSE),1,0)</f>
        <v>0</v>
      </c>
      <c r="O222">
        <f>IF(AND(Scrobbles!$F222&gt;=Calc!N$1+1,Scrobbles!$F222&lt;=Calc!O$1,ISBLANK(Scrobbles!$F222)=FALSE),1,0)</f>
        <v>0</v>
      </c>
      <c r="P222">
        <f>IF(AND(Scrobbles!$F222&gt;=Calc!O$1+1,Scrobbles!$F222&lt;=Calc!P$1,ISBLANK(Scrobbles!$F222)=FALSE),1,0)</f>
        <v>0</v>
      </c>
      <c r="Q222">
        <f>IF(AND(Scrobbles!$F222&gt;=Calc!P$1+1,Scrobbles!$F222&lt;=Calc!Q$1,ISBLANK(Scrobbles!$F222)=FALSE),1,0)</f>
        <v>0</v>
      </c>
      <c r="R222">
        <f>IF(AND(Scrobbles!$F222&gt;=Calc!Q$1+1,Scrobbles!$F222&lt;=Calc!R$1,ISBLANK(Scrobbles!$F222)=FALSE),1,0)</f>
        <v>0</v>
      </c>
      <c r="T222">
        <f>IF(Scrobbles!F222&gt;0,1,0)</f>
        <v>0</v>
      </c>
    </row>
    <row r="223" spans="3:20" x14ac:dyDescent="0.3">
      <c r="C223">
        <f>IF(Scrobbles!$B223=C$1,Scrobbles!$F223,0)</f>
        <v>0</v>
      </c>
      <c r="D223">
        <f>IF(Scrobbles!$B223=D$1,Scrobbles!$F223,0)</f>
        <v>0</v>
      </c>
      <c r="E223">
        <f>IF(Scrobbles!$B223=E$1,Scrobbles!$F223,0)</f>
        <v>0</v>
      </c>
      <c r="F223">
        <f>IF(Scrobbles!$B223=F$1,Scrobbles!$F223,0)</f>
        <v>0</v>
      </c>
      <c r="G223">
        <f>IF(Scrobbles!$B223=G$1,Scrobbles!$F223,0)</f>
        <v>0</v>
      </c>
      <c r="H223">
        <f>IF(Scrobbles!$B223=H$1,Scrobbles!$F223,0)</f>
        <v>0</v>
      </c>
      <c r="I223">
        <f>IF(Scrobbles!$B223=I$1,Scrobbles!$F223,0)</f>
        <v>0</v>
      </c>
      <c r="K223">
        <f>IF(AND(Scrobbles!$F223&gt;=Calc!J$1+1,Scrobbles!$F223&lt;=Calc!K$1,ISBLANK(Scrobbles!$F223)=FALSE),1,0)</f>
        <v>0</v>
      </c>
      <c r="L223">
        <f>IF(AND(Scrobbles!$F223&gt;=Calc!K$1+1,Scrobbles!$F223&lt;=Calc!L$1,ISBLANK(Scrobbles!$F223)=FALSE),1,0)</f>
        <v>0</v>
      </c>
      <c r="M223">
        <f>IF(AND(Scrobbles!$F223&gt;=Calc!L$1+1,Scrobbles!$F223&lt;=Calc!M$1,ISBLANK(Scrobbles!$F223)=FALSE),1,0)</f>
        <v>0</v>
      </c>
      <c r="N223">
        <f>IF(AND(Scrobbles!$F223&gt;=Calc!M$1+1,Scrobbles!$F223&lt;=Calc!N$1,ISBLANK(Scrobbles!$F223)=FALSE),1,0)</f>
        <v>0</v>
      </c>
      <c r="O223">
        <f>IF(AND(Scrobbles!$F223&gt;=Calc!N$1+1,Scrobbles!$F223&lt;=Calc!O$1,ISBLANK(Scrobbles!$F223)=FALSE),1,0)</f>
        <v>0</v>
      </c>
      <c r="P223">
        <f>IF(AND(Scrobbles!$F223&gt;=Calc!O$1+1,Scrobbles!$F223&lt;=Calc!P$1,ISBLANK(Scrobbles!$F223)=FALSE),1,0)</f>
        <v>0</v>
      </c>
      <c r="Q223">
        <f>IF(AND(Scrobbles!$F223&gt;=Calc!P$1+1,Scrobbles!$F223&lt;=Calc!Q$1,ISBLANK(Scrobbles!$F223)=FALSE),1,0)</f>
        <v>0</v>
      </c>
      <c r="R223">
        <f>IF(AND(Scrobbles!$F223&gt;=Calc!Q$1+1,Scrobbles!$F223&lt;=Calc!R$1,ISBLANK(Scrobbles!$F223)=FALSE),1,0)</f>
        <v>0</v>
      </c>
      <c r="T223">
        <f>IF(Scrobbles!F223&gt;0,1,0)</f>
        <v>0</v>
      </c>
    </row>
    <row r="224" spans="3:20" x14ac:dyDescent="0.3">
      <c r="C224">
        <f>IF(Scrobbles!$B224=C$1,Scrobbles!$F224,0)</f>
        <v>0</v>
      </c>
      <c r="D224">
        <f>IF(Scrobbles!$B224=D$1,Scrobbles!$F224,0)</f>
        <v>0</v>
      </c>
      <c r="E224">
        <f>IF(Scrobbles!$B224=E$1,Scrobbles!$F224,0)</f>
        <v>0</v>
      </c>
      <c r="F224">
        <f>IF(Scrobbles!$B224=F$1,Scrobbles!$F224,0)</f>
        <v>0</v>
      </c>
      <c r="G224">
        <f>IF(Scrobbles!$B224=G$1,Scrobbles!$F224,0)</f>
        <v>0</v>
      </c>
      <c r="H224">
        <f>IF(Scrobbles!$B224=H$1,Scrobbles!$F224,0)</f>
        <v>0</v>
      </c>
      <c r="I224">
        <f>IF(Scrobbles!$B224=I$1,Scrobbles!$F224,0)</f>
        <v>0</v>
      </c>
      <c r="K224">
        <f>IF(AND(Scrobbles!$F224&gt;=Calc!J$1+1,Scrobbles!$F224&lt;=Calc!K$1,ISBLANK(Scrobbles!$F224)=FALSE),1,0)</f>
        <v>0</v>
      </c>
      <c r="L224">
        <f>IF(AND(Scrobbles!$F224&gt;=Calc!K$1+1,Scrobbles!$F224&lt;=Calc!L$1,ISBLANK(Scrobbles!$F224)=FALSE),1,0)</f>
        <v>0</v>
      </c>
      <c r="M224">
        <f>IF(AND(Scrobbles!$F224&gt;=Calc!L$1+1,Scrobbles!$F224&lt;=Calc!M$1,ISBLANK(Scrobbles!$F224)=FALSE),1,0)</f>
        <v>0</v>
      </c>
      <c r="N224">
        <f>IF(AND(Scrobbles!$F224&gt;=Calc!M$1+1,Scrobbles!$F224&lt;=Calc!N$1,ISBLANK(Scrobbles!$F224)=FALSE),1,0)</f>
        <v>0</v>
      </c>
      <c r="O224">
        <f>IF(AND(Scrobbles!$F224&gt;=Calc!N$1+1,Scrobbles!$F224&lt;=Calc!O$1,ISBLANK(Scrobbles!$F224)=FALSE),1,0)</f>
        <v>0</v>
      </c>
      <c r="P224">
        <f>IF(AND(Scrobbles!$F224&gt;=Calc!O$1+1,Scrobbles!$F224&lt;=Calc!P$1,ISBLANK(Scrobbles!$F224)=FALSE),1,0)</f>
        <v>0</v>
      </c>
      <c r="Q224">
        <f>IF(AND(Scrobbles!$F224&gt;=Calc!P$1+1,Scrobbles!$F224&lt;=Calc!Q$1,ISBLANK(Scrobbles!$F224)=FALSE),1,0)</f>
        <v>0</v>
      </c>
      <c r="R224">
        <f>IF(AND(Scrobbles!$F224&gt;=Calc!Q$1+1,Scrobbles!$F224&lt;=Calc!R$1,ISBLANK(Scrobbles!$F224)=FALSE),1,0)</f>
        <v>0</v>
      </c>
      <c r="T224">
        <f>IF(Scrobbles!F224&gt;0,1,0)</f>
        <v>0</v>
      </c>
    </row>
    <row r="225" spans="3:20" x14ac:dyDescent="0.3">
      <c r="C225">
        <f>IF(Scrobbles!$B225=C$1,Scrobbles!$F225,0)</f>
        <v>0</v>
      </c>
      <c r="D225">
        <f>IF(Scrobbles!$B225=D$1,Scrobbles!$F225,0)</f>
        <v>0</v>
      </c>
      <c r="E225">
        <f>IF(Scrobbles!$B225=E$1,Scrobbles!$F225,0)</f>
        <v>0</v>
      </c>
      <c r="F225">
        <f>IF(Scrobbles!$B225=F$1,Scrobbles!$F225,0)</f>
        <v>0</v>
      </c>
      <c r="G225">
        <f>IF(Scrobbles!$B225=G$1,Scrobbles!$F225,0)</f>
        <v>0</v>
      </c>
      <c r="H225">
        <f>IF(Scrobbles!$B225=H$1,Scrobbles!$F225,0)</f>
        <v>0</v>
      </c>
      <c r="I225">
        <f>IF(Scrobbles!$B225=I$1,Scrobbles!$F225,0)</f>
        <v>0</v>
      </c>
      <c r="K225">
        <f>IF(AND(Scrobbles!$F225&gt;=Calc!J$1+1,Scrobbles!$F225&lt;=Calc!K$1,ISBLANK(Scrobbles!$F225)=FALSE),1,0)</f>
        <v>0</v>
      </c>
      <c r="L225">
        <f>IF(AND(Scrobbles!$F225&gt;=Calc!K$1+1,Scrobbles!$F225&lt;=Calc!L$1,ISBLANK(Scrobbles!$F225)=FALSE),1,0)</f>
        <v>0</v>
      </c>
      <c r="M225">
        <f>IF(AND(Scrobbles!$F225&gt;=Calc!L$1+1,Scrobbles!$F225&lt;=Calc!M$1,ISBLANK(Scrobbles!$F225)=FALSE),1,0)</f>
        <v>0</v>
      </c>
      <c r="N225">
        <f>IF(AND(Scrobbles!$F225&gt;=Calc!M$1+1,Scrobbles!$F225&lt;=Calc!N$1,ISBLANK(Scrobbles!$F225)=FALSE),1,0)</f>
        <v>0</v>
      </c>
      <c r="O225">
        <f>IF(AND(Scrobbles!$F225&gt;=Calc!N$1+1,Scrobbles!$F225&lt;=Calc!O$1,ISBLANK(Scrobbles!$F225)=FALSE),1,0)</f>
        <v>0</v>
      </c>
      <c r="P225">
        <f>IF(AND(Scrobbles!$F225&gt;=Calc!O$1+1,Scrobbles!$F225&lt;=Calc!P$1,ISBLANK(Scrobbles!$F225)=FALSE),1,0)</f>
        <v>0</v>
      </c>
      <c r="Q225">
        <f>IF(AND(Scrobbles!$F225&gt;=Calc!P$1+1,Scrobbles!$F225&lt;=Calc!Q$1,ISBLANK(Scrobbles!$F225)=FALSE),1,0)</f>
        <v>0</v>
      </c>
      <c r="R225">
        <f>IF(AND(Scrobbles!$F225&gt;=Calc!Q$1+1,Scrobbles!$F225&lt;=Calc!R$1,ISBLANK(Scrobbles!$F225)=FALSE),1,0)</f>
        <v>0</v>
      </c>
      <c r="T225">
        <f>IF(Scrobbles!F225&gt;0,1,0)</f>
        <v>0</v>
      </c>
    </row>
    <row r="226" spans="3:20" x14ac:dyDescent="0.3">
      <c r="C226">
        <f>IF(Scrobbles!$B226=C$1,Scrobbles!$F226,0)</f>
        <v>0</v>
      </c>
      <c r="D226">
        <f>IF(Scrobbles!$B226=D$1,Scrobbles!$F226,0)</f>
        <v>0</v>
      </c>
      <c r="E226">
        <f>IF(Scrobbles!$B226=E$1,Scrobbles!$F226,0)</f>
        <v>0</v>
      </c>
      <c r="F226">
        <f>IF(Scrobbles!$B226=F$1,Scrobbles!$F226,0)</f>
        <v>0</v>
      </c>
      <c r="G226">
        <f>IF(Scrobbles!$B226=G$1,Scrobbles!$F226,0)</f>
        <v>0</v>
      </c>
      <c r="H226">
        <f>IF(Scrobbles!$B226=H$1,Scrobbles!$F226,0)</f>
        <v>0</v>
      </c>
      <c r="I226">
        <f>IF(Scrobbles!$B226=I$1,Scrobbles!$F226,0)</f>
        <v>0</v>
      </c>
      <c r="K226">
        <f>IF(AND(Scrobbles!$F226&gt;=Calc!J$1+1,Scrobbles!$F226&lt;=Calc!K$1,ISBLANK(Scrobbles!$F226)=FALSE),1,0)</f>
        <v>0</v>
      </c>
      <c r="L226">
        <f>IF(AND(Scrobbles!$F226&gt;=Calc!K$1+1,Scrobbles!$F226&lt;=Calc!L$1,ISBLANK(Scrobbles!$F226)=FALSE),1,0)</f>
        <v>0</v>
      </c>
      <c r="M226">
        <f>IF(AND(Scrobbles!$F226&gt;=Calc!L$1+1,Scrobbles!$F226&lt;=Calc!M$1,ISBLANK(Scrobbles!$F226)=FALSE),1,0)</f>
        <v>0</v>
      </c>
      <c r="N226">
        <f>IF(AND(Scrobbles!$F226&gt;=Calc!M$1+1,Scrobbles!$F226&lt;=Calc!N$1,ISBLANK(Scrobbles!$F226)=FALSE),1,0)</f>
        <v>0</v>
      </c>
      <c r="O226">
        <f>IF(AND(Scrobbles!$F226&gt;=Calc!N$1+1,Scrobbles!$F226&lt;=Calc!O$1,ISBLANK(Scrobbles!$F226)=FALSE),1,0)</f>
        <v>0</v>
      </c>
      <c r="P226">
        <f>IF(AND(Scrobbles!$F226&gt;=Calc!O$1+1,Scrobbles!$F226&lt;=Calc!P$1,ISBLANK(Scrobbles!$F226)=FALSE),1,0)</f>
        <v>0</v>
      </c>
      <c r="Q226">
        <f>IF(AND(Scrobbles!$F226&gt;=Calc!P$1+1,Scrobbles!$F226&lt;=Calc!Q$1,ISBLANK(Scrobbles!$F226)=FALSE),1,0)</f>
        <v>0</v>
      </c>
      <c r="R226">
        <f>IF(AND(Scrobbles!$F226&gt;=Calc!Q$1+1,Scrobbles!$F226&lt;=Calc!R$1,ISBLANK(Scrobbles!$F226)=FALSE),1,0)</f>
        <v>0</v>
      </c>
      <c r="T226">
        <f>IF(Scrobbles!F226&gt;0,1,0)</f>
        <v>0</v>
      </c>
    </row>
    <row r="227" spans="3:20" x14ac:dyDescent="0.3">
      <c r="C227">
        <f>IF(Scrobbles!$B227=C$1,Scrobbles!$F227,0)</f>
        <v>0</v>
      </c>
      <c r="D227">
        <f>IF(Scrobbles!$B227=D$1,Scrobbles!$F227,0)</f>
        <v>0</v>
      </c>
      <c r="E227">
        <f>IF(Scrobbles!$B227=E$1,Scrobbles!$F227,0)</f>
        <v>0</v>
      </c>
      <c r="F227">
        <f>IF(Scrobbles!$B227=F$1,Scrobbles!$F227,0)</f>
        <v>0</v>
      </c>
      <c r="G227">
        <f>IF(Scrobbles!$B227=G$1,Scrobbles!$F227,0)</f>
        <v>0</v>
      </c>
      <c r="H227">
        <f>IF(Scrobbles!$B227=H$1,Scrobbles!$F227,0)</f>
        <v>0</v>
      </c>
      <c r="I227">
        <f>IF(Scrobbles!$B227=I$1,Scrobbles!$F227,0)</f>
        <v>0</v>
      </c>
      <c r="K227">
        <f>IF(AND(Scrobbles!$F227&gt;=Calc!J$1+1,Scrobbles!$F227&lt;=Calc!K$1,ISBLANK(Scrobbles!$F227)=FALSE),1,0)</f>
        <v>0</v>
      </c>
      <c r="L227">
        <f>IF(AND(Scrobbles!$F227&gt;=Calc!K$1+1,Scrobbles!$F227&lt;=Calc!L$1,ISBLANK(Scrobbles!$F227)=FALSE),1,0)</f>
        <v>0</v>
      </c>
      <c r="M227">
        <f>IF(AND(Scrobbles!$F227&gt;=Calc!L$1+1,Scrobbles!$F227&lt;=Calc!M$1,ISBLANK(Scrobbles!$F227)=FALSE),1,0)</f>
        <v>0</v>
      </c>
      <c r="N227">
        <f>IF(AND(Scrobbles!$F227&gt;=Calc!M$1+1,Scrobbles!$F227&lt;=Calc!N$1,ISBLANK(Scrobbles!$F227)=FALSE),1,0)</f>
        <v>0</v>
      </c>
      <c r="O227">
        <f>IF(AND(Scrobbles!$F227&gt;=Calc!N$1+1,Scrobbles!$F227&lt;=Calc!O$1,ISBLANK(Scrobbles!$F227)=FALSE),1,0)</f>
        <v>0</v>
      </c>
      <c r="P227">
        <f>IF(AND(Scrobbles!$F227&gt;=Calc!O$1+1,Scrobbles!$F227&lt;=Calc!P$1,ISBLANK(Scrobbles!$F227)=FALSE),1,0)</f>
        <v>0</v>
      </c>
      <c r="Q227">
        <f>IF(AND(Scrobbles!$F227&gt;=Calc!P$1+1,Scrobbles!$F227&lt;=Calc!Q$1,ISBLANK(Scrobbles!$F227)=FALSE),1,0)</f>
        <v>0</v>
      </c>
      <c r="R227">
        <f>IF(AND(Scrobbles!$F227&gt;=Calc!Q$1+1,Scrobbles!$F227&lt;=Calc!R$1,ISBLANK(Scrobbles!$F227)=FALSE),1,0)</f>
        <v>0</v>
      </c>
      <c r="T227">
        <f>IF(Scrobbles!F227&gt;0,1,0)</f>
        <v>0</v>
      </c>
    </row>
    <row r="228" spans="3:20" x14ac:dyDescent="0.3">
      <c r="C228">
        <f>IF(Scrobbles!$B228=C$1,Scrobbles!$F228,0)</f>
        <v>0</v>
      </c>
      <c r="D228">
        <f>IF(Scrobbles!$B228=D$1,Scrobbles!$F228,0)</f>
        <v>0</v>
      </c>
      <c r="E228">
        <f>IF(Scrobbles!$B228=E$1,Scrobbles!$F228,0)</f>
        <v>0</v>
      </c>
      <c r="F228">
        <f>IF(Scrobbles!$B228=F$1,Scrobbles!$F228,0)</f>
        <v>0</v>
      </c>
      <c r="G228">
        <f>IF(Scrobbles!$B228=G$1,Scrobbles!$F228,0)</f>
        <v>0</v>
      </c>
      <c r="H228">
        <f>IF(Scrobbles!$B228=H$1,Scrobbles!$F228,0)</f>
        <v>0</v>
      </c>
      <c r="I228">
        <f>IF(Scrobbles!$B228=I$1,Scrobbles!$F228,0)</f>
        <v>0</v>
      </c>
      <c r="K228">
        <f>IF(AND(Scrobbles!$F228&gt;=Calc!J$1+1,Scrobbles!$F228&lt;=Calc!K$1,ISBLANK(Scrobbles!$F228)=FALSE),1,0)</f>
        <v>0</v>
      </c>
      <c r="L228">
        <f>IF(AND(Scrobbles!$F228&gt;=Calc!K$1+1,Scrobbles!$F228&lt;=Calc!L$1,ISBLANK(Scrobbles!$F228)=FALSE),1,0)</f>
        <v>0</v>
      </c>
      <c r="M228">
        <f>IF(AND(Scrobbles!$F228&gt;=Calc!L$1+1,Scrobbles!$F228&lt;=Calc!M$1,ISBLANK(Scrobbles!$F228)=FALSE),1,0)</f>
        <v>0</v>
      </c>
      <c r="N228">
        <f>IF(AND(Scrobbles!$F228&gt;=Calc!M$1+1,Scrobbles!$F228&lt;=Calc!N$1,ISBLANK(Scrobbles!$F228)=FALSE),1,0)</f>
        <v>0</v>
      </c>
      <c r="O228">
        <f>IF(AND(Scrobbles!$F228&gt;=Calc!N$1+1,Scrobbles!$F228&lt;=Calc!O$1,ISBLANK(Scrobbles!$F228)=FALSE),1,0)</f>
        <v>0</v>
      </c>
      <c r="P228">
        <f>IF(AND(Scrobbles!$F228&gt;=Calc!O$1+1,Scrobbles!$F228&lt;=Calc!P$1,ISBLANK(Scrobbles!$F228)=FALSE),1,0)</f>
        <v>0</v>
      </c>
      <c r="Q228">
        <f>IF(AND(Scrobbles!$F228&gt;=Calc!P$1+1,Scrobbles!$F228&lt;=Calc!Q$1,ISBLANK(Scrobbles!$F228)=FALSE),1,0)</f>
        <v>0</v>
      </c>
      <c r="R228">
        <f>IF(AND(Scrobbles!$F228&gt;=Calc!Q$1+1,Scrobbles!$F228&lt;=Calc!R$1,ISBLANK(Scrobbles!$F228)=FALSE),1,0)</f>
        <v>0</v>
      </c>
      <c r="T228">
        <f>IF(Scrobbles!F228&gt;0,1,0)</f>
        <v>0</v>
      </c>
    </row>
    <row r="229" spans="3:20" x14ac:dyDescent="0.3">
      <c r="C229">
        <f>IF(Scrobbles!$B229=C$1,Scrobbles!$F229,0)</f>
        <v>0</v>
      </c>
      <c r="D229">
        <f>IF(Scrobbles!$B229=D$1,Scrobbles!$F229,0)</f>
        <v>0</v>
      </c>
      <c r="E229">
        <f>IF(Scrobbles!$B229=E$1,Scrobbles!$F229,0)</f>
        <v>0</v>
      </c>
      <c r="F229">
        <f>IF(Scrobbles!$B229=F$1,Scrobbles!$F229,0)</f>
        <v>0</v>
      </c>
      <c r="G229">
        <f>IF(Scrobbles!$B229=G$1,Scrobbles!$F229,0)</f>
        <v>0</v>
      </c>
      <c r="H229">
        <f>IF(Scrobbles!$B229=H$1,Scrobbles!$F229,0)</f>
        <v>0</v>
      </c>
      <c r="I229">
        <f>IF(Scrobbles!$B229=I$1,Scrobbles!$F229,0)</f>
        <v>0</v>
      </c>
      <c r="K229">
        <f>IF(AND(Scrobbles!$F229&gt;=Calc!J$1+1,Scrobbles!$F229&lt;=Calc!K$1,ISBLANK(Scrobbles!$F229)=FALSE),1,0)</f>
        <v>0</v>
      </c>
      <c r="L229">
        <f>IF(AND(Scrobbles!$F229&gt;=Calc!K$1+1,Scrobbles!$F229&lt;=Calc!L$1,ISBLANK(Scrobbles!$F229)=FALSE),1,0)</f>
        <v>0</v>
      </c>
      <c r="M229">
        <f>IF(AND(Scrobbles!$F229&gt;=Calc!L$1+1,Scrobbles!$F229&lt;=Calc!M$1,ISBLANK(Scrobbles!$F229)=FALSE),1,0)</f>
        <v>0</v>
      </c>
      <c r="N229">
        <f>IF(AND(Scrobbles!$F229&gt;=Calc!M$1+1,Scrobbles!$F229&lt;=Calc!N$1,ISBLANK(Scrobbles!$F229)=FALSE),1,0)</f>
        <v>0</v>
      </c>
      <c r="O229">
        <f>IF(AND(Scrobbles!$F229&gt;=Calc!N$1+1,Scrobbles!$F229&lt;=Calc!O$1,ISBLANK(Scrobbles!$F229)=FALSE),1,0)</f>
        <v>0</v>
      </c>
      <c r="P229">
        <f>IF(AND(Scrobbles!$F229&gt;=Calc!O$1+1,Scrobbles!$F229&lt;=Calc!P$1,ISBLANK(Scrobbles!$F229)=FALSE),1,0)</f>
        <v>0</v>
      </c>
      <c r="Q229">
        <f>IF(AND(Scrobbles!$F229&gt;=Calc!P$1+1,Scrobbles!$F229&lt;=Calc!Q$1,ISBLANK(Scrobbles!$F229)=FALSE),1,0)</f>
        <v>0</v>
      </c>
      <c r="R229">
        <f>IF(AND(Scrobbles!$F229&gt;=Calc!Q$1+1,Scrobbles!$F229&lt;=Calc!R$1,ISBLANK(Scrobbles!$F229)=FALSE),1,0)</f>
        <v>0</v>
      </c>
      <c r="T229">
        <f>IF(Scrobbles!F229&gt;0,1,0)</f>
        <v>0</v>
      </c>
    </row>
    <row r="230" spans="3:20" x14ac:dyDescent="0.3">
      <c r="C230">
        <f>IF(Scrobbles!$B230=C$1,Scrobbles!$F230,0)</f>
        <v>0</v>
      </c>
      <c r="D230">
        <f>IF(Scrobbles!$B230=D$1,Scrobbles!$F230,0)</f>
        <v>0</v>
      </c>
      <c r="E230">
        <f>IF(Scrobbles!$B230=E$1,Scrobbles!$F230,0)</f>
        <v>0</v>
      </c>
      <c r="F230">
        <f>IF(Scrobbles!$B230=F$1,Scrobbles!$F230,0)</f>
        <v>0</v>
      </c>
      <c r="G230">
        <f>IF(Scrobbles!$B230=G$1,Scrobbles!$F230,0)</f>
        <v>0</v>
      </c>
      <c r="H230">
        <f>IF(Scrobbles!$B230=H$1,Scrobbles!$F230,0)</f>
        <v>0</v>
      </c>
      <c r="I230">
        <f>IF(Scrobbles!$B230=I$1,Scrobbles!$F230,0)</f>
        <v>0</v>
      </c>
      <c r="K230">
        <f>IF(AND(Scrobbles!$F230&gt;=Calc!J$1+1,Scrobbles!$F230&lt;=Calc!K$1,ISBLANK(Scrobbles!$F230)=FALSE),1,0)</f>
        <v>0</v>
      </c>
      <c r="L230">
        <f>IF(AND(Scrobbles!$F230&gt;=Calc!K$1+1,Scrobbles!$F230&lt;=Calc!L$1,ISBLANK(Scrobbles!$F230)=FALSE),1,0)</f>
        <v>0</v>
      </c>
      <c r="M230">
        <f>IF(AND(Scrobbles!$F230&gt;=Calc!L$1+1,Scrobbles!$F230&lt;=Calc!M$1,ISBLANK(Scrobbles!$F230)=FALSE),1,0)</f>
        <v>0</v>
      </c>
      <c r="N230">
        <f>IF(AND(Scrobbles!$F230&gt;=Calc!M$1+1,Scrobbles!$F230&lt;=Calc!N$1,ISBLANK(Scrobbles!$F230)=FALSE),1,0)</f>
        <v>0</v>
      </c>
      <c r="O230">
        <f>IF(AND(Scrobbles!$F230&gt;=Calc!N$1+1,Scrobbles!$F230&lt;=Calc!O$1,ISBLANK(Scrobbles!$F230)=FALSE),1,0)</f>
        <v>0</v>
      </c>
      <c r="P230">
        <f>IF(AND(Scrobbles!$F230&gt;=Calc!O$1+1,Scrobbles!$F230&lt;=Calc!P$1,ISBLANK(Scrobbles!$F230)=FALSE),1,0)</f>
        <v>0</v>
      </c>
      <c r="Q230">
        <f>IF(AND(Scrobbles!$F230&gt;=Calc!P$1+1,Scrobbles!$F230&lt;=Calc!Q$1,ISBLANK(Scrobbles!$F230)=FALSE),1,0)</f>
        <v>0</v>
      </c>
      <c r="R230">
        <f>IF(AND(Scrobbles!$F230&gt;=Calc!Q$1+1,Scrobbles!$F230&lt;=Calc!R$1,ISBLANK(Scrobbles!$F230)=FALSE),1,0)</f>
        <v>0</v>
      </c>
      <c r="T230">
        <f>IF(Scrobbles!F230&gt;0,1,0)</f>
        <v>0</v>
      </c>
    </row>
    <row r="231" spans="3:20" x14ac:dyDescent="0.3">
      <c r="C231">
        <f>IF(Scrobbles!$B231=C$1,Scrobbles!$F231,0)</f>
        <v>0</v>
      </c>
      <c r="D231">
        <f>IF(Scrobbles!$B231=D$1,Scrobbles!$F231,0)</f>
        <v>0</v>
      </c>
      <c r="E231">
        <f>IF(Scrobbles!$B231=E$1,Scrobbles!$F231,0)</f>
        <v>0</v>
      </c>
      <c r="F231">
        <f>IF(Scrobbles!$B231=F$1,Scrobbles!$F231,0)</f>
        <v>0</v>
      </c>
      <c r="G231">
        <f>IF(Scrobbles!$B231=G$1,Scrobbles!$F231,0)</f>
        <v>0</v>
      </c>
      <c r="H231">
        <f>IF(Scrobbles!$B231=H$1,Scrobbles!$F231,0)</f>
        <v>0</v>
      </c>
      <c r="I231">
        <f>IF(Scrobbles!$B231=I$1,Scrobbles!$F231,0)</f>
        <v>0</v>
      </c>
      <c r="K231">
        <f>IF(AND(Scrobbles!$F231&gt;=Calc!J$1+1,Scrobbles!$F231&lt;=Calc!K$1,ISBLANK(Scrobbles!$F231)=FALSE),1,0)</f>
        <v>0</v>
      </c>
      <c r="L231">
        <f>IF(AND(Scrobbles!$F231&gt;=Calc!K$1+1,Scrobbles!$F231&lt;=Calc!L$1,ISBLANK(Scrobbles!$F231)=FALSE),1,0)</f>
        <v>0</v>
      </c>
      <c r="M231">
        <f>IF(AND(Scrobbles!$F231&gt;=Calc!L$1+1,Scrobbles!$F231&lt;=Calc!M$1,ISBLANK(Scrobbles!$F231)=FALSE),1,0)</f>
        <v>0</v>
      </c>
      <c r="N231">
        <f>IF(AND(Scrobbles!$F231&gt;=Calc!M$1+1,Scrobbles!$F231&lt;=Calc!N$1,ISBLANK(Scrobbles!$F231)=FALSE),1,0)</f>
        <v>0</v>
      </c>
      <c r="O231">
        <f>IF(AND(Scrobbles!$F231&gt;=Calc!N$1+1,Scrobbles!$F231&lt;=Calc!O$1,ISBLANK(Scrobbles!$F231)=FALSE),1,0)</f>
        <v>0</v>
      </c>
      <c r="P231">
        <f>IF(AND(Scrobbles!$F231&gt;=Calc!O$1+1,Scrobbles!$F231&lt;=Calc!P$1,ISBLANK(Scrobbles!$F231)=FALSE),1,0)</f>
        <v>0</v>
      </c>
      <c r="Q231">
        <f>IF(AND(Scrobbles!$F231&gt;=Calc!P$1+1,Scrobbles!$F231&lt;=Calc!Q$1,ISBLANK(Scrobbles!$F231)=FALSE),1,0)</f>
        <v>0</v>
      </c>
      <c r="R231">
        <f>IF(AND(Scrobbles!$F231&gt;=Calc!Q$1+1,Scrobbles!$F231&lt;=Calc!R$1,ISBLANK(Scrobbles!$F231)=FALSE),1,0)</f>
        <v>0</v>
      </c>
      <c r="T231">
        <f>IF(Scrobbles!F231&gt;0,1,0)</f>
        <v>0</v>
      </c>
    </row>
    <row r="232" spans="3:20" x14ac:dyDescent="0.3">
      <c r="C232">
        <f>IF(Scrobbles!$B232=C$1,Scrobbles!$F232,0)</f>
        <v>0</v>
      </c>
      <c r="D232">
        <f>IF(Scrobbles!$B232=D$1,Scrobbles!$F232,0)</f>
        <v>0</v>
      </c>
      <c r="E232">
        <f>IF(Scrobbles!$B232=E$1,Scrobbles!$F232,0)</f>
        <v>0</v>
      </c>
      <c r="F232">
        <f>IF(Scrobbles!$B232=F$1,Scrobbles!$F232,0)</f>
        <v>0</v>
      </c>
      <c r="G232">
        <f>IF(Scrobbles!$B232=G$1,Scrobbles!$F232,0)</f>
        <v>0</v>
      </c>
      <c r="H232">
        <f>IF(Scrobbles!$B232=H$1,Scrobbles!$F232,0)</f>
        <v>0</v>
      </c>
      <c r="I232">
        <f>IF(Scrobbles!$B232=I$1,Scrobbles!$F232,0)</f>
        <v>0</v>
      </c>
      <c r="K232">
        <f>IF(AND(Scrobbles!$F232&gt;=Calc!J$1+1,Scrobbles!$F232&lt;=Calc!K$1,ISBLANK(Scrobbles!$F232)=FALSE),1,0)</f>
        <v>0</v>
      </c>
      <c r="L232">
        <f>IF(AND(Scrobbles!$F232&gt;=Calc!K$1+1,Scrobbles!$F232&lt;=Calc!L$1,ISBLANK(Scrobbles!$F232)=FALSE),1,0)</f>
        <v>0</v>
      </c>
      <c r="M232">
        <f>IF(AND(Scrobbles!$F232&gt;=Calc!L$1+1,Scrobbles!$F232&lt;=Calc!M$1,ISBLANK(Scrobbles!$F232)=FALSE),1,0)</f>
        <v>0</v>
      </c>
      <c r="N232">
        <f>IF(AND(Scrobbles!$F232&gt;=Calc!M$1+1,Scrobbles!$F232&lt;=Calc!N$1,ISBLANK(Scrobbles!$F232)=FALSE),1,0)</f>
        <v>0</v>
      </c>
      <c r="O232">
        <f>IF(AND(Scrobbles!$F232&gt;=Calc!N$1+1,Scrobbles!$F232&lt;=Calc!O$1,ISBLANK(Scrobbles!$F232)=FALSE),1,0)</f>
        <v>0</v>
      </c>
      <c r="P232">
        <f>IF(AND(Scrobbles!$F232&gt;=Calc!O$1+1,Scrobbles!$F232&lt;=Calc!P$1,ISBLANK(Scrobbles!$F232)=FALSE),1,0)</f>
        <v>0</v>
      </c>
      <c r="Q232">
        <f>IF(AND(Scrobbles!$F232&gt;=Calc!P$1+1,Scrobbles!$F232&lt;=Calc!Q$1,ISBLANK(Scrobbles!$F232)=FALSE),1,0)</f>
        <v>0</v>
      </c>
      <c r="R232">
        <f>IF(AND(Scrobbles!$F232&gt;=Calc!Q$1+1,Scrobbles!$F232&lt;=Calc!R$1,ISBLANK(Scrobbles!$F232)=FALSE),1,0)</f>
        <v>0</v>
      </c>
      <c r="T232">
        <f>IF(Scrobbles!F232&gt;0,1,0)</f>
        <v>0</v>
      </c>
    </row>
    <row r="233" spans="3:20" x14ac:dyDescent="0.3">
      <c r="C233">
        <f>IF(Scrobbles!$B233=C$1,Scrobbles!$F233,0)</f>
        <v>0</v>
      </c>
      <c r="D233">
        <f>IF(Scrobbles!$B233=D$1,Scrobbles!$F233,0)</f>
        <v>0</v>
      </c>
      <c r="E233">
        <f>IF(Scrobbles!$B233=E$1,Scrobbles!$F233,0)</f>
        <v>0</v>
      </c>
      <c r="F233">
        <f>IF(Scrobbles!$B233=F$1,Scrobbles!$F233,0)</f>
        <v>0</v>
      </c>
      <c r="G233">
        <f>IF(Scrobbles!$B233=G$1,Scrobbles!$F233,0)</f>
        <v>0</v>
      </c>
      <c r="H233">
        <f>IF(Scrobbles!$B233=H$1,Scrobbles!$F233,0)</f>
        <v>0</v>
      </c>
      <c r="I233">
        <f>IF(Scrobbles!$B233=I$1,Scrobbles!$F233,0)</f>
        <v>0</v>
      </c>
      <c r="K233">
        <f>IF(AND(Scrobbles!$F233&gt;=Calc!J$1+1,Scrobbles!$F233&lt;=Calc!K$1,ISBLANK(Scrobbles!$F233)=FALSE),1,0)</f>
        <v>0</v>
      </c>
      <c r="L233">
        <f>IF(AND(Scrobbles!$F233&gt;=Calc!K$1+1,Scrobbles!$F233&lt;=Calc!L$1,ISBLANK(Scrobbles!$F233)=FALSE),1,0)</f>
        <v>0</v>
      </c>
      <c r="M233">
        <f>IF(AND(Scrobbles!$F233&gt;=Calc!L$1+1,Scrobbles!$F233&lt;=Calc!M$1,ISBLANK(Scrobbles!$F233)=FALSE),1,0)</f>
        <v>0</v>
      </c>
      <c r="N233">
        <f>IF(AND(Scrobbles!$F233&gt;=Calc!M$1+1,Scrobbles!$F233&lt;=Calc!N$1,ISBLANK(Scrobbles!$F233)=FALSE),1,0)</f>
        <v>0</v>
      </c>
      <c r="O233">
        <f>IF(AND(Scrobbles!$F233&gt;=Calc!N$1+1,Scrobbles!$F233&lt;=Calc!O$1,ISBLANK(Scrobbles!$F233)=FALSE),1,0)</f>
        <v>0</v>
      </c>
      <c r="P233">
        <f>IF(AND(Scrobbles!$F233&gt;=Calc!O$1+1,Scrobbles!$F233&lt;=Calc!P$1,ISBLANK(Scrobbles!$F233)=FALSE),1,0)</f>
        <v>0</v>
      </c>
      <c r="Q233">
        <f>IF(AND(Scrobbles!$F233&gt;=Calc!P$1+1,Scrobbles!$F233&lt;=Calc!Q$1,ISBLANK(Scrobbles!$F233)=FALSE),1,0)</f>
        <v>0</v>
      </c>
      <c r="R233">
        <f>IF(AND(Scrobbles!$F233&gt;=Calc!Q$1+1,Scrobbles!$F233&lt;=Calc!R$1,ISBLANK(Scrobbles!$F233)=FALSE),1,0)</f>
        <v>0</v>
      </c>
      <c r="T233">
        <f>IF(Scrobbles!F233&gt;0,1,0)</f>
        <v>0</v>
      </c>
    </row>
    <row r="234" spans="3:20" x14ac:dyDescent="0.3">
      <c r="C234">
        <f>IF(Scrobbles!$B234=C$1,Scrobbles!$F234,0)</f>
        <v>0</v>
      </c>
      <c r="D234">
        <f>IF(Scrobbles!$B234=D$1,Scrobbles!$F234,0)</f>
        <v>0</v>
      </c>
      <c r="E234">
        <f>IF(Scrobbles!$B234=E$1,Scrobbles!$F234,0)</f>
        <v>0</v>
      </c>
      <c r="F234">
        <f>IF(Scrobbles!$B234=F$1,Scrobbles!$F234,0)</f>
        <v>0</v>
      </c>
      <c r="G234">
        <f>IF(Scrobbles!$B234=G$1,Scrobbles!$F234,0)</f>
        <v>0</v>
      </c>
      <c r="H234">
        <f>IF(Scrobbles!$B234=H$1,Scrobbles!$F234,0)</f>
        <v>0</v>
      </c>
      <c r="I234">
        <f>IF(Scrobbles!$B234=I$1,Scrobbles!$F234,0)</f>
        <v>0</v>
      </c>
      <c r="K234">
        <f>IF(AND(Scrobbles!$F234&gt;=Calc!J$1+1,Scrobbles!$F234&lt;=Calc!K$1,ISBLANK(Scrobbles!$F234)=FALSE),1,0)</f>
        <v>0</v>
      </c>
      <c r="L234">
        <f>IF(AND(Scrobbles!$F234&gt;=Calc!K$1+1,Scrobbles!$F234&lt;=Calc!L$1,ISBLANK(Scrobbles!$F234)=FALSE),1,0)</f>
        <v>0</v>
      </c>
      <c r="M234">
        <f>IF(AND(Scrobbles!$F234&gt;=Calc!L$1+1,Scrobbles!$F234&lt;=Calc!M$1,ISBLANK(Scrobbles!$F234)=FALSE),1,0)</f>
        <v>0</v>
      </c>
      <c r="N234">
        <f>IF(AND(Scrobbles!$F234&gt;=Calc!M$1+1,Scrobbles!$F234&lt;=Calc!N$1,ISBLANK(Scrobbles!$F234)=FALSE),1,0)</f>
        <v>0</v>
      </c>
      <c r="O234">
        <f>IF(AND(Scrobbles!$F234&gt;=Calc!N$1+1,Scrobbles!$F234&lt;=Calc!O$1,ISBLANK(Scrobbles!$F234)=FALSE),1,0)</f>
        <v>0</v>
      </c>
      <c r="P234">
        <f>IF(AND(Scrobbles!$F234&gt;=Calc!O$1+1,Scrobbles!$F234&lt;=Calc!P$1,ISBLANK(Scrobbles!$F234)=FALSE),1,0)</f>
        <v>0</v>
      </c>
      <c r="Q234">
        <f>IF(AND(Scrobbles!$F234&gt;=Calc!P$1+1,Scrobbles!$F234&lt;=Calc!Q$1,ISBLANK(Scrobbles!$F234)=FALSE),1,0)</f>
        <v>0</v>
      </c>
      <c r="R234">
        <f>IF(AND(Scrobbles!$F234&gt;=Calc!Q$1+1,Scrobbles!$F234&lt;=Calc!R$1,ISBLANK(Scrobbles!$F234)=FALSE),1,0)</f>
        <v>0</v>
      </c>
      <c r="T234">
        <f>IF(Scrobbles!F234&gt;0,1,0)</f>
        <v>0</v>
      </c>
    </row>
    <row r="235" spans="3:20" x14ac:dyDescent="0.3">
      <c r="C235">
        <f>IF(Scrobbles!$B235=C$1,Scrobbles!$F235,0)</f>
        <v>0</v>
      </c>
      <c r="D235">
        <f>IF(Scrobbles!$B235=D$1,Scrobbles!$F235,0)</f>
        <v>0</v>
      </c>
      <c r="E235">
        <f>IF(Scrobbles!$B235=E$1,Scrobbles!$F235,0)</f>
        <v>0</v>
      </c>
      <c r="F235">
        <f>IF(Scrobbles!$B235=F$1,Scrobbles!$F235,0)</f>
        <v>0</v>
      </c>
      <c r="G235">
        <f>IF(Scrobbles!$B235=G$1,Scrobbles!$F235,0)</f>
        <v>0</v>
      </c>
      <c r="H235">
        <f>IF(Scrobbles!$B235=H$1,Scrobbles!$F235,0)</f>
        <v>0</v>
      </c>
      <c r="I235">
        <f>IF(Scrobbles!$B235=I$1,Scrobbles!$F235,0)</f>
        <v>0</v>
      </c>
      <c r="K235">
        <f>IF(AND(Scrobbles!$F235&gt;=Calc!J$1+1,Scrobbles!$F235&lt;=Calc!K$1,ISBLANK(Scrobbles!$F235)=FALSE),1,0)</f>
        <v>0</v>
      </c>
      <c r="L235">
        <f>IF(AND(Scrobbles!$F235&gt;=Calc!K$1+1,Scrobbles!$F235&lt;=Calc!L$1,ISBLANK(Scrobbles!$F235)=FALSE),1,0)</f>
        <v>0</v>
      </c>
      <c r="M235">
        <f>IF(AND(Scrobbles!$F235&gt;=Calc!L$1+1,Scrobbles!$F235&lt;=Calc!M$1,ISBLANK(Scrobbles!$F235)=FALSE),1,0)</f>
        <v>0</v>
      </c>
      <c r="N235">
        <f>IF(AND(Scrobbles!$F235&gt;=Calc!M$1+1,Scrobbles!$F235&lt;=Calc!N$1,ISBLANK(Scrobbles!$F235)=FALSE),1,0)</f>
        <v>0</v>
      </c>
      <c r="O235">
        <f>IF(AND(Scrobbles!$F235&gt;=Calc!N$1+1,Scrobbles!$F235&lt;=Calc!O$1,ISBLANK(Scrobbles!$F235)=FALSE),1,0)</f>
        <v>0</v>
      </c>
      <c r="P235">
        <f>IF(AND(Scrobbles!$F235&gt;=Calc!O$1+1,Scrobbles!$F235&lt;=Calc!P$1,ISBLANK(Scrobbles!$F235)=FALSE),1,0)</f>
        <v>0</v>
      </c>
      <c r="Q235">
        <f>IF(AND(Scrobbles!$F235&gt;=Calc!P$1+1,Scrobbles!$F235&lt;=Calc!Q$1,ISBLANK(Scrobbles!$F235)=FALSE),1,0)</f>
        <v>0</v>
      </c>
      <c r="R235">
        <f>IF(AND(Scrobbles!$F235&gt;=Calc!Q$1+1,Scrobbles!$F235&lt;=Calc!R$1,ISBLANK(Scrobbles!$F235)=FALSE),1,0)</f>
        <v>0</v>
      </c>
      <c r="T235">
        <f>IF(Scrobbles!F235&gt;0,1,0)</f>
        <v>0</v>
      </c>
    </row>
    <row r="236" spans="3:20" x14ac:dyDescent="0.3">
      <c r="C236">
        <f>IF(Scrobbles!$B236=C$1,Scrobbles!$F236,0)</f>
        <v>0</v>
      </c>
      <c r="D236">
        <f>IF(Scrobbles!$B236=D$1,Scrobbles!$F236,0)</f>
        <v>0</v>
      </c>
      <c r="E236">
        <f>IF(Scrobbles!$B236=E$1,Scrobbles!$F236,0)</f>
        <v>0</v>
      </c>
      <c r="F236">
        <f>IF(Scrobbles!$B236=F$1,Scrobbles!$F236,0)</f>
        <v>0</v>
      </c>
      <c r="G236">
        <f>IF(Scrobbles!$B236=G$1,Scrobbles!$F236,0)</f>
        <v>0</v>
      </c>
      <c r="H236">
        <f>IF(Scrobbles!$B236=H$1,Scrobbles!$F236,0)</f>
        <v>0</v>
      </c>
      <c r="I236">
        <f>IF(Scrobbles!$B236=I$1,Scrobbles!$F236,0)</f>
        <v>0</v>
      </c>
      <c r="K236">
        <f>IF(AND(Scrobbles!$F236&gt;=Calc!J$1+1,Scrobbles!$F236&lt;=Calc!K$1,ISBLANK(Scrobbles!$F236)=FALSE),1,0)</f>
        <v>0</v>
      </c>
      <c r="L236">
        <f>IF(AND(Scrobbles!$F236&gt;=Calc!K$1+1,Scrobbles!$F236&lt;=Calc!L$1,ISBLANK(Scrobbles!$F236)=FALSE),1,0)</f>
        <v>0</v>
      </c>
      <c r="M236">
        <f>IF(AND(Scrobbles!$F236&gt;=Calc!L$1+1,Scrobbles!$F236&lt;=Calc!M$1,ISBLANK(Scrobbles!$F236)=FALSE),1,0)</f>
        <v>0</v>
      </c>
      <c r="N236">
        <f>IF(AND(Scrobbles!$F236&gt;=Calc!M$1+1,Scrobbles!$F236&lt;=Calc!N$1,ISBLANK(Scrobbles!$F236)=FALSE),1,0)</f>
        <v>0</v>
      </c>
      <c r="O236">
        <f>IF(AND(Scrobbles!$F236&gt;=Calc!N$1+1,Scrobbles!$F236&lt;=Calc!O$1,ISBLANK(Scrobbles!$F236)=FALSE),1,0)</f>
        <v>0</v>
      </c>
      <c r="P236">
        <f>IF(AND(Scrobbles!$F236&gt;=Calc!O$1+1,Scrobbles!$F236&lt;=Calc!P$1,ISBLANK(Scrobbles!$F236)=FALSE),1,0)</f>
        <v>0</v>
      </c>
      <c r="Q236">
        <f>IF(AND(Scrobbles!$F236&gt;=Calc!P$1+1,Scrobbles!$F236&lt;=Calc!Q$1,ISBLANK(Scrobbles!$F236)=FALSE),1,0)</f>
        <v>0</v>
      </c>
      <c r="R236">
        <f>IF(AND(Scrobbles!$F236&gt;=Calc!Q$1+1,Scrobbles!$F236&lt;=Calc!R$1,ISBLANK(Scrobbles!$F236)=FALSE),1,0)</f>
        <v>0</v>
      </c>
      <c r="T236">
        <f>IF(Scrobbles!F236&gt;0,1,0)</f>
        <v>0</v>
      </c>
    </row>
    <row r="237" spans="3:20" x14ac:dyDescent="0.3">
      <c r="C237">
        <f>IF(Scrobbles!$B237=C$1,Scrobbles!$F237,0)</f>
        <v>0</v>
      </c>
      <c r="D237">
        <f>IF(Scrobbles!$B237=D$1,Scrobbles!$F237,0)</f>
        <v>0</v>
      </c>
      <c r="E237">
        <f>IF(Scrobbles!$B237=E$1,Scrobbles!$F237,0)</f>
        <v>0</v>
      </c>
      <c r="F237">
        <f>IF(Scrobbles!$B237=F$1,Scrobbles!$F237,0)</f>
        <v>0</v>
      </c>
      <c r="G237">
        <f>IF(Scrobbles!$B237=G$1,Scrobbles!$F237,0)</f>
        <v>0</v>
      </c>
      <c r="H237">
        <f>IF(Scrobbles!$B237=H$1,Scrobbles!$F237,0)</f>
        <v>0</v>
      </c>
      <c r="I237">
        <f>IF(Scrobbles!$B237=I$1,Scrobbles!$F237,0)</f>
        <v>0</v>
      </c>
      <c r="K237">
        <f>IF(AND(Scrobbles!$F237&gt;=Calc!J$1+1,Scrobbles!$F237&lt;=Calc!K$1,ISBLANK(Scrobbles!$F237)=FALSE),1,0)</f>
        <v>0</v>
      </c>
      <c r="L237">
        <f>IF(AND(Scrobbles!$F237&gt;=Calc!K$1+1,Scrobbles!$F237&lt;=Calc!L$1,ISBLANK(Scrobbles!$F237)=FALSE),1,0)</f>
        <v>0</v>
      </c>
      <c r="M237">
        <f>IF(AND(Scrobbles!$F237&gt;=Calc!L$1+1,Scrobbles!$F237&lt;=Calc!M$1,ISBLANK(Scrobbles!$F237)=FALSE),1,0)</f>
        <v>0</v>
      </c>
      <c r="N237">
        <f>IF(AND(Scrobbles!$F237&gt;=Calc!M$1+1,Scrobbles!$F237&lt;=Calc!N$1,ISBLANK(Scrobbles!$F237)=FALSE),1,0)</f>
        <v>0</v>
      </c>
      <c r="O237">
        <f>IF(AND(Scrobbles!$F237&gt;=Calc!N$1+1,Scrobbles!$F237&lt;=Calc!O$1,ISBLANK(Scrobbles!$F237)=FALSE),1,0)</f>
        <v>0</v>
      </c>
      <c r="P237">
        <f>IF(AND(Scrobbles!$F237&gt;=Calc!O$1+1,Scrobbles!$F237&lt;=Calc!P$1,ISBLANK(Scrobbles!$F237)=FALSE),1,0)</f>
        <v>0</v>
      </c>
      <c r="Q237">
        <f>IF(AND(Scrobbles!$F237&gt;=Calc!P$1+1,Scrobbles!$F237&lt;=Calc!Q$1,ISBLANK(Scrobbles!$F237)=FALSE),1,0)</f>
        <v>0</v>
      </c>
      <c r="R237">
        <f>IF(AND(Scrobbles!$F237&gt;=Calc!Q$1+1,Scrobbles!$F237&lt;=Calc!R$1,ISBLANK(Scrobbles!$F237)=FALSE),1,0)</f>
        <v>0</v>
      </c>
      <c r="T237">
        <f>IF(Scrobbles!F237&gt;0,1,0)</f>
        <v>0</v>
      </c>
    </row>
    <row r="238" spans="3:20" x14ac:dyDescent="0.3">
      <c r="C238">
        <f>IF(Scrobbles!$B238=C$1,Scrobbles!$F238,0)</f>
        <v>0</v>
      </c>
      <c r="D238">
        <f>IF(Scrobbles!$B238=D$1,Scrobbles!$F238,0)</f>
        <v>0</v>
      </c>
      <c r="E238">
        <f>IF(Scrobbles!$B238=E$1,Scrobbles!$F238,0)</f>
        <v>0</v>
      </c>
      <c r="F238">
        <f>IF(Scrobbles!$B238=F$1,Scrobbles!$F238,0)</f>
        <v>0</v>
      </c>
      <c r="G238">
        <f>IF(Scrobbles!$B238=G$1,Scrobbles!$F238,0)</f>
        <v>0</v>
      </c>
      <c r="H238">
        <f>IF(Scrobbles!$B238=H$1,Scrobbles!$F238,0)</f>
        <v>0</v>
      </c>
      <c r="I238">
        <f>IF(Scrobbles!$B238=I$1,Scrobbles!$F238,0)</f>
        <v>0</v>
      </c>
      <c r="K238">
        <f>IF(AND(Scrobbles!$F238&gt;=Calc!J$1+1,Scrobbles!$F238&lt;=Calc!K$1,ISBLANK(Scrobbles!$F238)=FALSE),1,0)</f>
        <v>0</v>
      </c>
      <c r="L238">
        <f>IF(AND(Scrobbles!$F238&gt;=Calc!K$1+1,Scrobbles!$F238&lt;=Calc!L$1,ISBLANK(Scrobbles!$F238)=FALSE),1,0)</f>
        <v>0</v>
      </c>
      <c r="M238">
        <f>IF(AND(Scrobbles!$F238&gt;=Calc!L$1+1,Scrobbles!$F238&lt;=Calc!M$1,ISBLANK(Scrobbles!$F238)=FALSE),1,0)</f>
        <v>0</v>
      </c>
      <c r="N238">
        <f>IF(AND(Scrobbles!$F238&gt;=Calc!M$1+1,Scrobbles!$F238&lt;=Calc!N$1,ISBLANK(Scrobbles!$F238)=FALSE),1,0)</f>
        <v>0</v>
      </c>
      <c r="O238">
        <f>IF(AND(Scrobbles!$F238&gt;=Calc!N$1+1,Scrobbles!$F238&lt;=Calc!O$1,ISBLANK(Scrobbles!$F238)=FALSE),1,0)</f>
        <v>0</v>
      </c>
      <c r="P238">
        <f>IF(AND(Scrobbles!$F238&gt;=Calc!O$1+1,Scrobbles!$F238&lt;=Calc!P$1,ISBLANK(Scrobbles!$F238)=FALSE),1,0)</f>
        <v>0</v>
      </c>
      <c r="Q238">
        <f>IF(AND(Scrobbles!$F238&gt;=Calc!P$1+1,Scrobbles!$F238&lt;=Calc!Q$1,ISBLANK(Scrobbles!$F238)=FALSE),1,0)</f>
        <v>0</v>
      </c>
      <c r="R238">
        <f>IF(AND(Scrobbles!$F238&gt;=Calc!Q$1+1,Scrobbles!$F238&lt;=Calc!R$1,ISBLANK(Scrobbles!$F238)=FALSE),1,0)</f>
        <v>0</v>
      </c>
      <c r="T238">
        <f>IF(Scrobbles!F238&gt;0,1,0)</f>
        <v>0</v>
      </c>
    </row>
    <row r="239" spans="3:20" x14ac:dyDescent="0.3">
      <c r="C239">
        <f>IF(Scrobbles!$B239=C$1,Scrobbles!$F239,0)</f>
        <v>0</v>
      </c>
      <c r="D239">
        <f>IF(Scrobbles!$B239=D$1,Scrobbles!$F239,0)</f>
        <v>0</v>
      </c>
      <c r="E239">
        <f>IF(Scrobbles!$B239=E$1,Scrobbles!$F239,0)</f>
        <v>0</v>
      </c>
      <c r="F239">
        <f>IF(Scrobbles!$B239=F$1,Scrobbles!$F239,0)</f>
        <v>0</v>
      </c>
      <c r="G239">
        <f>IF(Scrobbles!$B239=G$1,Scrobbles!$F239,0)</f>
        <v>0</v>
      </c>
      <c r="H239">
        <f>IF(Scrobbles!$B239=H$1,Scrobbles!$F239,0)</f>
        <v>0</v>
      </c>
      <c r="I239">
        <f>IF(Scrobbles!$B239=I$1,Scrobbles!$F239,0)</f>
        <v>0</v>
      </c>
      <c r="K239">
        <f>IF(AND(Scrobbles!$F239&gt;=Calc!J$1+1,Scrobbles!$F239&lt;=Calc!K$1,ISBLANK(Scrobbles!$F239)=FALSE),1,0)</f>
        <v>0</v>
      </c>
      <c r="L239">
        <f>IF(AND(Scrobbles!$F239&gt;=Calc!K$1+1,Scrobbles!$F239&lt;=Calc!L$1,ISBLANK(Scrobbles!$F239)=FALSE),1,0)</f>
        <v>0</v>
      </c>
      <c r="M239">
        <f>IF(AND(Scrobbles!$F239&gt;=Calc!L$1+1,Scrobbles!$F239&lt;=Calc!M$1,ISBLANK(Scrobbles!$F239)=FALSE),1,0)</f>
        <v>0</v>
      </c>
      <c r="N239">
        <f>IF(AND(Scrobbles!$F239&gt;=Calc!M$1+1,Scrobbles!$F239&lt;=Calc!N$1,ISBLANK(Scrobbles!$F239)=FALSE),1,0)</f>
        <v>0</v>
      </c>
      <c r="O239">
        <f>IF(AND(Scrobbles!$F239&gt;=Calc!N$1+1,Scrobbles!$F239&lt;=Calc!O$1,ISBLANK(Scrobbles!$F239)=FALSE),1,0)</f>
        <v>0</v>
      </c>
      <c r="P239">
        <f>IF(AND(Scrobbles!$F239&gt;=Calc!O$1+1,Scrobbles!$F239&lt;=Calc!P$1,ISBLANK(Scrobbles!$F239)=FALSE),1,0)</f>
        <v>0</v>
      </c>
      <c r="Q239">
        <f>IF(AND(Scrobbles!$F239&gt;=Calc!P$1+1,Scrobbles!$F239&lt;=Calc!Q$1,ISBLANK(Scrobbles!$F239)=FALSE),1,0)</f>
        <v>0</v>
      </c>
      <c r="R239">
        <f>IF(AND(Scrobbles!$F239&gt;=Calc!Q$1+1,Scrobbles!$F239&lt;=Calc!R$1,ISBLANK(Scrobbles!$F239)=FALSE),1,0)</f>
        <v>0</v>
      </c>
      <c r="T239">
        <f>IF(Scrobbles!F239&gt;0,1,0)</f>
        <v>0</v>
      </c>
    </row>
    <row r="240" spans="3:20" x14ac:dyDescent="0.3">
      <c r="C240">
        <f>IF(Scrobbles!$B240=C$1,Scrobbles!$F240,0)</f>
        <v>0</v>
      </c>
      <c r="D240">
        <f>IF(Scrobbles!$B240=D$1,Scrobbles!$F240,0)</f>
        <v>0</v>
      </c>
      <c r="E240">
        <f>IF(Scrobbles!$B240=E$1,Scrobbles!$F240,0)</f>
        <v>0</v>
      </c>
      <c r="F240">
        <f>IF(Scrobbles!$B240=F$1,Scrobbles!$F240,0)</f>
        <v>0</v>
      </c>
      <c r="G240">
        <f>IF(Scrobbles!$B240=G$1,Scrobbles!$F240,0)</f>
        <v>0</v>
      </c>
      <c r="H240">
        <f>IF(Scrobbles!$B240=H$1,Scrobbles!$F240,0)</f>
        <v>0</v>
      </c>
      <c r="I240">
        <f>IF(Scrobbles!$B240=I$1,Scrobbles!$F240,0)</f>
        <v>0</v>
      </c>
      <c r="K240">
        <f>IF(AND(Scrobbles!$F240&gt;=Calc!J$1+1,Scrobbles!$F240&lt;=Calc!K$1,ISBLANK(Scrobbles!$F240)=FALSE),1,0)</f>
        <v>0</v>
      </c>
      <c r="L240">
        <f>IF(AND(Scrobbles!$F240&gt;=Calc!K$1+1,Scrobbles!$F240&lt;=Calc!L$1,ISBLANK(Scrobbles!$F240)=FALSE),1,0)</f>
        <v>0</v>
      </c>
      <c r="M240">
        <f>IF(AND(Scrobbles!$F240&gt;=Calc!L$1+1,Scrobbles!$F240&lt;=Calc!M$1,ISBLANK(Scrobbles!$F240)=FALSE),1,0)</f>
        <v>0</v>
      </c>
      <c r="N240">
        <f>IF(AND(Scrobbles!$F240&gt;=Calc!M$1+1,Scrobbles!$F240&lt;=Calc!N$1,ISBLANK(Scrobbles!$F240)=FALSE),1,0)</f>
        <v>0</v>
      </c>
      <c r="O240">
        <f>IF(AND(Scrobbles!$F240&gt;=Calc!N$1+1,Scrobbles!$F240&lt;=Calc!O$1,ISBLANK(Scrobbles!$F240)=FALSE),1,0)</f>
        <v>0</v>
      </c>
      <c r="P240">
        <f>IF(AND(Scrobbles!$F240&gt;=Calc!O$1+1,Scrobbles!$F240&lt;=Calc!P$1,ISBLANK(Scrobbles!$F240)=FALSE),1,0)</f>
        <v>0</v>
      </c>
      <c r="Q240">
        <f>IF(AND(Scrobbles!$F240&gt;=Calc!P$1+1,Scrobbles!$F240&lt;=Calc!Q$1,ISBLANK(Scrobbles!$F240)=FALSE),1,0)</f>
        <v>0</v>
      </c>
      <c r="R240">
        <f>IF(AND(Scrobbles!$F240&gt;=Calc!Q$1+1,Scrobbles!$F240&lt;=Calc!R$1,ISBLANK(Scrobbles!$F240)=FALSE),1,0)</f>
        <v>0</v>
      </c>
      <c r="T240">
        <f>IF(Scrobbles!F240&gt;0,1,0)</f>
        <v>0</v>
      </c>
    </row>
    <row r="241" spans="3:20" x14ac:dyDescent="0.3">
      <c r="C241">
        <f>IF(Scrobbles!$B241=C$1,Scrobbles!$F241,0)</f>
        <v>0</v>
      </c>
      <c r="D241">
        <f>IF(Scrobbles!$B241=D$1,Scrobbles!$F241,0)</f>
        <v>0</v>
      </c>
      <c r="E241">
        <f>IF(Scrobbles!$B241=E$1,Scrobbles!$F241,0)</f>
        <v>0</v>
      </c>
      <c r="F241">
        <f>IF(Scrobbles!$B241=F$1,Scrobbles!$F241,0)</f>
        <v>0</v>
      </c>
      <c r="G241">
        <f>IF(Scrobbles!$B241=G$1,Scrobbles!$F241,0)</f>
        <v>0</v>
      </c>
      <c r="H241">
        <f>IF(Scrobbles!$B241=H$1,Scrobbles!$F241,0)</f>
        <v>0</v>
      </c>
      <c r="I241">
        <f>IF(Scrobbles!$B241=I$1,Scrobbles!$F241,0)</f>
        <v>0</v>
      </c>
      <c r="K241">
        <f>IF(AND(Scrobbles!$F241&gt;=Calc!J$1+1,Scrobbles!$F241&lt;=Calc!K$1,ISBLANK(Scrobbles!$F241)=FALSE),1,0)</f>
        <v>0</v>
      </c>
      <c r="L241">
        <f>IF(AND(Scrobbles!$F241&gt;=Calc!K$1+1,Scrobbles!$F241&lt;=Calc!L$1,ISBLANK(Scrobbles!$F241)=FALSE),1,0)</f>
        <v>0</v>
      </c>
      <c r="M241">
        <f>IF(AND(Scrobbles!$F241&gt;=Calc!L$1+1,Scrobbles!$F241&lt;=Calc!M$1,ISBLANK(Scrobbles!$F241)=FALSE),1,0)</f>
        <v>0</v>
      </c>
      <c r="N241">
        <f>IF(AND(Scrobbles!$F241&gt;=Calc!M$1+1,Scrobbles!$F241&lt;=Calc!N$1,ISBLANK(Scrobbles!$F241)=FALSE),1,0)</f>
        <v>0</v>
      </c>
      <c r="O241">
        <f>IF(AND(Scrobbles!$F241&gt;=Calc!N$1+1,Scrobbles!$F241&lt;=Calc!O$1,ISBLANK(Scrobbles!$F241)=FALSE),1,0)</f>
        <v>0</v>
      </c>
      <c r="P241">
        <f>IF(AND(Scrobbles!$F241&gt;=Calc!O$1+1,Scrobbles!$F241&lt;=Calc!P$1,ISBLANK(Scrobbles!$F241)=FALSE),1,0)</f>
        <v>0</v>
      </c>
      <c r="Q241">
        <f>IF(AND(Scrobbles!$F241&gt;=Calc!P$1+1,Scrobbles!$F241&lt;=Calc!Q$1,ISBLANK(Scrobbles!$F241)=FALSE),1,0)</f>
        <v>0</v>
      </c>
      <c r="R241">
        <f>IF(AND(Scrobbles!$F241&gt;=Calc!Q$1+1,Scrobbles!$F241&lt;=Calc!R$1,ISBLANK(Scrobbles!$F241)=FALSE),1,0)</f>
        <v>0</v>
      </c>
      <c r="T241">
        <f>IF(Scrobbles!F241&gt;0,1,0)</f>
        <v>0</v>
      </c>
    </row>
    <row r="242" spans="3:20" x14ac:dyDescent="0.3">
      <c r="C242">
        <f>IF(Scrobbles!$B242=C$1,Scrobbles!$F242,0)</f>
        <v>0</v>
      </c>
      <c r="D242">
        <f>IF(Scrobbles!$B242=D$1,Scrobbles!$F242,0)</f>
        <v>0</v>
      </c>
      <c r="E242">
        <f>IF(Scrobbles!$B242=E$1,Scrobbles!$F242,0)</f>
        <v>0</v>
      </c>
      <c r="F242">
        <f>IF(Scrobbles!$B242=F$1,Scrobbles!$F242,0)</f>
        <v>0</v>
      </c>
      <c r="G242">
        <f>IF(Scrobbles!$B242=G$1,Scrobbles!$F242,0)</f>
        <v>0</v>
      </c>
      <c r="H242">
        <f>IF(Scrobbles!$B242=H$1,Scrobbles!$F242,0)</f>
        <v>0</v>
      </c>
      <c r="I242">
        <f>IF(Scrobbles!$B242=I$1,Scrobbles!$F242,0)</f>
        <v>0</v>
      </c>
      <c r="K242">
        <f>IF(AND(Scrobbles!$F242&gt;=Calc!J$1+1,Scrobbles!$F242&lt;=Calc!K$1,ISBLANK(Scrobbles!$F242)=FALSE),1,0)</f>
        <v>0</v>
      </c>
      <c r="L242">
        <f>IF(AND(Scrobbles!$F242&gt;=Calc!K$1+1,Scrobbles!$F242&lt;=Calc!L$1,ISBLANK(Scrobbles!$F242)=FALSE),1,0)</f>
        <v>0</v>
      </c>
      <c r="M242">
        <f>IF(AND(Scrobbles!$F242&gt;=Calc!L$1+1,Scrobbles!$F242&lt;=Calc!M$1,ISBLANK(Scrobbles!$F242)=FALSE),1,0)</f>
        <v>0</v>
      </c>
      <c r="N242">
        <f>IF(AND(Scrobbles!$F242&gt;=Calc!M$1+1,Scrobbles!$F242&lt;=Calc!N$1,ISBLANK(Scrobbles!$F242)=FALSE),1,0)</f>
        <v>0</v>
      </c>
      <c r="O242">
        <f>IF(AND(Scrobbles!$F242&gt;=Calc!N$1+1,Scrobbles!$F242&lt;=Calc!O$1,ISBLANK(Scrobbles!$F242)=FALSE),1,0)</f>
        <v>0</v>
      </c>
      <c r="P242">
        <f>IF(AND(Scrobbles!$F242&gt;=Calc!O$1+1,Scrobbles!$F242&lt;=Calc!P$1,ISBLANK(Scrobbles!$F242)=FALSE),1,0)</f>
        <v>0</v>
      </c>
      <c r="Q242">
        <f>IF(AND(Scrobbles!$F242&gt;=Calc!P$1+1,Scrobbles!$F242&lt;=Calc!Q$1,ISBLANK(Scrobbles!$F242)=FALSE),1,0)</f>
        <v>0</v>
      </c>
      <c r="R242">
        <f>IF(AND(Scrobbles!$F242&gt;=Calc!Q$1+1,Scrobbles!$F242&lt;=Calc!R$1,ISBLANK(Scrobbles!$F242)=FALSE),1,0)</f>
        <v>0</v>
      </c>
      <c r="T242">
        <f>IF(Scrobbles!F242&gt;0,1,0)</f>
        <v>0</v>
      </c>
    </row>
    <row r="243" spans="3:20" x14ac:dyDescent="0.3">
      <c r="C243">
        <f>IF(Scrobbles!$B243=C$1,Scrobbles!$F243,0)</f>
        <v>0</v>
      </c>
      <c r="D243">
        <f>IF(Scrobbles!$B243=D$1,Scrobbles!$F243,0)</f>
        <v>0</v>
      </c>
      <c r="E243">
        <f>IF(Scrobbles!$B243=E$1,Scrobbles!$F243,0)</f>
        <v>0</v>
      </c>
      <c r="F243">
        <f>IF(Scrobbles!$B243=F$1,Scrobbles!$F243,0)</f>
        <v>0</v>
      </c>
      <c r="G243">
        <f>IF(Scrobbles!$B243=G$1,Scrobbles!$F243,0)</f>
        <v>0</v>
      </c>
      <c r="H243">
        <f>IF(Scrobbles!$B243=H$1,Scrobbles!$F243,0)</f>
        <v>0</v>
      </c>
      <c r="I243">
        <f>IF(Scrobbles!$B243=I$1,Scrobbles!$F243,0)</f>
        <v>0</v>
      </c>
      <c r="K243">
        <f>IF(AND(Scrobbles!$F243&gt;=Calc!J$1+1,Scrobbles!$F243&lt;=Calc!K$1,ISBLANK(Scrobbles!$F243)=FALSE),1,0)</f>
        <v>0</v>
      </c>
      <c r="L243">
        <f>IF(AND(Scrobbles!$F243&gt;=Calc!K$1+1,Scrobbles!$F243&lt;=Calc!L$1,ISBLANK(Scrobbles!$F243)=FALSE),1,0)</f>
        <v>0</v>
      </c>
      <c r="M243">
        <f>IF(AND(Scrobbles!$F243&gt;=Calc!L$1+1,Scrobbles!$F243&lt;=Calc!M$1,ISBLANK(Scrobbles!$F243)=FALSE),1,0)</f>
        <v>0</v>
      </c>
      <c r="N243">
        <f>IF(AND(Scrobbles!$F243&gt;=Calc!M$1+1,Scrobbles!$F243&lt;=Calc!N$1,ISBLANK(Scrobbles!$F243)=FALSE),1,0)</f>
        <v>0</v>
      </c>
      <c r="O243">
        <f>IF(AND(Scrobbles!$F243&gt;=Calc!N$1+1,Scrobbles!$F243&lt;=Calc!O$1,ISBLANK(Scrobbles!$F243)=FALSE),1,0)</f>
        <v>0</v>
      </c>
      <c r="P243">
        <f>IF(AND(Scrobbles!$F243&gt;=Calc!O$1+1,Scrobbles!$F243&lt;=Calc!P$1,ISBLANK(Scrobbles!$F243)=FALSE),1,0)</f>
        <v>0</v>
      </c>
      <c r="Q243">
        <f>IF(AND(Scrobbles!$F243&gt;=Calc!P$1+1,Scrobbles!$F243&lt;=Calc!Q$1,ISBLANK(Scrobbles!$F243)=FALSE),1,0)</f>
        <v>0</v>
      </c>
      <c r="R243">
        <f>IF(AND(Scrobbles!$F243&gt;=Calc!Q$1+1,Scrobbles!$F243&lt;=Calc!R$1,ISBLANK(Scrobbles!$F243)=FALSE),1,0)</f>
        <v>0</v>
      </c>
      <c r="T243">
        <f>IF(Scrobbles!F243&gt;0,1,0)</f>
        <v>0</v>
      </c>
    </row>
    <row r="244" spans="3:20" x14ac:dyDescent="0.3">
      <c r="C244">
        <f>IF(Scrobbles!$B244=C$1,Scrobbles!$F244,0)</f>
        <v>0</v>
      </c>
      <c r="D244">
        <f>IF(Scrobbles!$B244=D$1,Scrobbles!$F244,0)</f>
        <v>0</v>
      </c>
      <c r="E244">
        <f>IF(Scrobbles!$B244=E$1,Scrobbles!$F244,0)</f>
        <v>0</v>
      </c>
      <c r="F244">
        <f>IF(Scrobbles!$B244=F$1,Scrobbles!$F244,0)</f>
        <v>0</v>
      </c>
      <c r="G244">
        <f>IF(Scrobbles!$B244=G$1,Scrobbles!$F244,0)</f>
        <v>0</v>
      </c>
      <c r="H244">
        <f>IF(Scrobbles!$B244=H$1,Scrobbles!$F244,0)</f>
        <v>0</v>
      </c>
      <c r="I244">
        <f>IF(Scrobbles!$B244=I$1,Scrobbles!$F244,0)</f>
        <v>0</v>
      </c>
      <c r="K244">
        <f>IF(AND(Scrobbles!$F244&gt;=Calc!J$1+1,Scrobbles!$F244&lt;=Calc!K$1,ISBLANK(Scrobbles!$F244)=FALSE),1,0)</f>
        <v>0</v>
      </c>
      <c r="L244">
        <f>IF(AND(Scrobbles!$F244&gt;=Calc!K$1+1,Scrobbles!$F244&lt;=Calc!L$1,ISBLANK(Scrobbles!$F244)=FALSE),1,0)</f>
        <v>0</v>
      </c>
      <c r="M244">
        <f>IF(AND(Scrobbles!$F244&gt;=Calc!L$1+1,Scrobbles!$F244&lt;=Calc!M$1,ISBLANK(Scrobbles!$F244)=FALSE),1,0)</f>
        <v>0</v>
      </c>
      <c r="N244">
        <f>IF(AND(Scrobbles!$F244&gt;=Calc!M$1+1,Scrobbles!$F244&lt;=Calc!N$1,ISBLANK(Scrobbles!$F244)=FALSE),1,0)</f>
        <v>0</v>
      </c>
      <c r="O244">
        <f>IF(AND(Scrobbles!$F244&gt;=Calc!N$1+1,Scrobbles!$F244&lt;=Calc!O$1,ISBLANK(Scrobbles!$F244)=FALSE),1,0)</f>
        <v>0</v>
      </c>
      <c r="P244">
        <f>IF(AND(Scrobbles!$F244&gt;=Calc!O$1+1,Scrobbles!$F244&lt;=Calc!P$1,ISBLANK(Scrobbles!$F244)=FALSE),1,0)</f>
        <v>0</v>
      </c>
      <c r="Q244">
        <f>IF(AND(Scrobbles!$F244&gt;=Calc!P$1+1,Scrobbles!$F244&lt;=Calc!Q$1,ISBLANK(Scrobbles!$F244)=FALSE),1,0)</f>
        <v>0</v>
      </c>
      <c r="R244">
        <f>IF(AND(Scrobbles!$F244&gt;=Calc!Q$1+1,Scrobbles!$F244&lt;=Calc!R$1,ISBLANK(Scrobbles!$F244)=FALSE),1,0)</f>
        <v>0</v>
      </c>
      <c r="T244">
        <f>IF(Scrobbles!F244&gt;0,1,0)</f>
        <v>0</v>
      </c>
    </row>
    <row r="245" spans="3:20" x14ac:dyDescent="0.3">
      <c r="C245">
        <f>IF(Scrobbles!$B245=C$1,Scrobbles!$F245,0)</f>
        <v>0</v>
      </c>
      <c r="D245">
        <f>IF(Scrobbles!$B245=D$1,Scrobbles!$F245,0)</f>
        <v>0</v>
      </c>
      <c r="E245">
        <f>IF(Scrobbles!$B245=E$1,Scrobbles!$F245,0)</f>
        <v>0</v>
      </c>
      <c r="F245">
        <f>IF(Scrobbles!$B245=F$1,Scrobbles!$F245,0)</f>
        <v>0</v>
      </c>
      <c r="G245">
        <f>IF(Scrobbles!$B245=G$1,Scrobbles!$F245,0)</f>
        <v>0</v>
      </c>
      <c r="H245">
        <f>IF(Scrobbles!$B245=H$1,Scrobbles!$F245,0)</f>
        <v>0</v>
      </c>
      <c r="I245">
        <f>IF(Scrobbles!$B245=I$1,Scrobbles!$F245,0)</f>
        <v>0</v>
      </c>
      <c r="K245">
        <f>IF(AND(Scrobbles!$F245&gt;=Calc!J$1+1,Scrobbles!$F245&lt;=Calc!K$1,ISBLANK(Scrobbles!$F245)=FALSE),1,0)</f>
        <v>0</v>
      </c>
      <c r="L245">
        <f>IF(AND(Scrobbles!$F245&gt;=Calc!K$1+1,Scrobbles!$F245&lt;=Calc!L$1,ISBLANK(Scrobbles!$F245)=FALSE),1,0)</f>
        <v>0</v>
      </c>
      <c r="M245">
        <f>IF(AND(Scrobbles!$F245&gt;=Calc!L$1+1,Scrobbles!$F245&lt;=Calc!M$1,ISBLANK(Scrobbles!$F245)=FALSE),1,0)</f>
        <v>0</v>
      </c>
      <c r="N245">
        <f>IF(AND(Scrobbles!$F245&gt;=Calc!M$1+1,Scrobbles!$F245&lt;=Calc!N$1,ISBLANK(Scrobbles!$F245)=FALSE),1,0)</f>
        <v>0</v>
      </c>
      <c r="O245">
        <f>IF(AND(Scrobbles!$F245&gt;=Calc!N$1+1,Scrobbles!$F245&lt;=Calc!O$1,ISBLANK(Scrobbles!$F245)=FALSE),1,0)</f>
        <v>0</v>
      </c>
      <c r="P245">
        <f>IF(AND(Scrobbles!$F245&gt;=Calc!O$1+1,Scrobbles!$F245&lt;=Calc!P$1,ISBLANK(Scrobbles!$F245)=FALSE),1,0)</f>
        <v>0</v>
      </c>
      <c r="Q245">
        <f>IF(AND(Scrobbles!$F245&gt;=Calc!P$1+1,Scrobbles!$F245&lt;=Calc!Q$1,ISBLANK(Scrobbles!$F245)=FALSE),1,0)</f>
        <v>0</v>
      </c>
      <c r="R245">
        <f>IF(AND(Scrobbles!$F245&gt;=Calc!Q$1+1,Scrobbles!$F245&lt;=Calc!R$1,ISBLANK(Scrobbles!$F245)=FALSE),1,0)</f>
        <v>0</v>
      </c>
      <c r="T245">
        <f>IF(Scrobbles!F245&gt;0,1,0)</f>
        <v>0</v>
      </c>
    </row>
    <row r="246" spans="3:20" x14ac:dyDescent="0.3">
      <c r="C246">
        <f>IF(Scrobbles!$B246=C$1,Scrobbles!$F246,0)</f>
        <v>0</v>
      </c>
      <c r="D246">
        <f>IF(Scrobbles!$B246=D$1,Scrobbles!$F246,0)</f>
        <v>0</v>
      </c>
      <c r="E246">
        <f>IF(Scrobbles!$B246=E$1,Scrobbles!$F246,0)</f>
        <v>0</v>
      </c>
      <c r="F246">
        <f>IF(Scrobbles!$B246=F$1,Scrobbles!$F246,0)</f>
        <v>0</v>
      </c>
      <c r="G246">
        <f>IF(Scrobbles!$B246=G$1,Scrobbles!$F246,0)</f>
        <v>0</v>
      </c>
      <c r="H246">
        <f>IF(Scrobbles!$B246=H$1,Scrobbles!$F246,0)</f>
        <v>0</v>
      </c>
      <c r="I246">
        <f>IF(Scrobbles!$B246=I$1,Scrobbles!$F246,0)</f>
        <v>0</v>
      </c>
      <c r="K246">
        <f>IF(AND(Scrobbles!$F246&gt;=Calc!J$1+1,Scrobbles!$F246&lt;=Calc!K$1,ISBLANK(Scrobbles!$F246)=FALSE),1,0)</f>
        <v>0</v>
      </c>
      <c r="L246">
        <f>IF(AND(Scrobbles!$F246&gt;=Calc!K$1+1,Scrobbles!$F246&lt;=Calc!L$1,ISBLANK(Scrobbles!$F246)=FALSE),1,0)</f>
        <v>0</v>
      </c>
      <c r="M246">
        <f>IF(AND(Scrobbles!$F246&gt;=Calc!L$1+1,Scrobbles!$F246&lt;=Calc!M$1,ISBLANK(Scrobbles!$F246)=FALSE),1,0)</f>
        <v>0</v>
      </c>
      <c r="N246">
        <f>IF(AND(Scrobbles!$F246&gt;=Calc!M$1+1,Scrobbles!$F246&lt;=Calc!N$1,ISBLANK(Scrobbles!$F246)=FALSE),1,0)</f>
        <v>0</v>
      </c>
      <c r="O246">
        <f>IF(AND(Scrobbles!$F246&gt;=Calc!N$1+1,Scrobbles!$F246&lt;=Calc!O$1,ISBLANK(Scrobbles!$F246)=FALSE),1,0)</f>
        <v>0</v>
      </c>
      <c r="P246">
        <f>IF(AND(Scrobbles!$F246&gt;=Calc!O$1+1,Scrobbles!$F246&lt;=Calc!P$1,ISBLANK(Scrobbles!$F246)=FALSE),1,0)</f>
        <v>0</v>
      </c>
      <c r="Q246">
        <f>IF(AND(Scrobbles!$F246&gt;=Calc!P$1+1,Scrobbles!$F246&lt;=Calc!Q$1,ISBLANK(Scrobbles!$F246)=FALSE),1,0)</f>
        <v>0</v>
      </c>
      <c r="R246">
        <f>IF(AND(Scrobbles!$F246&gt;=Calc!Q$1+1,Scrobbles!$F246&lt;=Calc!R$1,ISBLANK(Scrobbles!$F246)=FALSE),1,0)</f>
        <v>0</v>
      </c>
      <c r="T246">
        <f>IF(Scrobbles!F246&gt;0,1,0)</f>
        <v>0</v>
      </c>
    </row>
    <row r="247" spans="3:20" x14ac:dyDescent="0.3">
      <c r="C247">
        <f>IF(Scrobbles!$B247=C$1,Scrobbles!$F247,0)</f>
        <v>0</v>
      </c>
      <c r="D247">
        <f>IF(Scrobbles!$B247=D$1,Scrobbles!$F247,0)</f>
        <v>0</v>
      </c>
      <c r="E247">
        <f>IF(Scrobbles!$B247=E$1,Scrobbles!$F247,0)</f>
        <v>0</v>
      </c>
      <c r="F247">
        <f>IF(Scrobbles!$B247=F$1,Scrobbles!$F247,0)</f>
        <v>0</v>
      </c>
      <c r="G247">
        <f>IF(Scrobbles!$B247=G$1,Scrobbles!$F247,0)</f>
        <v>0</v>
      </c>
      <c r="H247">
        <f>IF(Scrobbles!$B247=H$1,Scrobbles!$F247,0)</f>
        <v>0</v>
      </c>
      <c r="I247">
        <f>IF(Scrobbles!$B247=I$1,Scrobbles!$F247,0)</f>
        <v>0</v>
      </c>
      <c r="K247">
        <f>IF(AND(Scrobbles!$F247&gt;=Calc!J$1+1,Scrobbles!$F247&lt;=Calc!K$1,ISBLANK(Scrobbles!$F247)=FALSE),1,0)</f>
        <v>0</v>
      </c>
      <c r="L247">
        <f>IF(AND(Scrobbles!$F247&gt;=Calc!K$1+1,Scrobbles!$F247&lt;=Calc!L$1,ISBLANK(Scrobbles!$F247)=FALSE),1,0)</f>
        <v>0</v>
      </c>
      <c r="M247">
        <f>IF(AND(Scrobbles!$F247&gt;=Calc!L$1+1,Scrobbles!$F247&lt;=Calc!M$1,ISBLANK(Scrobbles!$F247)=FALSE),1,0)</f>
        <v>0</v>
      </c>
      <c r="N247">
        <f>IF(AND(Scrobbles!$F247&gt;=Calc!M$1+1,Scrobbles!$F247&lt;=Calc!N$1,ISBLANK(Scrobbles!$F247)=FALSE),1,0)</f>
        <v>0</v>
      </c>
      <c r="O247">
        <f>IF(AND(Scrobbles!$F247&gt;=Calc!N$1+1,Scrobbles!$F247&lt;=Calc!O$1,ISBLANK(Scrobbles!$F247)=FALSE),1,0)</f>
        <v>0</v>
      </c>
      <c r="P247">
        <f>IF(AND(Scrobbles!$F247&gt;=Calc!O$1+1,Scrobbles!$F247&lt;=Calc!P$1,ISBLANK(Scrobbles!$F247)=FALSE),1,0)</f>
        <v>0</v>
      </c>
      <c r="Q247">
        <f>IF(AND(Scrobbles!$F247&gt;=Calc!P$1+1,Scrobbles!$F247&lt;=Calc!Q$1,ISBLANK(Scrobbles!$F247)=FALSE),1,0)</f>
        <v>0</v>
      </c>
      <c r="R247">
        <f>IF(AND(Scrobbles!$F247&gt;=Calc!Q$1+1,Scrobbles!$F247&lt;=Calc!R$1,ISBLANK(Scrobbles!$F247)=FALSE),1,0)</f>
        <v>0</v>
      </c>
      <c r="T247">
        <f>IF(Scrobbles!F247&gt;0,1,0)</f>
        <v>0</v>
      </c>
    </row>
    <row r="248" spans="3:20" x14ac:dyDescent="0.3">
      <c r="C248">
        <f>IF(Scrobbles!$B248=C$1,Scrobbles!$F248,0)</f>
        <v>0</v>
      </c>
      <c r="D248">
        <f>IF(Scrobbles!$B248=D$1,Scrobbles!$F248,0)</f>
        <v>0</v>
      </c>
      <c r="E248">
        <f>IF(Scrobbles!$B248=E$1,Scrobbles!$F248,0)</f>
        <v>0</v>
      </c>
      <c r="F248">
        <f>IF(Scrobbles!$B248=F$1,Scrobbles!$F248,0)</f>
        <v>0</v>
      </c>
      <c r="G248">
        <f>IF(Scrobbles!$B248=G$1,Scrobbles!$F248,0)</f>
        <v>0</v>
      </c>
      <c r="H248">
        <f>IF(Scrobbles!$B248=H$1,Scrobbles!$F248,0)</f>
        <v>0</v>
      </c>
      <c r="I248">
        <f>IF(Scrobbles!$B248=I$1,Scrobbles!$F248,0)</f>
        <v>0</v>
      </c>
      <c r="K248">
        <f>IF(AND(Scrobbles!$F248&gt;=Calc!J$1+1,Scrobbles!$F248&lt;=Calc!K$1,ISBLANK(Scrobbles!$F248)=FALSE),1,0)</f>
        <v>0</v>
      </c>
      <c r="L248">
        <f>IF(AND(Scrobbles!$F248&gt;=Calc!K$1+1,Scrobbles!$F248&lt;=Calc!L$1,ISBLANK(Scrobbles!$F248)=FALSE),1,0)</f>
        <v>0</v>
      </c>
      <c r="M248">
        <f>IF(AND(Scrobbles!$F248&gt;=Calc!L$1+1,Scrobbles!$F248&lt;=Calc!M$1,ISBLANK(Scrobbles!$F248)=FALSE),1,0)</f>
        <v>0</v>
      </c>
      <c r="N248">
        <f>IF(AND(Scrobbles!$F248&gt;=Calc!M$1+1,Scrobbles!$F248&lt;=Calc!N$1,ISBLANK(Scrobbles!$F248)=FALSE),1,0)</f>
        <v>0</v>
      </c>
      <c r="O248">
        <f>IF(AND(Scrobbles!$F248&gt;=Calc!N$1+1,Scrobbles!$F248&lt;=Calc!O$1,ISBLANK(Scrobbles!$F248)=FALSE),1,0)</f>
        <v>0</v>
      </c>
      <c r="P248">
        <f>IF(AND(Scrobbles!$F248&gt;=Calc!O$1+1,Scrobbles!$F248&lt;=Calc!P$1,ISBLANK(Scrobbles!$F248)=FALSE),1,0)</f>
        <v>0</v>
      </c>
      <c r="Q248">
        <f>IF(AND(Scrobbles!$F248&gt;=Calc!P$1+1,Scrobbles!$F248&lt;=Calc!Q$1,ISBLANK(Scrobbles!$F248)=FALSE),1,0)</f>
        <v>0</v>
      </c>
      <c r="R248">
        <f>IF(AND(Scrobbles!$F248&gt;=Calc!Q$1+1,Scrobbles!$F248&lt;=Calc!R$1,ISBLANK(Scrobbles!$F248)=FALSE),1,0)</f>
        <v>0</v>
      </c>
      <c r="T248">
        <f>IF(Scrobbles!F248&gt;0,1,0)</f>
        <v>0</v>
      </c>
    </row>
    <row r="249" spans="3:20" x14ac:dyDescent="0.3">
      <c r="C249">
        <f>IF(Scrobbles!$B249=C$1,Scrobbles!$F249,0)</f>
        <v>0</v>
      </c>
      <c r="D249">
        <f>IF(Scrobbles!$B249=D$1,Scrobbles!$F249,0)</f>
        <v>0</v>
      </c>
      <c r="E249">
        <f>IF(Scrobbles!$B249=E$1,Scrobbles!$F249,0)</f>
        <v>0</v>
      </c>
      <c r="F249">
        <f>IF(Scrobbles!$B249=F$1,Scrobbles!$F249,0)</f>
        <v>0</v>
      </c>
      <c r="G249">
        <f>IF(Scrobbles!$B249=G$1,Scrobbles!$F249,0)</f>
        <v>0</v>
      </c>
      <c r="H249">
        <f>IF(Scrobbles!$B249=H$1,Scrobbles!$F249,0)</f>
        <v>0</v>
      </c>
      <c r="I249">
        <f>IF(Scrobbles!$B249=I$1,Scrobbles!$F249,0)</f>
        <v>0</v>
      </c>
      <c r="K249">
        <f>IF(AND(Scrobbles!$F249&gt;=Calc!J$1+1,Scrobbles!$F249&lt;=Calc!K$1,ISBLANK(Scrobbles!$F249)=FALSE),1,0)</f>
        <v>0</v>
      </c>
      <c r="L249">
        <f>IF(AND(Scrobbles!$F249&gt;=Calc!K$1+1,Scrobbles!$F249&lt;=Calc!L$1,ISBLANK(Scrobbles!$F249)=FALSE),1,0)</f>
        <v>0</v>
      </c>
      <c r="M249">
        <f>IF(AND(Scrobbles!$F249&gt;=Calc!L$1+1,Scrobbles!$F249&lt;=Calc!M$1,ISBLANK(Scrobbles!$F249)=FALSE),1,0)</f>
        <v>0</v>
      </c>
      <c r="N249">
        <f>IF(AND(Scrobbles!$F249&gt;=Calc!M$1+1,Scrobbles!$F249&lt;=Calc!N$1,ISBLANK(Scrobbles!$F249)=FALSE),1,0)</f>
        <v>0</v>
      </c>
      <c r="O249">
        <f>IF(AND(Scrobbles!$F249&gt;=Calc!N$1+1,Scrobbles!$F249&lt;=Calc!O$1,ISBLANK(Scrobbles!$F249)=FALSE),1,0)</f>
        <v>0</v>
      </c>
      <c r="P249">
        <f>IF(AND(Scrobbles!$F249&gt;=Calc!O$1+1,Scrobbles!$F249&lt;=Calc!P$1,ISBLANK(Scrobbles!$F249)=FALSE),1,0)</f>
        <v>0</v>
      </c>
      <c r="Q249">
        <f>IF(AND(Scrobbles!$F249&gt;=Calc!P$1+1,Scrobbles!$F249&lt;=Calc!Q$1,ISBLANK(Scrobbles!$F249)=FALSE),1,0)</f>
        <v>0</v>
      </c>
      <c r="R249">
        <f>IF(AND(Scrobbles!$F249&gt;=Calc!Q$1+1,Scrobbles!$F249&lt;=Calc!R$1,ISBLANK(Scrobbles!$F249)=FALSE),1,0)</f>
        <v>0</v>
      </c>
      <c r="T249">
        <f>IF(Scrobbles!F249&gt;0,1,0)</f>
        <v>0</v>
      </c>
    </row>
    <row r="250" spans="3:20" x14ac:dyDescent="0.3">
      <c r="C250">
        <f>IF(Scrobbles!$B250=C$1,Scrobbles!$F250,0)</f>
        <v>0</v>
      </c>
      <c r="D250">
        <f>IF(Scrobbles!$B250=D$1,Scrobbles!$F250,0)</f>
        <v>0</v>
      </c>
      <c r="E250">
        <f>IF(Scrobbles!$B250=E$1,Scrobbles!$F250,0)</f>
        <v>0</v>
      </c>
      <c r="F250">
        <f>IF(Scrobbles!$B250=F$1,Scrobbles!$F250,0)</f>
        <v>0</v>
      </c>
      <c r="G250">
        <f>IF(Scrobbles!$B250=G$1,Scrobbles!$F250,0)</f>
        <v>0</v>
      </c>
      <c r="H250">
        <f>IF(Scrobbles!$B250=H$1,Scrobbles!$F250,0)</f>
        <v>0</v>
      </c>
      <c r="I250">
        <f>IF(Scrobbles!$B250=I$1,Scrobbles!$F250,0)</f>
        <v>0</v>
      </c>
      <c r="K250">
        <f>IF(AND(Scrobbles!$F250&gt;=Calc!J$1+1,Scrobbles!$F250&lt;=Calc!K$1,ISBLANK(Scrobbles!$F250)=FALSE),1,0)</f>
        <v>0</v>
      </c>
      <c r="L250">
        <f>IF(AND(Scrobbles!$F250&gt;=Calc!K$1+1,Scrobbles!$F250&lt;=Calc!L$1,ISBLANK(Scrobbles!$F250)=FALSE),1,0)</f>
        <v>0</v>
      </c>
      <c r="M250">
        <f>IF(AND(Scrobbles!$F250&gt;=Calc!L$1+1,Scrobbles!$F250&lt;=Calc!M$1,ISBLANK(Scrobbles!$F250)=FALSE),1,0)</f>
        <v>0</v>
      </c>
      <c r="N250">
        <f>IF(AND(Scrobbles!$F250&gt;=Calc!M$1+1,Scrobbles!$F250&lt;=Calc!N$1,ISBLANK(Scrobbles!$F250)=FALSE),1,0)</f>
        <v>0</v>
      </c>
      <c r="O250">
        <f>IF(AND(Scrobbles!$F250&gt;=Calc!N$1+1,Scrobbles!$F250&lt;=Calc!O$1,ISBLANK(Scrobbles!$F250)=FALSE),1,0)</f>
        <v>0</v>
      </c>
      <c r="P250">
        <f>IF(AND(Scrobbles!$F250&gt;=Calc!O$1+1,Scrobbles!$F250&lt;=Calc!P$1,ISBLANK(Scrobbles!$F250)=FALSE),1,0)</f>
        <v>0</v>
      </c>
      <c r="Q250">
        <f>IF(AND(Scrobbles!$F250&gt;=Calc!P$1+1,Scrobbles!$F250&lt;=Calc!Q$1,ISBLANK(Scrobbles!$F250)=FALSE),1,0)</f>
        <v>0</v>
      </c>
      <c r="R250">
        <f>IF(AND(Scrobbles!$F250&gt;=Calc!Q$1+1,Scrobbles!$F250&lt;=Calc!R$1,ISBLANK(Scrobbles!$F250)=FALSE),1,0)</f>
        <v>0</v>
      </c>
      <c r="T250">
        <f>IF(Scrobbles!F250&gt;0,1,0)</f>
        <v>0</v>
      </c>
    </row>
    <row r="251" spans="3:20" x14ac:dyDescent="0.3">
      <c r="C251">
        <f>IF(Scrobbles!$B251=C$1,Scrobbles!$F251,0)</f>
        <v>0</v>
      </c>
      <c r="D251">
        <f>IF(Scrobbles!$B251=D$1,Scrobbles!$F251,0)</f>
        <v>0</v>
      </c>
      <c r="E251">
        <f>IF(Scrobbles!$B251=E$1,Scrobbles!$F251,0)</f>
        <v>0</v>
      </c>
      <c r="F251">
        <f>IF(Scrobbles!$B251=F$1,Scrobbles!$F251,0)</f>
        <v>0</v>
      </c>
      <c r="G251">
        <f>IF(Scrobbles!$B251=G$1,Scrobbles!$F251,0)</f>
        <v>0</v>
      </c>
      <c r="H251">
        <f>IF(Scrobbles!$B251=H$1,Scrobbles!$F251,0)</f>
        <v>0</v>
      </c>
      <c r="I251">
        <f>IF(Scrobbles!$B251=I$1,Scrobbles!$F251,0)</f>
        <v>0</v>
      </c>
      <c r="K251">
        <f>IF(AND(Scrobbles!$F251&gt;=Calc!J$1+1,Scrobbles!$F251&lt;=Calc!K$1,ISBLANK(Scrobbles!$F251)=FALSE),1,0)</f>
        <v>0</v>
      </c>
      <c r="L251">
        <f>IF(AND(Scrobbles!$F251&gt;=Calc!K$1+1,Scrobbles!$F251&lt;=Calc!L$1,ISBLANK(Scrobbles!$F251)=FALSE),1,0)</f>
        <v>0</v>
      </c>
      <c r="M251">
        <f>IF(AND(Scrobbles!$F251&gt;=Calc!L$1+1,Scrobbles!$F251&lt;=Calc!M$1,ISBLANK(Scrobbles!$F251)=FALSE),1,0)</f>
        <v>0</v>
      </c>
      <c r="N251">
        <f>IF(AND(Scrobbles!$F251&gt;=Calc!M$1+1,Scrobbles!$F251&lt;=Calc!N$1,ISBLANK(Scrobbles!$F251)=FALSE),1,0)</f>
        <v>0</v>
      </c>
      <c r="O251">
        <f>IF(AND(Scrobbles!$F251&gt;=Calc!N$1+1,Scrobbles!$F251&lt;=Calc!O$1,ISBLANK(Scrobbles!$F251)=FALSE),1,0)</f>
        <v>0</v>
      </c>
      <c r="P251">
        <f>IF(AND(Scrobbles!$F251&gt;=Calc!O$1+1,Scrobbles!$F251&lt;=Calc!P$1,ISBLANK(Scrobbles!$F251)=FALSE),1,0)</f>
        <v>0</v>
      </c>
      <c r="Q251">
        <f>IF(AND(Scrobbles!$F251&gt;=Calc!P$1+1,Scrobbles!$F251&lt;=Calc!Q$1,ISBLANK(Scrobbles!$F251)=FALSE),1,0)</f>
        <v>0</v>
      </c>
      <c r="R251">
        <f>IF(AND(Scrobbles!$F251&gt;=Calc!Q$1+1,Scrobbles!$F251&lt;=Calc!R$1,ISBLANK(Scrobbles!$F251)=FALSE),1,0)</f>
        <v>0</v>
      </c>
      <c r="T251">
        <f>IF(Scrobbles!F251&gt;0,1,0)</f>
        <v>0</v>
      </c>
    </row>
    <row r="252" spans="3:20" x14ac:dyDescent="0.3">
      <c r="C252">
        <f>IF(Scrobbles!$B252=C$1,Scrobbles!$F252,0)</f>
        <v>0</v>
      </c>
      <c r="D252">
        <f>IF(Scrobbles!$B252=D$1,Scrobbles!$F252,0)</f>
        <v>0</v>
      </c>
      <c r="E252">
        <f>IF(Scrobbles!$B252=E$1,Scrobbles!$F252,0)</f>
        <v>0</v>
      </c>
      <c r="F252">
        <f>IF(Scrobbles!$B252=F$1,Scrobbles!$F252,0)</f>
        <v>0</v>
      </c>
      <c r="G252">
        <f>IF(Scrobbles!$B252=G$1,Scrobbles!$F252,0)</f>
        <v>0</v>
      </c>
      <c r="H252">
        <f>IF(Scrobbles!$B252=H$1,Scrobbles!$F252,0)</f>
        <v>0</v>
      </c>
      <c r="I252">
        <f>IF(Scrobbles!$B252=I$1,Scrobbles!$F252,0)</f>
        <v>0</v>
      </c>
      <c r="K252">
        <f>IF(AND(Scrobbles!$F252&gt;=Calc!J$1+1,Scrobbles!$F252&lt;=Calc!K$1,ISBLANK(Scrobbles!$F252)=FALSE),1,0)</f>
        <v>0</v>
      </c>
      <c r="L252">
        <f>IF(AND(Scrobbles!$F252&gt;=Calc!K$1+1,Scrobbles!$F252&lt;=Calc!L$1,ISBLANK(Scrobbles!$F252)=FALSE),1,0)</f>
        <v>0</v>
      </c>
      <c r="M252">
        <f>IF(AND(Scrobbles!$F252&gt;=Calc!L$1+1,Scrobbles!$F252&lt;=Calc!M$1,ISBLANK(Scrobbles!$F252)=FALSE),1,0)</f>
        <v>0</v>
      </c>
      <c r="N252">
        <f>IF(AND(Scrobbles!$F252&gt;=Calc!M$1+1,Scrobbles!$F252&lt;=Calc!N$1,ISBLANK(Scrobbles!$F252)=FALSE),1,0)</f>
        <v>0</v>
      </c>
      <c r="O252">
        <f>IF(AND(Scrobbles!$F252&gt;=Calc!N$1+1,Scrobbles!$F252&lt;=Calc!O$1,ISBLANK(Scrobbles!$F252)=FALSE),1,0)</f>
        <v>0</v>
      </c>
      <c r="P252">
        <f>IF(AND(Scrobbles!$F252&gt;=Calc!O$1+1,Scrobbles!$F252&lt;=Calc!P$1,ISBLANK(Scrobbles!$F252)=FALSE),1,0)</f>
        <v>0</v>
      </c>
      <c r="Q252">
        <f>IF(AND(Scrobbles!$F252&gt;=Calc!P$1+1,Scrobbles!$F252&lt;=Calc!Q$1,ISBLANK(Scrobbles!$F252)=FALSE),1,0)</f>
        <v>0</v>
      </c>
      <c r="R252">
        <f>IF(AND(Scrobbles!$F252&gt;=Calc!Q$1+1,Scrobbles!$F252&lt;=Calc!R$1,ISBLANK(Scrobbles!$F252)=FALSE),1,0)</f>
        <v>0</v>
      </c>
      <c r="T252">
        <f>IF(Scrobbles!F252&gt;0,1,0)</f>
        <v>0</v>
      </c>
    </row>
    <row r="253" spans="3:20" x14ac:dyDescent="0.3">
      <c r="C253">
        <f>IF(Scrobbles!$B253=C$1,Scrobbles!$F253,0)</f>
        <v>0</v>
      </c>
      <c r="D253">
        <f>IF(Scrobbles!$B253=D$1,Scrobbles!$F253,0)</f>
        <v>0</v>
      </c>
      <c r="E253">
        <f>IF(Scrobbles!$B253=E$1,Scrobbles!$F253,0)</f>
        <v>0</v>
      </c>
      <c r="F253">
        <f>IF(Scrobbles!$B253=F$1,Scrobbles!$F253,0)</f>
        <v>0</v>
      </c>
      <c r="G253">
        <f>IF(Scrobbles!$B253=G$1,Scrobbles!$F253,0)</f>
        <v>0</v>
      </c>
      <c r="H253">
        <f>IF(Scrobbles!$B253=H$1,Scrobbles!$F253,0)</f>
        <v>0</v>
      </c>
      <c r="I253">
        <f>IF(Scrobbles!$B253=I$1,Scrobbles!$F253,0)</f>
        <v>0</v>
      </c>
      <c r="K253">
        <f>IF(AND(Scrobbles!$F253&gt;=Calc!J$1+1,Scrobbles!$F253&lt;=Calc!K$1,ISBLANK(Scrobbles!$F253)=FALSE),1,0)</f>
        <v>0</v>
      </c>
      <c r="L253">
        <f>IF(AND(Scrobbles!$F253&gt;=Calc!K$1+1,Scrobbles!$F253&lt;=Calc!L$1,ISBLANK(Scrobbles!$F253)=FALSE),1,0)</f>
        <v>0</v>
      </c>
      <c r="M253">
        <f>IF(AND(Scrobbles!$F253&gt;=Calc!L$1+1,Scrobbles!$F253&lt;=Calc!M$1,ISBLANK(Scrobbles!$F253)=FALSE),1,0)</f>
        <v>0</v>
      </c>
      <c r="N253">
        <f>IF(AND(Scrobbles!$F253&gt;=Calc!M$1+1,Scrobbles!$F253&lt;=Calc!N$1,ISBLANK(Scrobbles!$F253)=FALSE),1,0)</f>
        <v>0</v>
      </c>
      <c r="O253">
        <f>IF(AND(Scrobbles!$F253&gt;=Calc!N$1+1,Scrobbles!$F253&lt;=Calc!O$1,ISBLANK(Scrobbles!$F253)=FALSE),1,0)</f>
        <v>0</v>
      </c>
      <c r="P253">
        <f>IF(AND(Scrobbles!$F253&gt;=Calc!O$1+1,Scrobbles!$F253&lt;=Calc!P$1,ISBLANK(Scrobbles!$F253)=FALSE),1,0)</f>
        <v>0</v>
      </c>
      <c r="Q253">
        <f>IF(AND(Scrobbles!$F253&gt;=Calc!P$1+1,Scrobbles!$F253&lt;=Calc!Q$1,ISBLANK(Scrobbles!$F253)=FALSE),1,0)</f>
        <v>0</v>
      </c>
      <c r="R253">
        <f>IF(AND(Scrobbles!$F253&gt;=Calc!Q$1+1,Scrobbles!$F253&lt;=Calc!R$1,ISBLANK(Scrobbles!$F253)=FALSE),1,0)</f>
        <v>0</v>
      </c>
      <c r="T253">
        <f>IF(Scrobbles!F253&gt;0,1,0)</f>
        <v>0</v>
      </c>
    </row>
    <row r="254" spans="3:20" x14ac:dyDescent="0.3">
      <c r="C254">
        <f>IF(Scrobbles!$B254=C$1,Scrobbles!$F254,0)</f>
        <v>0</v>
      </c>
      <c r="D254">
        <f>IF(Scrobbles!$B254=D$1,Scrobbles!$F254,0)</f>
        <v>0</v>
      </c>
      <c r="E254">
        <f>IF(Scrobbles!$B254=E$1,Scrobbles!$F254,0)</f>
        <v>0</v>
      </c>
      <c r="F254">
        <f>IF(Scrobbles!$B254=F$1,Scrobbles!$F254,0)</f>
        <v>0</v>
      </c>
      <c r="G254">
        <f>IF(Scrobbles!$B254=G$1,Scrobbles!$F254,0)</f>
        <v>0</v>
      </c>
      <c r="H254">
        <f>IF(Scrobbles!$B254=H$1,Scrobbles!$F254,0)</f>
        <v>0</v>
      </c>
      <c r="I254">
        <f>IF(Scrobbles!$B254=I$1,Scrobbles!$F254,0)</f>
        <v>0</v>
      </c>
      <c r="K254">
        <f>IF(AND(Scrobbles!$F254&gt;=Calc!J$1+1,Scrobbles!$F254&lt;=Calc!K$1,ISBLANK(Scrobbles!$F254)=FALSE),1,0)</f>
        <v>0</v>
      </c>
      <c r="L254">
        <f>IF(AND(Scrobbles!$F254&gt;=Calc!K$1+1,Scrobbles!$F254&lt;=Calc!L$1,ISBLANK(Scrobbles!$F254)=FALSE),1,0)</f>
        <v>0</v>
      </c>
      <c r="M254">
        <f>IF(AND(Scrobbles!$F254&gt;=Calc!L$1+1,Scrobbles!$F254&lt;=Calc!M$1,ISBLANK(Scrobbles!$F254)=FALSE),1,0)</f>
        <v>0</v>
      </c>
      <c r="N254">
        <f>IF(AND(Scrobbles!$F254&gt;=Calc!M$1+1,Scrobbles!$F254&lt;=Calc!N$1,ISBLANK(Scrobbles!$F254)=FALSE),1,0)</f>
        <v>0</v>
      </c>
      <c r="O254">
        <f>IF(AND(Scrobbles!$F254&gt;=Calc!N$1+1,Scrobbles!$F254&lt;=Calc!O$1,ISBLANK(Scrobbles!$F254)=FALSE),1,0)</f>
        <v>0</v>
      </c>
      <c r="P254">
        <f>IF(AND(Scrobbles!$F254&gt;=Calc!O$1+1,Scrobbles!$F254&lt;=Calc!P$1,ISBLANK(Scrobbles!$F254)=FALSE),1,0)</f>
        <v>0</v>
      </c>
      <c r="Q254">
        <f>IF(AND(Scrobbles!$F254&gt;=Calc!P$1+1,Scrobbles!$F254&lt;=Calc!Q$1,ISBLANK(Scrobbles!$F254)=FALSE),1,0)</f>
        <v>0</v>
      </c>
      <c r="R254">
        <f>IF(AND(Scrobbles!$F254&gt;=Calc!Q$1+1,Scrobbles!$F254&lt;=Calc!R$1,ISBLANK(Scrobbles!$F254)=FALSE),1,0)</f>
        <v>0</v>
      </c>
      <c r="T254">
        <f>IF(Scrobbles!F254&gt;0,1,0)</f>
        <v>0</v>
      </c>
    </row>
    <row r="255" spans="3:20" x14ac:dyDescent="0.3">
      <c r="C255">
        <f>IF(Scrobbles!$B255=C$1,Scrobbles!$F255,0)</f>
        <v>0</v>
      </c>
      <c r="D255">
        <f>IF(Scrobbles!$B255=D$1,Scrobbles!$F255,0)</f>
        <v>0</v>
      </c>
      <c r="E255">
        <f>IF(Scrobbles!$B255=E$1,Scrobbles!$F255,0)</f>
        <v>0</v>
      </c>
      <c r="F255">
        <f>IF(Scrobbles!$B255=F$1,Scrobbles!$F255,0)</f>
        <v>0</v>
      </c>
      <c r="G255">
        <f>IF(Scrobbles!$B255=G$1,Scrobbles!$F255,0)</f>
        <v>0</v>
      </c>
      <c r="H255">
        <f>IF(Scrobbles!$B255=H$1,Scrobbles!$F255,0)</f>
        <v>0</v>
      </c>
      <c r="I255">
        <f>IF(Scrobbles!$B255=I$1,Scrobbles!$F255,0)</f>
        <v>0</v>
      </c>
      <c r="K255">
        <f>IF(AND(Scrobbles!$F255&gt;=Calc!J$1+1,Scrobbles!$F255&lt;=Calc!K$1,ISBLANK(Scrobbles!$F255)=FALSE),1,0)</f>
        <v>0</v>
      </c>
      <c r="L255">
        <f>IF(AND(Scrobbles!$F255&gt;=Calc!K$1+1,Scrobbles!$F255&lt;=Calc!L$1,ISBLANK(Scrobbles!$F255)=FALSE),1,0)</f>
        <v>0</v>
      </c>
      <c r="M255">
        <f>IF(AND(Scrobbles!$F255&gt;=Calc!L$1+1,Scrobbles!$F255&lt;=Calc!M$1,ISBLANK(Scrobbles!$F255)=FALSE),1,0)</f>
        <v>0</v>
      </c>
      <c r="N255">
        <f>IF(AND(Scrobbles!$F255&gt;=Calc!M$1+1,Scrobbles!$F255&lt;=Calc!N$1,ISBLANK(Scrobbles!$F255)=FALSE),1,0)</f>
        <v>0</v>
      </c>
      <c r="O255">
        <f>IF(AND(Scrobbles!$F255&gt;=Calc!N$1+1,Scrobbles!$F255&lt;=Calc!O$1,ISBLANK(Scrobbles!$F255)=FALSE),1,0)</f>
        <v>0</v>
      </c>
      <c r="P255">
        <f>IF(AND(Scrobbles!$F255&gt;=Calc!O$1+1,Scrobbles!$F255&lt;=Calc!P$1,ISBLANK(Scrobbles!$F255)=FALSE),1,0)</f>
        <v>0</v>
      </c>
      <c r="Q255">
        <f>IF(AND(Scrobbles!$F255&gt;=Calc!P$1+1,Scrobbles!$F255&lt;=Calc!Q$1,ISBLANK(Scrobbles!$F255)=FALSE),1,0)</f>
        <v>0</v>
      </c>
      <c r="R255">
        <f>IF(AND(Scrobbles!$F255&gt;=Calc!Q$1+1,Scrobbles!$F255&lt;=Calc!R$1,ISBLANK(Scrobbles!$F255)=FALSE),1,0)</f>
        <v>0</v>
      </c>
      <c r="T255">
        <f>IF(Scrobbles!F255&gt;0,1,0)</f>
        <v>0</v>
      </c>
    </row>
    <row r="256" spans="3:20" x14ac:dyDescent="0.3">
      <c r="C256">
        <f>IF(Scrobbles!$B256=C$1,Scrobbles!$F256,0)</f>
        <v>0</v>
      </c>
      <c r="D256">
        <f>IF(Scrobbles!$B256=D$1,Scrobbles!$F256,0)</f>
        <v>0</v>
      </c>
      <c r="E256">
        <f>IF(Scrobbles!$B256=E$1,Scrobbles!$F256,0)</f>
        <v>0</v>
      </c>
      <c r="F256">
        <f>IF(Scrobbles!$B256=F$1,Scrobbles!$F256,0)</f>
        <v>0</v>
      </c>
      <c r="G256">
        <f>IF(Scrobbles!$B256=G$1,Scrobbles!$F256,0)</f>
        <v>0</v>
      </c>
      <c r="H256">
        <f>IF(Scrobbles!$B256=H$1,Scrobbles!$F256,0)</f>
        <v>0</v>
      </c>
      <c r="I256">
        <f>IF(Scrobbles!$B256=I$1,Scrobbles!$F256,0)</f>
        <v>0</v>
      </c>
      <c r="K256">
        <f>IF(AND(Scrobbles!$F256&gt;=Calc!J$1+1,Scrobbles!$F256&lt;=Calc!K$1,ISBLANK(Scrobbles!$F256)=FALSE),1,0)</f>
        <v>0</v>
      </c>
      <c r="L256">
        <f>IF(AND(Scrobbles!$F256&gt;=Calc!K$1+1,Scrobbles!$F256&lt;=Calc!L$1,ISBLANK(Scrobbles!$F256)=FALSE),1,0)</f>
        <v>0</v>
      </c>
      <c r="M256">
        <f>IF(AND(Scrobbles!$F256&gt;=Calc!L$1+1,Scrobbles!$F256&lt;=Calc!M$1,ISBLANK(Scrobbles!$F256)=FALSE),1,0)</f>
        <v>0</v>
      </c>
      <c r="N256">
        <f>IF(AND(Scrobbles!$F256&gt;=Calc!M$1+1,Scrobbles!$F256&lt;=Calc!N$1,ISBLANK(Scrobbles!$F256)=FALSE),1,0)</f>
        <v>0</v>
      </c>
      <c r="O256">
        <f>IF(AND(Scrobbles!$F256&gt;=Calc!N$1+1,Scrobbles!$F256&lt;=Calc!O$1,ISBLANK(Scrobbles!$F256)=FALSE),1,0)</f>
        <v>0</v>
      </c>
      <c r="P256">
        <f>IF(AND(Scrobbles!$F256&gt;=Calc!O$1+1,Scrobbles!$F256&lt;=Calc!P$1,ISBLANK(Scrobbles!$F256)=FALSE),1,0)</f>
        <v>0</v>
      </c>
      <c r="Q256">
        <f>IF(AND(Scrobbles!$F256&gt;=Calc!P$1+1,Scrobbles!$F256&lt;=Calc!Q$1,ISBLANK(Scrobbles!$F256)=FALSE),1,0)</f>
        <v>0</v>
      </c>
      <c r="R256">
        <f>IF(AND(Scrobbles!$F256&gt;=Calc!Q$1+1,Scrobbles!$F256&lt;=Calc!R$1,ISBLANK(Scrobbles!$F256)=FALSE),1,0)</f>
        <v>0</v>
      </c>
      <c r="T256">
        <f>IF(Scrobbles!F256&gt;0,1,0)</f>
        <v>0</v>
      </c>
    </row>
    <row r="257" spans="3:20" x14ac:dyDescent="0.3">
      <c r="C257">
        <f>IF(Scrobbles!$B257=C$1,Scrobbles!$F257,0)</f>
        <v>0</v>
      </c>
      <c r="D257">
        <f>IF(Scrobbles!$B257=D$1,Scrobbles!$F257,0)</f>
        <v>0</v>
      </c>
      <c r="E257">
        <f>IF(Scrobbles!$B257=E$1,Scrobbles!$F257,0)</f>
        <v>0</v>
      </c>
      <c r="F257">
        <f>IF(Scrobbles!$B257=F$1,Scrobbles!$F257,0)</f>
        <v>0</v>
      </c>
      <c r="G257">
        <f>IF(Scrobbles!$B257=G$1,Scrobbles!$F257,0)</f>
        <v>0</v>
      </c>
      <c r="H257">
        <f>IF(Scrobbles!$B257=H$1,Scrobbles!$F257,0)</f>
        <v>0</v>
      </c>
      <c r="I257">
        <f>IF(Scrobbles!$B257=I$1,Scrobbles!$F257,0)</f>
        <v>0</v>
      </c>
      <c r="K257">
        <f>IF(AND(Scrobbles!$F257&gt;=Calc!J$1+1,Scrobbles!$F257&lt;=Calc!K$1,ISBLANK(Scrobbles!$F257)=FALSE),1,0)</f>
        <v>0</v>
      </c>
      <c r="L257">
        <f>IF(AND(Scrobbles!$F257&gt;=Calc!K$1+1,Scrobbles!$F257&lt;=Calc!L$1,ISBLANK(Scrobbles!$F257)=FALSE),1,0)</f>
        <v>0</v>
      </c>
      <c r="M257">
        <f>IF(AND(Scrobbles!$F257&gt;=Calc!L$1+1,Scrobbles!$F257&lt;=Calc!M$1,ISBLANK(Scrobbles!$F257)=FALSE),1,0)</f>
        <v>0</v>
      </c>
      <c r="N257">
        <f>IF(AND(Scrobbles!$F257&gt;=Calc!M$1+1,Scrobbles!$F257&lt;=Calc!N$1,ISBLANK(Scrobbles!$F257)=FALSE),1,0)</f>
        <v>0</v>
      </c>
      <c r="O257">
        <f>IF(AND(Scrobbles!$F257&gt;=Calc!N$1+1,Scrobbles!$F257&lt;=Calc!O$1,ISBLANK(Scrobbles!$F257)=FALSE),1,0)</f>
        <v>0</v>
      </c>
      <c r="P257">
        <f>IF(AND(Scrobbles!$F257&gt;=Calc!O$1+1,Scrobbles!$F257&lt;=Calc!P$1,ISBLANK(Scrobbles!$F257)=FALSE),1,0)</f>
        <v>0</v>
      </c>
      <c r="Q257">
        <f>IF(AND(Scrobbles!$F257&gt;=Calc!P$1+1,Scrobbles!$F257&lt;=Calc!Q$1,ISBLANK(Scrobbles!$F257)=FALSE),1,0)</f>
        <v>0</v>
      </c>
      <c r="R257">
        <f>IF(AND(Scrobbles!$F257&gt;=Calc!Q$1+1,Scrobbles!$F257&lt;=Calc!R$1,ISBLANK(Scrobbles!$F257)=FALSE),1,0)</f>
        <v>0</v>
      </c>
      <c r="T257">
        <f>IF(Scrobbles!F257&gt;0,1,0)</f>
        <v>0</v>
      </c>
    </row>
    <row r="258" spans="3:20" x14ac:dyDescent="0.3">
      <c r="C258">
        <f>IF(Scrobbles!$B258=C$1,Scrobbles!$F258,0)</f>
        <v>0</v>
      </c>
      <c r="D258">
        <f>IF(Scrobbles!$B258=D$1,Scrobbles!$F258,0)</f>
        <v>0</v>
      </c>
      <c r="E258">
        <f>IF(Scrobbles!$B258=E$1,Scrobbles!$F258,0)</f>
        <v>0</v>
      </c>
      <c r="F258">
        <f>IF(Scrobbles!$B258=F$1,Scrobbles!$F258,0)</f>
        <v>0</v>
      </c>
      <c r="G258">
        <f>IF(Scrobbles!$B258=G$1,Scrobbles!$F258,0)</f>
        <v>0</v>
      </c>
      <c r="H258">
        <f>IF(Scrobbles!$B258=H$1,Scrobbles!$F258,0)</f>
        <v>0</v>
      </c>
      <c r="I258">
        <f>IF(Scrobbles!$B258=I$1,Scrobbles!$F258,0)</f>
        <v>0</v>
      </c>
      <c r="K258">
        <f>IF(AND(Scrobbles!$F258&gt;=Calc!J$1+1,Scrobbles!$F258&lt;=Calc!K$1,ISBLANK(Scrobbles!$F258)=FALSE),1,0)</f>
        <v>0</v>
      </c>
      <c r="L258">
        <f>IF(AND(Scrobbles!$F258&gt;=Calc!K$1+1,Scrobbles!$F258&lt;=Calc!L$1,ISBLANK(Scrobbles!$F258)=FALSE),1,0)</f>
        <v>0</v>
      </c>
      <c r="M258">
        <f>IF(AND(Scrobbles!$F258&gt;=Calc!L$1+1,Scrobbles!$F258&lt;=Calc!M$1,ISBLANK(Scrobbles!$F258)=FALSE),1,0)</f>
        <v>0</v>
      </c>
      <c r="N258">
        <f>IF(AND(Scrobbles!$F258&gt;=Calc!M$1+1,Scrobbles!$F258&lt;=Calc!N$1,ISBLANK(Scrobbles!$F258)=FALSE),1,0)</f>
        <v>0</v>
      </c>
      <c r="O258">
        <f>IF(AND(Scrobbles!$F258&gt;=Calc!N$1+1,Scrobbles!$F258&lt;=Calc!O$1,ISBLANK(Scrobbles!$F258)=FALSE),1,0)</f>
        <v>0</v>
      </c>
      <c r="P258">
        <f>IF(AND(Scrobbles!$F258&gt;=Calc!O$1+1,Scrobbles!$F258&lt;=Calc!P$1,ISBLANK(Scrobbles!$F258)=FALSE),1,0)</f>
        <v>0</v>
      </c>
      <c r="Q258">
        <f>IF(AND(Scrobbles!$F258&gt;=Calc!P$1+1,Scrobbles!$F258&lt;=Calc!Q$1,ISBLANK(Scrobbles!$F258)=FALSE),1,0)</f>
        <v>0</v>
      </c>
      <c r="R258">
        <f>IF(AND(Scrobbles!$F258&gt;=Calc!Q$1+1,Scrobbles!$F258&lt;=Calc!R$1,ISBLANK(Scrobbles!$F258)=FALSE),1,0)</f>
        <v>0</v>
      </c>
      <c r="T258">
        <f>IF(Scrobbles!F258&gt;0,1,0)</f>
        <v>0</v>
      </c>
    </row>
    <row r="259" spans="3:20" x14ac:dyDescent="0.3">
      <c r="C259">
        <f>IF(Scrobbles!$B259=C$1,Scrobbles!$F259,0)</f>
        <v>0</v>
      </c>
      <c r="D259">
        <f>IF(Scrobbles!$B259=D$1,Scrobbles!$F259,0)</f>
        <v>0</v>
      </c>
      <c r="E259">
        <f>IF(Scrobbles!$B259=E$1,Scrobbles!$F259,0)</f>
        <v>0</v>
      </c>
      <c r="F259">
        <f>IF(Scrobbles!$B259=F$1,Scrobbles!$F259,0)</f>
        <v>0</v>
      </c>
      <c r="G259">
        <f>IF(Scrobbles!$B259=G$1,Scrobbles!$F259,0)</f>
        <v>0</v>
      </c>
      <c r="H259">
        <f>IF(Scrobbles!$B259=H$1,Scrobbles!$F259,0)</f>
        <v>0</v>
      </c>
      <c r="I259">
        <f>IF(Scrobbles!$B259=I$1,Scrobbles!$F259,0)</f>
        <v>0</v>
      </c>
      <c r="K259">
        <f>IF(AND(Scrobbles!$F259&gt;=Calc!J$1+1,Scrobbles!$F259&lt;=Calc!K$1,ISBLANK(Scrobbles!$F259)=FALSE),1,0)</f>
        <v>0</v>
      </c>
      <c r="L259">
        <f>IF(AND(Scrobbles!$F259&gt;=Calc!K$1+1,Scrobbles!$F259&lt;=Calc!L$1,ISBLANK(Scrobbles!$F259)=FALSE),1,0)</f>
        <v>0</v>
      </c>
      <c r="M259">
        <f>IF(AND(Scrobbles!$F259&gt;=Calc!L$1+1,Scrobbles!$F259&lt;=Calc!M$1,ISBLANK(Scrobbles!$F259)=FALSE),1,0)</f>
        <v>0</v>
      </c>
      <c r="N259">
        <f>IF(AND(Scrobbles!$F259&gt;=Calc!M$1+1,Scrobbles!$F259&lt;=Calc!N$1,ISBLANK(Scrobbles!$F259)=FALSE),1,0)</f>
        <v>0</v>
      </c>
      <c r="O259">
        <f>IF(AND(Scrobbles!$F259&gt;=Calc!N$1+1,Scrobbles!$F259&lt;=Calc!O$1,ISBLANK(Scrobbles!$F259)=FALSE),1,0)</f>
        <v>0</v>
      </c>
      <c r="P259">
        <f>IF(AND(Scrobbles!$F259&gt;=Calc!O$1+1,Scrobbles!$F259&lt;=Calc!P$1,ISBLANK(Scrobbles!$F259)=FALSE),1,0)</f>
        <v>0</v>
      </c>
      <c r="Q259">
        <f>IF(AND(Scrobbles!$F259&gt;=Calc!P$1+1,Scrobbles!$F259&lt;=Calc!Q$1,ISBLANK(Scrobbles!$F259)=FALSE),1,0)</f>
        <v>0</v>
      </c>
      <c r="R259">
        <f>IF(AND(Scrobbles!$F259&gt;=Calc!Q$1+1,Scrobbles!$F259&lt;=Calc!R$1,ISBLANK(Scrobbles!$F259)=FALSE),1,0)</f>
        <v>0</v>
      </c>
      <c r="T259">
        <f>IF(Scrobbles!F259&gt;0,1,0)</f>
        <v>0</v>
      </c>
    </row>
    <row r="260" spans="3:20" x14ac:dyDescent="0.3">
      <c r="C260">
        <f>IF(Scrobbles!$B260=C$1,Scrobbles!$F260,0)</f>
        <v>0</v>
      </c>
      <c r="D260">
        <f>IF(Scrobbles!$B260=D$1,Scrobbles!$F260,0)</f>
        <v>0</v>
      </c>
      <c r="E260">
        <f>IF(Scrobbles!$B260=E$1,Scrobbles!$F260,0)</f>
        <v>0</v>
      </c>
      <c r="F260">
        <f>IF(Scrobbles!$B260=F$1,Scrobbles!$F260,0)</f>
        <v>0</v>
      </c>
      <c r="G260">
        <f>IF(Scrobbles!$B260=G$1,Scrobbles!$F260,0)</f>
        <v>0</v>
      </c>
      <c r="H260">
        <f>IF(Scrobbles!$B260=H$1,Scrobbles!$F260,0)</f>
        <v>0</v>
      </c>
      <c r="I260">
        <f>IF(Scrobbles!$B260=I$1,Scrobbles!$F260,0)</f>
        <v>0</v>
      </c>
      <c r="K260">
        <f>IF(AND(Scrobbles!$F260&gt;=Calc!J$1+1,Scrobbles!$F260&lt;=Calc!K$1,ISBLANK(Scrobbles!$F260)=FALSE),1,0)</f>
        <v>0</v>
      </c>
      <c r="L260">
        <f>IF(AND(Scrobbles!$F260&gt;=Calc!K$1+1,Scrobbles!$F260&lt;=Calc!L$1,ISBLANK(Scrobbles!$F260)=FALSE),1,0)</f>
        <v>0</v>
      </c>
      <c r="M260">
        <f>IF(AND(Scrobbles!$F260&gt;=Calc!L$1+1,Scrobbles!$F260&lt;=Calc!M$1,ISBLANK(Scrobbles!$F260)=FALSE),1,0)</f>
        <v>0</v>
      </c>
      <c r="N260">
        <f>IF(AND(Scrobbles!$F260&gt;=Calc!M$1+1,Scrobbles!$F260&lt;=Calc!N$1,ISBLANK(Scrobbles!$F260)=FALSE),1,0)</f>
        <v>0</v>
      </c>
      <c r="O260">
        <f>IF(AND(Scrobbles!$F260&gt;=Calc!N$1+1,Scrobbles!$F260&lt;=Calc!O$1,ISBLANK(Scrobbles!$F260)=FALSE),1,0)</f>
        <v>0</v>
      </c>
      <c r="P260">
        <f>IF(AND(Scrobbles!$F260&gt;=Calc!O$1+1,Scrobbles!$F260&lt;=Calc!P$1,ISBLANK(Scrobbles!$F260)=FALSE),1,0)</f>
        <v>0</v>
      </c>
      <c r="Q260">
        <f>IF(AND(Scrobbles!$F260&gt;=Calc!P$1+1,Scrobbles!$F260&lt;=Calc!Q$1,ISBLANK(Scrobbles!$F260)=FALSE),1,0)</f>
        <v>0</v>
      </c>
      <c r="R260">
        <f>IF(AND(Scrobbles!$F260&gt;=Calc!Q$1+1,Scrobbles!$F260&lt;=Calc!R$1,ISBLANK(Scrobbles!$F260)=FALSE),1,0)</f>
        <v>0</v>
      </c>
      <c r="T260">
        <f>IF(Scrobbles!F260&gt;0,1,0)</f>
        <v>0</v>
      </c>
    </row>
    <row r="261" spans="3:20" x14ac:dyDescent="0.3">
      <c r="C261">
        <f>IF(Scrobbles!$B261=C$1,Scrobbles!$F261,0)</f>
        <v>0</v>
      </c>
      <c r="D261">
        <f>IF(Scrobbles!$B261=D$1,Scrobbles!$F261,0)</f>
        <v>0</v>
      </c>
      <c r="E261">
        <f>IF(Scrobbles!$B261=E$1,Scrobbles!$F261,0)</f>
        <v>0</v>
      </c>
      <c r="F261">
        <f>IF(Scrobbles!$B261=F$1,Scrobbles!$F261,0)</f>
        <v>0</v>
      </c>
      <c r="G261">
        <f>IF(Scrobbles!$B261=G$1,Scrobbles!$F261,0)</f>
        <v>0</v>
      </c>
      <c r="H261">
        <f>IF(Scrobbles!$B261=H$1,Scrobbles!$F261,0)</f>
        <v>0</v>
      </c>
      <c r="I261">
        <f>IF(Scrobbles!$B261=I$1,Scrobbles!$F261,0)</f>
        <v>0</v>
      </c>
      <c r="K261">
        <f>IF(AND(Scrobbles!$F261&gt;=Calc!J$1+1,Scrobbles!$F261&lt;=Calc!K$1,ISBLANK(Scrobbles!$F261)=FALSE),1,0)</f>
        <v>0</v>
      </c>
      <c r="L261">
        <f>IF(AND(Scrobbles!$F261&gt;=Calc!K$1+1,Scrobbles!$F261&lt;=Calc!L$1,ISBLANK(Scrobbles!$F261)=FALSE),1,0)</f>
        <v>0</v>
      </c>
      <c r="M261">
        <f>IF(AND(Scrobbles!$F261&gt;=Calc!L$1+1,Scrobbles!$F261&lt;=Calc!M$1,ISBLANK(Scrobbles!$F261)=FALSE),1,0)</f>
        <v>0</v>
      </c>
      <c r="N261">
        <f>IF(AND(Scrobbles!$F261&gt;=Calc!M$1+1,Scrobbles!$F261&lt;=Calc!N$1,ISBLANK(Scrobbles!$F261)=FALSE),1,0)</f>
        <v>0</v>
      </c>
      <c r="O261">
        <f>IF(AND(Scrobbles!$F261&gt;=Calc!N$1+1,Scrobbles!$F261&lt;=Calc!O$1,ISBLANK(Scrobbles!$F261)=FALSE),1,0)</f>
        <v>0</v>
      </c>
      <c r="P261">
        <f>IF(AND(Scrobbles!$F261&gt;=Calc!O$1+1,Scrobbles!$F261&lt;=Calc!P$1,ISBLANK(Scrobbles!$F261)=FALSE),1,0)</f>
        <v>0</v>
      </c>
      <c r="Q261">
        <f>IF(AND(Scrobbles!$F261&gt;=Calc!P$1+1,Scrobbles!$F261&lt;=Calc!Q$1,ISBLANK(Scrobbles!$F261)=FALSE),1,0)</f>
        <v>0</v>
      </c>
      <c r="R261">
        <f>IF(AND(Scrobbles!$F261&gt;=Calc!Q$1+1,Scrobbles!$F261&lt;=Calc!R$1,ISBLANK(Scrobbles!$F261)=FALSE),1,0)</f>
        <v>0</v>
      </c>
      <c r="T261">
        <f>IF(Scrobbles!F261&gt;0,1,0)</f>
        <v>0</v>
      </c>
    </row>
    <row r="262" spans="3:20" x14ac:dyDescent="0.3">
      <c r="C262">
        <f>IF(Scrobbles!$B262=C$1,Scrobbles!$F262,0)</f>
        <v>0</v>
      </c>
      <c r="D262">
        <f>IF(Scrobbles!$B262=D$1,Scrobbles!$F262,0)</f>
        <v>0</v>
      </c>
      <c r="E262">
        <f>IF(Scrobbles!$B262=E$1,Scrobbles!$F262,0)</f>
        <v>0</v>
      </c>
      <c r="F262">
        <f>IF(Scrobbles!$B262=F$1,Scrobbles!$F262,0)</f>
        <v>0</v>
      </c>
      <c r="G262">
        <f>IF(Scrobbles!$B262=G$1,Scrobbles!$F262,0)</f>
        <v>0</v>
      </c>
      <c r="H262">
        <f>IF(Scrobbles!$B262=H$1,Scrobbles!$F262,0)</f>
        <v>0</v>
      </c>
      <c r="I262">
        <f>IF(Scrobbles!$B262=I$1,Scrobbles!$F262,0)</f>
        <v>0</v>
      </c>
      <c r="K262">
        <f>IF(AND(Scrobbles!$F262&gt;=Calc!J$1+1,Scrobbles!$F262&lt;=Calc!K$1,ISBLANK(Scrobbles!$F262)=FALSE),1,0)</f>
        <v>0</v>
      </c>
      <c r="L262">
        <f>IF(AND(Scrobbles!$F262&gt;=Calc!K$1+1,Scrobbles!$F262&lt;=Calc!L$1,ISBLANK(Scrobbles!$F262)=FALSE),1,0)</f>
        <v>0</v>
      </c>
      <c r="M262">
        <f>IF(AND(Scrobbles!$F262&gt;=Calc!L$1+1,Scrobbles!$F262&lt;=Calc!M$1,ISBLANK(Scrobbles!$F262)=FALSE),1,0)</f>
        <v>0</v>
      </c>
      <c r="N262">
        <f>IF(AND(Scrobbles!$F262&gt;=Calc!M$1+1,Scrobbles!$F262&lt;=Calc!N$1,ISBLANK(Scrobbles!$F262)=FALSE),1,0)</f>
        <v>0</v>
      </c>
      <c r="O262">
        <f>IF(AND(Scrobbles!$F262&gt;=Calc!N$1+1,Scrobbles!$F262&lt;=Calc!O$1,ISBLANK(Scrobbles!$F262)=FALSE),1,0)</f>
        <v>0</v>
      </c>
      <c r="P262">
        <f>IF(AND(Scrobbles!$F262&gt;=Calc!O$1+1,Scrobbles!$F262&lt;=Calc!P$1,ISBLANK(Scrobbles!$F262)=FALSE),1,0)</f>
        <v>0</v>
      </c>
      <c r="Q262">
        <f>IF(AND(Scrobbles!$F262&gt;=Calc!P$1+1,Scrobbles!$F262&lt;=Calc!Q$1,ISBLANK(Scrobbles!$F262)=FALSE),1,0)</f>
        <v>0</v>
      </c>
      <c r="R262">
        <f>IF(AND(Scrobbles!$F262&gt;=Calc!Q$1+1,Scrobbles!$F262&lt;=Calc!R$1,ISBLANK(Scrobbles!$F262)=FALSE),1,0)</f>
        <v>0</v>
      </c>
      <c r="T262">
        <f>IF(Scrobbles!F262&gt;0,1,0)</f>
        <v>0</v>
      </c>
    </row>
    <row r="263" spans="3:20" x14ac:dyDescent="0.3">
      <c r="C263">
        <f>IF(Scrobbles!$B263=C$1,Scrobbles!$F263,0)</f>
        <v>0</v>
      </c>
      <c r="D263">
        <f>IF(Scrobbles!$B263=D$1,Scrobbles!$F263,0)</f>
        <v>0</v>
      </c>
      <c r="E263">
        <f>IF(Scrobbles!$B263=E$1,Scrobbles!$F263,0)</f>
        <v>0</v>
      </c>
      <c r="F263">
        <f>IF(Scrobbles!$B263=F$1,Scrobbles!$F263,0)</f>
        <v>0</v>
      </c>
      <c r="G263">
        <f>IF(Scrobbles!$B263=G$1,Scrobbles!$F263,0)</f>
        <v>0</v>
      </c>
      <c r="H263">
        <f>IF(Scrobbles!$B263=H$1,Scrobbles!$F263,0)</f>
        <v>0</v>
      </c>
      <c r="I263">
        <f>IF(Scrobbles!$B263=I$1,Scrobbles!$F263,0)</f>
        <v>0</v>
      </c>
      <c r="K263">
        <f>IF(AND(Scrobbles!$F263&gt;=Calc!J$1+1,Scrobbles!$F263&lt;=Calc!K$1,ISBLANK(Scrobbles!$F263)=FALSE),1,0)</f>
        <v>0</v>
      </c>
      <c r="L263">
        <f>IF(AND(Scrobbles!$F263&gt;=Calc!K$1+1,Scrobbles!$F263&lt;=Calc!L$1,ISBLANK(Scrobbles!$F263)=FALSE),1,0)</f>
        <v>0</v>
      </c>
      <c r="M263">
        <f>IF(AND(Scrobbles!$F263&gt;=Calc!L$1+1,Scrobbles!$F263&lt;=Calc!M$1,ISBLANK(Scrobbles!$F263)=FALSE),1,0)</f>
        <v>0</v>
      </c>
      <c r="N263">
        <f>IF(AND(Scrobbles!$F263&gt;=Calc!M$1+1,Scrobbles!$F263&lt;=Calc!N$1,ISBLANK(Scrobbles!$F263)=FALSE),1,0)</f>
        <v>0</v>
      </c>
      <c r="O263">
        <f>IF(AND(Scrobbles!$F263&gt;=Calc!N$1+1,Scrobbles!$F263&lt;=Calc!O$1,ISBLANK(Scrobbles!$F263)=FALSE),1,0)</f>
        <v>0</v>
      </c>
      <c r="P263">
        <f>IF(AND(Scrobbles!$F263&gt;=Calc!O$1+1,Scrobbles!$F263&lt;=Calc!P$1,ISBLANK(Scrobbles!$F263)=FALSE),1,0)</f>
        <v>0</v>
      </c>
      <c r="Q263">
        <f>IF(AND(Scrobbles!$F263&gt;=Calc!P$1+1,Scrobbles!$F263&lt;=Calc!Q$1,ISBLANK(Scrobbles!$F263)=FALSE),1,0)</f>
        <v>0</v>
      </c>
      <c r="R263">
        <f>IF(AND(Scrobbles!$F263&gt;=Calc!Q$1+1,Scrobbles!$F263&lt;=Calc!R$1,ISBLANK(Scrobbles!$F263)=FALSE),1,0)</f>
        <v>0</v>
      </c>
      <c r="T263">
        <f>IF(Scrobbles!F263&gt;0,1,0)</f>
        <v>0</v>
      </c>
    </row>
    <row r="264" spans="3:20" x14ac:dyDescent="0.3">
      <c r="C264">
        <f>IF(Scrobbles!$B264=C$1,Scrobbles!$F264,0)</f>
        <v>0</v>
      </c>
      <c r="D264">
        <f>IF(Scrobbles!$B264=D$1,Scrobbles!$F264,0)</f>
        <v>0</v>
      </c>
      <c r="E264">
        <f>IF(Scrobbles!$B264=E$1,Scrobbles!$F264,0)</f>
        <v>0</v>
      </c>
      <c r="F264">
        <f>IF(Scrobbles!$B264=F$1,Scrobbles!$F264,0)</f>
        <v>0</v>
      </c>
      <c r="G264">
        <f>IF(Scrobbles!$B264=G$1,Scrobbles!$F264,0)</f>
        <v>0</v>
      </c>
      <c r="H264">
        <f>IF(Scrobbles!$B264=H$1,Scrobbles!$F264,0)</f>
        <v>0</v>
      </c>
      <c r="I264">
        <f>IF(Scrobbles!$B264=I$1,Scrobbles!$F264,0)</f>
        <v>0</v>
      </c>
      <c r="K264">
        <f>IF(AND(Scrobbles!$F264&gt;=Calc!J$1+1,Scrobbles!$F264&lt;=Calc!K$1,ISBLANK(Scrobbles!$F264)=FALSE),1,0)</f>
        <v>0</v>
      </c>
      <c r="L264">
        <f>IF(AND(Scrobbles!$F264&gt;=Calc!K$1+1,Scrobbles!$F264&lt;=Calc!L$1,ISBLANK(Scrobbles!$F264)=FALSE),1,0)</f>
        <v>0</v>
      </c>
      <c r="M264">
        <f>IF(AND(Scrobbles!$F264&gt;=Calc!L$1+1,Scrobbles!$F264&lt;=Calc!M$1,ISBLANK(Scrobbles!$F264)=FALSE),1,0)</f>
        <v>0</v>
      </c>
      <c r="N264">
        <f>IF(AND(Scrobbles!$F264&gt;=Calc!M$1+1,Scrobbles!$F264&lt;=Calc!N$1,ISBLANK(Scrobbles!$F264)=FALSE),1,0)</f>
        <v>0</v>
      </c>
      <c r="O264">
        <f>IF(AND(Scrobbles!$F264&gt;=Calc!N$1+1,Scrobbles!$F264&lt;=Calc!O$1,ISBLANK(Scrobbles!$F264)=FALSE),1,0)</f>
        <v>0</v>
      </c>
      <c r="P264">
        <f>IF(AND(Scrobbles!$F264&gt;=Calc!O$1+1,Scrobbles!$F264&lt;=Calc!P$1,ISBLANK(Scrobbles!$F264)=FALSE),1,0)</f>
        <v>0</v>
      </c>
      <c r="Q264">
        <f>IF(AND(Scrobbles!$F264&gt;=Calc!P$1+1,Scrobbles!$F264&lt;=Calc!Q$1,ISBLANK(Scrobbles!$F264)=FALSE),1,0)</f>
        <v>0</v>
      </c>
      <c r="R264">
        <f>IF(AND(Scrobbles!$F264&gt;=Calc!Q$1+1,Scrobbles!$F264&lt;=Calc!R$1,ISBLANK(Scrobbles!$F264)=FALSE),1,0)</f>
        <v>0</v>
      </c>
      <c r="T264">
        <f>IF(Scrobbles!F264&gt;0,1,0)</f>
        <v>0</v>
      </c>
    </row>
    <row r="265" spans="3:20" x14ac:dyDescent="0.3">
      <c r="C265">
        <f>IF(Scrobbles!$B265=C$1,Scrobbles!$F265,0)</f>
        <v>0</v>
      </c>
      <c r="D265">
        <f>IF(Scrobbles!$B265=D$1,Scrobbles!$F265,0)</f>
        <v>0</v>
      </c>
      <c r="E265">
        <f>IF(Scrobbles!$B265=E$1,Scrobbles!$F265,0)</f>
        <v>0</v>
      </c>
      <c r="F265">
        <f>IF(Scrobbles!$B265=F$1,Scrobbles!$F265,0)</f>
        <v>0</v>
      </c>
      <c r="G265">
        <f>IF(Scrobbles!$B265=G$1,Scrobbles!$F265,0)</f>
        <v>0</v>
      </c>
      <c r="H265">
        <f>IF(Scrobbles!$B265=H$1,Scrobbles!$F265,0)</f>
        <v>0</v>
      </c>
      <c r="I265">
        <f>IF(Scrobbles!$B265=I$1,Scrobbles!$F265,0)</f>
        <v>0</v>
      </c>
      <c r="K265">
        <f>IF(AND(Scrobbles!$F265&gt;=Calc!J$1+1,Scrobbles!$F265&lt;=Calc!K$1,ISBLANK(Scrobbles!$F265)=FALSE),1,0)</f>
        <v>0</v>
      </c>
      <c r="L265">
        <f>IF(AND(Scrobbles!$F265&gt;=Calc!K$1+1,Scrobbles!$F265&lt;=Calc!L$1,ISBLANK(Scrobbles!$F265)=FALSE),1,0)</f>
        <v>0</v>
      </c>
      <c r="M265">
        <f>IF(AND(Scrobbles!$F265&gt;=Calc!L$1+1,Scrobbles!$F265&lt;=Calc!M$1,ISBLANK(Scrobbles!$F265)=FALSE),1,0)</f>
        <v>0</v>
      </c>
      <c r="N265">
        <f>IF(AND(Scrobbles!$F265&gt;=Calc!M$1+1,Scrobbles!$F265&lt;=Calc!N$1,ISBLANK(Scrobbles!$F265)=FALSE),1,0)</f>
        <v>0</v>
      </c>
      <c r="O265">
        <f>IF(AND(Scrobbles!$F265&gt;=Calc!N$1+1,Scrobbles!$F265&lt;=Calc!O$1,ISBLANK(Scrobbles!$F265)=FALSE),1,0)</f>
        <v>0</v>
      </c>
      <c r="P265">
        <f>IF(AND(Scrobbles!$F265&gt;=Calc!O$1+1,Scrobbles!$F265&lt;=Calc!P$1,ISBLANK(Scrobbles!$F265)=FALSE),1,0)</f>
        <v>0</v>
      </c>
      <c r="Q265">
        <f>IF(AND(Scrobbles!$F265&gt;=Calc!P$1+1,Scrobbles!$F265&lt;=Calc!Q$1,ISBLANK(Scrobbles!$F265)=FALSE),1,0)</f>
        <v>0</v>
      </c>
      <c r="R265">
        <f>IF(AND(Scrobbles!$F265&gt;=Calc!Q$1+1,Scrobbles!$F265&lt;=Calc!R$1,ISBLANK(Scrobbles!$F265)=FALSE),1,0)</f>
        <v>0</v>
      </c>
      <c r="T265">
        <f>IF(Scrobbles!F265&gt;0,1,0)</f>
        <v>0</v>
      </c>
    </row>
    <row r="266" spans="3:20" x14ac:dyDescent="0.3">
      <c r="C266">
        <f>IF(Scrobbles!$B266=C$1,Scrobbles!$F266,0)</f>
        <v>0</v>
      </c>
      <c r="D266">
        <f>IF(Scrobbles!$B266=D$1,Scrobbles!$F266,0)</f>
        <v>0</v>
      </c>
      <c r="E266">
        <f>IF(Scrobbles!$B266=E$1,Scrobbles!$F266,0)</f>
        <v>0</v>
      </c>
      <c r="F266">
        <f>IF(Scrobbles!$B266=F$1,Scrobbles!$F266,0)</f>
        <v>0</v>
      </c>
      <c r="G266">
        <f>IF(Scrobbles!$B266=G$1,Scrobbles!$F266,0)</f>
        <v>0</v>
      </c>
      <c r="H266">
        <f>IF(Scrobbles!$B266=H$1,Scrobbles!$F266,0)</f>
        <v>0</v>
      </c>
      <c r="I266">
        <f>IF(Scrobbles!$B266=I$1,Scrobbles!$F266,0)</f>
        <v>0</v>
      </c>
      <c r="K266">
        <f>IF(AND(Scrobbles!$F266&gt;=Calc!J$1+1,Scrobbles!$F266&lt;=Calc!K$1,ISBLANK(Scrobbles!$F266)=FALSE),1,0)</f>
        <v>0</v>
      </c>
      <c r="L266">
        <f>IF(AND(Scrobbles!$F266&gt;=Calc!K$1+1,Scrobbles!$F266&lt;=Calc!L$1,ISBLANK(Scrobbles!$F266)=FALSE),1,0)</f>
        <v>0</v>
      </c>
      <c r="M266">
        <f>IF(AND(Scrobbles!$F266&gt;=Calc!L$1+1,Scrobbles!$F266&lt;=Calc!M$1,ISBLANK(Scrobbles!$F266)=FALSE),1,0)</f>
        <v>0</v>
      </c>
      <c r="N266">
        <f>IF(AND(Scrobbles!$F266&gt;=Calc!M$1+1,Scrobbles!$F266&lt;=Calc!N$1,ISBLANK(Scrobbles!$F266)=FALSE),1,0)</f>
        <v>0</v>
      </c>
      <c r="O266">
        <f>IF(AND(Scrobbles!$F266&gt;=Calc!N$1+1,Scrobbles!$F266&lt;=Calc!O$1,ISBLANK(Scrobbles!$F266)=FALSE),1,0)</f>
        <v>0</v>
      </c>
      <c r="P266">
        <f>IF(AND(Scrobbles!$F266&gt;=Calc!O$1+1,Scrobbles!$F266&lt;=Calc!P$1,ISBLANK(Scrobbles!$F266)=FALSE),1,0)</f>
        <v>0</v>
      </c>
      <c r="Q266">
        <f>IF(AND(Scrobbles!$F266&gt;=Calc!P$1+1,Scrobbles!$F266&lt;=Calc!Q$1,ISBLANK(Scrobbles!$F266)=FALSE),1,0)</f>
        <v>0</v>
      </c>
      <c r="R266">
        <f>IF(AND(Scrobbles!$F266&gt;=Calc!Q$1+1,Scrobbles!$F266&lt;=Calc!R$1,ISBLANK(Scrobbles!$F266)=FALSE),1,0)</f>
        <v>0</v>
      </c>
      <c r="T266">
        <f>IF(Scrobbles!F266&gt;0,1,0)</f>
        <v>0</v>
      </c>
    </row>
    <row r="267" spans="3:20" x14ac:dyDescent="0.3">
      <c r="C267">
        <f>IF(Scrobbles!$B267=C$1,Scrobbles!$F267,0)</f>
        <v>0</v>
      </c>
      <c r="D267">
        <f>IF(Scrobbles!$B267=D$1,Scrobbles!$F267,0)</f>
        <v>0</v>
      </c>
      <c r="E267">
        <f>IF(Scrobbles!$B267=E$1,Scrobbles!$F267,0)</f>
        <v>0</v>
      </c>
      <c r="F267">
        <f>IF(Scrobbles!$B267=F$1,Scrobbles!$F267,0)</f>
        <v>0</v>
      </c>
      <c r="G267">
        <f>IF(Scrobbles!$B267=G$1,Scrobbles!$F267,0)</f>
        <v>0</v>
      </c>
      <c r="H267">
        <f>IF(Scrobbles!$B267=H$1,Scrobbles!$F267,0)</f>
        <v>0</v>
      </c>
      <c r="I267">
        <f>IF(Scrobbles!$B267=I$1,Scrobbles!$F267,0)</f>
        <v>0</v>
      </c>
      <c r="K267">
        <f>IF(AND(Scrobbles!$F267&gt;=Calc!J$1+1,Scrobbles!$F267&lt;=Calc!K$1,ISBLANK(Scrobbles!$F267)=FALSE),1,0)</f>
        <v>0</v>
      </c>
      <c r="L267">
        <f>IF(AND(Scrobbles!$F267&gt;=Calc!K$1+1,Scrobbles!$F267&lt;=Calc!L$1,ISBLANK(Scrobbles!$F267)=FALSE),1,0)</f>
        <v>0</v>
      </c>
      <c r="M267">
        <f>IF(AND(Scrobbles!$F267&gt;=Calc!L$1+1,Scrobbles!$F267&lt;=Calc!M$1,ISBLANK(Scrobbles!$F267)=FALSE),1,0)</f>
        <v>0</v>
      </c>
      <c r="N267">
        <f>IF(AND(Scrobbles!$F267&gt;=Calc!M$1+1,Scrobbles!$F267&lt;=Calc!N$1,ISBLANK(Scrobbles!$F267)=FALSE),1,0)</f>
        <v>0</v>
      </c>
      <c r="O267">
        <f>IF(AND(Scrobbles!$F267&gt;=Calc!N$1+1,Scrobbles!$F267&lt;=Calc!O$1,ISBLANK(Scrobbles!$F267)=FALSE),1,0)</f>
        <v>0</v>
      </c>
      <c r="P267">
        <f>IF(AND(Scrobbles!$F267&gt;=Calc!O$1+1,Scrobbles!$F267&lt;=Calc!P$1,ISBLANK(Scrobbles!$F267)=FALSE),1,0)</f>
        <v>0</v>
      </c>
      <c r="Q267">
        <f>IF(AND(Scrobbles!$F267&gt;=Calc!P$1+1,Scrobbles!$F267&lt;=Calc!Q$1,ISBLANK(Scrobbles!$F267)=FALSE),1,0)</f>
        <v>0</v>
      </c>
      <c r="R267">
        <f>IF(AND(Scrobbles!$F267&gt;=Calc!Q$1+1,Scrobbles!$F267&lt;=Calc!R$1,ISBLANK(Scrobbles!$F267)=FALSE),1,0)</f>
        <v>0</v>
      </c>
      <c r="T267">
        <f>IF(Scrobbles!F267&gt;0,1,0)</f>
        <v>0</v>
      </c>
    </row>
    <row r="268" spans="3:20" x14ac:dyDescent="0.3">
      <c r="C268">
        <f>IF(Scrobbles!$B268=C$1,Scrobbles!$F268,0)</f>
        <v>0</v>
      </c>
      <c r="D268">
        <f>IF(Scrobbles!$B268=D$1,Scrobbles!$F268,0)</f>
        <v>0</v>
      </c>
      <c r="E268">
        <f>IF(Scrobbles!$B268=E$1,Scrobbles!$F268,0)</f>
        <v>0</v>
      </c>
      <c r="F268">
        <f>IF(Scrobbles!$B268=F$1,Scrobbles!$F268,0)</f>
        <v>0</v>
      </c>
      <c r="G268">
        <f>IF(Scrobbles!$B268=G$1,Scrobbles!$F268,0)</f>
        <v>0</v>
      </c>
      <c r="H268">
        <f>IF(Scrobbles!$B268=H$1,Scrobbles!$F268,0)</f>
        <v>0</v>
      </c>
      <c r="I268">
        <f>IF(Scrobbles!$B268=I$1,Scrobbles!$F268,0)</f>
        <v>0</v>
      </c>
      <c r="K268">
        <f>IF(AND(Scrobbles!$F268&gt;=Calc!J$1+1,Scrobbles!$F268&lt;=Calc!K$1,ISBLANK(Scrobbles!$F268)=FALSE),1,0)</f>
        <v>0</v>
      </c>
      <c r="L268">
        <f>IF(AND(Scrobbles!$F268&gt;=Calc!K$1+1,Scrobbles!$F268&lt;=Calc!L$1,ISBLANK(Scrobbles!$F268)=FALSE),1,0)</f>
        <v>0</v>
      </c>
      <c r="M268">
        <f>IF(AND(Scrobbles!$F268&gt;=Calc!L$1+1,Scrobbles!$F268&lt;=Calc!M$1,ISBLANK(Scrobbles!$F268)=FALSE),1,0)</f>
        <v>0</v>
      </c>
      <c r="N268">
        <f>IF(AND(Scrobbles!$F268&gt;=Calc!M$1+1,Scrobbles!$F268&lt;=Calc!N$1,ISBLANK(Scrobbles!$F268)=FALSE),1,0)</f>
        <v>0</v>
      </c>
      <c r="O268">
        <f>IF(AND(Scrobbles!$F268&gt;=Calc!N$1+1,Scrobbles!$F268&lt;=Calc!O$1,ISBLANK(Scrobbles!$F268)=FALSE),1,0)</f>
        <v>0</v>
      </c>
      <c r="P268">
        <f>IF(AND(Scrobbles!$F268&gt;=Calc!O$1+1,Scrobbles!$F268&lt;=Calc!P$1,ISBLANK(Scrobbles!$F268)=FALSE),1,0)</f>
        <v>0</v>
      </c>
      <c r="Q268">
        <f>IF(AND(Scrobbles!$F268&gt;=Calc!P$1+1,Scrobbles!$F268&lt;=Calc!Q$1,ISBLANK(Scrobbles!$F268)=FALSE),1,0)</f>
        <v>0</v>
      </c>
      <c r="R268">
        <f>IF(AND(Scrobbles!$F268&gt;=Calc!Q$1+1,Scrobbles!$F268&lt;=Calc!R$1,ISBLANK(Scrobbles!$F268)=FALSE),1,0)</f>
        <v>0</v>
      </c>
      <c r="T268">
        <f>IF(Scrobbles!F268&gt;0,1,0)</f>
        <v>0</v>
      </c>
    </row>
    <row r="269" spans="3:20" x14ac:dyDescent="0.3">
      <c r="C269">
        <f>IF(Scrobbles!$B269=C$1,Scrobbles!$F269,0)</f>
        <v>0</v>
      </c>
      <c r="D269">
        <f>IF(Scrobbles!$B269=D$1,Scrobbles!$F269,0)</f>
        <v>0</v>
      </c>
      <c r="E269">
        <f>IF(Scrobbles!$B269=E$1,Scrobbles!$F269,0)</f>
        <v>0</v>
      </c>
      <c r="F269">
        <f>IF(Scrobbles!$B269=F$1,Scrobbles!$F269,0)</f>
        <v>0</v>
      </c>
      <c r="G269">
        <f>IF(Scrobbles!$B269=G$1,Scrobbles!$F269,0)</f>
        <v>0</v>
      </c>
      <c r="H269">
        <f>IF(Scrobbles!$B269=H$1,Scrobbles!$F269,0)</f>
        <v>0</v>
      </c>
      <c r="I269">
        <f>IF(Scrobbles!$B269=I$1,Scrobbles!$F269,0)</f>
        <v>0</v>
      </c>
      <c r="K269">
        <f>IF(AND(Scrobbles!$F269&gt;=Calc!J$1+1,Scrobbles!$F269&lt;=Calc!K$1,ISBLANK(Scrobbles!$F269)=FALSE),1,0)</f>
        <v>0</v>
      </c>
      <c r="L269">
        <f>IF(AND(Scrobbles!$F269&gt;=Calc!K$1+1,Scrobbles!$F269&lt;=Calc!L$1,ISBLANK(Scrobbles!$F269)=FALSE),1,0)</f>
        <v>0</v>
      </c>
      <c r="M269">
        <f>IF(AND(Scrobbles!$F269&gt;=Calc!L$1+1,Scrobbles!$F269&lt;=Calc!M$1,ISBLANK(Scrobbles!$F269)=FALSE),1,0)</f>
        <v>0</v>
      </c>
      <c r="N269">
        <f>IF(AND(Scrobbles!$F269&gt;=Calc!M$1+1,Scrobbles!$F269&lt;=Calc!N$1,ISBLANK(Scrobbles!$F269)=FALSE),1,0)</f>
        <v>0</v>
      </c>
      <c r="O269">
        <f>IF(AND(Scrobbles!$F269&gt;=Calc!N$1+1,Scrobbles!$F269&lt;=Calc!O$1,ISBLANK(Scrobbles!$F269)=FALSE),1,0)</f>
        <v>0</v>
      </c>
      <c r="P269">
        <f>IF(AND(Scrobbles!$F269&gt;=Calc!O$1+1,Scrobbles!$F269&lt;=Calc!P$1,ISBLANK(Scrobbles!$F269)=FALSE),1,0)</f>
        <v>0</v>
      </c>
      <c r="Q269">
        <f>IF(AND(Scrobbles!$F269&gt;=Calc!P$1+1,Scrobbles!$F269&lt;=Calc!Q$1,ISBLANK(Scrobbles!$F269)=FALSE),1,0)</f>
        <v>0</v>
      </c>
      <c r="R269">
        <f>IF(AND(Scrobbles!$F269&gt;=Calc!Q$1+1,Scrobbles!$F269&lt;=Calc!R$1,ISBLANK(Scrobbles!$F269)=FALSE),1,0)</f>
        <v>0</v>
      </c>
      <c r="T269">
        <f>IF(Scrobbles!F269&gt;0,1,0)</f>
        <v>0</v>
      </c>
    </row>
    <row r="270" spans="3:20" x14ac:dyDescent="0.3">
      <c r="C270">
        <f>IF(Scrobbles!$B270=C$1,Scrobbles!$F270,0)</f>
        <v>0</v>
      </c>
      <c r="D270">
        <f>IF(Scrobbles!$B270=D$1,Scrobbles!$F270,0)</f>
        <v>0</v>
      </c>
      <c r="E270">
        <f>IF(Scrobbles!$B270=E$1,Scrobbles!$F270,0)</f>
        <v>0</v>
      </c>
      <c r="F270">
        <f>IF(Scrobbles!$B270=F$1,Scrobbles!$F270,0)</f>
        <v>0</v>
      </c>
      <c r="G270">
        <f>IF(Scrobbles!$B270=G$1,Scrobbles!$F270,0)</f>
        <v>0</v>
      </c>
      <c r="H270">
        <f>IF(Scrobbles!$B270=H$1,Scrobbles!$F270,0)</f>
        <v>0</v>
      </c>
      <c r="I270">
        <f>IF(Scrobbles!$B270=I$1,Scrobbles!$F270,0)</f>
        <v>0</v>
      </c>
      <c r="K270">
        <f>IF(AND(Scrobbles!$F270&gt;=Calc!J$1+1,Scrobbles!$F270&lt;=Calc!K$1,ISBLANK(Scrobbles!$F270)=FALSE),1,0)</f>
        <v>0</v>
      </c>
      <c r="L270">
        <f>IF(AND(Scrobbles!$F270&gt;=Calc!K$1+1,Scrobbles!$F270&lt;=Calc!L$1,ISBLANK(Scrobbles!$F270)=FALSE),1,0)</f>
        <v>0</v>
      </c>
      <c r="M270">
        <f>IF(AND(Scrobbles!$F270&gt;=Calc!L$1+1,Scrobbles!$F270&lt;=Calc!M$1,ISBLANK(Scrobbles!$F270)=FALSE),1,0)</f>
        <v>0</v>
      </c>
      <c r="N270">
        <f>IF(AND(Scrobbles!$F270&gt;=Calc!M$1+1,Scrobbles!$F270&lt;=Calc!N$1,ISBLANK(Scrobbles!$F270)=FALSE),1,0)</f>
        <v>0</v>
      </c>
      <c r="O270">
        <f>IF(AND(Scrobbles!$F270&gt;=Calc!N$1+1,Scrobbles!$F270&lt;=Calc!O$1,ISBLANK(Scrobbles!$F270)=FALSE),1,0)</f>
        <v>0</v>
      </c>
      <c r="P270">
        <f>IF(AND(Scrobbles!$F270&gt;=Calc!O$1+1,Scrobbles!$F270&lt;=Calc!P$1,ISBLANK(Scrobbles!$F270)=FALSE),1,0)</f>
        <v>0</v>
      </c>
      <c r="Q270">
        <f>IF(AND(Scrobbles!$F270&gt;=Calc!P$1+1,Scrobbles!$F270&lt;=Calc!Q$1,ISBLANK(Scrobbles!$F270)=FALSE),1,0)</f>
        <v>0</v>
      </c>
      <c r="R270">
        <f>IF(AND(Scrobbles!$F270&gt;=Calc!Q$1+1,Scrobbles!$F270&lt;=Calc!R$1,ISBLANK(Scrobbles!$F270)=FALSE),1,0)</f>
        <v>0</v>
      </c>
      <c r="T270">
        <f>IF(Scrobbles!F270&gt;0,1,0)</f>
        <v>0</v>
      </c>
    </row>
    <row r="271" spans="3:20" x14ac:dyDescent="0.3">
      <c r="C271">
        <f>IF(Scrobbles!$B271=C$1,Scrobbles!$F271,0)</f>
        <v>0</v>
      </c>
      <c r="D271">
        <f>IF(Scrobbles!$B271=D$1,Scrobbles!$F271,0)</f>
        <v>0</v>
      </c>
      <c r="E271">
        <f>IF(Scrobbles!$B271=E$1,Scrobbles!$F271,0)</f>
        <v>0</v>
      </c>
      <c r="F271">
        <f>IF(Scrobbles!$B271=F$1,Scrobbles!$F271,0)</f>
        <v>0</v>
      </c>
      <c r="G271">
        <f>IF(Scrobbles!$B271=G$1,Scrobbles!$F271,0)</f>
        <v>0</v>
      </c>
      <c r="H271">
        <f>IF(Scrobbles!$B271=H$1,Scrobbles!$F271,0)</f>
        <v>0</v>
      </c>
      <c r="I271">
        <f>IF(Scrobbles!$B271=I$1,Scrobbles!$F271,0)</f>
        <v>0</v>
      </c>
      <c r="K271">
        <f>IF(AND(Scrobbles!$F271&gt;=Calc!J$1+1,Scrobbles!$F271&lt;=Calc!K$1,ISBLANK(Scrobbles!$F271)=FALSE),1,0)</f>
        <v>0</v>
      </c>
      <c r="L271">
        <f>IF(AND(Scrobbles!$F271&gt;=Calc!K$1+1,Scrobbles!$F271&lt;=Calc!L$1,ISBLANK(Scrobbles!$F271)=FALSE),1,0)</f>
        <v>0</v>
      </c>
      <c r="M271">
        <f>IF(AND(Scrobbles!$F271&gt;=Calc!L$1+1,Scrobbles!$F271&lt;=Calc!M$1,ISBLANK(Scrobbles!$F271)=FALSE),1,0)</f>
        <v>0</v>
      </c>
      <c r="N271">
        <f>IF(AND(Scrobbles!$F271&gt;=Calc!M$1+1,Scrobbles!$F271&lt;=Calc!N$1,ISBLANK(Scrobbles!$F271)=FALSE),1,0)</f>
        <v>0</v>
      </c>
      <c r="O271">
        <f>IF(AND(Scrobbles!$F271&gt;=Calc!N$1+1,Scrobbles!$F271&lt;=Calc!O$1,ISBLANK(Scrobbles!$F271)=FALSE),1,0)</f>
        <v>0</v>
      </c>
      <c r="P271">
        <f>IF(AND(Scrobbles!$F271&gt;=Calc!O$1+1,Scrobbles!$F271&lt;=Calc!P$1,ISBLANK(Scrobbles!$F271)=FALSE),1,0)</f>
        <v>0</v>
      </c>
      <c r="Q271">
        <f>IF(AND(Scrobbles!$F271&gt;=Calc!P$1+1,Scrobbles!$F271&lt;=Calc!Q$1,ISBLANK(Scrobbles!$F271)=FALSE),1,0)</f>
        <v>0</v>
      </c>
      <c r="R271">
        <f>IF(AND(Scrobbles!$F271&gt;=Calc!Q$1+1,Scrobbles!$F271&lt;=Calc!R$1,ISBLANK(Scrobbles!$F271)=FALSE),1,0)</f>
        <v>0</v>
      </c>
      <c r="T271">
        <f>IF(Scrobbles!F271&gt;0,1,0)</f>
        <v>0</v>
      </c>
    </row>
    <row r="272" spans="3:20" x14ac:dyDescent="0.3">
      <c r="C272">
        <f>IF(Scrobbles!$B272=C$1,Scrobbles!$F272,0)</f>
        <v>0</v>
      </c>
      <c r="D272">
        <f>IF(Scrobbles!$B272=D$1,Scrobbles!$F272,0)</f>
        <v>0</v>
      </c>
      <c r="E272">
        <f>IF(Scrobbles!$B272=E$1,Scrobbles!$F272,0)</f>
        <v>0</v>
      </c>
      <c r="F272">
        <f>IF(Scrobbles!$B272=F$1,Scrobbles!$F272,0)</f>
        <v>0</v>
      </c>
      <c r="G272">
        <f>IF(Scrobbles!$B272=G$1,Scrobbles!$F272,0)</f>
        <v>0</v>
      </c>
      <c r="H272">
        <f>IF(Scrobbles!$B272=H$1,Scrobbles!$F272,0)</f>
        <v>0</v>
      </c>
      <c r="I272">
        <f>IF(Scrobbles!$B272=I$1,Scrobbles!$F272,0)</f>
        <v>0</v>
      </c>
      <c r="K272">
        <f>IF(AND(Scrobbles!$F272&gt;=Calc!J$1+1,Scrobbles!$F272&lt;=Calc!K$1,ISBLANK(Scrobbles!$F272)=FALSE),1,0)</f>
        <v>0</v>
      </c>
      <c r="L272">
        <f>IF(AND(Scrobbles!$F272&gt;=Calc!K$1+1,Scrobbles!$F272&lt;=Calc!L$1,ISBLANK(Scrobbles!$F272)=FALSE),1,0)</f>
        <v>0</v>
      </c>
      <c r="M272">
        <f>IF(AND(Scrobbles!$F272&gt;=Calc!L$1+1,Scrobbles!$F272&lt;=Calc!M$1,ISBLANK(Scrobbles!$F272)=FALSE),1,0)</f>
        <v>0</v>
      </c>
      <c r="N272">
        <f>IF(AND(Scrobbles!$F272&gt;=Calc!M$1+1,Scrobbles!$F272&lt;=Calc!N$1,ISBLANK(Scrobbles!$F272)=FALSE),1,0)</f>
        <v>0</v>
      </c>
      <c r="O272">
        <f>IF(AND(Scrobbles!$F272&gt;=Calc!N$1+1,Scrobbles!$F272&lt;=Calc!O$1,ISBLANK(Scrobbles!$F272)=FALSE),1,0)</f>
        <v>0</v>
      </c>
      <c r="P272">
        <f>IF(AND(Scrobbles!$F272&gt;=Calc!O$1+1,Scrobbles!$F272&lt;=Calc!P$1,ISBLANK(Scrobbles!$F272)=FALSE),1,0)</f>
        <v>0</v>
      </c>
      <c r="Q272">
        <f>IF(AND(Scrobbles!$F272&gt;=Calc!P$1+1,Scrobbles!$F272&lt;=Calc!Q$1,ISBLANK(Scrobbles!$F272)=FALSE),1,0)</f>
        <v>0</v>
      </c>
      <c r="R272">
        <f>IF(AND(Scrobbles!$F272&gt;=Calc!Q$1+1,Scrobbles!$F272&lt;=Calc!R$1,ISBLANK(Scrobbles!$F272)=FALSE),1,0)</f>
        <v>0</v>
      </c>
      <c r="T272">
        <f>IF(Scrobbles!F272&gt;0,1,0)</f>
        <v>0</v>
      </c>
    </row>
    <row r="273" spans="3:20" x14ac:dyDescent="0.3">
      <c r="C273">
        <f>IF(Scrobbles!$B273=C$1,Scrobbles!$F273,0)</f>
        <v>0</v>
      </c>
      <c r="D273">
        <f>IF(Scrobbles!$B273=D$1,Scrobbles!$F273,0)</f>
        <v>0</v>
      </c>
      <c r="E273">
        <f>IF(Scrobbles!$B273=E$1,Scrobbles!$F273,0)</f>
        <v>0</v>
      </c>
      <c r="F273">
        <f>IF(Scrobbles!$B273=F$1,Scrobbles!$F273,0)</f>
        <v>0</v>
      </c>
      <c r="G273">
        <f>IF(Scrobbles!$B273=G$1,Scrobbles!$F273,0)</f>
        <v>0</v>
      </c>
      <c r="H273">
        <f>IF(Scrobbles!$B273=H$1,Scrobbles!$F273,0)</f>
        <v>0</v>
      </c>
      <c r="I273">
        <f>IF(Scrobbles!$B273=I$1,Scrobbles!$F273,0)</f>
        <v>0</v>
      </c>
      <c r="K273">
        <f>IF(AND(Scrobbles!$F273&gt;=Calc!J$1+1,Scrobbles!$F273&lt;=Calc!K$1,ISBLANK(Scrobbles!$F273)=FALSE),1,0)</f>
        <v>0</v>
      </c>
      <c r="L273">
        <f>IF(AND(Scrobbles!$F273&gt;=Calc!K$1+1,Scrobbles!$F273&lt;=Calc!L$1,ISBLANK(Scrobbles!$F273)=FALSE),1,0)</f>
        <v>0</v>
      </c>
      <c r="M273">
        <f>IF(AND(Scrobbles!$F273&gt;=Calc!L$1+1,Scrobbles!$F273&lt;=Calc!M$1,ISBLANK(Scrobbles!$F273)=FALSE),1,0)</f>
        <v>0</v>
      </c>
      <c r="N273">
        <f>IF(AND(Scrobbles!$F273&gt;=Calc!M$1+1,Scrobbles!$F273&lt;=Calc!N$1,ISBLANK(Scrobbles!$F273)=FALSE),1,0)</f>
        <v>0</v>
      </c>
      <c r="O273">
        <f>IF(AND(Scrobbles!$F273&gt;=Calc!N$1+1,Scrobbles!$F273&lt;=Calc!O$1,ISBLANK(Scrobbles!$F273)=FALSE),1,0)</f>
        <v>0</v>
      </c>
      <c r="P273">
        <f>IF(AND(Scrobbles!$F273&gt;=Calc!O$1+1,Scrobbles!$F273&lt;=Calc!P$1,ISBLANK(Scrobbles!$F273)=FALSE),1,0)</f>
        <v>0</v>
      </c>
      <c r="Q273">
        <f>IF(AND(Scrobbles!$F273&gt;=Calc!P$1+1,Scrobbles!$F273&lt;=Calc!Q$1,ISBLANK(Scrobbles!$F273)=FALSE),1,0)</f>
        <v>0</v>
      </c>
      <c r="R273">
        <f>IF(AND(Scrobbles!$F273&gt;=Calc!Q$1+1,Scrobbles!$F273&lt;=Calc!R$1,ISBLANK(Scrobbles!$F273)=FALSE),1,0)</f>
        <v>0</v>
      </c>
      <c r="T273">
        <f>IF(Scrobbles!F273&gt;0,1,0)</f>
        <v>0</v>
      </c>
    </row>
    <row r="274" spans="3:20" x14ac:dyDescent="0.3">
      <c r="C274">
        <f>IF(Scrobbles!$B274=C$1,Scrobbles!$F274,0)</f>
        <v>0</v>
      </c>
      <c r="D274">
        <f>IF(Scrobbles!$B274=D$1,Scrobbles!$F274,0)</f>
        <v>0</v>
      </c>
      <c r="E274">
        <f>IF(Scrobbles!$B274=E$1,Scrobbles!$F274,0)</f>
        <v>0</v>
      </c>
      <c r="F274">
        <f>IF(Scrobbles!$B274=F$1,Scrobbles!$F274,0)</f>
        <v>0</v>
      </c>
      <c r="G274">
        <f>IF(Scrobbles!$B274=G$1,Scrobbles!$F274,0)</f>
        <v>0</v>
      </c>
      <c r="H274">
        <f>IF(Scrobbles!$B274=H$1,Scrobbles!$F274,0)</f>
        <v>0</v>
      </c>
      <c r="I274">
        <f>IF(Scrobbles!$B274=I$1,Scrobbles!$F274,0)</f>
        <v>0</v>
      </c>
      <c r="K274">
        <f>IF(AND(Scrobbles!$F274&gt;=Calc!J$1+1,Scrobbles!$F274&lt;=Calc!K$1,ISBLANK(Scrobbles!$F274)=FALSE),1,0)</f>
        <v>0</v>
      </c>
      <c r="L274">
        <f>IF(AND(Scrobbles!$F274&gt;=Calc!K$1+1,Scrobbles!$F274&lt;=Calc!L$1,ISBLANK(Scrobbles!$F274)=FALSE),1,0)</f>
        <v>0</v>
      </c>
      <c r="M274">
        <f>IF(AND(Scrobbles!$F274&gt;=Calc!L$1+1,Scrobbles!$F274&lt;=Calc!M$1,ISBLANK(Scrobbles!$F274)=FALSE),1,0)</f>
        <v>0</v>
      </c>
      <c r="N274">
        <f>IF(AND(Scrobbles!$F274&gt;=Calc!M$1+1,Scrobbles!$F274&lt;=Calc!N$1,ISBLANK(Scrobbles!$F274)=FALSE),1,0)</f>
        <v>0</v>
      </c>
      <c r="O274">
        <f>IF(AND(Scrobbles!$F274&gt;=Calc!N$1+1,Scrobbles!$F274&lt;=Calc!O$1,ISBLANK(Scrobbles!$F274)=FALSE),1,0)</f>
        <v>0</v>
      </c>
      <c r="P274">
        <f>IF(AND(Scrobbles!$F274&gt;=Calc!O$1+1,Scrobbles!$F274&lt;=Calc!P$1,ISBLANK(Scrobbles!$F274)=FALSE),1,0)</f>
        <v>0</v>
      </c>
      <c r="Q274">
        <f>IF(AND(Scrobbles!$F274&gt;=Calc!P$1+1,Scrobbles!$F274&lt;=Calc!Q$1,ISBLANK(Scrobbles!$F274)=FALSE),1,0)</f>
        <v>0</v>
      </c>
      <c r="R274">
        <f>IF(AND(Scrobbles!$F274&gt;=Calc!Q$1+1,Scrobbles!$F274&lt;=Calc!R$1,ISBLANK(Scrobbles!$F274)=FALSE),1,0)</f>
        <v>0</v>
      </c>
      <c r="T274">
        <f>IF(Scrobbles!F274&gt;0,1,0)</f>
        <v>0</v>
      </c>
    </row>
    <row r="275" spans="3:20" x14ac:dyDescent="0.3">
      <c r="C275">
        <f>IF(Scrobbles!$B275=C$1,Scrobbles!$F275,0)</f>
        <v>0</v>
      </c>
      <c r="D275">
        <f>IF(Scrobbles!$B275=D$1,Scrobbles!$F275,0)</f>
        <v>0</v>
      </c>
      <c r="E275">
        <f>IF(Scrobbles!$B275=E$1,Scrobbles!$F275,0)</f>
        <v>0</v>
      </c>
      <c r="F275">
        <f>IF(Scrobbles!$B275=F$1,Scrobbles!$F275,0)</f>
        <v>0</v>
      </c>
      <c r="G275">
        <f>IF(Scrobbles!$B275=G$1,Scrobbles!$F275,0)</f>
        <v>0</v>
      </c>
      <c r="H275">
        <f>IF(Scrobbles!$B275=H$1,Scrobbles!$F275,0)</f>
        <v>0</v>
      </c>
      <c r="I275">
        <f>IF(Scrobbles!$B275=I$1,Scrobbles!$F275,0)</f>
        <v>0</v>
      </c>
      <c r="K275">
        <f>IF(AND(Scrobbles!$F275&gt;=Calc!J$1+1,Scrobbles!$F275&lt;=Calc!K$1,ISBLANK(Scrobbles!$F275)=FALSE),1,0)</f>
        <v>0</v>
      </c>
      <c r="L275">
        <f>IF(AND(Scrobbles!$F275&gt;=Calc!K$1+1,Scrobbles!$F275&lt;=Calc!L$1,ISBLANK(Scrobbles!$F275)=FALSE),1,0)</f>
        <v>0</v>
      </c>
      <c r="M275">
        <f>IF(AND(Scrobbles!$F275&gt;=Calc!L$1+1,Scrobbles!$F275&lt;=Calc!M$1,ISBLANK(Scrobbles!$F275)=FALSE),1,0)</f>
        <v>0</v>
      </c>
      <c r="N275">
        <f>IF(AND(Scrobbles!$F275&gt;=Calc!M$1+1,Scrobbles!$F275&lt;=Calc!N$1,ISBLANK(Scrobbles!$F275)=FALSE),1,0)</f>
        <v>0</v>
      </c>
      <c r="O275">
        <f>IF(AND(Scrobbles!$F275&gt;=Calc!N$1+1,Scrobbles!$F275&lt;=Calc!O$1,ISBLANK(Scrobbles!$F275)=FALSE),1,0)</f>
        <v>0</v>
      </c>
      <c r="P275">
        <f>IF(AND(Scrobbles!$F275&gt;=Calc!O$1+1,Scrobbles!$F275&lt;=Calc!P$1,ISBLANK(Scrobbles!$F275)=FALSE),1,0)</f>
        <v>0</v>
      </c>
      <c r="Q275">
        <f>IF(AND(Scrobbles!$F275&gt;=Calc!P$1+1,Scrobbles!$F275&lt;=Calc!Q$1,ISBLANK(Scrobbles!$F275)=FALSE),1,0)</f>
        <v>0</v>
      </c>
      <c r="R275">
        <f>IF(AND(Scrobbles!$F275&gt;=Calc!Q$1+1,Scrobbles!$F275&lt;=Calc!R$1,ISBLANK(Scrobbles!$F275)=FALSE),1,0)</f>
        <v>0</v>
      </c>
      <c r="T275">
        <f>IF(Scrobbles!F275&gt;0,1,0)</f>
        <v>0</v>
      </c>
    </row>
    <row r="276" spans="3:20" x14ac:dyDescent="0.3">
      <c r="C276">
        <f>IF(Scrobbles!$B276=C$1,Scrobbles!$F276,0)</f>
        <v>0</v>
      </c>
      <c r="D276">
        <f>IF(Scrobbles!$B276=D$1,Scrobbles!$F276,0)</f>
        <v>0</v>
      </c>
      <c r="E276">
        <f>IF(Scrobbles!$B276=E$1,Scrobbles!$F276,0)</f>
        <v>0</v>
      </c>
      <c r="F276">
        <f>IF(Scrobbles!$B276=F$1,Scrobbles!$F276,0)</f>
        <v>0</v>
      </c>
      <c r="G276">
        <f>IF(Scrobbles!$B276=G$1,Scrobbles!$F276,0)</f>
        <v>0</v>
      </c>
      <c r="H276">
        <f>IF(Scrobbles!$B276=H$1,Scrobbles!$F276,0)</f>
        <v>0</v>
      </c>
      <c r="I276">
        <f>IF(Scrobbles!$B276=I$1,Scrobbles!$F276,0)</f>
        <v>0</v>
      </c>
      <c r="K276">
        <f>IF(AND(Scrobbles!$F276&gt;=Calc!J$1+1,Scrobbles!$F276&lt;=Calc!K$1,ISBLANK(Scrobbles!$F276)=FALSE),1,0)</f>
        <v>0</v>
      </c>
      <c r="L276">
        <f>IF(AND(Scrobbles!$F276&gt;=Calc!K$1+1,Scrobbles!$F276&lt;=Calc!L$1,ISBLANK(Scrobbles!$F276)=FALSE),1,0)</f>
        <v>0</v>
      </c>
      <c r="M276">
        <f>IF(AND(Scrobbles!$F276&gt;=Calc!L$1+1,Scrobbles!$F276&lt;=Calc!M$1,ISBLANK(Scrobbles!$F276)=FALSE),1,0)</f>
        <v>0</v>
      </c>
      <c r="N276">
        <f>IF(AND(Scrobbles!$F276&gt;=Calc!M$1+1,Scrobbles!$F276&lt;=Calc!N$1,ISBLANK(Scrobbles!$F276)=FALSE),1,0)</f>
        <v>0</v>
      </c>
      <c r="O276">
        <f>IF(AND(Scrobbles!$F276&gt;=Calc!N$1+1,Scrobbles!$F276&lt;=Calc!O$1,ISBLANK(Scrobbles!$F276)=FALSE),1,0)</f>
        <v>0</v>
      </c>
      <c r="P276">
        <f>IF(AND(Scrobbles!$F276&gt;=Calc!O$1+1,Scrobbles!$F276&lt;=Calc!P$1,ISBLANK(Scrobbles!$F276)=FALSE),1,0)</f>
        <v>0</v>
      </c>
      <c r="Q276">
        <f>IF(AND(Scrobbles!$F276&gt;=Calc!P$1+1,Scrobbles!$F276&lt;=Calc!Q$1,ISBLANK(Scrobbles!$F276)=FALSE),1,0)</f>
        <v>0</v>
      </c>
      <c r="R276">
        <f>IF(AND(Scrobbles!$F276&gt;=Calc!Q$1+1,Scrobbles!$F276&lt;=Calc!R$1,ISBLANK(Scrobbles!$F276)=FALSE),1,0)</f>
        <v>0</v>
      </c>
      <c r="T276">
        <f>IF(Scrobbles!F276&gt;0,1,0)</f>
        <v>0</v>
      </c>
    </row>
    <row r="277" spans="3:20" x14ac:dyDescent="0.3">
      <c r="C277">
        <f>IF(Scrobbles!$B277=C$1,Scrobbles!$F277,0)</f>
        <v>0</v>
      </c>
      <c r="D277">
        <f>IF(Scrobbles!$B277=D$1,Scrobbles!$F277,0)</f>
        <v>0</v>
      </c>
      <c r="E277">
        <f>IF(Scrobbles!$B277=E$1,Scrobbles!$F277,0)</f>
        <v>0</v>
      </c>
      <c r="F277">
        <f>IF(Scrobbles!$B277=F$1,Scrobbles!$F277,0)</f>
        <v>0</v>
      </c>
      <c r="G277">
        <f>IF(Scrobbles!$B277=G$1,Scrobbles!$F277,0)</f>
        <v>0</v>
      </c>
      <c r="H277">
        <f>IF(Scrobbles!$B277=H$1,Scrobbles!$F277,0)</f>
        <v>0</v>
      </c>
      <c r="I277">
        <f>IF(Scrobbles!$B277=I$1,Scrobbles!$F277,0)</f>
        <v>0</v>
      </c>
      <c r="K277">
        <f>IF(AND(Scrobbles!$F277&gt;=Calc!J$1+1,Scrobbles!$F277&lt;=Calc!K$1,ISBLANK(Scrobbles!$F277)=FALSE),1,0)</f>
        <v>0</v>
      </c>
      <c r="L277">
        <f>IF(AND(Scrobbles!$F277&gt;=Calc!K$1+1,Scrobbles!$F277&lt;=Calc!L$1,ISBLANK(Scrobbles!$F277)=FALSE),1,0)</f>
        <v>0</v>
      </c>
      <c r="M277">
        <f>IF(AND(Scrobbles!$F277&gt;=Calc!L$1+1,Scrobbles!$F277&lt;=Calc!M$1,ISBLANK(Scrobbles!$F277)=FALSE),1,0)</f>
        <v>0</v>
      </c>
      <c r="N277">
        <f>IF(AND(Scrobbles!$F277&gt;=Calc!M$1+1,Scrobbles!$F277&lt;=Calc!N$1,ISBLANK(Scrobbles!$F277)=FALSE),1,0)</f>
        <v>0</v>
      </c>
      <c r="O277">
        <f>IF(AND(Scrobbles!$F277&gt;=Calc!N$1+1,Scrobbles!$F277&lt;=Calc!O$1,ISBLANK(Scrobbles!$F277)=FALSE),1,0)</f>
        <v>0</v>
      </c>
      <c r="P277">
        <f>IF(AND(Scrobbles!$F277&gt;=Calc!O$1+1,Scrobbles!$F277&lt;=Calc!P$1,ISBLANK(Scrobbles!$F277)=FALSE),1,0)</f>
        <v>0</v>
      </c>
      <c r="Q277">
        <f>IF(AND(Scrobbles!$F277&gt;=Calc!P$1+1,Scrobbles!$F277&lt;=Calc!Q$1,ISBLANK(Scrobbles!$F277)=FALSE),1,0)</f>
        <v>0</v>
      </c>
      <c r="R277">
        <f>IF(AND(Scrobbles!$F277&gt;=Calc!Q$1+1,Scrobbles!$F277&lt;=Calc!R$1,ISBLANK(Scrobbles!$F277)=FALSE),1,0)</f>
        <v>0</v>
      </c>
      <c r="T277">
        <f>IF(Scrobbles!F277&gt;0,1,0)</f>
        <v>0</v>
      </c>
    </row>
    <row r="278" spans="3:20" x14ac:dyDescent="0.3">
      <c r="C278">
        <f>IF(Scrobbles!$B278=C$1,Scrobbles!$F278,0)</f>
        <v>0</v>
      </c>
      <c r="D278">
        <f>IF(Scrobbles!$B278=D$1,Scrobbles!$F278,0)</f>
        <v>0</v>
      </c>
      <c r="E278">
        <f>IF(Scrobbles!$B278=E$1,Scrobbles!$F278,0)</f>
        <v>0</v>
      </c>
      <c r="F278">
        <f>IF(Scrobbles!$B278=F$1,Scrobbles!$F278,0)</f>
        <v>0</v>
      </c>
      <c r="G278">
        <f>IF(Scrobbles!$B278=G$1,Scrobbles!$F278,0)</f>
        <v>0</v>
      </c>
      <c r="H278">
        <f>IF(Scrobbles!$B278=H$1,Scrobbles!$F278,0)</f>
        <v>0</v>
      </c>
      <c r="I278">
        <f>IF(Scrobbles!$B278=I$1,Scrobbles!$F278,0)</f>
        <v>0</v>
      </c>
      <c r="K278">
        <f>IF(AND(Scrobbles!$F278&gt;=Calc!J$1+1,Scrobbles!$F278&lt;=Calc!K$1,ISBLANK(Scrobbles!$F278)=FALSE),1,0)</f>
        <v>0</v>
      </c>
      <c r="L278">
        <f>IF(AND(Scrobbles!$F278&gt;=Calc!K$1+1,Scrobbles!$F278&lt;=Calc!L$1,ISBLANK(Scrobbles!$F278)=FALSE),1,0)</f>
        <v>0</v>
      </c>
      <c r="M278">
        <f>IF(AND(Scrobbles!$F278&gt;=Calc!L$1+1,Scrobbles!$F278&lt;=Calc!M$1,ISBLANK(Scrobbles!$F278)=FALSE),1,0)</f>
        <v>0</v>
      </c>
      <c r="N278">
        <f>IF(AND(Scrobbles!$F278&gt;=Calc!M$1+1,Scrobbles!$F278&lt;=Calc!N$1,ISBLANK(Scrobbles!$F278)=FALSE),1,0)</f>
        <v>0</v>
      </c>
      <c r="O278">
        <f>IF(AND(Scrobbles!$F278&gt;=Calc!N$1+1,Scrobbles!$F278&lt;=Calc!O$1,ISBLANK(Scrobbles!$F278)=FALSE),1,0)</f>
        <v>0</v>
      </c>
      <c r="P278">
        <f>IF(AND(Scrobbles!$F278&gt;=Calc!O$1+1,Scrobbles!$F278&lt;=Calc!P$1,ISBLANK(Scrobbles!$F278)=FALSE),1,0)</f>
        <v>0</v>
      </c>
      <c r="Q278">
        <f>IF(AND(Scrobbles!$F278&gt;=Calc!P$1+1,Scrobbles!$F278&lt;=Calc!Q$1,ISBLANK(Scrobbles!$F278)=FALSE),1,0)</f>
        <v>0</v>
      </c>
      <c r="R278">
        <f>IF(AND(Scrobbles!$F278&gt;=Calc!Q$1+1,Scrobbles!$F278&lt;=Calc!R$1,ISBLANK(Scrobbles!$F278)=FALSE),1,0)</f>
        <v>0</v>
      </c>
      <c r="T278">
        <f>IF(Scrobbles!F278&gt;0,1,0)</f>
        <v>0</v>
      </c>
    </row>
    <row r="279" spans="3:20" x14ac:dyDescent="0.3">
      <c r="C279">
        <f>IF(Scrobbles!$B279=C$1,Scrobbles!$F279,0)</f>
        <v>0</v>
      </c>
      <c r="D279">
        <f>IF(Scrobbles!$B279=D$1,Scrobbles!$F279,0)</f>
        <v>0</v>
      </c>
      <c r="E279">
        <f>IF(Scrobbles!$B279=E$1,Scrobbles!$F279,0)</f>
        <v>0</v>
      </c>
      <c r="F279">
        <f>IF(Scrobbles!$B279=F$1,Scrobbles!$F279,0)</f>
        <v>0</v>
      </c>
      <c r="G279">
        <f>IF(Scrobbles!$B279=G$1,Scrobbles!$F279,0)</f>
        <v>0</v>
      </c>
      <c r="H279">
        <f>IF(Scrobbles!$B279=H$1,Scrobbles!$F279,0)</f>
        <v>0</v>
      </c>
      <c r="I279">
        <f>IF(Scrobbles!$B279=I$1,Scrobbles!$F279,0)</f>
        <v>0</v>
      </c>
      <c r="K279">
        <f>IF(AND(Scrobbles!$F279&gt;=Calc!J$1+1,Scrobbles!$F279&lt;=Calc!K$1,ISBLANK(Scrobbles!$F279)=FALSE),1,0)</f>
        <v>0</v>
      </c>
      <c r="L279">
        <f>IF(AND(Scrobbles!$F279&gt;=Calc!K$1+1,Scrobbles!$F279&lt;=Calc!L$1,ISBLANK(Scrobbles!$F279)=FALSE),1,0)</f>
        <v>0</v>
      </c>
      <c r="M279">
        <f>IF(AND(Scrobbles!$F279&gt;=Calc!L$1+1,Scrobbles!$F279&lt;=Calc!M$1,ISBLANK(Scrobbles!$F279)=FALSE),1,0)</f>
        <v>0</v>
      </c>
      <c r="N279">
        <f>IF(AND(Scrobbles!$F279&gt;=Calc!M$1+1,Scrobbles!$F279&lt;=Calc!N$1,ISBLANK(Scrobbles!$F279)=FALSE),1,0)</f>
        <v>0</v>
      </c>
      <c r="O279">
        <f>IF(AND(Scrobbles!$F279&gt;=Calc!N$1+1,Scrobbles!$F279&lt;=Calc!O$1,ISBLANK(Scrobbles!$F279)=FALSE),1,0)</f>
        <v>0</v>
      </c>
      <c r="P279">
        <f>IF(AND(Scrobbles!$F279&gt;=Calc!O$1+1,Scrobbles!$F279&lt;=Calc!P$1,ISBLANK(Scrobbles!$F279)=FALSE),1,0)</f>
        <v>0</v>
      </c>
      <c r="Q279">
        <f>IF(AND(Scrobbles!$F279&gt;=Calc!P$1+1,Scrobbles!$F279&lt;=Calc!Q$1,ISBLANK(Scrobbles!$F279)=FALSE),1,0)</f>
        <v>0</v>
      </c>
      <c r="R279">
        <f>IF(AND(Scrobbles!$F279&gt;=Calc!Q$1+1,Scrobbles!$F279&lt;=Calc!R$1,ISBLANK(Scrobbles!$F279)=FALSE),1,0)</f>
        <v>0</v>
      </c>
      <c r="T279">
        <f>IF(Scrobbles!F279&gt;0,1,0)</f>
        <v>0</v>
      </c>
    </row>
    <row r="280" spans="3:20" x14ac:dyDescent="0.3">
      <c r="C280">
        <f>IF(Scrobbles!$B280=C$1,Scrobbles!$F280,0)</f>
        <v>0</v>
      </c>
      <c r="D280">
        <f>IF(Scrobbles!$B280=D$1,Scrobbles!$F280,0)</f>
        <v>0</v>
      </c>
      <c r="E280">
        <f>IF(Scrobbles!$B280=E$1,Scrobbles!$F280,0)</f>
        <v>0</v>
      </c>
      <c r="F280">
        <f>IF(Scrobbles!$B280=F$1,Scrobbles!$F280,0)</f>
        <v>0</v>
      </c>
      <c r="G280">
        <f>IF(Scrobbles!$B280=G$1,Scrobbles!$F280,0)</f>
        <v>0</v>
      </c>
      <c r="H280">
        <f>IF(Scrobbles!$B280=H$1,Scrobbles!$F280,0)</f>
        <v>0</v>
      </c>
      <c r="I280">
        <f>IF(Scrobbles!$B280=I$1,Scrobbles!$F280,0)</f>
        <v>0</v>
      </c>
      <c r="K280">
        <f>IF(AND(Scrobbles!$F280&gt;=Calc!J$1+1,Scrobbles!$F280&lt;=Calc!K$1,ISBLANK(Scrobbles!$F280)=FALSE),1,0)</f>
        <v>0</v>
      </c>
      <c r="L280">
        <f>IF(AND(Scrobbles!$F280&gt;=Calc!K$1+1,Scrobbles!$F280&lt;=Calc!L$1,ISBLANK(Scrobbles!$F280)=FALSE),1,0)</f>
        <v>0</v>
      </c>
      <c r="M280">
        <f>IF(AND(Scrobbles!$F280&gt;=Calc!L$1+1,Scrobbles!$F280&lt;=Calc!M$1,ISBLANK(Scrobbles!$F280)=FALSE),1,0)</f>
        <v>0</v>
      </c>
      <c r="N280">
        <f>IF(AND(Scrobbles!$F280&gt;=Calc!M$1+1,Scrobbles!$F280&lt;=Calc!N$1,ISBLANK(Scrobbles!$F280)=FALSE),1,0)</f>
        <v>0</v>
      </c>
      <c r="O280">
        <f>IF(AND(Scrobbles!$F280&gt;=Calc!N$1+1,Scrobbles!$F280&lt;=Calc!O$1,ISBLANK(Scrobbles!$F280)=FALSE),1,0)</f>
        <v>0</v>
      </c>
      <c r="P280">
        <f>IF(AND(Scrobbles!$F280&gt;=Calc!O$1+1,Scrobbles!$F280&lt;=Calc!P$1,ISBLANK(Scrobbles!$F280)=FALSE),1,0)</f>
        <v>0</v>
      </c>
      <c r="Q280">
        <f>IF(AND(Scrobbles!$F280&gt;=Calc!P$1+1,Scrobbles!$F280&lt;=Calc!Q$1,ISBLANK(Scrobbles!$F280)=FALSE),1,0)</f>
        <v>0</v>
      </c>
      <c r="R280">
        <f>IF(AND(Scrobbles!$F280&gt;=Calc!Q$1+1,Scrobbles!$F280&lt;=Calc!R$1,ISBLANK(Scrobbles!$F280)=FALSE),1,0)</f>
        <v>0</v>
      </c>
      <c r="T280">
        <f>IF(Scrobbles!F280&gt;0,1,0)</f>
        <v>0</v>
      </c>
    </row>
    <row r="281" spans="3:20" x14ac:dyDescent="0.3">
      <c r="C281">
        <f>IF(Scrobbles!$B281=C$1,Scrobbles!$F281,0)</f>
        <v>0</v>
      </c>
      <c r="D281">
        <f>IF(Scrobbles!$B281=D$1,Scrobbles!$F281,0)</f>
        <v>0</v>
      </c>
      <c r="E281">
        <f>IF(Scrobbles!$B281=E$1,Scrobbles!$F281,0)</f>
        <v>0</v>
      </c>
      <c r="F281">
        <f>IF(Scrobbles!$B281=F$1,Scrobbles!$F281,0)</f>
        <v>0</v>
      </c>
      <c r="G281">
        <f>IF(Scrobbles!$B281=G$1,Scrobbles!$F281,0)</f>
        <v>0</v>
      </c>
      <c r="H281">
        <f>IF(Scrobbles!$B281=H$1,Scrobbles!$F281,0)</f>
        <v>0</v>
      </c>
      <c r="I281">
        <f>IF(Scrobbles!$B281=I$1,Scrobbles!$F281,0)</f>
        <v>0</v>
      </c>
      <c r="K281">
        <f>IF(AND(Scrobbles!$F281&gt;=Calc!J$1+1,Scrobbles!$F281&lt;=Calc!K$1,ISBLANK(Scrobbles!$F281)=FALSE),1,0)</f>
        <v>0</v>
      </c>
      <c r="L281">
        <f>IF(AND(Scrobbles!$F281&gt;=Calc!K$1+1,Scrobbles!$F281&lt;=Calc!L$1,ISBLANK(Scrobbles!$F281)=FALSE),1,0)</f>
        <v>0</v>
      </c>
      <c r="M281">
        <f>IF(AND(Scrobbles!$F281&gt;=Calc!L$1+1,Scrobbles!$F281&lt;=Calc!M$1,ISBLANK(Scrobbles!$F281)=FALSE),1,0)</f>
        <v>0</v>
      </c>
      <c r="N281">
        <f>IF(AND(Scrobbles!$F281&gt;=Calc!M$1+1,Scrobbles!$F281&lt;=Calc!N$1,ISBLANK(Scrobbles!$F281)=FALSE),1,0)</f>
        <v>0</v>
      </c>
      <c r="O281">
        <f>IF(AND(Scrobbles!$F281&gt;=Calc!N$1+1,Scrobbles!$F281&lt;=Calc!O$1,ISBLANK(Scrobbles!$F281)=FALSE),1,0)</f>
        <v>0</v>
      </c>
      <c r="P281">
        <f>IF(AND(Scrobbles!$F281&gt;=Calc!O$1+1,Scrobbles!$F281&lt;=Calc!P$1,ISBLANK(Scrobbles!$F281)=FALSE),1,0)</f>
        <v>0</v>
      </c>
      <c r="Q281">
        <f>IF(AND(Scrobbles!$F281&gt;=Calc!P$1+1,Scrobbles!$F281&lt;=Calc!Q$1,ISBLANK(Scrobbles!$F281)=FALSE),1,0)</f>
        <v>0</v>
      </c>
      <c r="R281">
        <f>IF(AND(Scrobbles!$F281&gt;=Calc!Q$1+1,Scrobbles!$F281&lt;=Calc!R$1,ISBLANK(Scrobbles!$F281)=FALSE),1,0)</f>
        <v>0</v>
      </c>
      <c r="T281">
        <f>IF(Scrobbles!F281&gt;0,1,0)</f>
        <v>0</v>
      </c>
    </row>
    <row r="282" spans="3:20" x14ac:dyDescent="0.3">
      <c r="C282">
        <f>IF(Scrobbles!$B282=C$1,Scrobbles!$F282,0)</f>
        <v>0</v>
      </c>
      <c r="D282">
        <f>IF(Scrobbles!$B282=D$1,Scrobbles!$F282,0)</f>
        <v>0</v>
      </c>
      <c r="E282">
        <f>IF(Scrobbles!$B282=E$1,Scrobbles!$F282,0)</f>
        <v>0</v>
      </c>
      <c r="F282">
        <f>IF(Scrobbles!$B282=F$1,Scrobbles!$F282,0)</f>
        <v>0</v>
      </c>
      <c r="G282">
        <f>IF(Scrobbles!$B282=G$1,Scrobbles!$F282,0)</f>
        <v>0</v>
      </c>
      <c r="H282">
        <f>IF(Scrobbles!$B282=H$1,Scrobbles!$F282,0)</f>
        <v>0</v>
      </c>
      <c r="I282">
        <f>IF(Scrobbles!$B282=I$1,Scrobbles!$F282,0)</f>
        <v>0</v>
      </c>
      <c r="K282">
        <f>IF(AND(Scrobbles!$F282&gt;=Calc!J$1+1,Scrobbles!$F282&lt;=Calc!K$1,ISBLANK(Scrobbles!$F282)=FALSE),1,0)</f>
        <v>0</v>
      </c>
      <c r="L282">
        <f>IF(AND(Scrobbles!$F282&gt;=Calc!K$1+1,Scrobbles!$F282&lt;=Calc!L$1,ISBLANK(Scrobbles!$F282)=FALSE),1,0)</f>
        <v>0</v>
      </c>
      <c r="M282">
        <f>IF(AND(Scrobbles!$F282&gt;=Calc!L$1+1,Scrobbles!$F282&lt;=Calc!M$1,ISBLANK(Scrobbles!$F282)=FALSE),1,0)</f>
        <v>0</v>
      </c>
      <c r="N282">
        <f>IF(AND(Scrobbles!$F282&gt;=Calc!M$1+1,Scrobbles!$F282&lt;=Calc!N$1,ISBLANK(Scrobbles!$F282)=FALSE),1,0)</f>
        <v>0</v>
      </c>
      <c r="O282">
        <f>IF(AND(Scrobbles!$F282&gt;=Calc!N$1+1,Scrobbles!$F282&lt;=Calc!O$1,ISBLANK(Scrobbles!$F282)=FALSE),1,0)</f>
        <v>0</v>
      </c>
      <c r="P282">
        <f>IF(AND(Scrobbles!$F282&gt;=Calc!O$1+1,Scrobbles!$F282&lt;=Calc!P$1,ISBLANK(Scrobbles!$F282)=FALSE),1,0)</f>
        <v>0</v>
      </c>
      <c r="Q282">
        <f>IF(AND(Scrobbles!$F282&gt;=Calc!P$1+1,Scrobbles!$F282&lt;=Calc!Q$1,ISBLANK(Scrobbles!$F282)=FALSE),1,0)</f>
        <v>0</v>
      </c>
      <c r="R282">
        <f>IF(AND(Scrobbles!$F282&gt;=Calc!Q$1+1,Scrobbles!$F282&lt;=Calc!R$1,ISBLANK(Scrobbles!$F282)=FALSE),1,0)</f>
        <v>0</v>
      </c>
      <c r="T282">
        <f>IF(Scrobbles!F282&gt;0,1,0)</f>
        <v>0</v>
      </c>
    </row>
    <row r="283" spans="3:20" x14ac:dyDescent="0.3">
      <c r="C283">
        <f>IF(Scrobbles!$B283=C$1,Scrobbles!$F283,0)</f>
        <v>0</v>
      </c>
      <c r="D283">
        <f>IF(Scrobbles!$B283=D$1,Scrobbles!$F283,0)</f>
        <v>0</v>
      </c>
      <c r="E283">
        <f>IF(Scrobbles!$B283=E$1,Scrobbles!$F283,0)</f>
        <v>0</v>
      </c>
      <c r="F283">
        <f>IF(Scrobbles!$B283=F$1,Scrobbles!$F283,0)</f>
        <v>0</v>
      </c>
      <c r="G283">
        <f>IF(Scrobbles!$B283=G$1,Scrobbles!$F283,0)</f>
        <v>0</v>
      </c>
      <c r="H283">
        <f>IF(Scrobbles!$B283=H$1,Scrobbles!$F283,0)</f>
        <v>0</v>
      </c>
      <c r="I283">
        <f>IF(Scrobbles!$B283=I$1,Scrobbles!$F283,0)</f>
        <v>0</v>
      </c>
      <c r="K283">
        <f>IF(AND(Scrobbles!$F283&gt;=Calc!J$1+1,Scrobbles!$F283&lt;=Calc!K$1,ISBLANK(Scrobbles!$F283)=FALSE),1,0)</f>
        <v>0</v>
      </c>
      <c r="L283">
        <f>IF(AND(Scrobbles!$F283&gt;=Calc!K$1+1,Scrobbles!$F283&lt;=Calc!L$1,ISBLANK(Scrobbles!$F283)=FALSE),1,0)</f>
        <v>0</v>
      </c>
      <c r="M283">
        <f>IF(AND(Scrobbles!$F283&gt;=Calc!L$1+1,Scrobbles!$F283&lt;=Calc!M$1,ISBLANK(Scrobbles!$F283)=FALSE),1,0)</f>
        <v>0</v>
      </c>
      <c r="N283">
        <f>IF(AND(Scrobbles!$F283&gt;=Calc!M$1+1,Scrobbles!$F283&lt;=Calc!N$1,ISBLANK(Scrobbles!$F283)=FALSE),1,0)</f>
        <v>0</v>
      </c>
      <c r="O283">
        <f>IF(AND(Scrobbles!$F283&gt;=Calc!N$1+1,Scrobbles!$F283&lt;=Calc!O$1,ISBLANK(Scrobbles!$F283)=FALSE),1,0)</f>
        <v>0</v>
      </c>
      <c r="P283">
        <f>IF(AND(Scrobbles!$F283&gt;=Calc!O$1+1,Scrobbles!$F283&lt;=Calc!P$1,ISBLANK(Scrobbles!$F283)=FALSE),1,0)</f>
        <v>0</v>
      </c>
      <c r="Q283">
        <f>IF(AND(Scrobbles!$F283&gt;=Calc!P$1+1,Scrobbles!$F283&lt;=Calc!Q$1,ISBLANK(Scrobbles!$F283)=FALSE),1,0)</f>
        <v>0</v>
      </c>
      <c r="R283">
        <f>IF(AND(Scrobbles!$F283&gt;=Calc!Q$1+1,Scrobbles!$F283&lt;=Calc!R$1,ISBLANK(Scrobbles!$F283)=FALSE),1,0)</f>
        <v>0</v>
      </c>
      <c r="T283">
        <f>IF(Scrobbles!F283&gt;0,1,0)</f>
        <v>0</v>
      </c>
    </row>
    <row r="284" spans="3:20" x14ac:dyDescent="0.3">
      <c r="C284">
        <f>IF(Scrobbles!$B284=C$1,Scrobbles!$F284,0)</f>
        <v>0</v>
      </c>
      <c r="D284">
        <f>IF(Scrobbles!$B284=D$1,Scrobbles!$F284,0)</f>
        <v>0</v>
      </c>
      <c r="E284">
        <f>IF(Scrobbles!$B284=E$1,Scrobbles!$F284,0)</f>
        <v>0</v>
      </c>
      <c r="F284">
        <f>IF(Scrobbles!$B284=F$1,Scrobbles!$F284,0)</f>
        <v>0</v>
      </c>
      <c r="G284">
        <f>IF(Scrobbles!$B284=G$1,Scrobbles!$F284,0)</f>
        <v>0</v>
      </c>
      <c r="H284">
        <f>IF(Scrobbles!$B284=H$1,Scrobbles!$F284,0)</f>
        <v>0</v>
      </c>
      <c r="I284">
        <f>IF(Scrobbles!$B284=I$1,Scrobbles!$F284,0)</f>
        <v>0</v>
      </c>
      <c r="K284">
        <f>IF(AND(Scrobbles!$F284&gt;=Calc!J$1+1,Scrobbles!$F284&lt;=Calc!K$1,ISBLANK(Scrobbles!$F284)=FALSE),1,0)</f>
        <v>0</v>
      </c>
      <c r="L284">
        <f>IF(AND(Scrobbles!$F284&gt;=Calc!K$1+1,Scrobbles!$F284&lt;=Calc!L$1,ISBLANK(Scrobbles!$F284)=FALSE),1,0)</f>
        <v>0</v>
      </c>
      <c r="M284">
        <f>IF(AND(Scrobbles!$F284&gt;=Calc!L$1+1,Scrobbles!$F284&lt;=Calc!M$1,ISBLANK(Scrobbles!$F284)=FALSE),1,0)</f>
        <v>0</v>
      </c>
      <c r="N284">
        <f>IF(AND(Scrobbles!$F284&gt;=Calc!M$1+1,Scrobbles!$F284&lt;=Calc!N$1,ISBLANK(Scrobbles!$F284)=FALSE),1,0)</f>
        <v>0</v>
      </c>
      <c r="O284">
        <f>IF(AND(Scrobbles!$F284&gt;=Calc!N$1+1,Scrobbles!$F284&lt;=Calc!O$1,ISBLANK(Scrobbles!$F284)=FALSE),1,0)</f>
        <v>0</v>
      </c>
      <c r="P284">
        <f>IF(AND(Scrobbles!$F284&gt;=Calc!O$1+1,Scrobbles!$F284&lt;=Calc!P$1,ISBLANK(Scrobbles!$F284)=FALSE),1,0)</f>
        <v>0</v>
      </c>
      <c r="Q284">
        <f>IF(AND(Scrobbles!$F284&gt;=Calc!P$1+1,Scrobbles!$F284&lt;=Calc!Q$1,ISBLANK(Scrobbles!$F284)=FALSE),1,0)</f>
        <v>0</v>
      </c>
      <c r="R284">
        <f>IF(AND(Scrobbles!$F284&gt;=Calc!Q$1+1,Scrobbles!$F284&lt;=Calc!R$1,ISBLANK(Scrobbles!$F284)=FALSE),1,0)</f>
        <v>0</v>
      </c>
      <c r="T284">
        <f>IF(Scrobbles!F284&gt;0,1,0)</f>
        <v>0</v>
      </c>
    </row>
    <row r="285" spans="3:20" x14ac:dyDescent="0.3">
      <c r="C285">
        <f>IF(Scrobbles!$B285=C$1,Scrobbles!$F285,0)</f>
        <v>0</v>
      </c>
      <c r="D285">
        <f>IF(Scrobbles!$B285=D$1,Scrobbles!$F285,0)</f>
        <v>0</v>
      </c>
      <c r="E285">
        <f>IF(Scrobbles!$B285=E$1,Scrobbles!$F285,0)</f>
        <v>0</v>
      </c>
      <c r="F285">
        <f>IF(Scrobbles!$B285=F$1,Scrobbles!$F285,0)</f>
        <v>0</v>
      </c>
      <c r="G285">
        <f>IF(Scrobbles!$B285=G$1,Scrobbles!$F285,0)</f>
        <v>0</v>
      </c>
      <c r="H285">
        <f>IF(Scrobbles!$B285=H$1,Scrobbles!$F285,0)</f>
        <v>0</v>
      </c>
      <c r="I285">
        <f>IF(Scrobbles!$B285=I$1,Scrobbles!$F285,0)</f>
        <v>0</v>
      </c>
      <c r="K285">
        <f>IF(AND(Scrobbles!$F285&gt;=Calc!J$1+1,Scrobbles!$F285&lt;=Calc!K$1,ISBLANK(Scrobbles!$F285)=FALSE),1,0)</f>
        <v>0</v>
      </c>
      <c r="L285">
        <f>IF(AND(Scrobbles!$F285&gt;=Calc!K$1+1,Scrobbles!$F285&lt;=Calc!L$1,ISBLANK(Scrobbles!$F285)=FALSE),1,0)</f>
        <v>0</v>
      </c>
      <c r="M285">
        <f>IF(AND(Scrobbles!$F285&gt;=Calc!L$1+1,Scrobbles!$F285&lt;=Calc!M$1,ISBLANK(Scrobbles!$F285)=FALSE),1,0)</f>
        <v>0</v>
      </c>
      <c r="N285">
        <f>IF(AND(Scrobbles!$F285&gt;=Calc!M$1+1,Scrobbles!$F285&lt;=Calc!N$1,ISBLANK(Scrobbles!$F285)=FALSE),1,0)</f>
        <v>0</v>
      </c>
      <c r="O285">
        <f>IF(AND(Scrobbles!$F285&gt;=Calc!N$1+1,Scrobbles!$F285&lt;=Calc!O$1,ISBLANK(Scrobbles!$F285)=FALSE),1,0)</f>
        <v>0</v>
      </c>
      <c r="P285">
        <f>IF(AND(Scrobbles!$F285&gt;=Calc!O$1+1,Scrobbles!$F285&lt;=Calc!P$1,ISBLANK(Scrobbles!$F285)=FALSE),1,0)</f>
        <v>0</v>
      </c>
      <c r="Q285">
        <f>IF(AND(Scrobbles!$F285&gt;=Calc!P$1+1,Scrobbles!$F285&lt;=Calc!Q$1,ISBLANK(Scrobbles!$F285)=FALSE),1,0)</f>
        <v>0</v>
      </c>
      <c r="R285">
        <f>IF(AND(Scrobbles!$F285&gt;=Calc!Q$1+1,Scrobbles!$F285&lt;=Calc!R$1,ISBLANK(Scrobbles!$F285)=FALSE),1,0)</f>
        <v>0</v>
      </c>
      <c r="T285">
        <f>IF(Scrobbles!F285&gt;0,1,0)</f>
        <v>0</v>
      </c>
    </row>
    <row r="286" spans="3:20" x14ac:dyDescent="0.3">
      <c r="C286">
        <f>IF(Scrobbles!$B286=C$1,Scrobbles!$F286,0)</f>
        <v>0</v>
      </c>
      <c r="D286">
        <f>IF(Scrobbles!$B286=D$1,Scrobbles!$F286,0)</f>
        <v>0</v>
      </c>
      <c r="E286">
        <f>IF(Scrobbles!$B286=E$1,Scrobbles!$F286,0)</f>
        <v>0</v>
      </c>
      <c r="F286">
        <f>IF(Scrobbles!$B286=F$1,Scrobbles!$F286,0)</f>
        <v>0</v>
      </c>
      <c r="G286">
        <f>IF(Scrobbles!$B286=G$1,Scrobbles!$F286,0)</f>
        <v>0</v>
      </c>
      <c r="H286">
        <f>IF(Scrobbles!$B286=H$1,Scrobbles!$F286,0)</f>
        <v>0</v>
      </c>
      <c r="I286">
        <f>IF(Scrobbles!$B286=I$1,Scrobbles!$F286,0)</f>
        <v>0</v>
      </c>
      <c r="K286">
        <f>IF(AND(Scrobbles!$F286&gt;=Calc!J$1+1,Scrobbles!$F286&lt;=Calc!K$1,ISBLANK(Scrobbles!$F286)=FALSE),1,0)</f>
        <v>0</v>
      </c>
      <c r="L286">
        <f>IF(AND(Scrobbles!$F286&gt;=Calc!K$1+1,Scrobbles!$F286&lt;=Calc!L$1,ISBLANK(Scrobbles!$F286)=FALSE),1,0)</f>
        <v>0</v>
      </c>
      <c r="M286">
        <f>IF(AND(Scrobbles!$F286&gt;=Calc!L$1+1,Scrobbles!$F286&lt;=Calc!M$1,ISBLANK(Scrobbles!$F286)=FALSE),1,0)</f>
        <v>0</v>
      </c>
      <c r="N286">
        <f>IF(AND(Scrobbles!$F286&gt;=Calc!M$1+1,Scrobbles!$F286&lt;=Calc!N$1,ISBLANK(Scrobbles!$F286)=FALSE),1,0)</f>
        <v>0</v>
      </c>
      <c r="O286">
        <f>IF(AND(Scrobbles!$F286&gt;=Calc!N$1+1,Scrobbles!$F286&lt;=Calc!O$1,ISBLANK(Scrobbles!$F286)=FALSE),1,0)</f>
        <v>0</v>
      </c>
      <c r="P286">
        <f>IF(AND(Scrobbles!$F286&gt;=Calc!O$1+1,Scrobbles!$F286&lt;=Calc!P$1,ISBLANK(Scrobbles!$F286)=FALSE),1,0)</f>
        <v>0</v>
      </c>
      <c r="Q286">
        <f>IF(AND(Scrobbles!$F286&gt;=Calc!P$1+1,Scrobbles!$F286&lt;=Calc!Q$1,ISBLANK(Scrobbles!$F286)=FALSE),1,0)</f>
        <v>0</v>
      </c>
      <c r="R286">
        <f>IF(AND(Scrobbles!$F286&gt;=Calc!Q$1+1,Scrobbles!$F286&lt;=Calc!R$1,ISBLANK(Scrobbles!$F286)=FALSE),1,0)</f>
        <v>0</v>
      </c>
      <c r="T286">
        <f>IF(Scrobbles!F286&gt;0,1,0)</f>
        <v>0</v>
      </c>
    </row>
    <row r="287" spans="3:20" x14ac:dyDescent="0.3">
      <c r="C287">
        <f>IF(Scrobbles!$B287=C$1,Scrobbles!$F287,0)</f>
        <v>0</v>
      </c>
      <c r="D287">
        <f>IF(Scrobbles!$B287=D$1,Scrobbles!$F287,0)</f>
        <v>0</v>
      </c>
      <c r="E287">
        <f>IF(Scrobbles!$B287=E$1,Scrobbles!$F287,0)</f>
        <v>0</v>
      </c>
      <c r="F287">
        <f>IF(Scrobbles!$B287=F$1,Scrobbles!$F287,0)</f>
        <v>0</v>
      </c>
      <c r="G287">
        <f>IF(Scrobbles!$B287=G$1,Scrobbles!$F287,0)</f>
        <v>0</v>
      </c>
      <c r="H287">
        <f>IF(Scrobbles!$B287=H$1,Scrobbles!$F287,0)</f>
        <v>0</v>
      </c>
      <c r="I287">
        <f>IF(Scrobbles!$B287=I$1,Scrobbles!$F287,0)</f>
        <v>0</v>
      </c>
      <c r="K287">
        <f>IF(AND(Scrobbles!$F287&gt;=Calc!J$1+1,Scrobbles!$F287&lt;=Calc!K$1,ISBLANK(Scrobbles!$F287)=FALSE),1,0)</f>
        <v>0</v>
      </c>
      <c r="L287">
        <f>IF(AND(Scrobbles!$F287&gt;=Calc!K$1+1,Scrobbles!$F287&lt;=Calc!L$1,ISBLANK(Scrobbles!$F287)=FALSE),1,0)</f>
        <v>0</v>
      </c>
      <c r="M287">
        <f>IF(AND(Scrobbles!$F287&gt;=Calc!L$1+1,Scrobbles!$F287&lt;=Calc!M$1,ISBLANK(Scrobbles!$F287)=FALSE),1,0)</f>
        <v>0</v>
      </c>
      <c r="N287">
        <f>IF(AND(Scrobbles!$F287&gt;=Calc!M$1+1,Scrobbles!$F287&lt;=Calc!N$1,ISBLANK(Scrobbles!$F287)=FALSE),1,0)</f>
        <v>0</v>
      </c>
      <c r="O287">
        <f>IF(AND(Scrobbles!$F287&gt;=Calc!N$1+1,Scrobbles!$F287&lt;=Calc!O$1,ISBLANK(Scrobbles!$F287)=FALSE),1,0)</f>
        <v>0</v>
      </c>
      <c r="P287">
        <f>IF(AND(Scrobbles!$F287&gt;=Calc!O$1+1,Scrobbles!$F287&lt;=Calc!P$1,ISBLANK(Scrobbles!$F287)=FALSE),1,0)</f>
        <v>0</v>
      </c>
      <c r="Q287">
        <f>IF(AND(Scrobbles!$F287&gt;=Calc!P$1+1,Scrobbles!$F287&lt;=Calc!Q$1,ISBLANK(Scrobbles!$F287)=FALSE),1,0)</f>
        <v>0</v>
      </c>
      <c r="R287">
        <f>IF(AND(Scrobbles!$F287&gt;=Calc!Q$1+1,Scrobbles!$F287&lt;=Calc!R$1,ISBLANK(Scrobbles!$F287)=FALSE),1,0)</f>
        <v>0</v>
      </c>
      <c r="T287">
        <f>IF(Scrobbles!F287&gt;0,1,0)</f>
        <v>0</v>
      </c>
    </row>
    <row r="288" spans="3:20" x14ac:dyDescent="0.3">
      <c r="C288">
        <f>IF(Scrobbles!$B288=C$1,Scrobbles!$F288,0)</f>
        <v>0</v>
      </c>
      <c r="D288">
        <f>IF(Scrobbles!$B288=D$1,Scrobbles!$F288,0)</f>
        <v>0</v>
      </c>
      <c r="E288">
        <f>IF(Scrobbles!$B288=E$1,Scrobbles!$F288,0)</f>
        <v>0</v>
      </c>
      <c r="F288">
        <f>IF(Scrobbles!$B288=F$1,Scrobbles!$F288,0)</f>
        <v>0</v>
      </c>
      <c r="G288">
        <f>IF(Scrobbles!$B288=G$1,Scrobbles!$F288,0)</f>
        <v>0</v>
      </c>
      <c r="H288">
        <f>IF(Scrobbles!$B288=H$1,Scrobbles!$F288,0)</f>
        <v>0</v>
      </c>
      <c r="I288">
        <f>IF(Scrobbles!$B288=I$1,Scrobbles!$F288,0)</f>
        <v>0</v>
      </c>
      <c r="K288">
        <f>IF(AND(Scrobbles!$F288&gt;=Calc!J$1+1,Scrobbles!$F288&lt;=Calc!K$1,ISBLANK(Scrobbles!$F288)=FALSE),1,0)</f>
        <v>0</v>
      </c>
      <c r="L288">
        <f>IF(AND(Scrobbles!$F288&gt;=Calc!K$1+1,Scrobbles!$F288&lt;=Calc!L$1,ISBLANK(Scrobbles!$F288)=FALSE),1,0)</f>
        <v>0</v>
      </c>
      <c r="M288">
        <f>IF(AND(Scrobbles!$F288&gt;=Calc!L$1+1,Scrobbles!$F288&lt;=Calc!M$1,ISBLANK(Scrobbles!$F288)=FALSE),1,0)</f>
        <v>0</v>
      </c>
      <c r="N288">
        <f>IF(AND(Scrobbles!$F288&gt;=Calc!M$1+1,Scrobbles!$F288&lt;=Calc!N$1,ISBLANK(Scrobbles!$F288)=FALSE),1,0)</f>
        <v>0</v>
      </c>
      <c r="O288">
        <f>IF(AND(Scrobbles!$F288&gt;=Calc!N$1+1,Scrobbles!$F288&lt;=Calc!O$1,ISBLANK(Scrobbles!$F288)=FALSE),1,0)</f>
        <v>0</v>
      </c>
      <c r="P288">
        <f>IF(AND(Scrobbles!$F288&gt;=Calc!O$1+1,Scrobbles!$F288&lt;=Calc!P$1,ISBLANK(Scrobbles!$F288)=FALSE),1,0)</f>
        <v>0</v>
      </c>
      <c r="Q288">
        <f>IF(AND(Scrobbles!$F288&gt;=Calc!P$1+1,Scrobbles!$F288&lt;=Calc!Q$1,ISBLANK(Scrobbles!$F288)=FALSE),1,0)</f>
        <v>0</v>
      </c>
      <c r="R288">
        <f>IF(AND(Scrobbles!$F288&gt;=Calc!Q$1+1,Scrobbles!$F288&lt;=Calc!R$1,ISBLANK(Scrobbles!$F288)=FALSE),1,0)</f>
        <v>0</v>
      </c>
      <c r="T288">
        <f>IF(Scrobbles!F288&gt;0,1,0)</f>
        <v>0</v>
      </c>
    </row>
    <row r="289" spans="3:20" x14ac:dyDescent="0.3">
      <c r="C289">
        <f>IF(Scrobbles!$B289=C$1,Scrobbles!$F289,0)</f>
        <v>0</v>
      </c>
      <c r="D289">
        <f>IF(Scrobbles!$B289=D$1,Scrobbles!$F289,0)</f>
        <v>0</v>
      </c>
      <c r="E289">
        <f>IF(Scrobbles!$B289=E$1,Scrobbles!$F289,0)</f>
        <v>0</v>
      </c>
      <c r="F289">
        <f>IF(Scrobbles!$B289=F$1,Scrobbles!$F289,0)</f>
        <v>0</v>
      </c>
      <c r="G289">
        <f>IF(Scrobbles!$B289=G$1,Scrobbles!$F289,0)</f>
        <v>0</v>
      </c>
      <c r="H289">
        <f>IF(Scrobbles!$B289=H$1,Scrobbles!$F289,0)</f>
        <v>0</v>
      </c>
      <c r="I289">
        <f>IF(Scrobbles!$B289=I$1,Scrobbles!$F289,0)</f>
        <v>0</v>
      </c>
      <c r="K289">
        <f>IF(AND(Scrobbles!$F289&gt;=Calc!J$1+1,Scrobbles!$F289&lt;=Calc!K$1,ISBLANK(Scrobbles!$F289)=FALSE),1,0)</f>
        <v>0</v>
      </c>
      <c r="L289">
        <f>IF(AND(Scrobbles!$F289&gt;=Calc!K$1+1,Scrobbles!$F289&lt;=Calc!L$1,ISBLANK(Scrobbles!$F289)=FALSE),1,0)</f>
        <v>0</v>
      </c>
      <c r="M289">
        <f>IF(AND(Scrobbles!$F289&gt;=Calc!L$1+1,Scrobbles!$F289&lt;=Calc!M$1,ISBLANK(Scrobbles!$F289)=FALSE),1,0)</f>
        <v>0</v>
      </c>
      <c r="N289">
        <f>IF(AND(Scrobbles!$F289&gt;=Calc!M$1+1,Scrobbles!$F289&lt;=Calc!N$1,ISBLANK(Scrobbles!$F289)=FALSE),1,0)</f>
        <v>0</v>
      </c>
      <c r="O289">
        <f>IF(AND(Scrobbles!$F289&gt;=Calc!N$1+1,Scrobbles!$F289&lt;=Calc!O$1,ISBLANK(Scrobbles!$F289)=FALSE),1,0)</f>
        <v>0</v>
      </c>
      <c r="P289">
        <f>IF(AND(Scrobbles!$F289&gt;=Calc!O$1+1,Scrobbles!$F289&lt;=Calc!P$1,ISBLANK(Scrobbles!$F289)=FALSE),1,0)</f>
        <v>0</v>
      </c>
      <c r="Q289">
        <f>IF(AND(Scrobbles!$F289&gt;=Calc!P$1+1,Scrobbles!$F289&lt;=Calc!Q$1,ISBLANK(Scrobbles!$F289)=FALSE),1,0)</f>
        <v>0</v>
      </c>
      <c r="R289">
        <f>IF(AND(Scrobbles!$F289&gt;=Calc!Q$1+1,Scrobbles!$F289&lt;=Calc!R$1,ISBLANK(Scrobbles!$F289)=FALSE),1,0)</f>
        <v>0</v>
      </c>
      <c r="T289">
        <f>IF(Scrobbles!F289&gt;0,1,0)</f>
        <v>0</v>
      </c>
    </row>
    <row r="290" spans="3:20" x14ac:dyDescent="0.3">
      <c r="C290">
        <f>IF(Scrobbles!$B290=C$1,Scrobbles!$F290,0)</f>
        <v>0</v>
      </c>
      <c r="D290">
        <f>IF(Scrobbles!$B290=D$1,Scrobbles!$F290,0)</f>
        <v>0</v>
      </c>
      <c r="E290">
        <f>IF(Scrobbles!$B290=E$1,Scrobbles!$F290,0)</f>
        <v>0</v>
      </c>
      <c r="F290">
        <f>IF(Scrobbles!$B290=F$1,Scrobbles!$F290,0)</f>
        <v>0</v>
      </c>
      <c r="G290">
        <f>IF(Scrobbles!$B290=G$1,Scrobbles!$F290,0)</f>
        <v>0</v>
      </c>
      <c r="H290">
        <f>IF(Scrobbles!$B290=H$1,Scrobbles!$F290,0)</f>
        <v>0</v>
      </c>
      <c r="I290">
        <f>IF(Scrobbles!$B290=I$1,Scrobbles!$F290,0)</f>
        <v>0</v>
      </c>
      <c r="K290">
        <f>IF(AND(Scrobbles!$F290&gt;=Calc!J$1+1,Scrobbles!$F290&lt;=Calc!K$1,ISBLANK(Scrobbles!$F290)=FALSE),1,0)</f>
        <v>0</v>
      </c>
      <c r="L290">
        <f>IF(AND(Scrobbles!$F290&gt;=Calc!K$1+1,Scrobbles!$F290&lt;=Calc!L$1,ISBLANK(Scrobbles!$F290)=FALSE),1,0)</f>
        <v>0</v>
      </c>
      <c r="M290">
        <f>IF(AND(Scrobbles!$F290&gt;=Calc!L$1+1,Scrobbles!$F290&lt;=Calc!M$1,ISBLANK(Scrobbles!$F290)=FALSE),1,0)</f>
        <v>0</v>
      </c>
      <c r="N290">
        <f>IF(AND(Scrobbles!$F290&gt;=Calc!M$1+1,Scrobbles!$F290&lt;=Calc!N$1,ISBLANK(Scrobbles!$F290)=FALSE),1,0)</f>
        <v>0</v>
      </c>
      <c r="O290">
        <f>IF(AND(Scrobbles!$F290&gt;=Calc!N$1+1,Scrobbles!$F290&lt;=Calc!O$1,ISBLANK(Scrobbles!$F290)=FALSE),1,0)</f>
        <v>0</v>
      </c>
      <c r="P290">
        <f>IF(AND(Scrobbles!$F290&gt;=Calc!O$1+1,Scrobbles!$F290&lt;=Calc!P$1,ISBLANK(Scrobbles!$F290)=FALSE),1,0)</f>
        <v>0</v>
      </c>
      <c r="Q290">
        <f>IF(AND(Scrobbles!$F290&gt;=Calc!P$1+1,Scrobbles!$F290&lt;=Calc!Q$1,ISBLANK(Scrobbles!$F290)=FALSE),1,0)</f>
        <v>0</v>
      </c>
      <c r="R290">
        <f>IF(AND(Scrobbles!$F290&gt;=Calc!Q$1+1,Scrobbles!$F290&lt;=Calc!R$1,ISBLANK(Scrobbles!$F290)=FALSE),1,0)</f>
        <v>0</v>
      </c>
      <c r="T290">
        <f>IF(Scrobbles!F290&gt;0,1,0)</f>
        <v>0</v>
      </c>
    </row>
    <row r="291" spans="3:20" x14ac:dyDescent="0.3">
      <c r="C291">
        <f>IF(Scrobbles!$B291=C$1,Scrobbles!$F291,0)</f>
        <v>0</v>
      </c>
      <c r="D291">
        <f>IF(Scrobbles!$B291=D$1,Scrobbles!$F291,0)</f>
        <v>0</v>
      </c>
      <c r="E291">
        <f>IF(Scrobbles!$B291=E$1,Scrobbles!$F291,0)</f>
        <v>0</v>
      </c>
      <c r="F291">
        <f>IF(Scrobbles!$B291=F$1,Scrobbles!$F291,0)</f>
        <v>0</v>
      </c>
      <c r="G291">
        <f>IF(Scrobbles!$B291=G$1,Scrobbles!$F291,0)</f>
        <v>0</v>
      </c>
      <c r="H291">
        <f>IF(Scrobbles!$B291=H$1,Scrobbles!$F291,0)</f>
        <v>0</v>
      </c>
      <c r="I291">
        <f>IF(Scrobbles!$B291=I$1,Scrobbles!$F291,0)</f>
        <v>0</v>
      </c>
      <c r="K291">
        <f>IF(AND(Scrobbles!$F291&gt;=Calc!J$1+1,Scrobbles!$F291&lt;=Calc!K$1,ISBLANK(Scrobbles!$F291)=FALSE),1,0)</f>
        <v>0</v>
      </c>
      <c r="L291">
        <f>IF(AND(Scrobbles!$F291&gt;=Calc!K$1+1,Scrobbles!$F291&lt;=Calc!L$1,ISBLANK(Scrobbles!$F291)=FALSE),1,0)</f>
        <v>0</v>
      </c>
      <c r="M291">
        <f>IF(AND(Scrobbles!$F291&gt;=Calc!L$1+1,Scrobbles!$F291&lt;=Calc!M$1,ISBLANK(Scrobbles!$F291)=FALSE),1,0)</f>
        <v>0</v>
      </c>
      <c r="N291">
        <f>IF(AND(Scrobbles!$F291&gt;=Calc!M$1+1,Scrobbles!$F291&lt;=Calc!N$1,ISBLANK(Scrobbles!$F291)=FALSE),1,0)</f>
        <v>0</v>
      </c>
      <c r="O291">
        <f>IF(AND(Scrobbles!$F291&gt;=Calc!N$1+1,Scrobbles!$F291&lt;=Calc!O$1,ISBLANK(Scrobbles!$F291)=FALSE),1,0)</f>
        <v>0</v>
      </c>
      <c r="P291">
        <f>IF(AND(Scrobbles!$F291&gt;=Calc!O$1+1,Scrobbles!$F291&lt;=Calc!P$1,ISBLANK(Scrobbles!$F291)=FALSE),1,0)</f>
        <v>0</v>
      </c>
      <c r="Q291">
        <f>IF(AND(Scrobbles!$F291&gt;=Calc!P$1+1,Scrobbles!$F291&lt;=Calc!Q$1,ISBLANK(Scrobbles!$F291)=FALSE),1,0)</f>
        <v>0</v>
      </c>
      <c r="R291">
        <f>IF(AND(Scrobbles!$F291&gt;=Calc!Q$1+1,Scrobbles!$F291&lt;=Calc!R$1,ISBLANK(Scrobbles!$F291)=FALSE),1,0)</f>
        <v>0</v>
      </c>
      <c r="T291">
        <f>IF(Scrobbles!F291&gt;0,1,0)</f>
        <v>0</v>
      </c>
    </row>
    <row r="292" spans="3:20" x14ac:dyDescent="0.3">
      <c r="C292">
        <f>IF(Scrobbles!$B292=C$1,Scrobbles!$F292,0)</f>
        <v>0</v>
      </c>
      <c r="D292">
        <f>IF(Scrobbles!$B292=D$1,Scrobbles!$F292,0)</f>
        <v>0</v>
      </c>
      <c r="E292">
        <f>IF(Scrobbles!$B292=E$1,Scrobbles!$F292,0)</f>
        <v>0</v>
      </c>
      <c r="F292">
        <f>IF(Scrobbles!$B292=F$1,Scrobbles!$F292,0)</f>
        <v>0</v>
      </c>
      <c r="G292">
        <f>IF(Scrobbles!$B292=G$1,Scrobbles!$F292,0)</f>
        <v>0</v>
      </c>
      <c r="H292">
        <f>IF(Scrobbles!$B292=H$1,Scrobbles!$F292,0)</f>
        <v>0</v>
      </c>
      <c r="I292">
        <f>IF(Scrobbles!$B292=I$1,Scrobbles!$F292,0)</f>
        <v>0</v>
      </c>
      <c r="K292">
        <f>IF(AND(Scrobbles!$F292&gt;=Calc!J$1+1,Scrobbles!$F292&lt;=Calc!K$1,ISBLANK(Scrobbles!$F292)=FALSE),1,0)</f>
        <v>0</v>
      </c>
      <c r="L292">
        <f>IF(AND(Scrobbles!$F292&gt;=Calc!K$1+1,Scrobbles!$F292&lt;=Calc!L$1,ISBLANK(Scrobbles!$F292)=FALSE),1,0)</f>
        <v>0</v>
      </c>
      <c r="M292">
        <f>IF(AND(Scrobbles!$F292&gt;=Calc!L$1+1,Scrobbles!$F292&lt;=Calc!M$1,ISBLANK(Scrobbles!$F292)=FALSE),1,0)</f>
        <v>0</v>
      </c>
      <c r="N292">
        <f>IF(AND(Scrobbles!$F292&gt;=Calc!M$1+1,Scrobbles!$F292&lt;=Calc!N$1,ISBLANK(Scrobbles!$F292)=FALSE),1,0)</f>
        <v>0</v>
      </c>
      <c r="O292">
        <f>IF(AND(Scrobbles!$F292&gt;=Calc!N$1+1,Scrobbles!$F292&lt;=Calc!O$1,ISBLANK(Scrobbles!$F292)=FALSE),1,0)</f>
        <v>0</v>
      </c>
      <c r="P292">
        <f>IF(AND(Scrobbles!$F292&gt;=Calc!O$1+1,Scrobbles!$F292&lt;=Calc!P$1,ISBLANK(Scrobbles!$F292)=FALSE),1,0)</f>
        <v>0</v>
      </c>
      <c r="Q292">
        <f>IF(AND(Scrobbles!$F292&gt;=Calc!P$1+1,Scrobbles!$F292&lt;=Calc!Q$1,ISBLANK(Scrobbles!$F292)=FALSE),1,0)</f>
        <v>0</v>
      </c>
      <c r="R292">
        <f>IF(AND(Scrobbles!$F292&gt;=Calc!Q$1+1,Scrobbles!$F292&lt;=Calc!R$1,ISBLANK(Scrobbles!$F292)=FALSE),1,0)</f>
        <v>0</v>
      </c>
      <c r="T292">
        <f>IF(Scrobbles!F292&gt;0,1,0)</f>
        <v>0</v>
      </c>
    </row>
    <row r="293" spans="3:20" x14ac:dyDescent="0.3">
      <c r="C293">
        <f>IF(Scrobbles!$B293=C$1,Scrobbles!$F293,0)</f>
        <v>0</v>
      </c>
      <c r="D293">
        <f>IF(Scrobbles!$B293=D$1,Scrobbles!$F293,0)</f>
        <v>0</v>
      </c>
      <c r="E293">
        <f>IF(Scrobbles!$B293=E$1,Scrobbles!$F293,0)</f>
        <v>0</v>
      </c>
      <c r="F293">
        <f>IF(Scrobbles!$B293=F$1,Scrobbles!$F293,0)</f>
        <v>0</v>
      </c>
      <c r="G293">
        <f>IF(Scrobbles!$B293=G$1,Scrobbles!$F293,0)</f>
        <v>0</v>
      </c>
      <c r="H293">
        <f>IF(Scrobbles!$B293=H$1,Scrobbles!$F293,0)</f>
        <v>0</v>
      </c>
      <c r="I293">
        <f>IF(Scrobbles!$B293=I$1,Scrobbles!$F293,0)</f>
        <v>0</v>
      </c>
      <c r="K293">
        <f>IF(AND(Scrobbles!$F293&gt;=Calc!J$1+1,Scrobbles!$F293&lt;=Calc!K$1,ISBLANK(Scrobbles!$F293)=FALSE),1,0)</f>
        <v>0</v>
      </c>
      <c r="L293">
        <f>IF(AND(Scrobbles!$F293&gt;=Calc!K$1+1,Scrobbles!$F293&lt;=Calc!L$1,ISBLANK(Scrobbles!$F293)=FALSE),1,0)</f>
        <v>0</v>
      </c>
      <c r="M293">
        <f>IF(AND(Scrobbles!$F293&gt;=Calc!L$1+1,Scrobbles!$F293&lt;=Calc!M$1,ISBLANK(Scrobbles!$F293)=FALSE),1,0)</f>
        <v>0</v>
      </c>
      <c r="N293">
        <f>IF(AND(Scrobbles!$F293&gt;=Calc!M$1+1,Scrobbles!$F293&lt;=Calc!N$1,ISBLANK(Scrobbles!$F293)=FALSE),1,0)</f>
        <v>0</v>
      </c>
      <c r="O293">
        <f>IF(AND(Scrobbles!$F293&gt;=Calc!N$1+1,Scrobbles!$F293&lt;=Calc!O$1,ISBLANK(Scrobbles!$F293)=FALSE),1,0)</f>
        <v>0</v>
      </c>
      <c r="P293">
        <f>IF(AND(Scrobbles!$F293&gt;=Calc!O$1+1,Scrobbles!$F293&lt;=Calc!P$1,ISBLANK(Scrobbles!$F293)=FALSE),1,0)</f>
        <v>0</v>
      </c>
      <c r="Q293">
        <f>IF(AND(Scrobbles!$F293&gt;=Calc!P$1+1,Scrobbles!$F293&lt;=Calc!Q$1,ISBLANK(Scrobbles!$F293)=FALSE),1,0)</f>
        <v>0</v>
      </c>
      <c r="R293">
        <f>IF(AND(Scrobbles!$F293&gt;=Calc!Q$1+1,Scrobbles!$F293&lt;=Calc!R$1,ISBLANK(Scrobbles!$F293)=FALSE),1,0)</f>
        <v>0</v>
      </c>
      <c r="T293">
        <f>IF(Scrobbles!F293&gt;0,1,0)</f>
        <v>0</v>
      </c>
    </row>
    <row r="294" spans="3:20" x14ac:dyDescent="0.3">
      <c r="C294">
        <f>IF(Scrobbles!$B294=C$1,Scrobbles!$F294,0)</f>
        <v>0</v>
      </c>
      <c r="D294">
        <f>IF(Scrobbles!$B294=D$1,Scrobbles!$F294,0)</f>
        <v>0</v>
      </c>
      <c r="E294">
        <f>IF(Scrobbles!$B294=E$1,Scrobbles!$F294,0)</f>
        <v>0</v>
      </c>
      <c r="F294">
        <f>IF(Scrobbles!$B294=F$1,Scrobbles!$F294,0)</f>
        <v>0</v>
      </c>
      <c r="G294">
        <f>IF(Scrobbles!$B294=G$1,Scrobbles!$F294,0)</f>
        <v>0</v>
      </c>
      <c r="H294">
        <f>IF(Scrobbles!$B294=H$1,Scrobbles!$F294,0)</f>
        <v>0</v>
      </c>
      <c r="I294">
        <f>IF(Scrobbles!$B294=I$1,Scrobbles!$F294,0)</f>
        <v>0</v>
      </c>
      <c r="K294">
        <f>IF(AND(Scrobbles!$F294&gt;=Calc!J$1+1,Scrobbles!$F294&lt;=Calc!K$1,ISBLANK(Scrobbles!$F294)=FALSE),1,0)</f>
        <v>0</v>
      </c>
      <c r="L294">
        <f>IF(AND(Scrobbles!$F294&gt;=Calc!K$1+1,Scrobbles!$F294&lt;=Calc!L$1,ISBLANK(Scrobbles!$F294)=FALSE),1,0)</f>
        <v>0</v>
      </c>
      <c r="M294">
        <f>IF(AND(Scrobbles!$F294&gt;=Calc!L$1+1,Scrobbles!$F294&lt;=Calc!M$1,ISBLANK(Scrobbles!$F294)=FALSE),1,0)</f>
        <v>0</v>
      </c>
      <c r="N294">
        <f>IF(AND(Scrobbles!$F294&gt;=Calc!M$1+1,Scrobbles!$F294&lt;=Calc!N$1,ISBLANK(Scrobbles!$F294)=FALSE),1,0)</f>
        <v>0</v>
      </c>
      <c r="O294">
        <f>IF(AND(Scrobbles!$F294&gt;=Calc!N$1+1,Scrobbles!$F294&lt;=Calc!O$1,ISBLANK(Scrobbles!$F294)=FALSE),1,0)</f>
        <v>0</v>
      </c>
      <c r="P294">
        <f>IF(AND(Scrobbles!$F294&gt;=Calc!O$1+1,Scrobbles!$F294&lt;=Calc!P$1,ISBLANK(Scrobbles!$F294)=FALSE),1,0)</f>
        <v>0</v>
      </c>
      <c r="Q294">
        <f>IF(AND(Scrobbles!$F294&gt;=Calc!P$1+1,Scrobbles!$F294&lt;=Calc!Q$1,ISBLANK(Scrobbles!$F294)=FALSE),1,0)</f>
        <v>0</v>
      </c>
      <c r="R294">
        <f>IF(AND(Scrobbles!$F294&gt;=Calc!Q$1+1,Scrobbles!$F294&lt;=Calc!R$1,ISBLANK(Scrobbles!$F294)=FALSE),1,0)</f>
        <v>0</v>
      </c>
      <c r="T294">
        <f>IF(Scrobbles!F294&gt;0,1,0)</f>
        <v>0</v>
      </c>
    </row>
    <row r="295" spans="3:20" x14ac:dyDescent="0.3">
      <c r="C295">
        <f>IF(Scrobbles!$B295=C$1,Scrobbles!$F295,0)</f>
        <v>0</v>
      </c>
      <c r="D295">
        <f>IF(Scrobbles!$B295=D$1,Scrobbles!$F295,0)</f>
        <v>0</v>
      </c>
      <c r="E295">
        <f>IF(Scrobbles!$B295=E$1,Scrobbles!$F295,0)</f>
        <v>0</v>
      </c>
      <c r="F295">
        <f>IF(Scrobbles!$B295=F$1,Scrobbles!$F295,0)</f>
        <v>0</v>
      </c>
      <c r="G295">
        <f>IF(Scrobbles!$B295=G$1,Scrobbles!$F295,0)</f>
        <v>0</v>
      </c>
      <c r="H295">
        <f>IF(Scrobbles!$B295=H$1,Scrobbles!$F295,0)</f>
        <v>0</v>
      </c>
      <c r="I295">
        <f>IF(Scrobbles!$B295=I$1,Scrobbles!$F295,0)</f>
        <v>0</v>
      </c>
      <c r="K295">
        <f>IF(AND(Scrobbles!$F295&gt;=Calc!J$1+1,Scrobbles!$F295&lt;=Calc!K$1,ISBLANK(Scrobbles!$F295)=FALSE),1,0)</f>
        <v>0</v>
      </c>
      <c r="L295">
        <f>IF(AND(Scrobbles!$F295&gt;=Calc!K$1+1,Scrobbles!$F295&lt;=Calc!L$1,ISBLANK(Scrobbles!$F295)=FALSE),1,0)</f>
        <v>0</v>
      </c>
      <c r="M295">
        <f>IF(AND(Scrobbles!$F295&gt;=Calc!L$1+1,Scrobbles!$F295&lt;=Calc!M$1,ISBLANK(Scrobbles!$F295)=FALSE),1,0)</f>
        <v>0</v>
      </c>
      <c r="N295">
        <f>IF(AND(Scrobbles!$F295&gt;=Calc!M$1+1,Scrobbles!$F295&lt;=Calc!N$1,ISBLANK(Scrobbles!$F295)=FALSE),1,0)</f>
        <v>0</v>
      </c>
      <c r="O295">
        <f>IF(AND(Scrobbles!$F295&gt;=Calc!N$1+1,Scrobbles!$F295&lt;=Calc!O$1,ISBLANK(Scrobbles!$F295)=FALSE),1,0)</f>
        <v>0</v>
      </c>
      <c r="P295">
        <f>IF(AND(Scrobbles!$F295&gt;=Calc!O$1+1,Scrobbles!$F295&lt;=Calc!P$1,ISBLANK(Scrobbles!$F295)=FALSE),1,0)</f>
        <v>0</v>
      </c>
      <c r="Q295">
        <f>IF(AND(Scrobbles!$F295&gt;=Calc!P$1+1,Scrobbles!$F295&lt;=Calc!Q$1,ISBLANK(Scrobbles!$F295)=FALSE),1,0)</f>
        <v>0</v>
      </c>
      <c r="R295">
        <f>IF(AND(Scrobbles!$F295&gt;=Calc!Q$1+1,Scrobbles!$F295&lt;=Calc!R$1,ISBLANK(Scrobbles!$F295)=FALSE),1,0)</f>
        <v>0</v>
      </c>
      <c r="T295">
        <f>IF(Scrobbles!F295&gt;0,1,0)</f>
        <v>0</v>
      </c>
    </row>
    <row r="296" spans="3:20" x14ac:dyDescent="0.3">
      <c r="C296">
        <f>IF(Scrobbles!$B296=C$1,Scrobbles!$F296,0)</f>
        <v>0</v>
      </c>
      <c r="D296">
        <f>IF(Scrobbles!$B296=D$1,Scrobbles!$F296,0)</f>
        <v>0</v>
      </c>
      <c r="E296">
        <f>IF(Scrobbles!$B296=E$1,Scrobbles!$F296,0)</f>
        <v>0</v>
      </c>
      <c r="F296">
        <f>IF(Scrobbles!$B296=F$1,Scrobbles!$F296,0)</f>
        <v>0</v>
      </c>
      <c r="G296">
        <f>IF(Scrobbles!$B296=G$1,Scrobbles!$F296,0)</f>
        <v>0</v>
      </c>
      <c r="H296">
        <f>IF(Scrobbles!$B296=H$1,Scrobbles!$F296,0)</f>
        <v>0</v>
      </c>
      <c r="I296">
        <f>IF(Scrobbles!$B296=I$1,Scrobbles!$F296,0)</f>
        <v>0</v>
      </c>
      <c r="K296">
        <f>IF(AND(Scrobbles!$F296&gt;=Calc!J$1+1,Scrobbles!$F296&lt;=Calc!K$1,ISBLANK(Scrobbles!$F296)=FALSE),1,0)</f>
        <v>0</v>
      </c>
      <c r="L296">
        <f>IF(AND(Scrobbles!$F296&gt;=Calc!K$1+1,Scrobbles!$F296&lt;=Calc!L$1,ISBLANK(Scrobbles!$F296)=FALSE),1,0)</f>
        <v>0</v>
      </c>
      <c r="M296">
        <f>IF(AND(Scrobbles!$F296&gt;=Calc!L$1+1,Scrobbles!$F296&lt;=Calc!M$1,ISBLANK(Scrobbles!$F296)=FALSE),1,0)</f>
        <v>0</v>
      </c>
      <c r="N296">
        <f>IF(AND(Scrobbles!$F296&gt;=Calc!M$1+1,Scrobbles!$F296&lt;=Calc!N$1,ISBLANK(Scrobbles!$F296)=FALSE),1,0)</f>
        <v>0</v>
      </c>
      <c r="O296">
        <f>IF(AND(Scrobbles!$F296&gt;=Calc!N$1+1,Scrobbles!$F296&lt;=Calc!O$1,ISBLANK(Scrobbles!$F296)=FALSE),1,0)</f>
        <v>0</v>
      </c>
      <c r="P296">
        <f>IF(AND(Scrobbles!$F296&gt;=Calc!O$1+1,Scrobbles!$F296&lt;=Calc!P$1,ISBLANK(Scrobbles!$F296)=FALSE),1,0)</f>
        <v>0</v>
      </c>
      <c r="Q296">
        <f>IF(AND(Scrobbles!$F296&gt;=Calc!P$1+1,Scrobbles!$F296&lt;=Calc!Q$1,ISBLANK(Scrobbles!$F296)=FALSE),1,0)</f>
        <v>0</v>
      </c>
      <c r="R296">
        <f>IF(AND(Scrobbles!$F296&gt;=Calc!Q$1+1,Scrobbles!$F296&lt;=Calc!R$1,ISBLANK(Scrobbles!$F296)=FALSE),1,0)</f>
        <v>0</v>
      </c>
      <c r="T296">
        <f>IF(Scrobbles!F296&gt;0,1,0)</f>
        <v>0</v>
      </c>
    </row>
    <row r="297" spans="3:20" x14ac:dyDescent="0.3">
      <c r="C297">
        <f>IF(Scrobbles!$B297=C$1,Scrobbles!$F297,0)</f>
        <v>0</v>
      </c>
      <c r="D297">
        <f>IF(Scrobbles!$B297=D$1,Scrobbles!$F297,0)</f>
        <v>0</v>
      </c>
      <c r="E297">
        <f>IF(Scrobbles!$B297=E$1,Scrobbles!$F297,0)</f>
        <v>0</v>
      </c>
      <c r="F297">
        <f>IF(Scrobbles!$B297=F$1,Scrobbles!$F297,0)</f>
        <v>0</v>
      </c>
      <c r="G297">
        <f>IF(Scrobbles!$B297=G$1,Scrobbles!$F297,0)</f>
        <v>0</v>
      </c>
      <c r="H297">
        <f>IF(Scrobbles!$B297=H$1,Scrobbles!$F297,0)</f>
        <v>0</v>
      </c>
      <c r="I297">
        <f>IF(Scrobbles!$B297=I$1,Scrobbles!$F297,0)</f>
        <v>0</v>
      </c>
      <c r="K297">
        <f>IF(AND(Scrobbles!$F297&gt;=Calc!J$1+1,Scrobbles!$F297&lt;=Calc!K$1,ISBLANK(Scrobbles!$F297)=FALSE),1,0)</f>
        <v>0</v>
      </c>
      <c r="L297">
        <f>IF(AND(Scrobbles!$F297&gt;=Calc!K$1+1,Scrobbles!$F297&lt;=Calc!L$1,ISBLANK(Scrobbles!$F297)=FALSE),1,0)</f>
        <v>0</v>
      </c>
      <c r="M297">
        <f>IF(AND(Scrobbles!$F297&gt;=Calc!L$1+1,Scrobbles!$F297&lt;=Calc!M$1,ISBLANK(Scrobbles!$F297)=FALSE),1,0)</f>
        <v>0</v>
      </c>
      <c r="N297">
        <f>IF(AND(Scrobbles!$F297&gt;=Calc!M$1+1,Scrobbles!$F297&lt;=Calc!N$1,ISBLANK(Scrobbles!$F297)=FALSE),1,0)</f>
        <v>0</v>
      </c>
      <c r="O297">
        <f>IF(AND(Scrobbles!$F297&gt;=Calc!N$1+1,Scrobbles!$F297&lt;=Calc!O$1,ISBLANK(Scrobbles!$F297)=FALSE),1,0)</f>
        <v>0</v>
      </c>
      <c r="P297">
        <f>IF(AND(Scrobbles!$F297&gt;=Calc!O$1+1,Scrobbles!$F297&lt;=Calc!P$1,ISBLANK(Scrobbles!$F297)=FALSE),1,0)</f>
        <v>0</v>
      </c>
      <c r="Q297">
        <f>IF(AND(Scrobbles!$F297&gt;=Calc!P$1+1,Scrobbles!$F297&lt;=Calc!Q$1,ISBLANK(Scrobbles!$F297)=FALSE),1,0)</f>
        <v>0</v>
      </c>
      <c r="R297">
        <f>IF(AND(Scrobbles!$F297&gt;=Calc!Q$1+1,Scrobbles!$F297&lt;=Calc!R$1,ISBLANK(Scrobbles!$F297)=FALSE),1,0)</f>
        <v>0</v>
      </c>
      <c r="T297">
        <f>IF(Scrobbles!F297&gt;0,1,0)</f>
        <v>0</v>
      </c>
    </row>
    <row r="298" spans="3:20" x14ac:dyDescent="0.3">
      <c r="C298">
        <f>IF(Scrobbles!$B298=C$1,Scrobbles!$F298,0)</f>
        <v>0</v>
      </c>
      <c r="D298">
        <f>IF(Scrobbles!$B298=D$1,Scrobbles!$F298,0)</f>
        <v>0</v>
      </c>
      <c r="E298">
        <f>IF(Scrobbles!$B298=E$1,Scrobbles!$F298,0)</f>
        <v>0</v>
      </c>
      <c r="F298">
        <f>IF(Scrobbles!$B298=F$1,Scrobbles!$F298,0)</f>
        <v>0</v>
      </c>
      <c r="G298">
        <f>IF(Scrobbles!$B298=G$1,Scrobbles!$F298,0)</f>
        <v>0</v>
      </c>
      <c r="H298">
        <f>IF(Scrobbles!$B298=H$1,Scrobbles!$F298,0)</f>
        <v>0</v>
      </c>
      <c r="I298">
        <f>IF(Scrobbles!$B298=I$1,Scrobbles!$F298,0)</f>
        <v>0</v>
      </c>
      <c r="K298">
        <f>IF(AND(Scrobbles!$F298&gt;=Calc!J$1+1,Scrobbles!$F298&lt;=Calc!K$1,ISBLANK(Scrobbles!$F298)=FALSE),1,0)</f>
        <v>0</v>
      </c>
      <c r="L298">
        <f>IF(AND(Scrobbles!$F298&gt;=Calc!K$1+1,Scrobbles!$F298&lt;=Calc!L$1,ISBLANK(Scrobbles!$F298)=FALSE),1,0)</f>
        <v>0</v>
      </c>
      <c r="M298">
        <f>IF(AND(Scrobbles!$F298&gt;=Calc!L$1+1,Scrobbles!$F298&lt;=Calc!M$1,ISBLANK(Scrobbles!$F298)=FALSE),1,0)</f>
        <v>0</v>
      </c>
      <c r="N298">
        <f>IF(AND(Scrobbles!$F298&gt;=Calc!M$1+1,Scrobbles!$F298&lt;=Calc!N$1,ISBLANK(Scrobbles!$F298)=FALSE),1,0)</f>
        <v>0</v>
      </c>
      <c r="O298">
        <f>IF(AND(Scrobbles!$F298&gt;=Calc!N$1+1,Scrobbles!$F298&lt;=Calc!O$1,ISBLANK(Scrobbles!$F298)=FALSE),1,0)</f>
        <v>0</v>
      </c>
      <c r="P298">
        <f>IF(AND(Scrobbles!$F298&gt;=Calc!O$1+1,Scrobbles!$F298&lt;=Calc!P$1,ISBLANK(Scrobbles!$F298)=FALSE),1,0)</f>
        <v>0</v>
      </c>
      <c r="Q298">
        <f>IF(AND(Scrobbles!$F298&gt;=Calc!P$1+1,Scrobbles!$F298&lt;=Calc!Q$1,ISBLANK(Scrobbles!$F298)=FALSE),1,0)</f>
        <v>0</v>
      </c>
      <c r="R298">
        <f>IF(AND(Scrobbles!$F298&gt;=Calc!Q$1+1,Scrobbles!$F298&lt;=Calc!R$1,ISBLANK(Scrobbles!$F298)=FALSE),1,0)</f>
        <v>0</v>
      </c>
      <c r="T298">
        <f>IF(Scrobbles!F298&gt;0,1,0)</f>
        <v>0</v>
      </c>
    </row>
    <row r="299" spans="3:20" x14ac:dyDescent="0.3">
      <c r="C299">
        <f>IF(Scrobbles!$B299=C$1,Scrobbles!$F299,0)</f>
        <v>0</v>
      </c>
      <c r="D299">
        <f>IF(Scrobbles!$B299=D$1,Scrobbles!$F299,0)</f>
        <v>0</v>
      </c>
      <c r="E299">
        <f>IF(Scrobbles!$B299=E$1,Scrobbles!$F299,0)</f>
        <v>0</v>
      </c>
      <c r="F299">
        <f>IF(Scrobbles!$B299=F$1,Scrobbles!$F299,0)</f>
        <v>0</v>
      </c>
      <c r="G299">
        <f>IF(Scrobbles!$B299=G$1,Scrobbles!$F299,0)</f>
        <v>0</v>
      </c>
      <c r="H299">
        <f>IF(Scrobbles!$B299=H$1,Scrobbles!$F299,0)</f>
        <v>0</v>
      </c>
      <c r="I299">
        <f>IF(Scrobbles!$B299=I$1,Scrobbles!$F299,0)</f>
        <v>0</v>
      </c>
      <c r="K299">
        <f>IF(AND(Scrobbles!$F299&gt;=Calc!J$1+1,Scrobbles!$F299&lt;=Calc!K$1,ISBLANK(Scrobbles!$F299)=FALSE),1,0)</f>
        <v>0</v>
      </c>
      <c r="L299">
        <f>IF(AND(Scrobbles!$F299&gt;=Calc!K$1+1,Scrobbles!$F299&lt;=Calc!L$1,ISBLANK(Scrobbles!$F299)=FALSE),1,0)</f>
        <v>0</v>
      </c>
      <c r="M299">
        <f>IF(AND(Scrobbles!$F299&gt;=Calc!L$1+1,Scrobbles!$F299&lt;=Calc!M$1,ISBLANK(Scrobbles!$F299)=FALSE),1,0)</f>
        <v>0</v>
      </c>
      <c r="N299">
        <f>IF(AND(Scrobbles!$F299&gt;=Calc!M$1+1,Scrobbles!$F299&lt;=Calc!N$1,ISBLANK(Scrobbles!$F299)=FALSE),1,0)</f>
        <v>0</v>
      </c>
      <c r="O299">
        <f>IF(AND(Scrobbles!$F299&gt;=Calc!N$1+1,Scrobbles!$F299&lt;=Calc!O$1,ISBLANK(Scrobbles!$F299)=FALSE),1,0)</f>
        <v>0</v>
      </c>
      <c r="P299">
        <f>IF(AND(Scrobbles!$F299&gt;=Calc!O$1+1,Scrobbles!$F299&lt;=Calc!P$1,ISBLANK(Scrobbles!$F299)=FALSE),1,0)</f>
        <v>0</v>
      </c>
      <c r="Q299">
        <f>IF(AND(Scrobbles!$F299&gt;=Calc!P$1+1,Scrobbles!$F299&lt;=Calc!Q$1,ISBLANK(Scrobbles!$F299)=FALSE),1,0)</f>
        <v>0</v>
      </c>
      <c r="R299">
        <f>IF(AND(Scrobbles!$F299&gt;=Calc!Q$1+1,Scrobbles!$F299&lt;=Calc!R$1,ISBLANK(Scrobbles!$F299)=FALSE),1,0)</f>
        <v>0</v>
      </c>
      <c r="T299">
        <f>IF(Scrobbles!F299&gt;0,1,0)</f>
        <v>0</v>
      </c>
    </row>
    <row r="300" spans="3:20" x14ac:dyDescent="0.3">
      <c r="C300">
        <f>IF(Scrobbles!$B300=C$1,Scrobbles!$F300,0)</f>
        <v>0</v>
      </c>
      <c r="D300">
        <f>IF(Scrobbles!$B300=D$1,Scrobbles!$F300,0)</f>
        <v>0</v>
      </c>
      <c r="E300">
        <f>IF(Scrobbles!$B300=E$1,Scrobbles!$F300,0)</f>
        <v>0</v>
      </c>
      <c r="F300">
        <f>IF(Scrobbles!$B300=F$1,Scrobbles!$F300,0)</f>
        <v>0</v>
      </c>
      <c r="G300">
        <f>IF(Scrobbles!$B300=G$1,Scrobbles!$F300,0)</f>
        <v>0</v>
      </c>
      <c r="H300">
        <f>IF(Scrobbles!$B300=H$1,Scrobbles!$F300,0)</f>
        <v>0</v>
      </c>
      <c r="I300">
        <f>IF(Scrobbles!$B300=I$1,Scrobbles!$F300,0)</f>
        <v>0</v>
      </c>
      <c r="K300">
        <f>IF(AND(Scrobbles!$F300&gt;=Calc!J$1+1,Scrobbles!$F300&lt;=Calc!K$1,ISBLANK(Scrobbles!$F300)=FALSE),1,0)</f>
        <v>0</v>
      </c>
      <c r="L300">
        <f>IF(AND(Scrobbles!$F300&gt;=Calc!K$1+1,Scrobbles!$F300&lt;=Calc!L$1,ISBLANK(Scrobbles!$F300)=FALSE),1,0)</f>
        <v>0</v>
      </c>
      <c r="M300">
        <f>IF(AND(Scrobbles!$F300&gt;=Calc!L$1+1,Scrobbles!$F300&lt;=Calc!M$1,ISBLANK(Scrobbles!$F300)=FALSE),1,0)</f>
        <v>0</v>
      </c>
      <c r="N300">
        <f>IF(AND(Scrobbles!$F300&gt;=Calc!M$1+1,Scrobbles!$F300&lt;=Calc!N$1,ISBLANK(Scrobbles!$F300)=FALSE),1,0)</f>
        <v>0</v>
      </c>
      <c r="O300">
        <f>IF(AND(Scrobbles!$F300&gt;=Calc!N$1+1,Scrobbles!$F300&lt;=Calc!O$1,ISBLANK(Scrobbles!$F300)=FALSE),1,0)</f>
        <v>0</v>
      </c>
      <c r="P300">
        <f>IF(AND(Scrobbles!$F300&gt;=Calc!O$1+1,Scrobbles!$F300&lt;=Calc!P$1,ISBLANK(Scrobbles!$F300)=FALSE),1,0)</f>
        <v>0</v>
      </c>
      <c r="Q300">
        <f>IF(AND(Scrobbles!$F300&gt;=Calc!P$1+1,Scrobbles!$F300&lt;=Calc!Q$1,ISBLANK(Scrobbles!$F300)=FALSE),1,0)</f>
        <v>0</v>
      </c>
      <c r="R300">
        <f>IF(AND(Scrobbles!$F300&gt;=Calc!Q$1+1,Scrobbles!$F300&lt;=Calc!R$1,ISBLANK(Scrobbles!$F300)=FALSE),1,0)</f>
        <v>0</v>
      </c>
      <c r="T300">
        <f>IF(Scrobbles!F300&gt;0,1,0)</f>
        <v>0</v>
      </c>
    </row>
    <row r="301" spans="3:20" x14ac:dyDescent="0.3">
      <c r="C301">
        <f>IF(Scrobbles!$B301=C$1,Scrobbles!$F301,0)</f>
        <v>0</v>
      </c>
      <c r="D301">
        <f>IF(Scrobbles!$B301=D$1,Scrobbles!$F301,0)</f>
        <v>0</v>
      </c>
      <c r="E301">
        <f>IF(Scrobbles!$B301=E$1,Scrobbles!$F301,0)</f>
        <v>0</v>
      </c>
      <c r="F301">
        <f>IF(Scrobbles!$B301=F$1,Scrobbles!$F301,0)</f>
        <v>0</v>
      </c>
      <c r="G301">
        <f>IF(Scrobbles!$B301=G$1,Scrobbles!$F301,0)</f>
        <v>0</v>
      </c>
      <c r="H301">
        <f>IF(Scrobbles!$B301=H$1,Scrobbles!$F301,0)</f>
        <v>0</v>
      </c>
      <c r="I301">
        <f>IF(Scrobbles!$B301=I$1,Scrobbles!$F301,0)</f>
        <v>0</v>
      </c>
      <c r="K301">
        <f>IF(AND(Scrobbles!$F301&gt;=Calc!J$1+1,Scrobbles!$F301&lt;=Calc!K$1,ISBLANK(Scrobbles!$F301)=FALSE),1,0)</f>
        <v>0</v>
      </c>
      <c r="L301">
        <f>IF(AND(Scrobbles!$F301&gt;=Calc!K$1+1,Scrobbles!$F301&lt;=Calc!L$1,ISBLANK(Scrobbles!$F301)=FALSE),1,0)</f>
        <v>0</v>
      </c>
      <c r="M301">
        <f>IF(AND(Scrobbles!$F301&gt;=Calc!L$1+1,Scrobbles!$F301&lt;=Calc!M$1,ISBLANK(Scrobbles!$F301)=FALSE),1,0)</f>
        <v>0</v>
      </c>
      <c r="N301">
        <f>IF(AND(Scrobbles!$F301&gt;=Calc!M$1+1,Scrobbles!$F301&lt;=Calc!N$1,ISBLANK(Scrobbles!$F301)=FALSE),1,0)</f>
        <v>0</v>
      </c>
      <c r="O301">
        <f>IF(AND(Scrobbles!$F301&gt;=Calc!N$1+1,Scrobbles!$F301&lt;=Calc!O$1,ISBLANK(Scrobbles!$F301)=FALSE),1,0)</f>
        <v>0</v>
      </c>
      <c r="P301">
        <f>IF(AND(Scrobbles!$F301&gt;=Calc!O$1+1,Scrobbles!$F301&lt;=Calc!P$1,ISBLANK(Scrobbles!$F301)=FALSE),1,0)</f>
        <v>0</v>
      </c>
      <c r="Q301">
        <f>IF(AND(Scrobbles!$F301&gt;=Calc!P$1+1,Scrobbles!$F301&lt;=Calc!Q$1,ISBLANK(Scrobbles!$F301)=FALSE),1,0)</f>
        <v>0</v>
      </c>
      <c r="R301">
        <f>IF(AND(Scrobbles!$F301&gt;=Calc!Q$1+1,Scrobbles!$F301&lt;=Calc!R$1,ISBLANK(Scrobbles!$F301)=FALSE),1,0)</f>
        <v>0</v>
      </c>
      <c r="T301">
        <f>IF(Scrobbles!F301&gt;0,1,0)</f>
        <v>0</v>
      </c>
    </row>
    <row r="302" spans="3:20" x14ac:dyDescent="0.3">
      <c r="C302">
        <f>IF(Scrobbles!$B302=C$1,Scrobbles!$F302,0)</f>
        <v>0</v>
      </c>
      <c r="D302">
        <f>IF(Scrobbles!$B302=D$1,Scrobbles!$F302,0)</f>
        <v>0</v>
      </c>
      <c r="E302">
        <f>IF(Scrobbles!$B302=E$1,Scrobbles!$F302,0)</f>
        <v>0</v>
      </c>
      <c r="F302">
        <f>IF(Scrobbles!$B302=F$1,Scrobbles!$F302,0)</f>
        <v>0</v>
      </c>
      <c r="G302">
        <f>IF(Scrobbles!$B302=G$1,Scrobbles!$F302,0)</f>
        <v>0</v>
      </c>
      <c r="H302">
        <f>IF(Scrobbles!$B302=H$1,Scrobbles!$F302,0)</f>
        <v>0</v>
      </c>
      <c r="I302">
        <f>IF(Scrobbles!$B302=I$1,Scrobbles!$F302,0)</f>
        <v>0</v>
      </c>
      <c r="K302">
        <f>IF(AND(Scrobbles!$F302&gt;=Calc!J$1+1,Scrobbles!$F302&lt;=Calc!K$1,ISBLANK(Scrobbles!$F302)=FALSE),1,0)</f>
        <v>0</v>
      </c>
      <c r="L302">
        <f>IF(AND(Scrobbles!$F302&gt;=Calc!K$1+1,Scrobbles!$F302&lt;=Calc!L$1,ISBLANK(Scrobbles!$F302)=FALSE),1,0)</f>
        <v>0</v>
      </c>
      <c r="M302">
        <f>IF(AND(Scrobbles!$F302&gt;=Calc!L$1+1,Scrobbles!$F302&lt;=Calc!M$1,ISBLANK(Scrobbles!$F302)=FALSE),1,0)</f>
        <v>0</v>
      </c>
      <c r="N302">
        <f>IF(AND(Scrobbles!$F302&gt;=Calc!M$1+1,Scrobbles!$F302&lt;=Calc!N$1,ISBLANK(Scrobbles!$F302)=FALSE),1,0)</f>
        <v>0</v>
      </c>
      <c r="O302">
        <f>IF(AND(Scrobbles!$F302&gt;=Calc!N$1+1,Scrobbles!$F302&lt;=Calc!O$1,ISBLANK(Scrobbles!$F302)=FALSE),1,0)</f>
        <v>0</v>
      </c>
      <c r="P302">
        <f>IF(AND(Scrobbles!$F302&gt;=Calc!O$1+1,Scrobbles!$F302&lt;=Calc!P$1,ISBLANK(Scrobbles!$F302)=FALSE),1,0)</f>
        <v>0</v>
      </c>
      <c r="Q302">
        <f>IF(AND(Scrobbles!$F302&gt;=Calc!P$1+1,Scrobbles!$F302&lt;=Calc!Q$1,ISBLANK(Scrobbles!$F302)=FALSE),1,0)</f>
        <v>0</v>
      </c>
      <c r="R302">
        <f>IF(AND(Scrobbles!$F302&gt;=Calc!Q$1+1,Scrobbles!$F302&lt;=Calc!R$1,ISBLANK(Scrobbles!$F302)=FALSE),1,0)</f>
        <v>0</v>
      </c>
      <c r="T302">
        <f>IF(Scrobbles!F302&gt;0,1,0)</f>
        <v>0</v>
      </c>
    </row>
    <row r="303" spans="3:20" x14ac:dyDescent="0.3">
      <c r="C303">
        <f>IF(Scrobbles!$B303=C$1,Scrobbles!$F303,0)</f>
        <v>0</v>
      </c>
      <c r="D303">
        <f>IF(Scrobbles!$B303=D$1,Scrobbles!$F303,0)</f>
        <v>0</v>
      </c>
      <c r="E303">
        <f>IF(Scrobbles!$B303=E$1,Scrobbles!$F303,0)</f>
        <v>0</v>
      </c>
      <c r="F303">
        <f>IF(Scrobbles!$B303=F$1,Scrobbles!$F303,0)</f>
        <v>0</v>
      </c>
      <c r="G303">
        <f>IF(Scrobbles!$B303=G$1,Scrobbles!$F303,0)</f>
        <v>0</v>
      </c>
      <c r="H303">
        <f>IF(Scrobbles!$B303=H$1,Scrobbles!$F303,0)</f>
        <v>0</v>
      </c>
      <c r="I303">
        <f>IF(Scrobbles!$B303=I$1,Scrobbles!$F303,0)</f>
        <v>0</v>
      </c>
      <c r="K303">
        <f>IF(AND(Scrobbles!$F303&gt;=Calc!J$1+1,Scrobbles!$F303&lt;=Calc!K$1,ISBLANK(Scrobbles!$F303)=FALSE),1,0)</f>
        <v>0</v>
      </c>
      <c r="L303">
        <f>IF(AND(Scrobbles!$F303&gt;=Calc!K$1+1,Scrobbles!$F303&lt;=Calc!L$1,ISBLANK(Scrobbles!$F303)=FALSE),1,0)</f>
        <v>0</v>
      </c>
      <c r="M303">
        <f>IF(AND(Scrobbles!$F303&gt;=Calc!L$1+1,Scrobbles!$F303&lt;=Calc!M$1,ISBLANK(Scrobbles!$F303)=FALSE),1,0)</f>
        <v>0</v>
      </c>
      <c r="N303">
        <f>IF(AND(Scrobbles!$F303&gt;=Calc!M$1+1,Scrobbles!$F303&lt;=Calc!N$1,ISBLANK(Scrobbles!$F303)=FALSE),1,0)</f>
        <v>0</v>
      </c>
      <c r="O303">
        <f>IF(AND(Scrobbles!$F303&gt;=Calc!N$1+1,Scrobbles!$F303&lt;=Calc!O$1,ISBLANK(Scrobbles!$F303)=FALSE),1,0)</f>
        <v>0</v>
      </c>
      <c r="P303">
        <f>IF(AND(Scrobbles!$F303&gt;=Calc!O$1+1,Scrobbles!$F303&lt;=Calc!P$1,ISBLANK(Scrobbles!$F303)=FALSE),1,0)</f>
        <v>0</v>
      </c>
      <c r="Q303">
        <f>IF(AND(Scrobbles!$F303&gt;=Calc!P$1+1,Scrobbles!$F303&lt;=Calc!Q$1,ISBLANK(Scrobbles!$F303)=FALSE),1,0)</f>
        <v>0</v>
      </c>
      <c r="R303">
        <f>IF(AND(Scrobbles!$F303&gt;=Calc!Q$1+1,Scrobbles!$F303&lt;=Calc!R$1,ISBLANK(Scrobbles!$F303)=FALSE),1,0)</f>
        <v>0</v>
      </c>
      <c r="T303">
        <f>IF(Scrobbles!F303&gt;0,1,0)</f>
        <v>0</v>
      </c>
    </row>
    <row r="304" spans="3:20" x14ac:dyDescent="0.3">
      <c r="C304">
        <f>IF(Scrobbles!$B304=C$1,Scrobbles!$F304,0)</f>
        <v>0</v>
      </c>
      <c r="D304">
        <f>IF(Scrobbles!$B304=D$1,Scrobbles!$F304,0)</f>
        <v>0</v>
      </c>
      <c r="E304">
        <f>IF(Scrobbles!$B304=E$1,Scrobbles!$F304,0)</f>
        <v>0</v>
      </c>
      <c r="F304">
        <f>IF(Scrobbles!$B304=F$1,Scrobbles!$F304,0)</f>
        <v>0</v>
      </c>
      <c r="G304">
        <f>IF(Scrobbles!$B304=G$1,Scrobbles!$F304,0)</f>
        <v>0</v>
      </c>
      <c r="H304">
        <f>IF(Scrobbles!$B304=H$1,Scrobbles!$F304,0)</f>
        <v>0</v>
      </c>
      <c r="I304">
        <f>IF(Scrobbles!$B304=I$1,Scrobbles!$F304,0)</f>
        <v>0</v>
      </c>
      <c r="K304">
        <f>IF(AND(Scrobbles!$F304&gt;=Calc!J$1+1,Scrobbles!$F304&lt;=Calc!K$1,ISBLANK(Scrobbles!$F304)=FALSE),1,0)</f>
        <v>0</v>
      </c>
      <c r="L304">
        <f>IF(AND(Scrobbles!$F304&gt;=Calc!K$1+1,Scrobbles!$F304&lt;=Calc!L$1,ISBLANK(Scrobbles!$F304)=FALSE),1,0)</f>
        <v>0</v>
      </c>
      <c r="M304">
        <f>IF(AND(Scrobbles!$F304&gt;=Calc!L$1+1,Scrobbles!$F304&lt;=Calc!M$1,ISBLANK(Scrobbles!$F304)=FALSE),1,0)</f>
        <v>0</v>
      </c>
      <c r="N304">
        <f>IF(AND(Scrobbles!$F304&gt;=Calc!M$1+1,Scrobbles!$F304&lt;=Calc!N$1,ISBLANK(Scrobbles!$F304)=FALSE),1,0)</f>
        <v>0</v>
      </c>
      <c r="O304">
        <f>IF(AND(Scrobbles!$F304&gt;=Calc!N$1+1,Scrobbles!$F304&lt;=Calc!O$1,ISBLANK(Scrobbles!$F304)=FALSE),1,0)</f>
        <v>0</v>
      </c>
      <c r="P304">
        <f>IF(AND(Scrobbles!$F304&gt;=Calc!O$1+1,Scrobbles!$F304&lt;=Calc!P$1,ISBLANK(Scrobbles!$F304)=FALSE),1,0)</f>
        <v>0</v>
      </c>
      <c r="Q304">
        <f>IF(AND(Scrobbles!$F304&gt;=Calc!P$1+1,Scrobbles!$F304&lt;=Calc!Q$1,ISBLANK(Scrobbles!$F304)=FALSE),1,0)</f>
        <v>0</v>
      </c>
      <c r="R304">
        <f>IF(AND(Scrobbles!$F304&gt;=Calc!Q$1+1,Scrobbles!$F304&lt;=Calc!R$1,ISBLANK(Scrobbles!$F304)=FALSE),1,0)</f>
        <v>0</v>
      </c>
      <c r="T304">
        <f>IF(Scrobbles!F304&gt;0,1,0)</f>
        <v>0</v>
      </c>
    </row>
    <row r="305" spans="3:20" x14ac:dyDescent="0.3">
      <c r="C305">
        <f>IF(Scrobbles!$B305=C$1,Scrobbles!$F305,0)</f>
        <v>0</v>
      </c>
      <c r="D305">
        <f>IF(Scrobbles!$B305=D$1,Scrobbles!$F305,0)</f>
        <v>0</v>
      </c>
      <c r="E305">
        <f>IF(Scrobbles!$B305=E$1,Scrobbles!$F305,0)</f>
        <v>0</v>
      </c>
      <c r="F305">
        <f>IF(Scrobbles!$B305=F$1,Scrobbles!$F305,0)</f>
        <v>0</v>
      </c>
      <c r="G305">
        <f>IF(Scrobbles!$B305=G$1,Scrobbles!$F305,0)</f>
        <v>0</v>
      </c>
      <c r="H305">
        <f>IF(Scrobbles!$B305=H$1,Scrobbles!$F305,0)</f>
        <v>0</v>
      </c>
      <c r="I305">
        <f>IF(Scrobbles!$B305=I$1,Scrobbles!$F305,0)</f>
        <v>0</v>
      </c>
      <c r="K305">
        <f>IF(AND(Scrobbles!$F305&gt;=Calc!J$1+1,Scrobbles!$F305&lt;=Calc!K$1,ISBLANK(Scrobbles!$F305)=FALSE),1,0)</f>
        <v>0</v>
      </c>
      <c r="L305">
        <f>IF(AND(Scrobbles!$F305&gt;=Calc!K$1+1,Scrobbles!$F305&lt;=Calc!L$1,ISBLANK(Scrobbles!$F305)=FALSE),1,0)</f>
        <v>0</v>
      </c>
      <c r="M305">
        <f>IF(AND(Scrobbles!$F305&gt;=Calc!L$1+1,Scrobbles!$F305&lt;=Calc!M$1,ISBLANK(Scrobbles!$F305)=FALSE),1,0)</f>
        <v>0</v>
      </c>
      <c r="N305">
        <f>IF(AND(Scrobbles!$F305&gt;=Calc!M$1+1,Scrobbles!$F305&lt;=Calc!N$1,ISBLANK(Scrobbles!$F305)=FALSE),1,0)</f>
        <v>0</v>
      </c>
      <c r="O305">
        <f>IF(AND(Scrobbles!$F305&gt;=Calc!N$1+1,Scrobbles!$F305&lt;=Calc!O$1,ISBLANK(Scrobbles!$F305)=FALSE),1,0)</f>
        <v>0</v>
      </c>
      <c r="P305">
        <f>IF(AND(Scrobbles!$F305&gt;=Calc!O$1+1,Scrobbles!$F305&lt;=Calc!P$1,ISBLANK(Scrobbles!$F305)=FALSE),1,0)</f>
        <v>0</v>
      </c>
      <c r="Q305">
        <f>IF(AND(Scrobbles!$F305&gt;=Calc!P$1+1,Scrobbles!$F305&lt;=Calc!Q$1,ISBLANK(Scrobbles!$F305)=FALSE),1,0)</f>
        <v>0</v>
      </c>
      <c r="R305">
        <f>IF(AND(Scrobbles!$F305&gt;=Calc!Q$1+1,Scrobbles!$F305&lt;=Calc!R$1,ISBLANK(Scrobbles!$F305)=FALSE),1,0)</f>
        <v>0</v>
      </c>
      <c r="T305">
        <f>IF(Scrobbles!F305&gt;0,1,0)</f>
        <v>0</v>
      </c>
    </row>
    <row r="306" spans="3:20" x14ac:dyDescent="0.3">
      <c r="C306">
        <f>IF(Scrobbles!$B306=C$1,Scrobbles!$F306,0)</f>
        <v>0</v>
      </c>
      <c r="D306">
        <f>IF(Scrobbles!$B306=D$1,Scrobbles!$F306,0)</f>
        <v>0</v>
      </c>
      <c r="E306">
        <f>IF(Scrobbles!$B306=E$1,Scrobbles!$F306,0)</f>
        <v>0</v>
      </c>
      <c r="F306">
        <f>IF(Scrobbles!$B306=F$1,Scrobbles!$F306,0)</f>
        <v>0</v>
      </c>
      <c r="G306">
        <f>IF(Scrobbles!$B306=G$1,Scrobbles!$F306,0)</f>
        <v>0</v>
      </c>
      <c r="H306">
        <f>IF(Scrobbles!$B306=H$1,Scrobbles!$F306,0)</f>
        <v>0</v>
      </c>
      <c r="I306">
        <f>IF(Scrobbles!$B306=I$1,Scrobbles!$F306,0)</f>
        <v>0</v>
      </c>
      <c r="K306">
        <f>IF(AND(Scrobbles!$F306&gt;=Calc!J$1+1,Scrobbles!$F306&lt;=Calc!K$1,ISBLANK(Scrobbles!$F306)=FALSE),1,0)</f>
        <v>0</v>
      </c>
      <c r="L306">
        <f>IF(AND(Scrobbles!$F306&gt;=Calc!K$1+1,Scrobbles!$F306&lt;=Calc!L$1,ISBLANK(Scrobbles!$F306)=FALSE),1,0)</f>
        <v>0</v>
      </c>
      <c r="M306">
        <f>IF(AND(Scrobbles!$F306&gt;=Calc!L$1+1,Scrobbles!$F306&lt;=Calc!M$1,ISBLANK(Scrobbles!$F306)=FALSE),1,0)</f>
        <v>0</v>
      </c>
      <c r="N306">
        <f>IF(AND(Scrobbles!$F306&gt;=Calc!M$1+1,Scrobbles!$F306&lt;=Calc!N$1,ISBLANK(Scrobbles!$F306)=FALSE),1,0)</f>
        <v>0</v>
      </c>
      <c r="O306">
        <f>IF(AND(Scrobbles!$F306&gt;=Calc!N$1+1,Scrobbles!$F306&lt;=Calc!O$1,ISBLANK(Scrobbles!$F306)=FALSE),1,0)</f>
        <v>0</v>
      </c>
      <c r="P306">
        <f>IF(AND(Scrobbles!$F306&gt;=Calc!O$1+1,Scrobbles!$F306&lt;=Calc!P$1,ISBLANK(Scrobbles!$F306)=FALSE),1,0)</f>
        <v>0</v>
      </c>
      <c r="Q306">
        <f>IF(AND(Scrobbles!$F306&gt;=Calc!P$1+1,Scrobbles!$F306&lt;=Calc!Q$1,ISBLANK(Scrobbles!$F306)=FALSE),1,0)</f>
        <v>0</v>
      </c>
      <c r="R306">
        <f>IF(AND(Scrobbles!$F306&gt;=Calc!Q$1+1,Scrobbles!$F306&lt;=Calc!R$1,ISBLANK(Scrobbles!$F306)=FALSE),1,0)</f>
        <v>0</v>
      </c>
      <c r="T306">
        <f>IF(Scrobbles!F306&gt;0,1,0)</f>
        <v>0</v>
      </c>
    </row>
    <row r="307" spans="3:20" x14ac:dyDescent="0.3">
      <c r="C307">
        <f>IF(Scrobbles!$B307=C$1,Scrobbles!$F307,0)</f>
        <v>0</v>
      </c>
      <c r="D307">
        <f>IF(Scrobbles!$B307=D$1,Scrobbles!$F307,0)</f>
        <v>0</v>
      </c>
      <c r="E307">
        <f>IF(Scrobbles!$B307=E$1,Scrobbles!$F307,0)</f>
        <v>0</v>
      </c>
      <c r="F307">
        <f>IF(Scrobbles!$B307=F$1,Scrobbles!$F307,0)</f>
        <v>0</v>
      </c>
      <c r="G307">
        <f>IF(Scrobbles!$B307=G$1,Scrobbles!$F307,0)</f>
        <v>0</v>
      </c>
      <c r="H307">
        <f>IF(Scrobbles!$B307=H$1,Scrobbles!$F307,0)</f>
        <v>0</v>
      </c>
      <c r="I307">
        <f>IF(Scrobbles!$B307=I$1,Scrobbles!$F307,0)</f>
        <v>0</v>
      </c>
      <c r="K307">
        <f>IF(AND(Scrobbles!$F307&gt;=Calc!J$1+1,Scrobbles!$F307&lt;=Calc!K$1,ISBLANK(Scrobbles!$F307)=FALSE),1,0)</f>
        <v>0</v>
      </c>
      <c r="L307">
        <f>IF(AND(Scrobbles!$F307&gt;=Calc!K$1+1,Scrobbles!$F307&lt;=Calc!L$1,ISBLANK(Scrobbles!$F307)=FALSE),1,0)</f>
        <v>0</v>
      </c>
      <c r="M307">
        <f>IF(AND(Scrobbles!$F307&gt;=Calc!L$1+1,Scrobbles!$F307&lt;=Calc!M$1,ISBLANK(Scrobbles!$F307)=FALSE),1,0)</f>
        <v>0</v>
      </c>
      <c r="N307">
        <f>IF(AND(Scrobbles!$F307&gt;=Calc!M$1+1,Scrobbles!$F307&lt;=Calc!N$1,ISBLANK(Scrobbles!$F307)=FALSE),1,0)</f>
        <v>0</v>
      </c>
      <c r="O307">
        <f>IF(AND(Scrobbles!$F307&gt;=Calc!N$1+1,Scrobbles!$F307&lt;=Calc!O$1,ISBLANK(Scrobbles!$F307)=FALSE),1,0)</f>
        <v>0</v>
      </c>
      <c r="P307">
        <f>IF(AND(Scrobbles!$F307&gt;=Calc!O$1+1,Scrobbles!$F307&lt;=Calc!P$1,ISBLANK(Scrobbles!$F307)=FALSE),1,0)</f>
        <v>0</v>
      </c>
      <c r="Q307">
        <f>IF(AND(Scrobbles!$F307&gt;=Calc!P$1+1,Scrobbles!$F307&lt;=Calc!Q$1,ISBLANK(Scrobbles!$F307)=FALSE),1,0)</f>
        <v>0</v>
      </c>
      <c r="R307">
        <f>IF(AND(Scrobbles!$F307&gt;=Calc!Q$1+1,Scrobbles!$F307&lt;=Calc!R$1,ISBLANK(Scrobbles!$F307)=FALSE),1,0)</f>
        <v>0</v>
      </c>
      <c r="T307">
        <f>IF(Scrobbles!F307&gt;0,1,0)</f>
        <v>0</v>
      </c>
    </row>
    <row r="308" spans="3:20" x14ac:dyDescent="0.3">
      <c r="C308">
        <f>IF(Scrobbles!$B308=C$1,Scrobbles!$F308,0)</f>
        <v>0</v>
      </c>
      <c r="D308">
        <f>IF(Scrobbles!$B308=D$1,Scrobbles!$F308,0)</f>
        <v>0</v>
      </c>
      <c r="E308">
        <f>IF(Scrobbles!$B308=E$1,Scrobbles!$F308,0)</f>
        <v>0</v>
      </c>
      <c r="F308">
        <f>IF(Scrobbles!$B308=F$1,Scrobbles!$F308,0)</f>
        <v>0</v>
      </c>
      <c r="G308">
        <f>IF(Scrobbles!$B308=G$1,Scrobbles!$F308,0)</f>
        <v>0</v>
      </c>
      <c r="H308">
        <f>IF(Scrobbles!$B308=H$1,Scrobbles!$F308,0)</f>
        <v>0</v>
      </c>
      <c r="I308">
        <f>IF(Scrobbles!$B308=I$1,Scrobbles!$F308,0)</f>
        <v>0</v>
      </c>
      <c r="K308">
        <f>IF(AND(Scrobbles!$F308&gt;=Calc!J$1+1,Scrobbles!$F308&lt;=Calc!K$1,ISBLANK(Scrobbles!$F308)=FALSE),1,0)</f>
        <v>0</v>
      </c>
      <c r="L308">
        <f>IF(AND(Scrobbles!$F308&gt;=Calc!K$1+1,Scrobbles!$F308&lt;=Calc!L$1,ISBLANK(Scrobbles!$F308)=FALSE),1,0)</f>
        <v>0</v>
      </c>
      <c r="M308">
        <f>IF(AND(Scrobbles!$F308&gt;=Calc!L$1+1,Scrobbles!$F308&lt;=Calc!M$1,ISBLANK(Scrobbles!$F308)=FALSE),1,0)</f>
        <v>0</v>
      </c>
      <c r="N308">
        <f>IF(AND(Scrobbles!$F308&gt;=Calc!M$1+1,Scrobbles!$F308&lt;=Calc!N$1,ISBLANK(Scrobbles!$F308)=FALSE),1,0)</f>
        <v>0</v>
      </c>
      <c r="O308">
        <f>IF(AND(Scrobbles!$F308&gt;=Calc!N$1+1,Scrobbles!$F308&lt;=Calc!O$1,ISBLANK(Scrobbles!$F308)=FALSE),1,0)</f>
        <v>0</v>
      </c>
      <c r="P308">
        <f>IF(AND(Scrobbles!$F308&gt;=Calc!O$1+1,Scrobbles!$F308&lt;=Calc!P$1,ISBLANK(Scrobbles!$F308)=FALSE),1,0)</f>
        <v>0</v>
      </c>
      <c r="Q308">
        <f>IF(AND(Scrobbles!$F308&gt;=Calc!P$1+1,Scrobbles!$F308&lt;=Calc!Q$1,ISBLANK(Scrobbles!$F308)=FALSE),1,0)</f>
        <v>0</v>
      </c>
      <c r="R308">
        <f>IF(AND(Scrobbles!$F308&gt;=Calc!Q$1+1,Scrobbles!$F308&lt;=Calc!R$1,ISBLANK(Scrobbles!$F308)=FALSE),1,0)</f>
        <v>0</v>
      </c>
      <c r="T308">
        <f>IF(Scrobbles!F308&gt;0,1,0)</f>
        <v>0</v>
      </c>
    </row>
    <row r="309" spans="3:20" x14ac:dyDescent="0.3">
      <c r="C309">
        <f>IF(Scrobbles!$B309=C$1,Scrobbles!$F309,0)</f>
        <v>0</v>
      </c>
      <c r="D309">
        <f>IF(Scrobbles!$B309=D$1,Scrobbles!$F309,0)</f>
        <v>0</v>
      </c>
      <c r="E309">
        <f>IF(Scrobbles!$B309=E$1,Scrobbles!$F309,0)</f>
        <v>0</v>
      </c>
      <c r="F309">
        <f>IF(Scrobbles!$B309=F$1,Scrobbles!$F309,0)</f>
        <v>0</v>
      </c>
      <c r="G309">
        <f>IF(Scrobbles!$B309=G$1,Scrobbles!$F309,0)</f>
        <v>0</v>
      </c>
      <c r="H309">
        <f>IF(Scrobbles!$B309=H$1,Scrobbles!$F309,0)</f>
        <v>0</v>
      </c>
      <c r="I309">
        <f>IF(Scrobbles!$B309=I$1,Scrobbles!$F309,0)</f>
        <v>0</v>
      </c>
      <c r="K309">
        <f>IF(AND(Scrobbles!$F309&gt;=Calc!J$1+1,Scrobbles!$F309&lt;=Calc!K$1,ISBLANK(Scrobbles!$F309)=FALSE),1,0)</f>
        <v>0</v>
      </c>
      <c r="L309">
        <f>IF(AND(Scrobbles!$F309&gt;=Calc!K$1+1,Scrobbles!$F309&lt;=Calc!L$1,ISBLANK(Scrobbles!$F309)=FALSE),1,0)</f>
        <v>0</v>
      </c>
      <c r="M309">
        <f>IF(AND(Scrobbles!$F309&gt;=Calc!L$1+1,Scrobbles!$F309&lt;=Calc!M$1,ISBLANK(Scrobbles!$F309)=FALSE),1,0)</f>
        <v>0</v>
      </c>
      <c r="N309">
        <f>IF(AND(Scrobbles!$F309&gt;=Calc!M$1+1,Scrobbles!$F309&lt;=Calc!N$1,ISBLANK(Scrobbles!$F309)=FALSE),1,0)</f>
        <v>0</v>
      </c>
      <c r="O309">
        <f>IF(AND(Scrobbles!$F309&gt;=Calc!N$1+1,Scrobbles!$F309&lt;=Calc!O$1,ISBLANK(Scrobbles!$F309)=FALSE),1,0)</f>
        <v>0</v>
      </c>
      <c r="P309">
        <f>IF(AND(Scrobbles!$F309&gt;=Calc!O$1+1,Scrobbles!$F309&lt;=Calc!P$1,ISBLANK(Scrobbles!$F309)=FALSE),1,0)</f>
        <v>0</v>
      </c>
      <c r="Q309">
        <f>IF(AND(Scrobbles!$F309&gt;=Calc!P$1+1,Scrobbles!$F309&lt;=Calc!Q$1,ISBLANK(Scrobbles!$F309)=FALSE),1,0)</f>
        <v>0</v>
      </c>
      <c r="R309">
        <f>IF(AND(Scrobbles!$F309&gt;=Calc!Q$1+1,Scrobbles!$F309&lt;=Calc!R$1,ISBLANK(Scrobbles!$F309)=FALSE),1,0)</f>
        <v>0</v>
      </c>
      <c r="T309">
        <f>IF(Scrobbles!F309&gt;0,1,0)</f>
        <v>0</v>
      </c>
    </row>
    <row r="310" spans="3:20" x14ac:dyDescent="0.3">
      <c r="C310">
        <f>IF(Scrobbles!$B310=C$1,Scrobbles!$F310,0)</f>
        <v>0</v>
      </c>
      <c r="D310">
        <f>IF(Scrobbles!$B310=D$1,Scrobbles!$F310,0)</f>
        <v>0</v>
      </c>
      <c r="E310">
        <f>IF(Scrobbles!$B310=E$1,Scrobbles!$F310,0)</f>
        <v>0</v>
      </c>
      <c r="F310">
        <f>IF(Scrobbles!$B310=F$1,Scrobbles!$F310,0)</f>
        <v>0</v>
      </c>
      <c r="G310">
        <f>IF(Scrobbles!$B310=G$1,Scrobbles!$F310,0)</f>
        <v>0</v>
      </c>
      <c r="H310">
        <f>IF(Scrobbles!$B310=H$1,Scrobbles!$F310,0)</f>
        <v>0</v>
      </c>
      <c r="I310">
        <f>IF(Scrobbles!$B310=I$1,Scrobbles!$F310,0)</f>
        <v>0</v>
      </c>
      <c r="K310">
        <f>IF(AND(Scrobbles!$F310&gt;=Calc!J$1+1,Scrobbles!$F310&lt;=Calc!K$1,ISBLANK(Scrobbles!$F310)=FALSE),1,0)</f>
        <v>0</v>
      </c>
      <c r="L310">
        <f>IF(AND(Scrobbles!$F310&gt;=Calc!K$1+1,Scrobbles!$F310&lt;=Calc!L$1,ISBLANK(Scrobbles!$F310)=FALSE),1,0)</f>
        <v>0</v>
      </c>
      <c r="M310">
        <f>IF(AND(Scrobbles!$F310&gt;=Calc!L$1+1,Scrobbles!$F310&lt;=Calc!M$1,ISBLANK(Scrobbles!$F310)=FALSE),1,0)</f>
        <v>0</v>
      </c>
      <c r="N310">
        <f>IF(AND(Scrobbles!$F310&gt;=Calc!M$1+1,Scrobbles!$F310&lt;=Calc!N$1,ISBLANK(Scrobbles!$F310)=FALSE),1,0)</f>
        <v>0</v>
      </c>
      <c r="O310">
        <f>IF(AND(Scrobbles!$F310&gt;=Calc!N$1+1,Scrobbles!$F310&lt;=Calc!O$1,ISBLANK(Scrobbles!$F310)=FALSE),1,0)</f>
        <v>0</v>
      </c>
      <c r="P310">
        <f>IF(AND(Scrobbles!$F310&gt;=Calc!O$1+1,Scrobbles!$F310&lt;=Calc!P$1,ISBLANK(Scrobbles!$F310)=FALSE),1,0)</f>
        <v>0</v>
      </c>
      <c r="Q310">
        <f>IF(AND(Scrobbles!$F310&gt;=Calc!P$1+1,Scrobbles!$F310&lt;=Calc!Q$1,ISBLANK(Scrobbles!$F310)=FALSE),1,0)</f>
        <v>0</v>
      </c>
      <c r="R310">
        <f>IF(AND(Scrobbles!$F310&gt;=Calc!Q$1+1,Scrobbles!$F310&lt;=Calc!R$1,ISBLANK(Scrobbles!$F310)=FALSE),1,0)</f>
        <v>0</v>
      </c>
      <c r="T310">
        <f>IF(Scrobbles!F310&gt;0,1,0)</f>
        <v>0</v>
      </c>
    </row>
    <row r="311" spans="3:20" x14ac:dyDescent="0.3">
      <c r="C311">
        <f>IF(Scrobbles!$B311=C$1,Scrobbles!$F311,0)</f>
        <v>0</v>
      </c>
      <c r="D311">
        <f>IF(Scrobbles!$B311=D$1,Scrobbles!$F311,0)</f>
        <v>0</v>
      </c>
      <c r="E311">
        <f>IF(Scrobbles!$B311=E$1,Scrobbles!$F311,0)</f>
        <v>0</v>
      </c>
      <c r="F311">
        <f>IF(Scrobbles!$B311=F$1,Scrobbles!$F311,0)</f>
        <v>0</v>
      </c>
      <c r="G311">
        <f>IF(Scrobbles!$B311=G$1,Scrobbles!$F311,0)</f>
        <v>0</v>
      </c>
      <c r="H311">
        <f>IF(Scrobbles!$B311=H$1,Scrobbles!$F311,0)</f>
        <v>0</v>
      </c>
      <c r="I311">
        <f>IF(Scrobbles!$B311=I$1,Scrobbles!$F311,0)</f>
        <v>0</v>
      </c>
      <c r="K311">
        <f>IF(AND(Scrobbles!$F311&gt;=Calc!J$1+1,Scrobbles!$F311&lt;=Calc!K$1,ISBLANK(Scrobbles!$F311)=FALSE),1,0)</f>
        <v>0</v>
      </c>
      <c r="L311">
        <f>IF(AND(Scrobbles!$F311&gt;=Calc!K$1+1,Scrobbles!$F311&lt;=Calc!L$1,ISBLANK(Scrobbles!$F311)=FALSE),1,0)</f>
        <v>0</v>
      </c>
      <c r="M311">
        <f>IF(AND(Scrobbles!$F311&gt;=Calc!L$1+1,Scrobbles!$F311&lt;=Calc!M$1,ISBLANK(Scrobbles!$F311)=FALSE),1,0)</f>
        <v>0</v>
      </c>
      <c r="N311">
        <f>IF(AND(Scrobbles!$F311&gt;=Calc!M$1+1,Scrobbles!$F311&lt;=Calc!N$1,ISBLANK(Scrobbles!$F311)=FALSE),1,0)</f>
        <v>0</v>
      </c>
      <c r="O311">
        <f>IF(AND(Scrobbles!$F311&gt;=Calc!N$1+1,Scrobbles!$F311&lt;=Calc!O$1,ISBLANK(Scrobbles!$F311)=FALSE),1,0)</f>
        <v>0</v>
      </c>
      <c r="P311">
        <f>IF(AND(Scrobbles!$F311&gt;=Calc!O$1+1,Scrobbles!$F311&lt;=Calc!P$1,ISBLANK(Scrobbles!$F311)=FALSE),1,0)</f>
        <v>0</v>
      </c>
      <c r="Q311">
        <f>IF(AND(Scrobbles!$F311&gt;=Calc!P$1+1,Scrobbles!$F311&lt;=Calc!Q$1,ISBLANK(Scrobbles!$F311)=FALSE),1,0)</f>
        <v>0</v>
      </c>
      <c r="R311">
        <f>IF(AND(Scrobbles!$F311&gt;=Calc!Q$1+1,Scrobbles!$F311&lt;=Calc!R$1,ISBLANK(Scrobbles!$F311)=FALSE),1,0)</f>
        <v>0</v>
      </c>
      <c r="T311">
        <f>IF(Scrobbles!F311&gt;0,1,0)</f>
        <v>0</v>
      </c>
    </row>
    <row r="312" spans="3:20" x14ac:dyDescent="0.3">
      <c r="C312">
        <f>IF(Scrobbles!$B312=C$1,Scrobbles!$F312,0)</f>
        <v>0</v>
      </c>
      <c r="D312">
        <f>IF(Scrobbles!$B312=D$1,Scrobbles!$F312,0)</f>
        <v>0</v>
      </c>
      <c r="E312">
        <f>IF(Scrobbles!$B312=E$1,Scrobbles!$F312,0)</f>
        <v>0</v>
      </c>
      <c r="F312">
        <f>IF(Scrobbles!$B312=F$1,Scrobbles!$F312,0)</f>
        <v>0</v>
      </c>
      <c r="G312">
        <f>IF(Scrobbles!$B312=G$1,Scrobbles!$F312,0)</f>
        <v>0</v>
      </c>
      <c r="H312">
        <f>IF(Scrobbles!$B312=H$1,Scrobbles!$F312,0)</f>
        <v>0</v>
      </c>
      <c r="I312">
        <f>IF(Scrobbles!$B312=I$1,Scrobbles!$F312,0)</f>
        <v>0</v>
      </c>
      <c r="K312">
        <f>IF(AND(Scrobbles!$F312&gt;=Calc!J$1+1,Scrobbles!$F312&lt;=Calc!K$1,ISBLANK(Scrobbles!$F312)=FALSE),1,0)</f>
        <v>0</v>
      </c>
      <c r="L312">
        <f>IF(AND(Scrobbles!$F312&gt;=Calc!K$1+1,Scrobbles!$F312&lt;=Calc!L$1,ISBLANK(Scrobbles!$F312)=FALSE),1,0)</f>
        <v>0</v>
      </c>
      <c r="M312">
        <f>IF(AND(Scrobbles!$F312&gt;=Calc!L$1+1,Scrobbles!$F312&lt;=Calc!M$1,ISBLANK(Scrobbles!$F312)=FALSE),1,0)</f>
        <v>0</v>
      </c>
      <c r="N312">
        <f>IF(AND(Scrobbles!$F312&gt;=Calc!M$1+1,Scrobbles!$F312&lt;=Calc!N$1,ISBLANK(Scrobbles!$F312)=FALSE),1,0)</f>
        <v>0</v>
      </c>
      <c r="O312">
        <f>IF(AND(Scrobbles!$F312&gt;=Calc!N$1+1,Scrobbles!$F312&lt;=Calc!O$1,ISBLANK(Scrobbles!$F312)=FALSE),1,0)</f>
        <v>0</v>
      </c>
      <c r="P312">
        <f>IF(AND(Scrobbles!$F312&gt;=Calc!O$1+1,Scrobbles!$F312&lt;=Calc!P$1,ISBLANK(Scrobbles!$F312)=FALSE),1,0)</f>
        <v>0</v>
      </c>
      <c r="Q312">
        <f>IF(AND(Scrobbles!$F312&gt;=Calc!P$1+1,Scrobbles!$F312&lt;=Calc!Q$1,ISBLANK(Scrobbles!$F312)=FALSE),1,0)</f>
        <v>0</v>
      </c>
      <c r="R312">
        <f>IF(AND(Scrobbles!$F312&gt;=Calc!Q$1+1,Scrobbles!$F312&lt;=Calc!R$1,ISBLANK(Scrobbles!$F312)=FALSE),1,0)</f>
        <v>0</v>
      </c>
      <c r="T312">
        <f>IF(Scrobbles!F312&gt;0,1,0)</f>
        <v>0</v>
      </c>
    </row>
    <row r="313" spans="3:20" x14ac:dyDescent="0.3">
      <c r="C313">
        <f>IF(Scrobbles!$B313=C$1,Scrobbles!$F313,0)</f>
        <v>0</v>
      </c>
      <c r="D313">
        <f>IF(Scrobbles!$B313=D$1,Scrobbles!$F313,0)</f>
        <v>0</v>
      </c>
      <c r="E313">
        <f>IF(Scrobbles!$B313=E$1,Scrobbles!$F313,0)</f>
        <v>0</v>
      </c>
      <c r="F313">
        <f>IF(Scrobbles!$B313=F$1,Scrobbles!$F313,0)</f>
        <v>0</v>
      </c>
      <c r="G313">
        <f>IF(Scrobbles!$B313=G$1,Scrobbles!$F313,0)</f>
        <v>0</v>
      </c>
      <c r="H313">
        <f>IF(Scrobbles!$B313=H$1,Scrobbles!$F313,0)</f>
        <v>0</v>
      </c>
      <c r="I313">
        <f>IF(Scrobbles!$B313=I$1,Scrobbles!$F313,0)</f>
        <v>0</v>
      </c>
      <c r="K313">
        <f>IF(AND(Scrobbles!$F313&gt;=Calc!J$1+1,Scrobbles!$F313&lt;=Calc!K$1,ISBLANK(Scrobbles!$F313)=FALSE),1,0)</f>
        <v>0</v>
      </c>
      <c r="L313">
        <f>IF(AND(Scrobbles!$F313&gt;=Calc!K$1+1,Scrobbles!$F313&lt;=Calc!L$1,ISBLANK(Scrobbles!$F313)=FALSE),1,0)</f>
        <v>0</v>
      </c>
      <c r="M313">
        <f>IF(AND(Scrobbles!$F313&gt;=Calc!L$1+1,Scrobbles!$F313&lt;=Calc!M$1,ISBLANK(Scrobbles!$F313)=FALSE),1,0)</f>
        <v>0</v>
      </c>
      <c r="N313">
        <f>IF(AND(Scrobbles!$F313&gt;=Calc!M$1+1,Scrobbles!$F313&lt;=Calc!N$1,ISBLANK(Scrobbles!$F313)=FALSE),1,0)</f>
        <v>0</v>
      </c>
      <c r="O313">
        <f>IF(AND(Scrobbles!$F313&gt;=Calc!N$1+1,Scrobbles!$F313&lt;=Calc!O$1,ISBLANK(Scrobbles!$F313)=FALSE),1,0)</f>
        <v>0</v>
      </c>
      <c r="P313">
        <f>IF(AND(Scrobbles!$F313&gt;=Calc!O$1+1,Scrobbles!$F313&lt;=Calc!P$1,ISBLANK(Scrobbles!$F313)=FALSE),1,0)</f>
        <v>0</v>
      </c>
      <c r="Q313">
        <f>IF(AND(Scrobbles!$F313&gt;=Calc!P$1+1,Scrobbles!$F313&lt;=Calc!Q$1,ISBLANK(Scrobbles!$F313)=FALSE),1,0)</f>
        <v>0</v>
      </c>
      <c r="R313">
        <f>IF(AND(Scrobbles!$F313&gt;=Calc!Q$1+1,Scrobbles!$F313&lt;=Calc!R$1,ISBLANK(Scrobbles!$F313)=FALSE),1,0)</f>
        <v>0</v>
      </c>
      <c r="T313">
        <f>IF(Scrobbles!F313&gt;0,1,0)</f>
        <v>0</v>
      </c>
    </row>
    <row r="314" spans="3:20" x14ac:dyDescent="0.3">
      <c r="C314">
        <f>IF(Scrobbles!$B314=C$1,Scrobbles!$F314,0)</f>
        <v>0</v>
      </c>
      <c r="D314">
        <f>IF(Scrobbles!$B314=D$1,Scrobbles!$F314,0)</f>
        <v>0</v>
      </c>
      <c r="E314">
        <f>IF(Scrobbles!$B314=E$1,Scrobbles!$F314,0)</f>
        <v>0</v>
      </c>
      <c r="F314">
        <f>IF(Scrobbles!$B314=F$1,Scrobbles!$F314,0)</f>
        <v>0</v>
      </c>
      <c r="G314">
        <f>IF(Scrobbles!$B314=G$1,Scrobbles!$F314,0)</f>
        <v>0</v>
      </c>
      <c r="H314">
        <f>IF(Scrobbles!$B314=H$1,Scrobbles!$F314,0)</f>
        <v>0</v>
      </c>
      <c r="I314">
        <f>IF(Scrobbles!$B314=I$1,Scrobbles!$F314,0)</f>
        <v>0</v>
      </c>
      <c r="K314">
        <f>IF(AND(Scrobbles!$F314&gt;=Calc!J$1+1,Scrobbles!$F314&lt;=Calc!K$1,ISBLANK(Scrobbles!$F314)=FALSE),1,0)</f>
        <v>0</v>
      </c>
      <c r="L314">
        <f>IF(AND(Scrobbles!$F314&gt;=Calc!K$1+1,Scrobbles!$F314&lt;=Calc!L$1,ISBLANK(Scrobbles!$F314)=FALSE),1,0)</f>
        <v>0</v>
      </c>
      <c r="M314">
        <f>IF(AND(Scrobbles!$F314&gt;=Calc!L$1+1,Scrobbles!$F314&lt;=Calc!M$1,ISBLANK(Scrobbles!$F314)=FALSE),1,0)</f>
        <v>0</v>
      </c>
      <c r="N314">
        <f>IF(AND(Scrobbles!$F314&gt;=Calc!M$1+1,Scrobbles!$F314&lt;=Calc!N$1,ISBLANK(Scrobbles!$F314)=FALSE),1,0)</f>
        <v>0</v>
      </c>
      <c r="O314">
        <f>IF(AND(Scrobbles!$F314&gt;=Calc!N$1+1,Scrobbles!$F314&lt;=Calc!O$1,ISBLANK(Scrobbles!$F314)=FALSE),1,0)</f>
        <v>0</v>
      </c>
      <c r="P314">
        <f>IF(AND(Scrobbles!$F314&gt;=Calc!O$1+1,Scrobbles!$F314&lt;=Calc!P$1,ISBLANK(Scrobbles!$F314)=FALSE),1,0)</f>
        <v>0</v>
      </c>
      <c r="Q314">
        <f>IF(AND(Scrobbles!$F314&gt;=Calc!P$1+1,Scrobbles!$F314&lt;=Calc!Q$1,ISBLANK(Scrobbles!$F314)=FALSE),1,0)</f>
        <v>0</v>
      </c>
      <c r="R314">
        <f>IF(AND(Scrobbles!$F314&gt;=Calc!Q$1+1,Scrobbles!$F314&lt;=Calc!R$1,ISBLANK(Scrobbles!$F314)=FALSE),1,0)</f>
        <v>0</v>
      </c>
      <c r="T314">
        <f>IF(Scrobbles!F314&gt;0,1,0)</f>
        <v>0</v>
      </c>
    </row>
    <row r="315" spans="3:20" x14ac:dyDescent="0.3">
      <c r="C315">
        <f>IF(Scrobbles!$B315=C$1,Scrobbles!$F315,0)</f>
        <v>0</v>
      </c>
      <c r="D315">
        <f>IF(Scrobbles!$B315=D$1,Scrobbles!$F315,0)</f>
        <v>0</v>
      </c>
      <c r="E315">
        <f>IF(Scrobbles!$B315=E$1,Scrobbles!$F315,0)</f>
        <v>0</v>
      </c>
      <c r="F315">
        <f>IF(Scrobbles!$B315=F$1,Scrobbles!$F315,0)</f>
        <v>0</v>
      </c>
      <c r="G315">
        <f>IF(Scrobbles!$B315=G$1,Scrobbles!$F315,0)</f>
        <v>0</v>
      </c>
      <c r="H315">
        <f>IF(Scrobbles!$B315=H$1,Scrobbles!$F315,0)</f>
        <v>0</v>
      </c>
      <c r="I315">
        <f>IF(Scrobbles!$B315=I$1,Scrobbles!$F315,0)</f>
        <v>0</v>
      </c>
      <c r="K315">
        <f>IF(AND(Scrobbles!$F315&gt;=Calc!J$1+1,Scrobbles!$F315&lt;=Calc!K$1,ISBLANK(Scrobbles!$F315)=FALSE),1,0)</f>
        <v>0</v>
      </c>
      <c r="L315">
        <f>IF(AND(Scrobbles!$F315&gt;=Calc!K$1+1,Scrobbles!$F315&lt;=Calc!L$1,ISBLANK(Scrobbles!$F315)=FALSE),1,0)</f>
        <v>0</v>
      </c>
      <c r="M315">
        <f>IF(AND(Scrobbles!$F315&gt;=Calc!L$1+1,Scrobbles!$F315&lt;=Calc!M$1,ISBLANK(Scrobbles!$F315)=FALSE),1,0)</f>
        <v>0</v>
      </c>
      <c r="N315">
        <f>IF(AND(Scrobbles!$F315&gt;=Calc!M$1+1,Scrobbles!$F315&lt;=Calc!N$1,ISBLANK(Scrobbles!$F315)=FALSE),1,0)</f>
        <v>0</v>
      </c>
      <c r="O315">
        <f>IF(AND(Scrobbles!$F315&gt;=Calc!N$1+1,Scrobbles!$F315&lt;=Calc!O$1,ISBLANK(Scrobbles!$F315)=FALSE),1,0)</f>
        <v>0</v>
      </c>
      <c r="P315">
        <f>IF(AND(Scrobbles!$F315&gt;=Calc!O$1+1,Scrobbles!$F315&lt;=Calc!P$1,ISBLANK(Scrobbles!$F315)=FALSE),1,0)</f>
        <v>0</v>
      </c>
      <c r="Q315">
        <f>IF(AND(Scrobbles!$F315&gt;=Calc!P$1+1,Scrobbles!$F315&lt;=Calc!Q$1,ISBLANK(Scrobbles!$F315)=FALSE),1,0)</f>
        <v>0</v>
      </c>
      <c r="R315">
        <f>IF(AND(Scrobbles!$F315&gt;=Calc!Q$1+1,Scrobbles!$F315&lt;=Calc!R$1,ISBLANK(Scrobbles!$F315)=FALSE),1,0)</f>
        <v>0</v>
      </c>
      <c r="T315">
        <f>IF(Scrobbles!F315&gt;0,1,0)</f>
        <v>0</v>
      </c>
    </row>
    <row r="316" spans="3:20" x14ac:dyDescent="0.3">
      <c r="C316">
        <f>IF(Scrobbles!$B316=C$1,Scrobbles!$F316,0)</f>
        <v>0</v>
      </c>
      <c r="D316">
        <f>IF(Scrobbles!$B316=D$1,Scrobbles!$F316,0)</f>
        <v>0</v>
      </c>
      <c r="E316">
        <f>IF(Scrobbles!$B316=E$1,Scrobbles!$F316,0)</f>
        <v>0</v>
      </c>
      <c r="F316">
        <f>IF(Scrobbles!$B316=F$1,Scrobbles!$F316,0)</f>
        <v>0</v>
      </c>
      <c r="G316">
        <f>IF(Scrobbles!$B316=G$1,Scrobbles!$F316,0)</f>
        <v>0</v>
      </c>
      <c r="H316">
        <f>IF(Scrobbles!$B316=H$1,Scrobbles!$F316,0)</f>
        <v>0</v>
      </c>
      <c r="I316">
        <f>IF(Scrobbles!$B316=I$1,Scrobbles!$F316,0)</f>
        <v>0</v>
      </c>
      <c r="K316">
        <f>IF(AND(Scrobbles!$F316&gt;=Calc!J$1+1,Scrobbles!$F316&lt;=Calc!K$1,ISBLANK(Scrobbles!$F316)=FALSE),1,0)</f>
        <v>0</v>
      </c>
      <c r="L316">
        <f>IF(AND(Scrobbles!$F316&gt;=Calc!K$1+1,Scrobbles!$F316&lt;=Calc!L$1,ISBLANK(Scrobbles!$F316)=FALSE),1,0)</f>
        <v>0</v>
      </c>
      <c r="M316">
        <f>IF(AND(Scrobbles!$F316&gt;=Calc!L$1+1,Scrobbles!$F316&lt;=Calc!M$1,ISBLANK(Scrobbles!$F316)=FALSE),1,0)</f>
        <v>0</v>
      </c>
      <c r="N316">
        <f>IF(AND(Scrobbles!$F316&gt;=Calc!M$1+1,Scrobbles!$F316&lt;=Calc!N$1,ISBLANK(Scrobbles!$F316)=FALSE),1,0)</f>
        <v>0</v>
      </c>
      <c r="O316">
        <f>IF(AND(Scrobbles!$F316&gt;=Calc!N$1+1,Scrobbles!$F316&lt;=Calc!O$1,ISBLANK(Scrobbles!$F316)=FALSE),1,0)</f>
        <v>0</v>
      </c>
      <c r="P316">
        <f>IF(AND(Scrobbles!$F316&gt;=Calc!O$1+1,Scrobbles!$F316&lt;=Calc!P$1,ISBLANK(Scrobbles!$F316)=FALSE),1,0)</f>
        <v>0</v>
      </c>
      <c r="Q316">
        <f>IF(AND(Scrobbles!$F316&gt;=Calc!P$1+1,Scrobbles!$F316&lt;=Calc!Q$1,ISBLANK(Scrobbles!$F316)=FALSE),1,0)</f>
        <v>0</v>
      </c>
      <c r="R316">
        <f>IF(AND(Scrobbles!$F316&gt;=Calc!Q$1+1,Scrobbles!$F316&lt;=Calc!R$1,ISBLANK(Scrobbles!$F316)=FALSE),1,0)</f>
        <v>0</v>
      </c>
      <c r="T316">
        <f>IF(Scrobbles!F316&gt;0,1,0)</f>
        <v>0</v>
      </c>
    </row>
    <row r="317" spans="3:20" x14ac:dyDescent="0.3">
      <c r="C317">
        <f>IF(Scrobbles!$B317=C$1,Scrobbles!$F317,0)</f>
        <v>0</v>
      </c>
      <c r="D317">
        <f>IF(Scrobbles!$B317=D$1,Scrobbles!$F317,0)</f>
        <v>0</v>
      </c>
      <c r="E317">
        <f>IF(Scrobbles!$B317=E$1,Scrobbles!$F317,0)</f>
        <v>0</v>
      </c>
      <c r="F317">
        <f>IF(Scrobbles!$B317=F$1,Scrobbles!$F317,0)</f>
        <v>0</v>
      </c>
      <c r="G317">
        <f>IF(Scrobbles!$B317=G$1,Scrobbles!$F317,0)</f>
        <v>0</v>
      </c>
      <c r="H317">
        <f>IF(Scrobbles!$B317=H$1,Scrobbles!$F317,0)</f>
        <v>0</v>
      </c>
      <c r="I317">
        <f>IF(Scrobbles!$B317=I$1,Scrobbles!$F317,0)</f>
        <v>0</v>
      </c>
      <c r="K317">
        <f>IF(AND(Scrobbles!$F317&gt;=Calc!J$1+1,Scrobbles!$F317&lt;=Calc!K$1,ISBLANK(Scrobbles!$F317)=FALSE),1,0)</f>
        <v>0</v>
      </c>
      <c r="L317">
        <f>IF(AND(Scrobbles!$F317&gt;=Calc!K$1+1,Scrobbles!$F317&lt;=Calc!L$1,ISBLANK(Scrobbles!$F317)=FALSE),1,0)</f>
        <v>0</v>
      </c>
      <c r="M317">
        <f>IF(AND(Scrobbles!$F317&gt;=Calc!L$1+1,Scrobbles!$F317&lt;=Calc!M$1,ISBLANK(Scrobbles!$F317)=FALSE),1,0)</f>
        <v>0</v>
      </c>
      <c r="N317">
        <f>IF(AND(Scrobbles!$F317&gt;=Calc!M$1+1,Scrobbles!$F317&lt;=Calc!N$1,ISBLANK(Scrobbles!$F317)=FALSE),1,0)</f>
        <v>0</v>
      </c>
      <c r="O317">
        <f>IF(AND(Scrobbles!$F317&gt;=Calc!N$1+1,Scrobbles!$F317&lt;=Calc!O$1,ISBLANK(Scrobbles!$F317)=FALSE),1,0)</f>
        <v>0</v>
      </c>
      <c r="P317">
        <f>IF(AND(Scrobbles!$F317&gt;=Calc!O$1+1,Scrobbles!$F317&lt;=Calc!P$1,ISBLANK(Scrobbles!$F317)=FALSE),1,0)</f>
        <v>0</v>
      </c>
      <c r="Q317">
        <f>IF(AND(Scrobbles!$F317&gt;=Calc!P$1+1,Scrobbles!$F317&lt;=Calc!Q$1,ISBLANK(Scrobbles!$F317)=FALSE),1,0)</f>
        <v>0</v>
      </c>
      <c r="R317">
        <f>IF(AND(Scrobbles!$F317&gt;=Calc!Q$1+1,Scrobbles!$F317&lt;=Calc!R$1,ISBLANK(Scrobbles!$F317)=FALSE),1,0)</f>
        <v>0</v>
      </c>
      <c r="T317">
        <f>IF(Scrobbles!F317&gt;0,1,0)</f>
        <v>0</v>
      </c>
    </row>
    <row r="318" spans="3:20" x14ac:dyDescent="0.3">
      <c r="C318">
        <f>IF(Scrobbles!$B318=C$1,Scrobbles!$F318,0)</f>
        <v>0</v>
      </c>
      <c r="D318">
        <f>IF(Scrobbles!$B318=D$1,Scrobbles!$F318,0)</f>
        <v>0</v>
      </c>
      <c r="E318">
        <f>IF(Scrobbles!$B318=E$1,Scrobbles!$F318,0)</f>
        <v>0</v>
      </c>
      <c r="F318">
        <f>IF(Scrobbles!$B318=F$1,Scrobbles!$F318,0)</f>
        <v>0</v>
      </c>
      <c r="G318">
        <f>IF(Scrobbles!$B318=G$1,Scrobbles!$F318,0)</f>
        <v>0</v>
      </c>
      <c r="H318">
        <f>IF(Scrobbles!$B318=H$1,Scrobbles!$F318,0)</f>
        <v>0</v>
      </c>
      <c r="I318">
        <f>IF(Scrobbles!$B318=I$1,Scrobbles!$F318,0)</f>
        <v>0</v>
      </c>
      <c r="K318">
        <f>IF(AND(Scrobbles!$F318&gt;=Calc!J$1+1,Scrobbles!$F318&lt;=Calc!K$1,ISBLANK(Scrobbles!$F318)=FALSE),1,0)</f>
        <v>0</v>
      </c>
      <c r="L318">
        <f>IF(AND(Scrobbles!$F318&gt;=Calc!K$1+1,Scrobbles!$F318&lt;=Calc!L$1,ISBLANK(Scrobbles!$F318)=FALSE),1,0)</f>
        <v>0</v>
      </c>
      <c r="M318">
        <f>IF(AND(Scrobbles!$F318&gt;=Calc!L$1+1,Scrobbles!$F318&lt;=Calc!M$1,ISBLANK(Scrobbles!$F318)=FALSE),1,0)</f>
        <v>0</v>
      </c>
      <c r="N318">
        <f>IF(AND(Scrobbles!$F318&gt;=Calc!M$1+1,Scrobbles!$F318&lt;=Calc!N$1,ISBLANK(Scrobbles!$F318)=FALSE),1,0)</f>
        <v>0</v>
      </c>
      <c r="O318">
        <f>IF(AND(Scrobbles!$F318&gt;=Calc!N$1+1,Scrobbles!$F318&lt;=Calc!O$1,ISBLANK(Scrobbles!$F318)=FALSE),1,0)</f>
        <v>0</v>
      </c>
      <c r="P318">
        <f>IF(AND(Scrobbles!$F318&gt;=Calc!O$1+1,Scrobbles!$F318&lt;=Calc!P$1,ISBLANK(Scrobbles!$F318)=FALSE),1,0)</f>
        <v>0</v>
      </c>
      <c r="Q318">
        <f>IF(AND(Scrobbles!$F318&gt;=Calc!P$1+1,Scrobbles!$F318&lt;=Calc!Q$1,ISBLANK(Scrobbles!$F318)=FALSE),1,0)</f>
        <v>0</v>
      </c>
      <c r="R318">
        <f>IF(AND(Scrobbles!$F318&gt;=Calc!Q$1+1,Scrobbles!$F318&lt;=Calc!R$1,ISBLANK(Scrobbles!$F318)=FALSE),1,0)</f>
        <v>0</v>
      </c>
      <c r="T318">
        <f>IF(Scrobbles!F318&gt;0,1,0)</f>
        <v>0</v>
      </c>
    </row>
    <row r="319" spans="3:20" x14ac:dyDescent="0.3">
      <c r="C319">
        <f>IF(Scrobbles!$B319=C$1,Scrobbles!$F319,0)</f>
        <v>0</v>
      </c>
      <c r="D319">
        <f>IF(Scrobbles!$B319=D$1,Scrobbles!$F319,0)</f>
        <v>0</v>
      </c>
      <c r="E319">
        <f>IF(Scrobbles!$B319=E$1,Scrobbles!$F319,0)</f>
        <v>0</v>
      </c>
      <c r="F319">
        <f>IF(Scrobbles!$B319=F$1,Scrobbles!$F319,0)</f>
        <v>0</v>
      </c>
      <c r="G319">
        <f>IF(Scrobbles!$B319=G$1,Scrobbles!$F319,0)</f>
        <v>0</v>
      </c>
      <c r="H319">
        <f>IF(Scrobbles!$B319=H$1,Scrobbles!$F319,0)</f>
        <v>0</v>
      </c>
      <c r="I319">
        <f>IF(Scrobbles!$B319=I$1,Scrobbles!$F319,0)</f>
        <v>0</v>
      </c>
      <c r="K319">
        <f>IF(AND(Scrobbles!$F319&gt;=Calc!J$1+1,Scrobbles!$F319&lt;=Calc!K$1,ISBLANK(Scrobbles!$F319)=FALSE),1,0)</f>
        <v>0</v>
      </c>
      <c r="L319">
        <f>IF(AND(Scrobbles!$F319&gt;=Calc!K$1+1,Scrobbles!$F319&lt;=Calc!L$1,ISBLANK(Scrobbles!$F319)=FALSE),1,0)</f>
        <v>0</v>
      </c>
      <c r="M319">
        <f>IF(AND(Scrobbles!$F319&gt;=Calc!L$1+1,Scrobbles!$F319&lt;=Calc!M$1,ISBLANK(Scrobbles!$F319)=FALSE),1,0)</f>
        <v>0</v>
      </c>
      <c r="N319">
        <f>IF(AND(Scrobbles!$F319&gt;=Calc!M$1+1,Scrobbles!$F319&lt;=Calc!N$1,ISBLANK(Scrobbles!$F319)=FALSE),1,0)</f>
        <v>0</v>
      </c>
      <c r="O319">
        <f>IF(AND(Scrobbles!$F319&gt;=Calc!N$1+1,Scrobbles!$F319&lt;=Calc!O$1,ISBLANK(Scrobbles!$F319)=FALSE),1,0)</f>
        <v>0</v>
      </c>
      <c r="P319">
        <f>IF(AND(Scrobbles!$F319&gt;=Calc!O$1+1,Scrobbles!$F319&lt;=Calc!P$1,ISBLANK(Scrobbles!$F319)=FALSE),1,0)</f>
        <v>0</v>
      </c>
      <c r="Q319">
        <f>IF(AND(Scrobbles!$F319&gt;=Calc!P$1+1,Scrobbles!$F319&lt;=Calc!Q$1,ISBLANK(Scrobbles!$F319)=FALSE),1,0)</f>
        <v>0</v>
      </c>
      <c r="R319">
        <f>IF(AND(Scrobbles!$F319&gt;=Calc!Q$1+1,Scrobbles!$F319&lt;=Calc!R$1,ISBLANK(Scrobbles!$F319)=FALSE),1,0)</f>
        <v>0</v>
      </c>
      <c r="T319">
        <f>IF(Scrobbles!F319&gt;0,1,0)</f>
        <v>0</v>
      </c>
    </row>
    <row r="320" spans="3:20" x14ac:dyDescent="0.3">
      <c r="C320">
        <f>IF(Scrobbles!$B320=C$1,Scrobbles!$F320,0)</f>
        <v>0</v>
      </c>
      <c r="D320">
        <f>IF(Scrobbles!$B320=D$1,Scrobbles!$F320,0)</f>
        <v>0</v>
      </c>
      <c r="E320">
        <f>IF(Scrobbles!$B320=E$1,Scrobbles!$F320,0)</f>
        <v>0</v>
      </c>
      <c r="F320">
        <f>IF(Scrobbles!$B320=F$1,Scrobbles!$F320,0)</f>
        <v>0</v>
      </c>
      <c r="G320">
        <f>IF(Scrobbles!$B320=G$1,Scrobbles!$F320,0)</f>
        <v>0</v>
      </c>
      <c r="H320">
        <f>IF(Scrobbles!$B320=H$1,Scrobbles!$F320,0)</f>
        <v>0</v>
      </c>
      <c r="I320">
        <f>IF(Scrobbles!$B320=I$1,Scrobbles!$F320,0)</f>
        <v>0</v>
      </c>
      <c r="K320">
        <f>IF(AND(Scrobbles!$F320&gt;=Calc!J$1+1,Scrobbles!$F320&lt;=Calc!K$1,ISBLANK(Scrobbles!$F320)=FALSE),1,0)</f>
        <v>0</v>
      </c>
      <c r="L320">
        <f>IF(AND(Scrobbles!$F320&gt;=Calc!K$1+1,Scrobbles!$F320&lt;=Calc!L$1,ISBLANK(Scrobbles!$F320)=FALSE),1,0)</f>
        <v>0</v>
      </c>
      <c r="M320">
        <f>IF(AND(Scrobbles!$F320&gt;=Calc!L$1+1,Scrobbles!$F320&lt;=Calc!M$1,ISBLANK(Scrobbles!$F320)=FALSE),1,0)</f>
        <v>0</v>
      </c>
      <c r="N320">
        <f>IF(AND(Scrobbles!$F320&gt;=Calc!M$1+1,Scrobbles!$F320&lt;=Calc!N$1,ISBLANK(Scrobbles!$F320)=FALSE),1,0)</f>
        <v>0</v>
      </c>
      <c r="O320">
        <f>IF(AND(Scrobbles!$F320&gt;=Calc!N$1+1,Scrobbles!$F320&lt;=Calc!O$1,ISBLANK(Scrobbles!$F320)=FALSE),1,0)</f>
        <v>0</v>
      </c>
      <c r="P320">
        <f>IF(AND(Scrobbles!$F320&gt;=Calc!O$1+1,Scrobbles!$F320&lt;=Calc!P$1,ISBLANK(Scrobbles!$F320)=FALSE),1,0)</f>
        <v>0</v>
      </c>
      <c r="Q320">
        <f>IF(AND(Scrobbles!$F320&gt;=Calc!P$1+1,Scrobbles!$F320&lt;=Calc!Q$1,ISBLANK(Scrobbles!$F320)=FALSE),1,0)</f>
        <v>0</v>
      </c>
      <c r="R320">
        <f>IF(AND(Scrobbles!$F320&gt;=Calc!Q$1+1,Scrobbles!$F320&lt;=Calc!R$1,ISBLANK(Scrobbles!$F320)=FALSE),1,0)</f>
        <v>0</v>
      </c>
      <c r="T320">
        <f>IF(Scrobbles!F320&gt;0,1,0)</f>
        <v>0</v>
      </c>
    </row>
    <row r="321" spans="3:20" x14ac:dyDescent="0.3">
      <c r="C321">
        <f>IF(Scrobbles!$B321=C$1,Scrobbles!$F321,0)</f>
        <v>0</v>
      </c>
      <c r="D321">
        <f>IF(Scrobbles!$B321=D$1,Scrobbles!$F321,0)</f>
        <v>0</v>
      </c>
      <c r="E321">
        <f>IF(Scrobbles!$B321=E$1,Scrobbles!$F321,0)</f>
        <v>0</v>
      </c>
      <c r="F321">
        <f>IF(Scrobbles!$B321=F$1,Scrobbles!$F321,0)</f>
        <v>0</v>
      </c>
      <c r="G321">
        <f>IF(Scrobbles!$B321=G$1,Scrobbles!$F321,0)</f>
        <v>0</v>
      </c>
      <c r="H321">
        <f>IF(Scrobbles!$B321=H$1,Scrobbles!$F321,0)</f>
        <v>0</v>
      </c>
      <c r="I321">
        <f>IF(Scrobbles!$B321=I$1,Scrobbles!$F321,0)</f>
        <v>0</v>
      </c>
      <c r="K321">
        <f>IF(AND(Scrobbles!$F321&gt;=Calc!J$1+1,Scrobbles!$F321&lt;=Calc!K$1,ISBLANK(Scrobbles!$F321)=FALSE),1,0)</f>
        <v>0</v>
      </c>
      <c r="L321">
        <f>IF(AND(Scrobbles!$F321&gt;=Calc!K$1+1,Scrobbles!$F321&lt;=Calc!L$1,ISBLANK(Scrobbles!$F321)=FALSE),1,0)</f>
        <v>0</v>
      </c>
      <c r="M321">
        <f>IF(AND(Scrobbles!$F321&gt;=Calc!L$1+1,Scrobbles!$F321&lt;=Calc!M$1,ISBLANK(Scrobbles!$F321)=FALSE),1,0)</f>
        <v>0</v>
      </c>
      <c r="N321">
        <f>IF(AND(Scrobbles!$F321&gt;=Calc!M$1+1,Scrobbles!$F321&lt;=Calc!N$1,ISBLANK(Scrobbles!$F321)=FALSE),1,0)</f>
        <v>0</v>
      </c>
      <c r="O321">
        <f>IF(AND(Scrobbles!$F321&gt;=Calc!N$1+1,Scrobbles!$F321&lt;=Calc!O$1,ISBLANK(Scrobbles!$F321)=FALSE),1,0)</f>
        <v>0</v>
      </c>
      <c r="P321">
        <f>IF(AND(Scrobbles!$F321&gt;=Calc!O$1+1,Scrobbles!$F321&lt;=Calc!P$1,ISBLANK(Scrobbles!$F321)=FALSE),1,0)</f>
        <v>0</v>
      </c>
      <c r="Q321">
        <f>IF(AND(Scrobbles!$F321&gt;=Calc!P$1+1,Scrobbles!$F321&lt;=Calc!Q$1,ISBLANK(Scrobbles!$F321)=FALSE),1,0)</f>
        <v>0</v>
      </c>
      <c r="R321">
        <f>IF(AND(Scrobbles!$F321&gt;=Calc!Q$1+1,Scrobbles!$F321&lt;=Calc!R$1,ISBLANK(Scrobbles!$F321)=FALSE),1,0)</f>
        <v>0</v>
      </c>
      <c r="T321">
        <f>IF(Scrobbles!F321&gt;0,1,0)</f>
        <v>0</v>
      </c>
    </row>
    <row r="322" spans="3:20" x14ac:dyDescent="0.3">
      <c r="C322">
        <f>IF(Scrobbles!$B322=C$1,Scrobbles!$F322,0)</f>
        <v>0</v>
      </c>
      <c r="D322">
        <f>IF(Scrobbles!$B322=D$1,Scrobbles!$F322,0)</f>
        <v>0</v>
      </c>
      <c r="E322">
        <f>IF(Scrobbles!$B322=E$1,Scrobbles!$F322,0)</f>
        <v>0</v>
      </c>
      <c r="F322">
        <f>IF(Scrobbles!$B322=F$1,Scrobbles!$F322,0)</f>
        <v>0</v>
      </c>
      <c r="G322">
        <f>IF(Scrobbles!$B322=G$1,Scrobbles!$F322,0)</f>
        <v>0</v>
      </c>
      <c r="H322">
        <f>IF(Scrobbles!$B322=H$1,Scrobbles!$F322,0)</f>
        <v>0</v>
      </c>
      <c r="I322">
        <f>IF(Scrobbles!$B322=I$1,Scrobbles!$F322,0)</f>
        <v>0</v>
      </c>
      <c r="K322">
        <f>IF(AND(Scrobbles!$F322&gt;=Calc!J$1+1,Scrobbles!$F322&lt;=Calc!K$1,ISBLANK(Scrobbles!$F322)=FALSE),1,0)</f>
        <v>0</v>
      </c>
      <c r="L322">
        <f>IF(AND(Scrobbles!$F322&gt;=Calc!K$1+1,Scrobbles!$F322&lt;=Calc!L$1,ISBLANK(Scrobbles!$F322)=FALSE),1,0)</f>
        <v>0</v>
      </c>
      <c r="M322">
        <f>IF(AND(Scrobbles!$F322&gt;=Calc!L$1+1,Scrobbles!$F322&lt;=Calc!M$1,ISBLANK(Scrobbles!$F322)=FALSE),1,0)</f>
        <v>0</v>
      </c>
      <c r="N322">
        <f>IF(AND(Scrobbles!$F322&gt;=Calc!M$1+1,Scrobbles!$F322&lt;=Calc!N$1,ISBLANK(Scrobbles!$F322)=FALSE),1,0)</f>
        <v>0</v>
      </c>
      <c r="O322">
        <f>IF(AND(Scrobbles!$F322&gt;=Calc!N$1+1,Scrobbles!$F322&lt;=Calc!O$1,ISBLANK(Scrobbles!$F322)=FALSE),1,0)</f>
        <v>0</v>
      </c>
      <c r="P322">
        <f>IF(AND(Scrobbles!$F322&gt;=Calc!O$1+1,Scrobbles!$F322&lt;=Calc!P$1,ISBLANK(Scrobbles!$F322)=FALSE),1,0)</f>
        <v>0</v>
      </c>
      <c r="Q322">
        <f>IF(AND(Scrobbles!$F322&gt;=Calc!P$1+1,Scrobbles!$F322&lt;=Calc!Q$1,ISBLANK(Scrobbles!$F322)=FALSE),1,0)</f>
        <v>0</v>
      </c>
      <c r="R322">
        <f>IF(AND(Scrobbles!$F322&gt;=Calc!Q$1+1,Scrobbles!$F322&lt;=Calc!R$1,ISBLANK(Scrobbles!$F322)=FALSE),1,0)</f>
        <v>0</v>
      </c>
      <c r="T322">
        <f>IF(Scrobbles!F322&gt;0,1,0)</f>
        <v>0</v>
      </c>
    </row>
    <row r="323" spans="3:20" x14ac:dyDescent="0.3">
      <c r="C323">
        <f>IF(Scrobbles!$B323=C$1,Scrobbles!$F323,0)</f>
        <v>0</v>
      </c>
      <c r="D323">
        <f>IF(Scrobbles!$B323=D$1,Scrobbles!$F323,0)</f>
        <v>0</v>
      </c>
      <c r="E323">
        <f>IF(Scrobbles!$B323=E$1,Scrobbles!$F323,0)</f>
        <v>0</v>
      </c>
      <c r="F323">
        <f>IF(Scrobbles!$B323=F$1,Scrobbles!$F323,0)</f>
        <v>0</v>
      </c>
      <c r="G323">
        <f>IF(Scrobbles!$B323=G$1,Scrobbles!$F323,0)</f>
        <v>0</v>
      </c>
      <c r="H323">
        <f>IF(Scrobbles!$B323=H$1,Scrobbles!$F323,0)</f>
        <v>0</v>
      </c>
      <c r="I323">
        <f>IF(Scrobbles!$B323=I$1,Scrobbles!$F323,0)</f>
        <v>0</v>
      </c>
      <c r="K323">
        <f>IF(AND(Scrobbles!$F323&gt;=Calc!J$1+1,Scrobbles!$F323&lt;=Calc!K$1,ISBLANK(Scrobbles!$F323)=FALSE),1,0)</f>
        <v>0</v>
      </c>
      <c r="L323">
        <f>IF(AND(Scrobbles!$F323&gt;=Calc!K$1+1,Scrobbles!$F323&lt;=Calc!L$1,ISBLANK(Scrobbles!$F323)=FALSE),1,0)</f>
        <v>0</v>
      </c>
      <c r="M323">
        <f>IF(AND(Scrobbles!$F323&gt;=Calc!L$1+1,Scrobbles!$F323&lt;=Calc!M$1,ISBLANK(Scrobbles!$F323)=FALSE),1,0)</f>
        <v>0</v>
      </c>
      <c r="N323">
        <f>IF(AND(Scrobbles!$F323&gt;=Calc!M$1+1,Scrobbles!$F323&lt;=Calc!N$1,ISBLANK(Scrobbles!$F323)=FALSE),1,0)</f>
        <v>0</v>
      </c>
      <c r="O323">
        <f>IF(AND(Scrobbles!$F323&gt;=Calc!N$1+1,Scrobbles!$F323&lt;=Calc!O$1,ISBLANK(Scrobbles!$F323)=FALSE),1,0)</f>
        <v>0</v>
      </c>
      <c r="P323">
        <f>IF(AND(Scrobbles!$F323&gt;=Calc!O$1+1,Scrobbles!$F323&lt;=Calc!P$1,ISBLANK(Scrobbles!$F323)=FALSE),1,0)</f>
        <v>0</v>
      </c>
      <c r="Q323">
        <f>IF(AND(Scrobbles!$F323&gt;=Calc!P$1+1,Scrobbles!$F323&lt;=Calc!Q$1,ISBLANK(Scrobbles!$F323)=FALSE),1,0)</f>
        <v>0</v>
      </c>
      <c r="R323">
        <f>IF(AND(Scrobbles!$F323&gt;=Calc!Q$1+1,Scrobbles!$F323&lt;=Calc!R$1,ISBLANK(Scrobbles!$F323)=FALSE),1,0)</f>
        <v>0</v>
      </c>
      <c r="T323">
        <f>IF(Scrobbles!F323&gt;0,1,0)</f>
        <v>0</v>
      </c>
    </row>
    <row r="324" spans="3:20" x14ac:dyDescent="0.3">
      <c r="C324">
        <f>IF(Scrobbles!$B324=C$1,Scrobbles!$F324,0)</f>
        <v>0</v>
      </c>
      <c r="D324">
        <f>IF(Scrobbles!$B324=D$1,Scrobbles!$F324,0)</f>
        <v>0</v>
      </c>
      <c r="E324">
        <f>IF(Scrobbles!$B324=E$1,Scrobbles!$F324,0)</f>
        <v>0</v>
      </c>
      <c r="F324">
        <f>IF(Scrobbles!$B324=F$1,Scrobbles!$F324,0)</f>
        <v>0</v>
      </c>
      <c r="G324">
        <f>IF(Scrobbles!$B324=G$1,Scrobbles!$F324,0)</f>
        <v>0</v>
      </c>
      <c r="H324">
        <f>IF(Scrobbles!$B324=H$1,Scrobbles!$F324,0)</f>
        <v>0</v>
      </c>
      <c r="I324">
        <f>IF(Scrobbles!$B324=I$1,Scrobbles!$F324,0)</f>
        <v>0</v>
      </c>
      <c r="K324">
        <f>IF(AND(Scrobbles!$F324&gt;=Calc!J$1+1,Scrobbles!$F324&lt;=Calc!K$1,ISBLANK(Scrobbles!$F324)=FALSE),1,0)</f>
        <v>0</v>
      </c>
      <c r="L324">
        <f>IF(AND(Scrobbles!$F324&gt;=Calc!K$1+1,Scrobbles!$F324&lt;=Calc!L$1,ISBLANK(Scrobbles!$F324)=FALSE),1,0)</f>
        <v>0</v>
      </c>
      <c r="M324">
        <f>IF(AND(Scrobbles!$F324&gt;=Calc!L$1+1,Scrobbles!$F324&lt;=Calc!M$1,ISBLANK(Scrobbles!$F324)=FALSE),1,0)</f>
        <v>0</v>
      </c>
      <c r="N324">
        <f>IF(AND(Scrobbles!$F324&gt;=Calc!M$1+1,Scrobbles!$F324&lt;=Calc!N$1,ISBLANK(Scrobbles!$F324)=FALSE),1,0)</f>
        <v>0</v>
      </c>
      <c r="O324">
        <f>IF(AND(Scrobbles!$F324&gt;=Calc!N$1+1,Scrobbles!$F324&lt;=Calc!O$1,ISBLANK(Scrobbles!$F324)=FALSE),1,0)</f>
        <v>0</v>
      </c>
      <c r="P324">
        <f>IF(AND(Scrobbles!$F324&gt;=Calc!O$1+1,Scrobbles!$F324&lt;=Calc!P$1,ISBLANK(Scrobbles!$F324)=FALSE),1,0)</f>
        <v>0</v>
      </c>
      <c r="Q324">
        <f>IF(AND(Scrobbles!$F324&gt;=Calc!P$1+1,Scrobbles!$F324&lt;=Calc!Q$1,ISBLANK(Scrobbles!$F324)=FALSE),1,0)</f>
        <v>0</v>
      </c>
      <c r="R324">
        <f>IF(AND(Scrobbles!$F324&gt;=Calc!Q$1+1,Scrobbles!$F324&lt;=Calc!R$1,ISBLANK(Scrobbles!$F324)=FALSE),1,0)</f>
        <v>0</v>
      </c>
      <c r="T324">
        <f>IF(Scrobbles!F324&gt;0,1,0)</f>
        <v>0</v>
      </c>
    </row>
    <row r="325" spans="3:20" x14ac:dyDescent="0.3">
      <c r="C325">
        <f>IF(Scrobbles!$B325=C$1,Scrobbles!$F325,0)</f>
        <v>0</v>
      </c>
      <c r="D325">
        <f>IF(Scrobbles!$B325=D$1,Scrobbles!$F325,0)</f>
        <v>0</v>
      </c>
      <c r="E325">
        <f>IF(Scrobbles!$B325=E$1,Scrobbles!$F325,0)</f>
        <v>0</v>
      </c>
      <c r="F325">
        <f>IF(Scrobbles!$B325=F$1,Scrobbles!$F325,0)</f>
        <v>0</v>
      </c>
      <c r="G325">
        <f>IF(Scrobbles!$B325=G$1,Scrobbles!$F325,0)</f>
        <v>0</v>
      </c>
      <c r="H325">
        <f>IF(Scrobbles!$B325=H$1,Scrobbles!$F325,0)</f>
        <v>0</v>
      </c>
      <c r="I325">
        <f>IF(Scrobbles!$B325=I$1,Scrobbles!$F325,0)</f>
        <v>0</v>
      </c>
      <c r="K325">
        <f>IF(AND(Scrobbles!$F325&gt;=Calc!J$1+1,Scrobbles!$F325&lt;=Calc!K$1,ISBLANK(Scrobbles!$F325)=FALSE),1,0)</f>
        <v>0</v>
      </c>
      <c r="L325">
        <f>IF(AND(Scrobbles!$F325&gt;=Calc!K$1+1,Scrobbles!$F325&lt;=Calc!L$1,ISBLANK(Scrobbles!$F325)=FALSE),1,0)</f>
        <v>0</v>
      </c>
      <c r="M325">
        <f>IF(AND(Scrobbles!$F325&gt;=Calc!L$1+1,Scrobbles!$F325&lt;=Calc!M$1,ISBLANK(Scrobbles!$F325)=FALSE),1,0)</f>
        <v>0</v>
      </c>
      <c r="N325">
        <f>IF(AND(Scrobbles!$F325&gt;=Calc!M$1+1,Scrobbles!$F325&lt;=Calc!N$1,ISBLANK(Scrobbles!$F325)=FALSE),1,0)</f>
        <v>0</v>
      </c>
      <c r="O325">
        <f>IF(AND(Scrobbles!$F325&gt;=Calc!N$1+1,Scrobbles!$F325&lt;=Calc!O$1,ISBLANK(Scrobbles!$F325)=FALSE),1,0)</f>
        <v>0</v>
      </c>
      <c r="P325">
        <f>IF(AND(Scrobbles!$F325&gt;=Calc!O$1+1,Scrobbles!$F325&lt;=Calc!P$1,ISBLANK(Scrobbles!$F325)=FALSE),1,0)</f>
        <v>0</v>
      </c>
      <c r="Q325">
        <f>IF(AND(Scrobbles!$F325&gt;=Calc!P$1+1,Scrobbles!$F325&lt;=Calc!Q$1,ISBLANK(Scrobbles!$F325)=FALSE),1,0)</f>
        <v>0</v>
      </c>
      <c r="R325">
        <f>IF(AND(Scrobbles!$F325&gt;=Calc!Q$1+1,Scrobbles!$F325&lt;=Calc!R$1,ISBLANK(Scrobbles!$F325)=FALSE),1,0)</f>
        <v>0</v>
      </c>
      <c r="T325">
        <f>IF(Scrobbles!F325&gt;0,1,0)</f>
        <v>0</v>
      </c>
    </row>
    <row r="326" spans="3:20" x14ac:dyDescent="0.3">
      <c r="C326">
        <f>IF(Scrobbles!$B326=C$1,Scrobbles!$F326,0)</f>
        <v>0</v>
      </c>
      <c r="D326">
        <f>IF(Scrobbles!$B326=D$1,Scrobbles!$F326,0)</f>
        <v>0</v>
      </c>
      <c r="E326">
        <f>IF(Scrobbles!$B326=E$1,Scrobbles!$F326,0)</f>
        <v>0</v>
      </c>
      <c r="F326">
        <f>IF(Scrobbles!$B326=F$1,Scrobbles!$F326,0)</f>
        <v>0</v>
      </c>
      <c r="G326">
        <f>IF(Scrobbles!$B326=G$1,Scrobbles!$F326,0)</f>
        <v>0</v>
      </c>
      <c r="H326">
        <f>IF(Scrobbles!$B326=H$1,Scrobbles!$F326,0)</f>
        <v>0</v>
      </c>
      <c r="I326">
        <f>IF(Scrobbles!$B326=I$1,Scrobbles!$F326,0)</f>
        <v>0</v>
      </c>
      <c r="K326">
        <f>IF(AND(Scrobbles!$F326&gt;=Calc!J$1+1,Scrobbles!$F326&lt;=Calc!K$1,ISBLANK(Scrobbles!$F326)=FALSE),1,0)</f>
        <v>0</v>
      </c>
      <c r="L326">
        <f>IF(AND(Scrobbles!$F326&gt;=Calc!K$1+1,Scrobbles!$F326&lt;=Calc!L$1,ISBLANK(Scrobbles!$F326)=FALSE),1,0)</f>
        <v>0</v>
      </c>
      <c r="M326">
        <f>IF(AND(Scrobbles!$F326&gt;=Calc!L$1+1,Scrobbles!$F326&lt;=Calc!M$1,ISBLANK(Scrobbles!$F326)=FALSE),1,0)</f>
        <v>0</v>
      </c>
      <c r="N326">
        <f>IF(AND(Scrobbles!$F326&gt;=Calc!M$1+1,Scrobbles!$F326&lt;=Calc!N$1,ISBLANK(Scrobbles!$F326)=FALSE),1,0)</f>
        <v>0</v>
      </c>
      <c r="O326">
        <f>IF(AND(Scrobbles!$F326&gt;=Calc!N$1+1,Scrobbles!$F326&lt;=Calc!O$1,ISBLANK(Scrobbles!$F326)=FALSE),1,0)</f>
        <v>0</v>
      </c>
      <c r="P326">
        <f>IF(AND(Scrobbles!$F326&gt;=Calc!O$1+1,Scrobbles!$F326&lt;=Calc!P$1,ISBLANK(Scrobbles!$F326)=FALSE),1,0)</f>
        <v>0</v>
      </c>
      <c r="Q326">
        <f>IF(AND(Scrobbles!$F326&gt;=Calc!P$1+1,Scrobbles!$F326&lt;=Calc!Q$1,ISBLANK(Scrobbles!$F326)=FALSE),1,0)</f>
        <v>0</v>
      </c>
      <c r="R326">
        <f>IF(AND(Scrobbles!$F326&gt;=Calc!Q$1+1,Scrobbles!$F326&lt;=Calc!R$1,ISBLANK(Scrobbles!$F326)=FALSE),1,0)</f>
        <v>0</v>
      </c>
      <c r="T326">
        <f>IF(Scrobbles!F326&gt;0,1,0)</f>
        <v>0</v>
      </c>
    </row>
    <row r="327" spans="3:20" x14ac:dyDescent="0.3">
      <c r="C327">
        <f>IF(Scrobbles!$B327=C$1,Scrobbles!$F327,0)</f>
        <v>0</v>
      </c>
      <c r="D327">
        <f>IF(Scrobbles!$B327=D$1,Scrobbles!$F327,0)</f>
        <v>0</v>
      </c>
      <c r="E327">
        <f>IF(Scrobbles!$B327=E$1,Scrobbles!$F327,0)</f>
        <v>0</v>
      </c>
      <c r="F327">
        <f>IF(Scrobbles!$B327=F$1,Scrobbles!$F327,0)</f>
        <v>0</v>
      </c>
      <c r="G327">
        <f>IF(Scrobbles!$B327=G$1,Scrobbles!$F327,0)</f>
        <v>0</v>
      </c>
      <c r="H327">
        <f>IF(Scrobbles!$B327=H$1,Scrobbles!$F327,0)</f>
        <v>0</v>
      </c>
      <c r="I327">
        <f>IF(Scrobbles!$B327=I$1,Scrobbles!$F327,0)</f>
        <v>0</v>
      </c>
      <c r="K327">
        <f>IF(AND(Scrobbles!$F327&gt;=Calc!J$1+1,Scrobbles!$F327&lt;=Calc!K$1,ISBLANK(Scrobbles!$F327)=FALSE),1,0)</f>
        <v>0</v>
      </c>
      <c r="L327">
        <f>IF(AND(Scrobbles!$F327&gt;=Calc!K$1+1,Scrobbles!$F327&lt;=Calc!L$1,ISBLANK(Scrobbles!$F327)=FALSE),1,0)</f>
        <v>0</v>
      </c>
      <c r="M327">
        <f>IF(AND(Scrobbles!$F327&gt;=Calc!L$1+1,Scrobbles!$F327&lt;=Calc!M$1,ISBLANK(Scrobbles!$F327)=FALSE),1,0)</f>
        <v>0</v>
      </c>
      <c r="N327">
        <f>IF(AND(Scrobbles!$F327&gt;=Calc!M$1+1,Scrobbles!$F327&lt;=Calc!N$1,ISBLANK(Scrobbles!$F327)=FALSE),1,0)</f>
        <v>0</v>
      </c>
      <c r="O327">
        <f>IF(AND(Scrobbles!$F327&gt;=Calc!N$1+1,Scrobbles!$F327&lt;=Calc!O$1,ISBLANK(Scrobbles!$F327)=FALSE),1,0)</f>
        <v>0</v>
      </c>
      <c r="P327">
        <f>IF(AND(Scrobbles!$F327&gt;=Calc!O$1+1,Scrobbles!$F327&lt;=Calc!P$1,ISBLANK(Scrobbles!$F327)=FALSE),1,0)</f>
        <v>0</v>
      </c>
      <c r="Q327">
        <f>IF(AND(Scrobbles!$F327&gt;=Calc!P$1+1,Scrobbles!$F327&lt;=Calc!Q$1,ISBLANK(Scrobbles!$F327)=FALSE),1,0)</f>
        <v>0</v>
      </c>
      <c r="R327">
        <f>IF(AND(Scrobbles!$F327&gt;=Calc!Q$1+1,Scrobbles!$F327&lt;=Calc!R$1,ISBLANK(Scrobbles!$F327)=FALSE),1,0)</f>
        <v>0</v>
      </c>
      <c r="T327">
        <f>IF(Scrobbles!F327&gt;0,1,0)</f>
        <v>0</v>
      </c>
    </row>
    <row r="328" spans="3:20" x14ac:dyDescent="0.3">
      <c r="C328">
        <f>IF(Scrobbles!$B328=C$1,Scrobbles!$F328,0)</f>
        <v>0</v>
      </c>
      <c r="D328">
        <f>IF(Scrobbles!$B328=D$1,Scrobbles!$F328,0)</f>
        <v>0</v>
      </c>
      <c r="E328">
        <f>IF(Scrobbles!$B328=E$1,Scrobbles!$F328,0)</f>
        <v>0</v>
      </c>
      <c r="F328">
        <f>IF(Scrobbles!$B328=F$1,Scrobbles!$F328,0)</f>
        <v>0</v>
      </c>
      <c r="G328">
        <f>IF(Scrobbles!$B328=G$1,Scrobbles!$F328,0)</f>
        <v>0</v>
      </c>
      <c r="H328">
        <f>IF(Scrobbles!$B328=H$1,Scrobbles!$F328,0)</f>
        <v>0</v>
      </c>
      <c r="I328">
        <f>IF(Scrobbles!$B328=I$1,Scrobbles!$F328,0)</f>
        <v>0</v>
      </c>
      <c r="K328">
        <f>IF(AND(Scrobbles!$F328&gt;=Calc!J$1+1,Scrobbles!$F328&lt;=Calc!K$1,ISBLANK(Scrobbles!$F328)=FALSE),1,0)</f>
        <v>0</v>
      </c>
      <c r="L328">
        <f>IF(AND(Scrobbles!$F328&gt;=Calc!K$1+1,Scrobbles!$F328&lt;=Calc!L$1,ISBLANK(Scrobbles!$F328)=FALSE),1,0)</f>
        <v>0</v>
      </c>
      <c r="M328">
        <f>IF(AND(Scrobbles!$F328&gt;=Calc!L$1+1,Scrobbles!$F328&lt;=Calc!M$1,ISBLANK(Scrobbles!$F328)=FALSE),1,0)</f>
        <v>0</v>
      </c>
      <c r="N328">
        <f>IF(AND(Scrobbles!$F328&gt;=Calc!M$1+1,Scrobbles!$F328&lt;=Calc!N$1,ISBLANK(Scrobbles!$F328)=FALSE),1,0)</f>
        <v>0</v>
      </c>
      <c r="O328">
        <f>IF(AND(Scrobbles!$F328&gt;=Calc!N$1+1,Scrobbles!$F328&lt;=Calc!O$1,ISBLANK(Scrobbles!$F328)=FALSE),1,0)</f>
        <v>0</v>
      </c>
      <c r="P328">
        <f>IF(AND(Scrobbles!$F328&gt;=Calc!O$1+1,Scrobbles!$F328&lt;=Calc!P$1,ISBLANK(Scrobbles!$F328)=FALSE),1,0)</f>
        <v>0</v>
      </c>
      <c r="Q328">
        <f>IF(AND(Scrobbles!$F328&gt;=Calc!P$1+1,Scrobbles!$F328&lt;=Calc!Q$1,ISBLANK(Scrobbles!$F328)=FALSE),1,0)</f>
        <v>0</v>
      </c>
      <c r="R328">
        <f>IF(AND(Scrobbles!$F328&gt;=Calc!Q$1+1,Scrobbles!$F328&lt;=Calc!R$1,ISBLANK(Scrobbles!$F328)=FALSE),1,0)</f>
        <v>0</v>
      </c>
      <c r="T328">
        <f>IF(Scrobbles!F328&gt;0,1,0)</f>
        <v>0</v>
      </c>
    </row>
    <row r="329" spans="3:20" x14ac:dyDescent="0.3">
      <c r="C329">
        <f>IF(Scrobbles!$B329=C$1,Scrobbles!$F329,0)</f>
        <v>0</v>
      </c>
      <c r="D329">
        <f>IF(Scrobbles!$B329=D$1,Scrobbles!$F329,0)</f>
        <v>0</v>
      </c>
      <c r="E329">
        <f>IF(Scrobbles!$B329=E$1,Scrobbles!$F329,0)</f>
        <v>0</v>
      </c>
      <c r="F329">
        <f>IF(Scrobbles!$B329=F$1,Scrobbles!$F329,0)</f>
        <v>0</v>
      </c>
      <c r="G329">
        <f>IF(Scrobbles!$B329=G$1,Scrobbles!$F329,0)</f>
        <v>0</v>
      </c>
      <c r="H329">
        <f>IF(Scrobbles!$B329=H$1,Scrobbles!$F329,0)</f>
        <v>0</v>
      </c>
      <c r="I329">
        <f>IF(Scrobbles!$B329=I$1,Scrobbles!$F329,0)</f>
        <v>0</v>
      </c>
      <c r="K329">
        <f>IF(AND(Scrobbles!$F329&gt;=Calc!J$1+1,Scrobbles!$F329&lt;=Calc!K$1,ISBLANK(Scrobbles!$F329)=FALSE),1,0)</f>
        <v>0</v>
      </c>
      <c r="L329">
        <f>IF(AND(Scrobbles!$F329&gt;=Calc!K$1+1,Scrobbles!$F329&lt;=Calc!L$1,ISBLANK(Scrobbles!$F329)=FALSE),1,0)</f>
        <v>0</v>
      </c>
      <c r="M329">
        <f>IF(AND(Scrobbles!$F329&gt;=Calc!L$1+1,Scrobbles!$F329&lt;=Calc!M$1,ISBLANK(Scrobbles!$F329)=FALSE),1,0)</f>
        <v>0</v>
      </c>
      <c r="N329">
        <f>IF(AND(Scrobbles!$F329&gt;=Calc!M$1+1,Scrobbles!$F329&lt;=Calc!N$1,ISBLANK(Scrobbles!$F329)=FALSE),1,0)</f>
        <v>0</v>
      </c>
      <c r="O329">
        <f>IF(AND(Scrobbles!$F329&gt;=Calc!N$1+1,Scrobbles!$F329&lt;=Calc!O$1,ISBLANK(Scrobbles!$F329)=FALSE),1,0)</f>
        <v>0</v>
      </c>
      <c r="P329">
        <f>IF(AND(Scrobbles!$F329&gt;=Calc!O$1+1,Scrobbles!$F329&lt;=Calc!P$1,ISBLANK(Scrobbles!$F329)=FALSE),1,0)</f>
        <v>0</v>
      </c>
      <c r="Q329">
        <f>IF(AND(Scrobbles!$F329&gt;=Calc!P$1+1,Scrobbles!$F329&lt;=Calc!Q$1,ISBLANK(Scrobbles!$F329)=FALSE),1,0)</f>
        <v>0</v>
      </c>
      <c r="R329">
        <f>IF(AND(Scrobbles!$F329&gt;=Calc!Q$1+1,Scrobbles!$F329&lt;=Calc!R$1,ISBLANK(Scrobbles!$F329)=FALSE),1,0)</f>
        <v>0</v>
      </c>
      <c r="T329">
        <f>IF(Scrobbles!F329&gt;0,1,0)</f>
        <v>0</v>
      </c>
    </row>
    <row r="330" spans="3:20" x14ac:dyDescent="0.3">
      <c r="C330">
        <f>IF(Scrobbles!$B330=C$1,Scrobbles!$F330,0)</f>
        <v>0</v>
      </c>
      <c r="D330">
        <f>IF(Scrobbles!$B330=D$1,Scrobbles!$F330,0)</f>
        <v>0</v>
      </c>
      <c r="E330">
        <f>IF(Scrobbles!$B330=E$1,Scrobbles!$F330,0)</f>
        <v>0</v>
      </c>
      <c r="F330">
        <f>IF(Scrobbles!$B330=F$1,Scrobbles!$F330,0)</f>
        <v>0</v>
      </c>
      <c r="G330">
        <f>IF(Scrobbles!$B330=G$1,Scrobbles!$F330,0)</f>
        <v>0</v>
      </c>
      <c r="H330">
        <f>IF(Scrobbles!$B330=H$1,Scrobbles!$F330,0)</f>
        <v>0</v>
      </c>
      <c r="I330">
        <f>IF(Scrobbles!$B330=I$1,Scrobbles!$F330,0)</f>
        <v>0</v>
      </c>
      <c r="K330">
        <f>IF(AND(Scrobbles!$F330&gt;=Calc!J$1+1,Scrobbles!$F330&lt;=Calc!K$1,ISBLANK(Scrobbles!$F330)=FALSE),1,0)</f>
        <v>0</v>
      </c>
      <c r="L330">
        <f>IF(AND(Scrobbles!$F330&gt;=Calc!K$1+1,Scrobbles!$F330&lt;=Calc!L$1,ISBLANK(Scrobbles!$F330)=FALSE),1,0)</f>
        <v>0</v>
      </c>
      <c r="M330">
        <f>IF(AND(Scrobbles!$F330&gt;=Calc!L$1+1,Scrobbles!$F330&lt;=Calc!M$1,ISBLANK(Scrobbles!$F330)=FALSE),1,0)</f>
        <v>0</v>
      </c>
      <c r="N330">
        <f>IF(AND(Scrobbles!$F330&gt;=Calc!M$1+1,Scrobbles!$F330&lt;=Calc!N$1,ISBLANK(Scrobbles!$F330)=FALSE),1,0)</f>
        <v>0</v>
      </c>
      <c r="O330">
        <f>IF(AND(Scrobbles!$F330&gt;=Calc!N$1+1,Scrobbles!$F330&lt;=Calc!O$1,ISBLANK(Scrobbles!$F330)=FALSE),1,0)</f>
        <v>0</v>
      </c>
      <c r="P330">
        <f>IF(AND(Scrobbles!$F330&gt;=Calc!O$1+1,Scrobbles!$F330&lt;=Calc!P$1,ISBLANK(Scrobbles!$F330)=FALSE),1,0)</f>
        <v>0</v>
      </c>
      <c r="Q330">
        <f>IF(AND(Scrobbles!$F330&gt;=Calc!P$1+1,Scrobbles!$F330&lt;=Calc!Q$1,ISBLANK(Scrobbles!$F330)=FALSE),1,0)</f>
        <v>0</v>
      </c>
      <c r="R330">
        <f>IF(AND(Scrobbles!$F330&gt;=Calc!Q$1+1,Scrobbles!$F330&lt;=Calc!R$1,ISBLANK(Scrobbles!$F330)=FALSE),1,0)</f>
        <v>0</v>
      </c>
      <c r="T330">
        <f>IF(Scrobbles!F330&gt;0,1,0)</f>
        <v>0</v>
      </c>
    </row>
    <row r="331" spans="3:20" x14ac:dyDescent="0.3">
      <c r="C331">
        <f>IF(Scrobbles!$B331=C$1,Scrobbles!$F331,0)</f>
        <v>0</v>
      </c>
      <c r="D331">
        <f>IF(Scrobbles!$B331=D$1,Scrobbles!$F331,0)</f>
        <v>0</v>
      </c>
      <c r="E331">
        <f>IF(Scrobbles!$B331=E$1,Scrobbles!$F331,0)</f>
        <v>0</v>
      </c>
      <c r="F331">
        <f>IF(Scrobbles!$B331=F$1,Scrobbles!$F331,0)</f>
        <v>0</v>
      </c>
      <c r="G331">
        <f>IF(Scrobbles!$B331=G$1,Scrobbles!$F331,0)</f>
        <v>0</v>
      </c>
      <c r="H331">
        <f>IF(Scrobbles!$B331=H$1,Scrobbles!$F331,0)</f>
        <v>0</v>
      </c>
      <c r="I331">
        <f>IF(Scrobbles!$B331=I$1,Scrobbles!$F331,0)</f>
        <v>0</v>
      </c>
      <c r="K331">
        <f>IF(AND(Scrobbles!$F331&gt;=Calc!J$1+1,Scrobbles!$F331&lt;=Calc!K$1,ISBLANK(Scrobbles!$F331)=FALSE),1,0)</f>
        <v>0</v>
      </c>
      <c r="L331">
        <f>IF(AND(Scrobbles!$F331&gt;=Calc!K$1+1,Scrobbles!$F331&lt;=Calc!L$1,ISBLANK(Scrobbles!$F331)=FALSE),1,0)</f>
        <v>0</v>
      </c>
      <c r="M331">
        <f>IF(AND(Scrobbles!$F331&gt;=Calc!L$1+1,Scrobbles!$F331&lt;=Calc!M$1,ISBLANK(Scrobbles!$F331)=FALSE),1,0)</f>
        <v>0</v>
      </c>
      <c r="N331">
        <f>IF(AND(Scrobbles!$F331&gt;=Calc!M$1+1,Scrobbles!$F331&lt;=Calc!N$1,ISBLANK(Scrobbles!$F331)=FALSE),1,0)</f>
        <v>0</v>
      </c>
      <c r="O331">
        <f>IF(AND(Scrobbles!$F331&gt;=Calc!N$1+1,Scrobbles!$F331&lt;=Calc!O$1,ISBLANK(Scrobbles!$F331)=FALSE),1,0)</f>
        <v>0</v>
      </c>
      <c r="P331">
        <f>IF(AND(Scrobbles!$F331&gt;=Calc!O$1+1,Scrobbles!$F331&lt;=Calc!P$1,ISBLANK(Scrobbles!$F331)=FALSE),1,0)</f>
        <v>0</v>
      </c>
      <c r="Q331">
        <f>IF(AND(Scrobbles!$F331&gt;=Calc!P$1+1,Scrobbles!$F331&lt;=Calc!Q$1,ISBLANK(Scrobbles!$F331)=FALSE),1,0)</f>
        <v>0</v>
      </c>
      <c r="R331">
        <f>IF(AND(Scrobbles!$F331&gt;=Calc!Q$1+1,Scrobbles!$F331&lt;=Calc!R$1,ISBLANK(Scrobbles!$F331)=FALSE),1,0)</f>
        <v>0</v>
      </c>
      <c r="T331">
        <f>IF(Scrobbles!F331&gt;0,1,0)</f>
        <v>0</v>
      </c>
    </row>
    <row r="332" spans="3:20" x14ac:dyDescent="0.3">
      <c r="C332">
        <f>IF(Scrobbles!$B332=C$1,Scrobbles!$F332,0)</f>
        <v>0</v>
      </c>
      <c r="D332">
        <f>IF(Scrobbles!$B332=D$1,Scrobbles!$F332,0)</f>
        <v>0</v>
      </c>
      <c r="E332">
        <f>IF(Scrobbles!$B332=E$1,Scrobbles!$F332,0)</f>
        <v>0</v>
      </c>
      <c r="F332">
        <f>IF(Scrobbles!$B332=F$1,Scrobbles!$F332,0)</f>
        <v>0</v>
      </c>
      <c r="G332">
        <f>IF(Scrobbles!$B332=G$1,Scrobbles!$F332,0)</f>
        <v>0</v>
      </c>
      <c r="H332">
        <f>IF(Scrobbles!$B332=H$1,Scrobbles!$F332,0)</f>
        <v>0</v>
      </c>
      <c r="I332">
        <f>IF(Scrobbles!$B332=I$1,Scrobbles!$F332,0)</f>
        <v>0</v>
      </c>
      <c r="K332">
        <f>IF(AND(Scrobbles!$F332&gt;=Calc!J$1+1,Scrobbles!$F332&lt;=Calc!K$1,ISBLANK(Scrobbles!$F332)=FALSE),1,0)</f>
        <v>0</v>
      </c>
      <c r="L332">
        <f>IF(AND(Scrobbles!$F332&gt;=Calc!K$1+1,Scrobbles!$F332&lt;=Calc!L$1,ISBLANK(Scrobbles!$F332)=FALSE),1,0)</f>
        <v>0</v>
      </c>
      <c r="M332">
        <f>IF(AND(Scrobbles!$F332&gt;=Calc!L$1+1,Scrobbles!$F332&lt;=Calc!M$1,ISBLANK(Scrobbles!$F332)=FALSE),1,0)</f>
        <v>0</v>
      </c>
      <c r="N332">
        <f>IF(AND(Scrobbles!$F332&gt;=Calc!M$1+1,Scrobbles!$F332&lt;=Calc!N$1,ISBLANK(Scrobbles!$F332)=FALSE),1,0)</f>
        <v>0</v>
      </c>
      <c r="O332">
        <f>IF(AND(Scrobbles!$F332&gt;=Calc!N$1+1,Scrobbles!$F332&lt;=Calc!O$1,ISBLANK(Scrobbles!$F332)=FALSE),1,0)</f>
        <v>0</v>
      </c>
      <c r="P332">
        <f>IF(AND(Scrobbles!$F332&gt;=Calc!O$1+1,Scrobbles!$F332&lt;=Calc!P$1,ISBLANK(Scrobbles!$F332)=FALSE),1,0)</f>
        <v>0</v>
      </c>
      <c r="Q332">
        <f>IF(AND(Scrobbles!$F332&gt;=Calc!P$1+1,Scrobbles!$F332&lt;=Calc!Q$1,ISBLANK(Scrobbles!$F332)=FALSE),1,0)</f>
        <v>0</v>
      </c>
      <c r="R332">
        <f>IF(AND(Scrobbles!$F332&gt;=Calc!Q$1+1,Scrobbles!$F332&lt;=Calc!R$1,ISBLANK(Scrobbles!$F332)=FALSE),1,0)</f>
        <v>0</v>
      </c>
      <c r="T332">
        <f>IF(Scrobbles!F332&gt;0,1,0)</f>
        <v>0</v>
      </c>
    </row>
    <row r="333" spans="3:20" x14ac:dyDescent="0.3">
      <c r="C333">
        <f>IF(Scrobbles!$B333=C$1,Scrobbles!$F333,0)</f>
        <v>0</v>
      </c>
      <c r="D333">
        <f>IF(Scrobbles!$B333=D$1,Scrobbles!$F333,0)</f>
        <v>0</v>
      </c>
      <c r="E333">
        <f>IF(Scrobbles!$B333=E$1,Scrobbles!$F333,0)</f>
        <v>0</v>
      </c>
      <c r="F333">
        <f>IF(Scrobbles!$B333=F$1,Scrobbles!$F333,0)</f>
        <v>0</v>
      </c>
      <c r="G333">
        <f>IF(Scrobbles!$B333=G$1,Scrobbles!$F333,0)</f>
        <v>0</v>
      </c>
      <c r="H333">
        <f>IF(Scrobbles!$B333=H$1,Scrobbles!$F333,0)</f>
        <v>0</v>
      </c>
      <c r="I333">
        <f>IF(Scrobbles!$B333=I$1,Scrobbles!$F333,0)</f>
        <v>0</v>
      </c>
      <c r="K333">
        <f>IF(AND(Scrobbles!$F333&gt;=Calc!J$1+1,Scrobbles!$F333&lt;=Calc!K$1,ISBLANK(Scrobbles!$F333)=FALSE),1,0)</f>
        <v>0</v>
      </c>
      <c r="L333">
        <f>IF(AND(Scrobbles!$F333&gt;=Calc!K$1+1,Scrobbles!$F333&lt;=Calc!L$1,ISBLANK(Scrobbles!$F333)=FALSE),1,0)</f>
        <v>0</v>
      </c>
      <c r="M333">
        <f>IF(AND(Scrobbles!$F333&gt;=Calc!L$1+1,Scrobbles!$F333&lt;=Calc!M$1,ISBLANK(Scrobbles!$F333)=FALSE),1,0)</f>
        <v>0</v>
      </c>
      <c r="N333">
        <f>IF(AND(Scrobbles!$F333&gt;=Calc!M$1+1,Scrobbles!$F333&lt;=Calc!N$1,ISBLANK(Scrobbles!$F333)=FALSE),1,0)</f>
        <v>0</v>
      </c>
      <c r="O333">
        <f>IF(AND(Scrobbles!$F333&gt;=Calc!N$1+1,Scrobbles!$F333&lt;=Calc!O$1,ISBLANK(Scrobbles!$F333)=FALSE),1,0)</f>
        <v>0</v>
      </c>
      <c r="P333">
        <f>IF(AND(Scrobbles!$F333&gt;=Calc!O$1+1,Scrobbles!$F333&lt;=Calc!P$1,ISBLANK(Scrobbles!$F333)=FALSE),1,0)</f>
        <v>0</v>
      </c>
      <c r="Q333">
        <f>IF(AND(Scrobbles!$F333&gt;=Calc!P$1+1,Scrobbles!$F333&lt;=Calc!Q$1,ISBLANK(Scrobbles!$F333)=FALSE),1,0)</f>
        <v>0</v>
      </c>
      <c r="R333">
        <f>IF(AND(Scrobbles!$F333&gt;=Calc!Q$1+1,Scrobbles!$F333&lt;=Calc!R$1,ISBLANK(Scrobbles!$F333)=FALSE),1,0)</f>
        <v>0</v>
      </c>
      <c r="T333">
        <f>IF(Scrobbles!F333&gt;0,1,0)</f>
        <v>0</v>
      </c>
    </row>
    <row r="334" spans="3:20" x14ac:dyDescent="0.3">
      <c r="C334">
        <f>IF(Scrobbles!$B334=C$1,Scrobbles!$F334,0)</f>
        <v>0</v>
      </c>
      <c r="D334">
        <f>IF(Scrobbles!$B334=D$1,Scrobbles!$F334,0)</f>
        <v>0</v>
      </c>
      <c r="E334">
        <f>IF(Scrobbles!$B334=E$1,Scrobbles!$F334,0)</f>
        <v>0</v>
      </c>
      <c r="F334">
        <f>IF(Scrobbles!$B334=F$1,Scrobbles!$F334,0)</f>
        <v>0</v>
      </c>
      <c r="G334">
        <f>IF(Scrobbles!$B334=G$1,Scrobbles!$F334,0)</f>
        <v>0</v>
      </c>
      <c r="H334">
        <f>IF(Scrobbles!$B334=H$1,Scrobbles!$F334,0)</f>
        <v>0</v>
      </c>
      <c r="I334">
        <f>IF(Scrobbles!$B334=I$1,Scrobbles!$F334,0)</f>
        <v>0</v>
      </c>
      <c r="K334">
        <f>IF(AND(Scrobbles!$F334&gt;=Calc!J$1+1,Scrobbles!$F334&lt;=Calc!K$1,ISBLANK(Scrobbles!$F334)=FALSE),1,0)</f>
        <v>0</v>
      </c>
      <c r="L334">
        <f>IF(AND(Scrobbles!$F334&gt;=Calc!K$1+1,Scrobbles!$F334&lt;=Calc!L$1,ISBLANK(Scrobbles!$F334)=FALSE),1,0)</f>
        <v>0</v>
      </c>
      <c r="M334">
        <f>IF(AND(Scrobbles!$F334&gt;=Calc!L$1+1,Scrobbles!$F334&lt;=Calc!M$1,ISBLANK(Scrobbles!$F334)=FALSE),1,0)</f>
        <v>0</v>
      </c>
      <c r="N334">
        <f>IF(AND(Scrobbles!$F334&gt;=Calc!M$1+1,Scrobbles!$F334&lt;=Calc!N$1,ISBLANK(Scrobbles!$F334)=FALSE),1,0)</f>
        <v>0</v>
      </c>
      <c r="O334">
        <f>IF(AND(Scrobbles!$F334&gt;=Calc!N$1+1,Scrobbles!$F334&lt;=Calc!O$1,ISBLANK(Scrobbles!$F334)=FALSE),1,0)</f>
        <v>0</v>
      </c>
      <c r="P334">
        <f>IF(AND(Scrobbles!$F334&gt;=Calc!O$1+1,Scrobbles!$F334&lt;=Calc!P$1,ISBLANK(Scrobbles!$F334)=FALSE),1,0)</f>
        <v>0</v>
      </c>
      <c r="Q334">
        <f>IF(AND(Scrobbles!$F334&gt;=Calc!P$1+1,Scrobbles!$F334&lt;=Calc!Q$1,ISBLANK(Scrobbles!$F334)=FALSE),1,0)</f>
        <v>0</v>
      </c>
      <c r="R334">
        <f>IF(AND(Scrobbles!$F334&gt;=Calc!Q$1+1,Scrobbles!$F334&lt;=Calc!R$1,ISBLANK(Scrobbles!$F334)=FALSE),1,0)</f>
        <v>0</v>
      </c>
      <c r="T334">
        <f>IF(Scrobbles!F334&gt;0,1,0)</f>
        <v>0</v>
      </c>
    </row>
    <row r="335" spans="3:20" x14ac:dyDescent="0.3">
      <c r="C335">
        <f>IF(Scrobbles!$B335=C$1,Scrobbles!$F335,0)</f>
        <v>0</v>
      </c>
      <c r="D335">
        <f>IF(Scrobbles!$B335=D$1,Scrobbles!$F335,0)</f>
        <v>0</v>
      </c>
      <c r="E335">
        <f>IF(Scrobbles!$B335=E$1,Scrobbles!$F335,0)</f>
        <v>0</v>
      </c>
      <c r="F335">
        <f>IF(Scrobbles!$B335=F$1,Scrobbles!$F335,0)</f>
        <v>0</v>
      </c>
      <c r="G335">
        <f>IF(Scrobbles!$B335=G$1,Scrobbles!$F335,0)</f>
        <v>0</v>
      </c>
      <c r="H335">
        <f>IF(Scrobbles!$B335=H$1,Scrobbles!$F335,0)</f>
        <v>0</v>
      </c>
      <c r="I335">
        <f>IF(Scrobbles!$B335=I$1,Scrobbles!$F335,0)</f>
        <v>0</v>
      </c>
      <c r="K335">
        <f>IF(AND(Scrobbles!$F335&gt;=Calc!J$1+1,Scrobbles!$F335&lt;=Calc!K$1,ISBLANK(Scrobbles!$F335)=FALSE),1,0)</f>
        <v>0</v>
      </c>
      <c r="L335">
        <f>IF(AND(Scrobbles!$F335&gt;=Calc!K$1+1,Scrobbles!$F335&lt;=Calc!L$1,ISBLANK(Scrobbles!$F335)=FALSE),1,0)</f>
        <v>0</v>
      </c>
      <c r="M335">
        <f>IF(AND(Scrobbles!$F335&gt;=Calc!L$1+1,Scrobbles!$F335&lt;=Calc!M$1,ISBLANK(Scrobbles!$F335)=FALSE),1,0)</f>
        <v>0</v>
      </c>
      <c r="N335">
        <f>IF(AND(Scrobbles!$F335&gt;=Calc!M$1+1,Scrobbles!$F335&lt;=Calc!N$1,ISBLANK(Scrobbles!$F335)=FALSE),1,0)</f>
        <v>0</v>
      </c>
      <c r="O335">
        <f>IF(AND(Scrobbles!$F335&gt;=Calc!N$1+1,Scrobbles!$F335&lt;=Calc!O$1,ISBLANK(Scrobbles!$F335)=FALSE),1,0)</f>
        <v>0</v>
      </c>
      <c r="P335">
        <f>IF(AND(Scrobbles!$F335&gt;=Calc!O$1+1,Scrobbles!$F335&lt;=Calc!P$1,ISBLANK(Scrobbles!$F335)=FALSE),1,0)</f>
        <v>0</v>
      </c>
      <c r="Q335">
        <f>IF(AND(Scrobbles!$F335&gt;=Calc!P$1+1,Scrobbles!$F335&lt;=Calc!Q$1,ISBLANK(Scrobbles!$F335)=FALSE),1,0)</f>
        <v>0</v>
      </c>
      <c r="R335">
        <f>IF(AND(Scrobbles!$F335&gt;=Calc!Q$1+1,Scrobbles!$F335&lt;=Calc!R$1,ISBLANK(Scrobbles!$F335)=FALSE),1,0)</f>
        <v>0</v>
      </c>
      <c r="T335">
        <f>IF(Scrobbles!F335&gt;0,1,0)</f>
        <v>0</v>
      </c>
    </row>
    <row r="336" spans="3:20" x14ac:dyDescent="0.3">
      <c r="C336">
        <f>IF(Scrobbles!$B336=C$1,Scrobbles!$F336,0)</f>
        <v>0</v>
      </c>
      <c r="D336">
        <f>IF(Scrobbles!$B336=D$1,Scrobbles!$F336,0)</f>
        <v>0</v>
      </c>
      <c r="E336">
        <f>IF(Scrobbles!$B336=E$1,Scrobbles!$F336,0)</f>
        <v>0</v>
      </c>
      <c r="F336">
        <f>IF(Scrobbles!$B336=F$1,Scrobbles!$F336,0)</f>
        <v>0</v>
      </c>
      <c r="G336">
        <f>IF(Scrobbles!$B336=G$1,Scrobbles!$F336,0)</f>
        <v>0</v>
      </c>
      <c r="H336">
        <f>IF(Scrobbles!$B336=H$1,Scrobbles!$F336,0)</f>
        <v>0</v>
      </c>
      <c r="I336">
        <f>IF(Scrobbles!$B336=I$1,Scrobbles!$F336,0)</f>
        <v>0</v>
      </c>
      <c r="K336">
        <f>IF(AND(Scrobbles!$F336&gt;=Calc!J$1+1,Scrobbles!$F336&lt;=Calc!K$1,ISBLANK(Scrobbles!$F336)=FALSE),1,0)</f>
        <v>0</v>
      </c>
      <c r="L336">
        <f>IF(AND(Scrobbles!$F336&gt;=Calc!K$1+1,Scrobbles!$F336&lt;=Calc!L$1,ISBLANK(Scrobbles!$F336)=FALSE),1,0)</f>
        <v>0</v>
      </c>
      <c r="M336">
        <f>IF(AND(Scrobbles!$F336&gt;=Calc!L$1+1,Scrobbles!$F336&lt;=Calc!M$1,ISBLANK(Scrobbles!$F336)=FALSE),1,0)</f>
        <v>0</v>
      </c>
      <c r="N336">
        <f>IF(AND(Scrobbles!$F336&gt;=Calc!M$1+1,Scrobbles!$F336&lt;=Calc!N$1,ISBLANK(Scrobbles!$F336)=FALSE),1,0)</f>
        <v>0</v>
      </c>
      <c r="O336">
        <f>IF(AND(Scrobbles!$F336&gt;=Calc!N$1+1,Scrobbles!$F336&lt;=Calc!O$1,ISBLANK(Scrobbles!$F336)=FALSE),1,0)</f>
        <v>0</v>
      </c>
      <c r="P336">
        <f>IF(AND(Scrobbles!$F336&gt;=Calc!O$1+1,Scrobbles!$F336&lt;=Calc!P$1,ISBLANK(Scrobbles!$F336)=FALSE),1,0)</f>
        <v>0</v>
      </c>
      <c r="Q336">
        <f>IF(AND(Scrobbles!$F336&gt;=Calc!P$1+1,Scrobbles!$F336&lt;=Calc!Q$1,ISBLANK(Scrobbles!$F336)=FALSE),1,0)</f>
        <v>0</v>
      </c>
      <c r="R336">
        <f>IF(AND(Scrobbles!$F336&gt;=Calc!Q$1+1,Scrobbles!$F336&lt;=Calc!R$1,ISBLANK(Scrobbles!$F336)=FALSE),1,0)</f>
        <v>0</v>
      </c>
      <c r="T336">
        <f>IF(Scrobbles!F336&gt;0,1,0)</f>
        <v>0</v>
      </c>
    </row>
    <row r="337" spans="3:20" x14ac:dyDescent="0.3">
      <c r="C337">
        <f>IF(Scrobbles!$B337=C$1,Scrobbles!$F337,0)</f>
        <v>0</v>
      </c>
      <c r="D337">
        <f>IF(Scrobbles!$B337=D$1,Scrobbles!$F337,0)</f>
        <v>0</v>
      </c>
      <c r="E337">
        <f>IF(Scrobbles!$B337=E$1,Scrobbles!$F337,0)</f>
        <v>0</v>
      </c>
      <c r="F337">
        <f>IF(Scrobbles!$B337=F$1,Scrobbles!$F337,0)</f>
        <v>0</v>
      </c>
      <c r="G337">
        <f>IF(Scrobbles!$B337=G$1,Scrobbles!$F337,0)</f>
        <v>0</v>
      </c>
      <c r="H337">
        <f>IF(Scrobbles!$B337=H$1,Scrobbles!$F337,0)</f>
        <v>0</v>
      </c>
      <c r="I337">
        <f>IF(Scrobbles!$B337=I$1,Scrobbles!$F337,0)</f>
        <v>0</v>
      </c>
      <c r="K337">
        <f>IF(AND(Scrobbles!$F337&gt;=Calc!J$1+1,Scrobbles!$F337&lt;=Calc!K$1,ISBLANK(Scrobbles!$F337)=FALSE),1,0)</f>
        <v>0</v>
      </c>
      <c r="L337">
        <f>IF(AND(Scrobbles!$F337&gt;=Calc!K$1+1,Scrobbles!$F337&lt;=Calc!L$1,ISBLANK(Scrobbles!$F337)=FALSE),1,0)</f>
        <v>0</v>
      </c>
      <c r="M337">
        <f>IF(AND(Scrobbles!$F337&gt;=Calc!L$1+1,Scrobbles!$F337&lt;=Calc!M$1,ISBLANK(Scrobbles!$F337)=FALSE),1,0)</f>
        <v>0</v>
      </c>
      <c r="N337">
        <f>IF(AND(Scrobbles!$F337&gt;=Calc!M$1+1,Scrobbles!$F337&lt;=Calc!N$1,ISBLANK(Scrobbles!$F337)=FALSE),1,0)</f>
        <v>0</v>
      </c>
      <c r="O337">
        <f>IF(AND(Scrobbles!$F337&gt;=Calc!N$1+1,Scrobbles!$F337&lt;=Calc!O$1,ISBLANK(Scrobbles!$F337)=FALSE),1,0)</f>
        <v>0</v>
      </c>
      <c r="P337">
        <f>IF(AND(Scrobbles!$F337&gt;=Calc!O$1+1,Scrobbles!$F337&lt;=Calc!P$1,ISBLANK(Scrobbles!$F337)=FALSE),1,0)</f>
        <v>0</v>
      </c>
      <c r="Q337">
        <f>IF(AND(Scrobbles!$F337&gt;=Calc!P$1+1,Scrobbles!$F337&lt;=Calc!Q$1,ISBLANK(Scrobbles!$F337)=FALSE),1,0)</f>
        <v>0</v>
      </c>
      <c r="R337">
        <f>IF(AND(Scrobbles!$F337&gt;=Calc!Q$1+1,Scrobbles!$F337&lt;=Calc!R$1,ISBLANK(Scrobbles!$F337)=FALSE),1,0)</f>
        <v>0</v>
      </c>
      <c r="T337">
        <f>IF(Scrobbles!F337&gt;0,1,0)</f>
        <v>0</v>
      </c>
    </row>
    <row r="338" spans="3:20" x14ac:dyDescent="0.3">
      <c r="C338">
        <f>IF(Scrobbles!$B338=C$1,Scrobbles!$F338,0)</f>
        <v>0</v>
      </c>
      <c r="D338">
        <f>IF(Scrobbles!$B338=D$1,Scrobbles!$F338,0)</f>
        <v>0</v>
      </c>
      <c r="E338">
        <f>IF(Scrobbles!$B338=E$1,Scrobbles!$F338,0)</f>
        <v>0</v>
      </c>
      <c r="F338">
        <f>IF(Scrobbles!$B338=F$1,Scrobbles!$F338,0)</f>
        <v>0</v>
      </c>
      <c r="G338">
        <f>IF(Scrobbles!$B338=G$1,Scrobbles!$F338,0)</f>
        <v>0</v>
      </c>
      <c r="H338">
        <f>IF(Scrobbles!$B338=H$1,Scrobbles!$F338,0)</f>
        <v>0</v>
      </c>
      <c r="I338">
        <f>IF(Scrobbles!$B338=I$1,Scrobbles!$F338,0)</f>
        <v>0</v>
      </c>
      <c r="K338">
        <f>IF(AND(Scrobbles!$F338&gt;=Calc!J$1+1,Scrobbles!$F338&lt;=Calc!K$1,ISBLANK(Scrobbles!$F338)=FALSE),1,0)</f>
        <v>0</v>
      </c>
      <c r="L338">
        <f>IF(AND(Scrobbles!$F338&gt;=Calc!K$1+1,Scrobbles!$F338&lt;=Calc!L$1,ISBLANK(Scrobbles!$F338)=FALSE),1,0)</f>
        <v>0</v>
      </c>
      <c r="M338">
        <f>IF(AND(Scrobbles!$F338&gt;=Calc!L$1+1,Scrobbles!$F338&lt;=Calc!M$1,ISBLANK(Scrobbles!$F338)=FALSE),1,0)</f>
        <v>0</v>
      </c>
      <c r="N338">
        <f>IF(AND(Scrobbles!$F338&gt;=Calc!M$1+1,Scrobbles!$F338&lt;=Calc!N$1,ISBLANK(Scrobbles!$F338)=FALSE),1,0)</f>
        <v>0</v>
      </c>
      <c r="O338">
        <f>IF(AND(Scrobbles!$F338&gt;=Calc!N$1+1,Scrobbles!$F338&lt;=Calc!O$1,ISBLANK(Scrobbles!$F338)=FALSE),1,0)</f>
        <v>0</v>
      </c>
      <c r="P338">
        <f>IF(AND(Scrobbles!$F338&gt;=Calc!O$1+1,Scrobbles!$F338&lt;=Calc!P$1,ISBLANK(Scrobbles!$F338)=FALSE),1,0)</f>
        <v>0</v>
      </c>
      <c r="Q338">
        <f>IF(AND(Scrobbles!$F338&gt;=Calc!P$1+1,Scrobbles!$F338&lt;=Calc!Q$1,ISBLANK(Scrobbles!$F338)=FALSE),1,0)</f>
        <v>0</v>
      </c>
      <c r="R338">
        <f>IF(AND(Scrobbles!$F338&gt;=Calc!Q$1+1,Scrobbles!$F338&lt;=Calc!R$1,ISBLANK(Scrobbles!$F338)=FALSE),1,0)</f>
        <v>0</v>
      </c>
      <c r="T338">
        <f>IF(Scrobbles!F338&gt;0,1,0)</f>
        <v>0</v>
      </c>
    </row>
    <row r="339" spans="3:20" x14ac:dyDescent="0.3">
      <c r="C339">
        <f>IF(Scrobbles!$B339=C$1,Scrobbles!$F339,0)</f>
        <v>0</v>
      </c>
      <c r="D339">
        <f>IF(Scrobbles!$B339=D$1,Scrobbles!$F339,0)</f>
        <v>0</v>
      </c>
      <c r="E339">
        <f>IF(Scrobbles!$B339=E$1,Scrobbles!$F339,0)</f>
        <v>0</v>
      </c>
      <c r="F339">
        <f>IF(Scrobbles!$B339=F$1,Scrobbles!$F339,0)</f>
        <v>0</v>
      </c>
      <c r="G339">
        <f>IF(Scrobbles!$B339=G$1,Scrobbles!$F339,0)</f>
        <v>0</v>
      </c>
      <c r="H339">
        <f>IF(Scrobbles!$B339=H$1,Scrobbles!$F339,0)</f>
        <v>0</v>
      </c>
      <c r="I339">
        <f>IF(Scrobbles!$B339=I$1,Scrobbles!$F339,0)</f>
        <v>0</v>
      </c>
      <c r="K339">
        <f>IF(AND(Scrobbles!$F339&gt;=Calc!J$1+1,Scrobbles!$F339&lt;=Calc!K$1,ISBLANK(Scrobbles!$F339)=FALSE),1,0)</f>
        <v>0</v>
      </c>
      <c r="L339">
        <f>IF(AND(Scrobbles!$F339&gt;=Calc!K$1+1,Scrobbles!$F339&lt;=Calc!L$1,ISBLANK(Scrobbles!$F339)=FALSE),1,0)</f>
        <v>0</v>
      </c>
      <c r="M339">
        <f>IF(AND(Scrobbles!$F339&gt;=Calc!L$1+1,Scrobbles!$F339&lt;=Calc!M$1,ISBLANK(Scrobbles!$F339)=FALSE),1,0)</f>
        <v>0</v>
      </c>
      <c r="N339">
        <f>IF(AND(Scrobbles!$F339&gt;=Calc!M$1+1,Scrobbles!$F339&lt;=Calc!N$1,ISBLANK(Scrobbles!$F339)=FALSE),1,0)</f>
        <v>0</v>
      </c>
      <c r="O339">
        <f>IF(AND(Scrobbles!$F339&gt;=Calc!N$1+1,Scrobbles!$F339&lt;=Calc!O$1,ISBLANK(Scrobbles!$F339)=FALSE),1,0)</f>
        <v>0</v>
      </c>
      <c r="P339">
        <f>IF(AND(Scrobbles!$F339&gt;=Calc!O$1+1,Scrobbles!$F339&lt;=Calc!P$1,ISBLANK(Scrobbles!$F339)=FALSE),1,0)</f>
        <v>0</v>
      </c>
      <c r="Q339">
        <f>IF(AND(Scrobbles!$F339&gt;=Calc!P$1+1,Scrobbles!$F339&lt;=Calc!Q$1,ISBLANK(Scrobbles!$F339)=FALSE),1,0)</f>
        <v>0</v>
      </c>
      <c r="R339">
        <f>IF(AND(Scrobbles!$F339&gt;=Calc!Q$1+1,Scrobbles!$F339&lt;=Calc!R$1,ISBLANK(Scrobbles!$F339)=FALSE),1,0)</f>
        <v>0</v>
      </c>
      <c r="T339">
        <f>IF(Scrobbles!F339&gt;0,1,0)</f>
        <v>0</v>
      </c>
    </row>
    <row r="340" spans="3:20" x14ac:dyDescent="0.3">
      <c r="C340">
        <f>IF(Scrobbles!$B340=C$1,Scrobbles!$F340,0)</f>
        <v>0</v>
      </c>
      <c r="D340">
        <f>IF(Scrobbles!$B340=D$1,Scrobbles!$F340,0)</f>
        <v>0</v>
      </c>
      <c r="E340">
        <f>IF(Scrobbles!$B340=E$1,Scrobbles!$F340,0)</f>
        <v>0</v>
      </c>
      <c r="F340">
        <f>IF(Scrobbles!$B340=F$1,Scrobbles!$F340,0)</f>
        <v>0</v>
      </c>
      <c r="G340">
        <f>IF(Scrobbles!$B340=G$1,Scrobbles!$F340,0)</f>
        <v>0</v>
      </c>
      <c r="H340">
        <f>IF(Scrobbles!$B340=H$1,Scrobbles!$F340,0)</f>
        <v>0</v>
      </c>
      <c r="I340">
        <f>IF(Scrobbles!$B340=I$1,Scrobbles!$F340,0)</f>
        <v>0</v>
      </c>
      <c r="K340">
        <f>IF(AND(Scrobbles!$F340&gt;=Calc!J$1+1,Scrobbles!$F340&lt;=Calc!K$1,ISBLANK(Scrobbles!$F340)=FALSE),1,0)</f>
        <v>0</v>
      </c>
      <c r="L340">
        <f>IF(AND(Scrobbles!$F340&gt;=Calc!K$1+1,Scrobbles!$F340&lt;=Calc!L$1,ISBLANK(Scrobbles!$F340)=FALSE),1,0)</f>
        <v>0</v>
      </c>
      <c r="M340">
        <f>IF(AND(Scrobbles!$F340&gt;=Calc!L$1+1,Scrobbles!$F340&lt;=Calc!M$1,ISBLANK(Scrobbles!$F340)=FALSE),1,0)</f>
        <v>0</v>
      </c>
      <c r="N340">
        <f>IF(AND(Scrobbles!$F340&gt;=Calc!M$1+1,Scrobbles!$F340&lt;=Calc!N$1,ISBLANK(Scrobbles!$F340)=FALSE),1,0)</f>
        <v>0</v>
      </c>
      <c r="O340">
        <f>IF(AND(Scrobbles!$F340&gt;=Calc!N$1+1,Scrobbles!$F340&lt;=Calc!O$1,ISBLANK(Scrobbles!$F340)=FALSE),1,0)</f>
        <v>0</v>
      </c>
      <c r="P340">
        <f>IF(AND(Scrobbles!$F340&gt;=Calc!O$1+1,Scrobbles!$F340&lt;=Calc!P$1,ISBLANK(Scrobbles!$F340)=FALSE),1,0)</f>
        <v>0</v>
      </c>
      <c r="Q340">
        <f>IF(AND(Scrobbles!$F340&gt;=Calc!P$1+1,Scrobbles!$F340&lt;=Calc!Q$1,ISBLANK(Scrobbles!$F340)=FALSE),1,0)</f>
        <v>0</v>
      </c>
      <c r="R340">
        <f>IF(AND(Scrobbles!$F340&gt;=Calc!Q$1+1,Scrobbles!$F340&lt;=Calc!R$1,ISBLANK(Scrobbles!$F340)=FALSE),1,0)</f>
        <v>0</v>
      </c>
      <c r="T340">
        <f>IF(Scrobbles!F340&gt;0,1,0)</f>
        <v>0</v>
      </c>
    </row>
    <row r="341" spans="3:20" x14ac:dyDescent="0.3">
      <c r="C341">
        <f>IF(Scrobbles!$B341=C$1,Scrobbles!$F341,0)</f>
        <v>0</v>
      </c>
      <c r="D341">
        <f>IF(Scrobbles!$B341=D$1,Scrobbles!$F341,0)</f>
        <v>0</v>
      </c>
      <c r="E341">
        <f>IF(Scrobbles!$B341=E$1,Scrobbles!$F341,0)</f>
        <v>0</v>
      </c>
      <c r="F341">
        <f>IF(Scrobbles!$B341=F$1,Scrobbles!$F341,0)</f>
        <v>0</v>
      </c>
      <c r="G341">
        <f>IF(Scrobbles!$B341=G$1,Scrobbles!$F341,0)</f>
        <v>0</v>
      </c>
      <c r="H341">
        <f>IF(Scrobbles!$B341=H$1,Scrobbles!$F341,0)</f>
        <v>0</v>
      </c>
      <c r="I341">
        <f>IF(Scrobbles!$B341=I$1,Scrobbles!$F341,0)</f>
        <v>0</v>
      </c>
      <c r="K341">
        <f>IF(AND(Scrobbles!$F341&gt;=Calc!J$1+1,Scrobbles!$F341&lt;=Calc!K$1,ISBLANK(Scrobbles!$F341)=FALSE),1,0)</f>
        <v>0</v>
      </c>
      <c r="L341">
        <f>IF(AND(Scrobbles!$F341&gt;=Calc!K$1+1,Scrobbles!$F341&lt;=Calc!L$1,ISBLANK(Scrobbles!$F341)=FALSE),1,0)</f>
        <v>0</v>
      </c>
      <c r="M341">
        <f>IF(AND(Scrobbles!$F341&gt;=Calc!L$1+1,Scrobbles!$F341&lt;=Calc!M$1,ISBLANK(Scrobbles!$F341)=FALSE),1,0)</f>
        <v>0</v>
      </c>
      <c r="N341">
        <f>IF(AND(Scrobbles!$F341&gt;=Calc!M$1+1,Scrobbles!$F341&lt;=Calc!N$1,ISBLANK(Scrobbles!$F341)=FALSE),1,0)</f>
        <v>0</v>
      </c>
      <c r="O341">
        <f>IF(AND(Scrobbles!$F341&gt;=Calc!N$1+1,Scrobbles!$F341&lt;=Calc!O$1,ISBLANK(Scrobbles!$F341)=FALSE),1,0)</f>
        <v>0</v>
      </c>
      <c r="P341">
        <f>IF(AND(Scrobbles!$F341&gt;=Calc!O$1+1,Scrobbles!$F341&lt;=Calc!P$1,ISBLANK(Scrobbles!$F341)=FALSE),1,0)</f>
        <v>0</v>
      </c>
      <c r="Q341">
        <f>IF(AND(Scrobbles!$F341&gt;=Calc!P$1+1,Scrobbles!$F341&lt;=Calc!Q$1,ISBLANK(Scrobbles!$F341)=FALSE),1,0)</f>
        <v>0</v>
      </c>
      <c r="R341">
        <f>IF(AND(Scrobbles!$F341&gt;=Calc!Q$1+1,Scrobbles!$F341&lt;=Calc!R$1,ISBLANK(Scrobbles!$F341)=FALSE),1,0)</f>
        <v>0</v>
      </c>
      <c r="T341">
        <f>IF(Scrobbles!F341&gt;0,1,0)</f>
        <v>0</v>
      </c>
    </row>
    <row r="342" spans="3:20" x14ac:dyDescent="0.3">
      <c r="C342">
        <f>IF(Scrobbles!$B342=C$1,Scrobbles!$F342,0)</f>
        <v>0</v>
      </c>
      <c r="D342">
        <f>IF(Scrobbles!$B342=D$1,Scrobbles!$F342,0)</f>
        <v>0</v>
      </c>
      <c r="E342">
        <f>IF(Scrobbles!$B342=E$1,Scrobbles!$F342,0)</f>
        <v>0</v>
      </c>
      <c r="F342">
        <f>IF(Scrobbles!$B342=F$1,Scrobbles!$F342,0)</f>
        <v>0</v>
      </c>
      <c r="G342">
        <f>IF(Scrobbles!$B342=G$1,Scrobbles!$F342,0)</f>
        <v>0</v>
      </c>
      <c r="H342">
        <f>IF(Scrobbles!$B342=H$1,Scrobbles!$F342,0)</f>
        <v>0</v>
      </c>
      <c r="I342">
        <f>IF(Scrobbles!$B342=I$1,Scrobbles!$F342,0)</f>
        <v>0</v>
      </c>
      <c r="K342">
        <f>IF(AND(Scrobbles!$F342&gt;=Calc!J$1+1,Scrobbles!$F342&lt;=Calc!K$1,ISBLANK(Scrobbles!$F342)=FALSE),1,0)</f>
        <v>0</v>
      </c>
      <c r="L342">
        <f>IF(AND(Scrobbles!$F342&gt;=Calc!K$1+1,Scrobbles!$F342&lt;=Calc!L$1,ISBLANK(Scrobbles!$F342)=FALSE),1,0)</f>
        <v>0</v>
      </c>
      <c r="M342">
        <f>IF(AND(Scrobbles!$F342&gt;=Calc!L$1+1,Scrobbles!$F342&lt;=Calc!M$1,ISBLANK(Scrobbles!$F342)=FALSE),1,0)</f>
        <v>0</v>
      </c>
      <c r="N342">
        <f>IF(AND(Scrobbles!$F342&gt;=Calc!M$1+1,Scrobbles!$F342&lt;=Calc!N$1,ISBLANK(Scrobbles!$F342)=FALSE),1,0)</f>
        <v>0</v>
      </c>
      <c r="O342">
        <f>IF(AND(Scrobbles!$F342&gt;=Calc!N$1+1,Scrobbles!$F342&lt;=Calc!O$1,ISBLANK(Scrobbles!$F342)=FALSE),1,0)</f>
        <v>0</v>
      </c>
      <c r="P342">
        <f>IF(AND(Scrobbles!$F342&gt;=Calc!O$1+1,Scrobbles!$F342&lt;=Calc!P$1,ISBLANK(Scrobbles!$F342)=FALSE),1,0)</f>
        <v>0</v>
      </c>
      <c r="Q342">
        <f>IF(AND(Scrobbles!$F342&gt;=Calc!P$1+1,Scrobbles!$F342&lt;=Calc!Q$1,ISBLANK(Scrobbles!$F342)=FALSE),1,0)</f>
        <v>0</v>
      </c>
      <c r="R342">
        <f>IF(AND(Scrobbles!$F342&gt;=Calc!Q$1+1,Scrobbles!$F342&lt;=Calc!R$1,ISBLANK(Scrobbles!$F342)=FALSE),1,0)</f>
        <v>0</v>
      </c>
      <c r="T342">
        <f>IF(Scrobbles!F342&gt;0,1,0)</f>
        <v>0</v>
      </c>
    </row>
    <row r="343" spans="3:20" x14ac:dyDescent="0.3">
      <c r="C343">
        <f>IF(Scrobbles!$B343=C$1,Scrobbles!$F343,0)</f>
        <v>0</v>
      </c>
      <c r="D343">
        <f>IF(Scrobbles!$B343=D$1,Scrobbles!$F343,0)</f>
        <v>0</v>
      </c>
      <c r="E343">
        <f>IF(Scrobbles!$B343=E$1,Scrobbles!$F343,0)</f>
        <v>0</v>
      </c>
      <c r="F343">
        <f>IF(Scrobbles!$B343=F$1,Scrobbles!$F343,0)</f>
        <v>0</v>
      </c>
      <c r="G343">
        <f>IF(Scrobbles!$B343=G$1,Scrobbles!$F343,0)</f>
        <v>0</v>
      </c>
      <c r="H343">
        <f>IF(Scrobbles!$B343=H$1,Scrobbles!$F343,0)</f>
        <v>0</v>
      </c>
      <c r="I343">
        <f>IF(Scrobbles!$B343=I$1,Scrobbles!$F343,0)</f>
        <v>0</v>
      </c>
      <c r="K343">
        <f>IF(AND(Scrobbles!$F343&gt;=Calc!J$1+1,Scrobbles!$F343&lt;=Calc!K$1,ISBLANK(Scrobbles!$F343)=FALSE),1,0)</f>
        <v>0</v>
      </c>
      <c r="L343">
        <f>IF(AND(Scrobbles!$F343&gt;=Calc!K$1+1,Scrobbles!$F343&lt;=Calc!L$1,ISBLANK(Scrobbles!$F343)=FALSE),1,0)</f>
        <v>0</v>
      </c>
      <c r="M343">
        <f>IF(AND(Scrobbles!$F343&gt;=Calc!L$1+1,Scrobbles!$F343&lt;=Calc!M$1,ISBLANK(Scrobbles!$F343)=FALSE),1,0)</f>
        <v>0</v>
      </c>
      <c r="N343">
        <f>IF(AND(Scrobbles!$F343&gt;=Calc!M$1+1,Scrobbles!$F343&lt;=Calc!N$1,ISBLANK(Scrobbles!$F343)=FALSE),1,0)</f>
        <v>0</v>
      </c>
      <c r="O343">
        <f>IF(AND(Scrobbles!$F343&gt;=Calc!N$1+1,Scrobbles!$F343&lt;=Calc!O$1,ISBLANK(Scrobbles!$F343)=FALSE),1,0)</f>
        <v>0</v>
      </c>
      <c r="P343">
        <f>IF(AND(Scrobbles!$F343&gt;=Calc!O$1+1,Scrobbles!$F343&lt;=Calc!P$1,ISBLANK(Scrobbles!$F343)=FALSE),1,0)</f>
        <v>0</v>
      </c>
      <c r="Q343">
        <f>IF(AND(Scrobbles!$F343&gt;=Calc!P$1+1,Scrobbles!$F343&lt;=Calc!Q$1,ISBLANK(Scrobbles!$F343)=FALSE),1,0)</f>
        <v>0</v>
      </c>
      <c r="R343">
        <f>IF(AND(Scrobbles!$F343&gt;=Calc!Q$1+1,Scrobbles!$F343&lt;=Calc!R$1,ISBLANK(Scrobbles!$F343)=FALSE),1,0)</f>
        <v>0</v>
      </c>
      <c r="T343">
        <f>IF(Scrobbles!F343&gt;0,1,0)</f>
        <v>0</v>
      </c>
    </row>
    <row r="344" spans="3:20" x14ac:dyDescent="0.3">
      <c r="C344">
        <f>IF(Scrobbles!$B344=C$1,Scrobbles!$F344,0)</f>
        <v>0</v>
      </c>
      <c r="D344">
        <f>IF(Scrobbles!$B344=D$1,Scrobbles!$F344,0)</f>
        <v>0</v>
      </c>
      <c r="E344">
        <f>IF(Scrobbles!$B344=E$1,Scrobbles!$F344,0)</f>
        <v>0</v>
      </c>
      <c r="F344">
        <f>IF(Scrobbles!$B344=F$1,Scrobbles!$F344,0)</f>
        <v>0</v>
      </c>
      <c r="G344">
        <f>IF(Scrobbles!$B344=G$1,Scrobbles!$F344,0)</f>
        <v>0</v>
      </c>
      <c r="H344">
        <f>IF(Scrobbles!$B344=H$1,Scrobbles!$F344,0)</f>
        <v>0</v>
      </c>
      <c r="I344">
        <f>IF(Scrobbles!$B344=I$1,Scrobbles!$F344,0)</f>
        <v>0</v>
      </c>
      <c r="K344">
        <f>IF(AND(Scrobbles!$F344&gt;=Calc!J$1+1,Scrobbles!$F344&lt;=Calc!K$1,ISBLANK(Scrobbles!$F344)=FALSE),1,0)</f>
        <v>0</v>
      </c>
      <c r="L344">
        <f>IF(AND(Scrobbles!$F344&gt;=Calc!K$1+1,Scrobbles!$F344&lt;=Calc!L$1,ISBLANK(Scrobbles!$F344)=FALSE),1,0)</f>
        <v>0</v>
      </c>
      <c r="M344">
        <f>IF(AND(Scrobbles!$F344&gt;=Calc!L$1+1,Scrobbles!$F344&lt;=Calc!M$1,ISBLANK(Scrobbles!$F344)=FALSE),1,0)</f>
        <v>0</v>
      </c>
      <c r="N344">
        <f>IF(AND(Scrobbles!$F344&gt;=Calc!M$1+1,Scrobbles!$F344&lt;=Calc!N$1,ISBLANK(Scrobbles!$F344)=FALSE),1,0)</f>
        <v>0</v>
      </c>
      <c r="O344">
        <f>IF(AND(Scrobbles!$F344&gt;=Calc!N$1+1,Scrobbles!$F344&lt;=Calc!O$1,ISBLANK(Scrobbles!$F344)=FALSE),1,0)</f>
        <v>0</v>
      </c>
      <c r="P344">
        <f>IF(AND(Scrobbles!$F344&gt;=Calc!O$1+1,Scrobbles!$F344&lt;=Calc!P$1,ISBLANK(Scrobbles!$F344)=FALSE),1,0)</f>
        <v>0</v>
      </c>
      <c r="Q344">
        <f>IF(AND(Scrobbles!$F344&gt;=Calc!P$1+1,Scrobbles!$F344&lt;=Calc!Q$1,ISBLANK(Scrobbles!$F344)=FALSE),1,0)</f>
        <v>0</v>
      </c>
      <c r="R344">
        <f>IF(AND(Scrobbles!$F344&gt;=Calc!Q$1+1,Scrobbles!$F344&lt;=Calc!R$1,ISBLANK(Scrobbles!$F344)=FALSE),1,0)</f>
        <v>0</v>
      </c>
      <c r="T344">
        <f>IF(Scrobbles!F344&gt;0,1,0)</f>
        <v>0</v>
      </c>
    </row>
    <row r="345" spans="3:20" x14ac:dyDescent="0.3">
      <c r="C345">
        <f>IF(Scrobbles!$B345=C$1,Scrobbles!$F345,0)</f>
        <v>0</v>
      </c>
      <c r="D345">
        <f>IF(Scrobbles!$B345=D$1,Scrobbles!$F345,0)</f>
        <v>0</v>
      </c>
      <c r="E345">
        <f>IF(Scrobbles!$B345=E$1,Scrobbles!$F345,0)</f>
        <v>0</v>
      </c>
      <c r="F345">
        <f>IF(Scrobbles!$B345=F$1,Scrobbles!$F345,0)</f>
        <v>0</v>
      </c>
      <c r="G345">
        <f>IF(Scrobbles!$B345=G$1,Scrobbles!$F345,0)</f>
        <v>0</v>
      </c>
      <c r="H345">
        <f>IF(Scrobbles!$B345=H$1,Scrobbles!$F345,0)</f>
        <v>0</v>
      </c>
      <c r="I345">
        <f>IF(Scrobbles!$B345=I$1,Scrobbles!$F345,0)</f>
        <v>0</v>
      </c>
      <c r="K345">
        <f>IF(AND(Scrobbles!$F345&gt;=Calc!J$1+1,Scrobbles!$F345&lt;=Calc!K$1,ISBLANK(Scrobbles!$F345)=FALSE),1,0)</f>
        <v>0</v>
      </c>
      <c r="L345">
        <f>IF(AND(Scrobbles!$F345&gt;=Calc!K$1+1,Scrobbles!$F345&lt;=Calc!L$1,ISBLANK(Scrobbles!$F345)=FALSE),1,0)</f>
        <v>0</v>
      </c>
      <c r="M345">
        <f>IF(AND(Scrobbles!$F345&gt;=Calc!L$1+1,Scrobbles!$F345&lt;=Calc!M$1,ISBLANK(Scrobbles!$F345)=FALSE),1,0)</f>
        <v>0</v>
      </c>
      <c r="N345">
        <f>IF(AND(Scrobbles!$F345&gt;=Calc!M$1+1,Scrobbles!$F345&lt;=Calc!N$1,ISBLANK(Scrobbles!$F345)=FALSE),1,0)</f>
        <v>0</v>
      </c>
      <c r="O345">
        <f>IF(AND(Scrobbles!$F345&gt;=Calc!N$1+1,Scrobbles!$F345&lt;=Calc!O$1,ISBLANK(Scrobbles!$F345)=FALSE),1,0)</f>
        <v>0</v>
      </c>
      <c r="P345">
        <f>IF(AND(Scrobbles!$F345&gt;=Calc!O$1+1,Scrobbles!$F345&lt;=Calc!P$1,ISBLANK(Scrobbles!$F345)=FALSE),1,0)</f>
        <v>0</v>
      </c>
      <c r="Q345">
        <f>IF(AND(Scrobbles!$F345&gt;=Calc!P$1+1,Scrobbles!$F345&lt;=Calc!Q$1,ISBLANK(Scrobbles!$F345)=FALSE),1,0)</f>
        <v>0</v>
      </c>
      <c r="R345">
        <f>IF(AND(Scrobbles!$F345&gt;=Calc!Q$1+1,Scrobbles!$F345&lt;=Calc!R$1,ISBLANK(Scrobbles!$F345)=FALSE),1,0)</f>
        <v>0</v>
      </c>
      <c r="T345">
        <f>IF(Scrobbles!F345&gt;0,1,0)</f>
        <v>0</v>
      </c>
    </row>
    <row r="346" spans="3:20" x14ac:dyDescent="0.3">
      <c r="C346">
        <f>IF(Scrobbles!$B346=C$1,Scrobbles!$F346,0)</f>
        <v>0</v>
      </c>
      <c r="D346">
        <f>IF(Scrobbles!$B346=D$1,Scrobbles!$F346,0)</f>
        <v>0</v>
      </c>
      <c r="E346">
        <f>IF(Scrobbles!$B346=E$1,Scrobbles!$F346,0)</f>
        <v>0</v>
      </c>
      <c r="F346">
        <f>IF(Scrobbles!$B346=F$1,Scrobbles!$F346,0)</f>
        <v>0</v>
      </c>
      <c r="G346">
        <f>IF(Scrobbles!$B346=G$1,Scrobbles!$F346,0)</f>
        <v>0</v>
      </c>
      <c r="H346">
        <f>IF(Scrobbles!$B346=H$1,Scrobbles!$F346,0)</f>
        <v>0</v>
      </c>
      <c r="I346">
        <f>IF(Scrobbles!$B346=I$1,Scrobbles!$F346,0)</f>
        <v>0</v>
      </c>
      <c r="K346">
        <f>IF(AND(Scrobbles!$F346&gt;=Calc!J$1+1,Scrobbles!$F346&lt;=Calc!K$1,ISBLANK(Scrobbles!$F346)=FALSE),1,0)</f>
        <v>0</v>
      </c>
      <c r="L346">
        <f>IF(AND(Scrobbles!$F346&gt;=Calc!K$1+1,Scrobbles!$F346&lt;=Calc!L$1,ISBLANK(Scrobbles!$F346)=FALSE),1,0)</f>
        <v>0</v>
      </c>
      <c r="M346">
        <f>IF(AND(Scrobbles!$F346&gt;=Calc!L$1+1,Scrobbles!$F346&lt;=Calc!M$1,ISBLANK(Scrobbles!$F346)=FALSE),1,0)</f>
        <v>0</v>
      </c>
      <c r="N346">
        <f>IF(AND(Scrobbles!$F346&gt;=Calc!M$1+1,Scrobbles!$F346&lt;=Calc!N$1,ISBLANK(Scrobbles!$F346)=FALSE),1,0)</f>
        <v>0</v>
      </c>
      <c r="O346">
        <f>IF(AND(Scrobbles!$F346&gt;=Calc!N$1+1,Scrobbles!$F346&lt;=Calc!O$1,ISBLANK(Scrobbles!$F346)=FALSE),1,0)</f>
        <v>0</v>
      </c>
      <c r="P346">
        <f>IF(AND(Scrobbles!$F346&gt;=Calc!O$1+1,Scrobbles!$F346&lt;=Calc!P$1,ISBLANK(Scrobbles!$F346)=FALSE),1,0)</f>
        <v>0</v>
      </c>
      <c r="Q346">
        <f>IF(AND(Scrobbles!$F346&gt;=Calc!P$1+1,Scrobbles!$F346&lt;=Calc!Q$1,ISBLANK(Scrobbles!$F346)=FALSE),1,0)</f>
        <v>0</v>
      </c>
      <c r="R346">
        <f>IF(AND(Scrobbles!$F346&gt;=Calc!Q$1+1,Scrobbles!$F346&lt;=Calc!R$1,ISBLANK(Scrobbles!$F346)=FALSE),1,0)</f>
        <v>0</v>
      </c>
      <c r="T346">
        <f>IF(Scrobbles!F346&gt;0,1,0)</f>
        <v>0</v>
      </c>
    </row>
    <row r="347" spans="3:20" x14ac:dyDescent="0.3">
      <c r="C347">
        <f>IF(Scrobbles!$B347=C$1,Scrobbles!$F347,0)</f>
        <v>0</v>
      </c>
      <c r="D347">
        <f>IF(Scrobbles!$B347=D$1,Scrobbles!$F347,0)</f>
        <v>0</v>
      </c>
      <c r="E347">
        <f>IF(Scrobbles!$B347=E$1,Scrobbles!$F347,0)</f>
        <v>0</v>
      </c>
      <c r="F347">
        <f>IF(Scrobbles!$B347=F$1,Scrobbles!$F347,0)</f>
        <v>0</v>
      </c>
      <c r="G347">
        <f>IF(Scrobbles!$B347=G$1,Scrobbles!$F347,0)</f>
        <v>0</v>
      </c>
      <c r="H347">
        <f>IF(Scrobbles!$B347=H$1,Scrobbles!$F347,0)</f>
        <v>0</v>
      </c>
      <c r="I347">
        <f>IF(Scrobbles!$B347=I$1,Scrobbles!$F347,0)</f>
        <v>0</v>
      </c>
      <c r="K347">
        <f>IF(AND(Scrobbles!$F347&gt;=Calc!J$1+1,Scrobbles!$F347&lt;=Calc!K$1,ISBLANK(Scrobbles!$F347)=FALSE),1,0)</f>
        <v>0</v>
      </c>
      <c r="L347">
        <f>IF(AND(Scrobbles!$F347&gt;=Calc!K$1+1,Scrobbles!$F347&lt;=Calc!L$1,ISBLANK(Scrobbles!$F347)=FALSE),1,0)</f>
        <v>0</v>
      </c>
      <c r="M347">
        <f>IF(AND(Scrobbles!$F347&gt;=Calc!L$1+1,Scrobbles!$F347&lt;=Calc!M$1,ISBLANK(Scrobbles!$F347)=FALSE),1,0)</f>
        <v>0</v>
      </c>
      <c r="N347">
        <f>IF(AND(Scrobbles!$F347&gt;=Calc!M$1+1,Scrobbles!$F347&lt;=Calc!N$1,ISBLANK(Scrobbles!$F347)=FALSE),1,0)</f>
        <v>0</v>
      </c>
      <c r="O347">
        <f>IF(AND(Scrobbles!$F347&gt;=Calc!N$1+1,Scrobbles!$F347&lt;=Calc!O$1,ISBLANK(Scrobbles!$F347)=FALSE),1,0)</f>
        <v>0</v>
      </c>
      <c r="P347">
        <f>IF(AND(Scrobbles!$F347&gt;=Calc!O$1+1,Scrobbles!$F347&lt;=Calc!P$1,ISBLANK(Scrobbles!$F347)=FALSE),1,0)</f>
        <v>0</v>
      </c>
      <c r="Q347">
        <f>IF(AND(Scrobbles!$F347&gt;=Calc!P$1+1,Scrobbles!$F347&lt;=Calc!Q$1,ISBLANK(Scrobbles!$F347)=FALSE),1,0)</f>
        <v>0</v>
      </c>
      <c r="R347">
        <f>IF(AND(Scrobbles!$F347&gt;=Calc!Q$1+1,Scrobbles!$F347&lt;=Calc!R$1,ISBLANK(Scrobbles!$F347)=FALSE),1,0)</f>
        <v>0</v>
      </c>
      <c r="T347">
        <f>IF(Scrobbles!F347&gt;0,1,0)</f>
        <v>0</v>
      </c>
    </row>
    <row r="348" spans="3:20" x14ac:dyDescent="0.3">
      <c r="C348">
        <f>IF(Scrobbles!$B348=C$1,Scrobbles!$F348,0)</f>
        <v>0</v>
      </c>
      <c r="D348">
        <f>IF(Scrobbles!$B348=D$1,Scrobbles!$F348,0)</f>
        <v>0</v>
      </c>
      <c r="E348">
        <f>IF(Scrobbles!$B348=E$1,Scrobbles!$F348,0)</f>
        <v>0</v>
      </c>
      <c r="F348">
        <f>IF(Scrobbles!$B348=F$1,Scrobbles!$F348,0)</f>
        <v>0</v>
      </c>
      <c r="G348">
        <f>IF(Scrobbles!$B348=G$1,Scrobbles!$F348,0)</f>
        <v>0</v>
      </c>
      <c r="H348">
        <f>IF(Scrobbles!$B348=H$1,Scrobbles!$F348,0)</f>
        <v>0</v>
      </c>
      <c r="I348">
        <f>IF(Scrobbles!$B348=I$1,Scrobbles!$F348,0)</f>
        <v>0</v>
      </c>
      <c r="K348">
        <f>IF(AND(Scrobbles!$F348&gt;=Calc!J$1+1,Scrobbles!$F348&lt;=Calc!K$1,ISBLANK(Scrobbles!$F348)=FALSE),1,0)</f>
        <v>0</v>
      </c>
      <c r="L348">
        <f>IF(AND(Scrobbles!$F348&gt;=Calc!K$1+1,Scrobbles!$F348&lt;=Calc!L$1,ISBLANK(Scrobbles!$F348)=FALSE),1,0)</f>
        <v>0</v>
      </c>
      <c r="M348">
        <f>IF(AND(Scrobbles!$F348&gt;=Calc!L$1+1,Scrobbles!$F348&lt;=Calc!M$1,ISBLANK(Scrobbles!$F348)=FALSE),1,0)</f>
        <v>0</v>
      </c>
      <c r="N348">
        <f>IF(AND(Scrobbles!$F348&gt;=Calc!M$1+1,Scrobbles!$F348&lt;=Calc!N$1,ISBLANK(Scrobbles!$F348)=FALSE),1,0)</f>
        <v>0</v>
      </c>
      <c r="O348">
        <f>IF(AND(Scrobbles!$F348&gt;=Calc!N$1+1,Scrobbles!$F348&lt;=Calc!O$1,ISBLANK(Scrobbles!$F348)=FALSE),1,0)</f>
        <v>0</v>
      </c>
      <c r="P348">
        <f>IF(AND(Scrobbles!$F348&gt;=Calc!O$1+1,Scrobbles!$F348&lt;=Calc!P$1,ISBLANK(Scrobbles!$F348)=FALSE),1,0)</f>
        <v>0</v>
      </c>
      <c r="Q348">
        <f>IF(AND(Scrobbles!$F348&gt;=Calc!P$1+1,Scrobbles!$F348&lt;=Calc!Q$1,ISBLANK(Scrobbles!$F348)=FALSE),1,0)</f>
        <v>0</v>
      </c>
      <c r="R348">
        <f>IF(AND(Scrobbles!$F348&gt;=Calc!Q$1+1,Scrobbles!$F348&lt;=Calc!R$1,ISBLANK(Scrobbles!$F348)=FALSE),1,0)</f>
        <v>0</v>
      </c>
      <c r="T348">
        <f>IF(Scrobbles!F348&gt;0,1,0)</f>
        <v>0</v>
      </c>
    </row>
    <row r="349" spans="3:20" x14ac:dyDescent="0.3">
      <c r="C349">
        <f>IF(Scrobbles!$B349=C$1,Scrobbles!$F349,0)</f>
        <v>0</v>
      </c>
      <c r="D349">
        <f>IF(Scrobbles!$B349=D$1,Scrobbles!$F349,0)</f>
        <v>0</v>
      </c>
      <c r="E349">
        <f>IF(Scrobbles!$B349=E$1,Scrobbles!$F349,0)</f>
        <v>0</v>
      </c>
      <c r="F349">
        <f>IF(Scrobbles!$B349=F$1,Scrobbles!$F349,0)</f>
        <v>0</v>
      </c>
      <c r="G349">
        <f>IF(Scrobbles!$B349=G$1,Scrobbles!$F349,0)</f>
        <v>0</v>
      </c>
      <c r="H349">
        <f>IF(Scrobbles!$B349=H$1,Scrobbles!$F349,0)</f>
        <v>0</v>
      </c>
      <c r="I349">
        <f>IF(Scrobbles!$B349=I$1,Scrobbles!$F349,0)</f>
        <v>0</v>
      </c>
      <c r="K349">
        <f>IF(AND(Scrobbles!$F349&gt;=Calc!J$1+1,Scrobbles!$F349&lt;=Calc!K$1,ISBLANK(Scrobbles!$F349)=FALSE),1,0)</f>
        <v>0</v>
      </c>
      <c r="L349">
        <f>IF(AND(Scrobbles!$F349&gt;=Calc!K$1+1,Scrobbles!$F349&lt;=Calc!L$1,ISBLANK(Scrobbles!$F349)=FALSE),1,0)</f>
        <v>0</v>
      </c>
      <c r="M349">
        <f>IF(AND(Scrobbles!$F349&gt;=Calc!L$1+1,Scrobbles!$F349&lt;=Calc!M$1,ISBLANK(Scrobbles!$F349)=FALSE),1,0)</f>
        <v>0</v>
      </c>
      <c r="N349">
        <f>IF(AND(Scrobbles!$F349&gt;=Calc!M$1+1,Scrobbles!$F349&lt;=Calc!N$1,ISBLANK(Scrobbles!$F349)=FALSE),1,0)</f>
        <v>0</v>
      </c>
      <c r="O349">
        <f>IF(AND(Scrobbles!$F349&gt;=Calc!N$1+1,Scrobbles!$F349&lt;=Calc!O$1,ISBLANK(Scrobbles!$F349)=FALSE),1,0)</f>
        <v>0</v>
      </c>
      <c r="P349">
        <f>IF(AND(Scrobbles!$F349&gt;=Calc!O$1+1,Scrobbles!$F349&lt;=Calc!P$1,ISBLANK(Scrobbles!$F349)=FALSE),1,0)</f>
        <v>0</v>
      </c>
      <c r="Q349">
        <f>IF(AND(Scrobbles!$F349&gt;=Calc!P$1+1,Scrobbles!$F349&lt;=Calc!Q$1,ISBLANK(Scrobbles!$F349)=FALSE),1,0)</f>
        <v>0</v>
      </c>
      <c r="R349">
        <f>IF(AND(Scrobbles!$F349&gt;=Calc!Q$1+1,Scrobbles!$F349&lt;=Calc!R$1,ISBLANK(Scrobbles!$F349)=FALSE),1,0)</f>
        <v>0</v>
      </c>
      <c r="T349">
        <f>IF(Scrobbles!F349&gt;0,1,0)</f>
        <v>0</v>
      </c>
    </row>
    <row r="350" spans="3:20" x14ac:dyDescent="0.3">
      <c r="C350">
        <f>IF(Scrobbles!$B350=C$1,Scrobbles!$F350,0)</f>
        <v>0</v>
      </c>
      <c r="D350">
        <f>IF(Scrobbles!$B350=D$1,Scrobbles!$F350,0)</f>
        <v>0</v>
      </c>
      <c r="E350">
        <f>IF(Scrobbles!$B350=E$1,Scrobbles!$F350,0)</f>
        <v>0</v>
      </c>
      <c r="F350">
        <f>IF(Scrobbles!$B350=F$1,Scrobbles!$F350,0)</f>
        <v>0</v>
      </c>
      <c r="G350">
        <f>IF(Scrobbles!$B350=G$1,Scrobbles!$F350,0)</f>
        <v>0</v>
      </c>
      <c r="H350">
        <f>IF(Scrobbles!$B350=H$1,Scrobbles!$F350,0)</f>
        <v>0</v>
      </c>
      <c r="I350">
        <f>IF(Scrobbles!$B350=I$1,Scrobbles!$F350,0)</f>
        <v>0</v>
      </c>
      <c r="K350">
        <f>IF(AND(Scrobbles!$F350&gt;=Calc!J$1+1,Scrobbles!$F350&lt;=Calc!K$1,ISBLANK(Scrobbles!$F350)=FALSE),1,0)</f>
        <v>0</v>
      </c>
      <c r="L350">
        <f>IF(AND(Scrobbles!$F350&gt;=Calc!K$1+1,Scrobbles!$F350&lt;=Calc!L$1,ISBLANK(Scrobbles!$F350)=FALSE),1,0)</f>
        <v>0</v>
      </c>
      <c r="M350">
        <f>IF(AND(Scrobbles!$F350&gt;=Calc!L$1+1,Scrobbles!$F350&lt;=Calc!M$1,ISBLANK(Scrobbles!$F350)=FALSE),1,0)</f>
        <v>0</v>
      </c>
      <c r="N350">
        <f>IF(AND(Scrobbles!$F350&gt;=Calc!M$1+1,Scrobbles!$F350&lt;=Calc!N$1,ISBLANK(Scrobbles!$F350)=FALSE),1,0)</f>
        <v>0</v>
      </c>
      <c r="O350">
        <f>IF(AND(Scrobbles!$F350&gt;=Calc!N$1+1,Scrobbles!$F350&lt;=Calc!O$1,ISBLANK(Scrobbles!$F350)=FALSE),1,0)</f>
        <v>0</v>
      </c>
      <c r="P350">
        <f>IF(AND(Scrobbles!$F350&gt;=Calc!O$1+1,Scrobbles!$F350&lt;=Calc!P$1,ISBLANK(Scrobbles!$F350)=FALSE),1,0)</f>
        <v>0</v>
      </c>
      <c r="Q350">
        <f>IF(AND(Scrobbles!$F350&gt;=Calc!P$1+1,Scrobbles!$F350&lt;=Calc!Q$1,ISBLANK(Scrobbles!$F350)=FALSE),1,0)</f>
        <v>0</v>
      </c>
      <c r="R350">
        <f>IF(AND(Scrobbles!$F350&gt;=Calc!Q$1+1,Scrobbles!$F350&lt;=Calc!R$1,ISBLANK(Scrobbles!$F350)=FALSE),1,0)</f>
        <v>0</v>
      </c>
      <c r="T350">
        <f>IF(Scrobbles!F350&gt;0,1,0)</f>
        <v>0</v>
      </c>
    </row>
    <row r="351" spans="3:20" x14ac:dyDescent="0.3">
      <c r="C351">
        <f>IF(Scrobbles!$B351=C$1,Scrobbles!$F351,0)</f>
        <v>0</v>
      </c>
      <c r="D351">
        <f>IF(Scrobbles!$B351=D$1,Scrobbles!$F351,0)</f>
        <v>0</v>
      </c>
      <c r="E351">
        <f>IF(Scrobbles!$B351=E$1,Scrobbles!$F351,0)</f>
        <v>0</v>
      </c>
      <c r="F351">
        <f>IF(Scrobbles!$B351=F$1,Scrobbles!$F351,0)</f>
        <v>0</v>
      </c>
      <c r="G351">
        <f>IF(Scrobbles!$B351=G$1,Scrobbles!$F351,0)</f>
        <v>0</v>
      </c>
      <c r="H351">
        <f>IF(Scrobbles!$B351=H$1,Scrobbles!$F351,0)</f>
        <v>0</v>
      </c>
      <c r="I351">
        <f>IF(Scrobbles!$B351=I$1,Scrobbles!$F351,0)</f>
        <v>0</v>
      </c>
      <c r="K351">
        <f>IF(AND(Scrobbles!$F351&gt;=Calc!J$1+1,Scrobbles!$F351&lt;=Calc!K$1,ISBLANK(Scrobbles!$F351)=FALSE),1,0)</f>
        <v>0</v>
      </c>
      <c r="L351">
        <f>IF(AND(Scrobbles!$F351&gt;=Calc!K$1+1,Scrobbles!$F351&lt;=Calc!L$1,ISBLANK(Scrobbles!$F351)=FALSE),1,0)</f>
        <v>0</v>
      </c>
      <c r="M351">
        <f>IF(AND(Scrobbles!$F351&gt;=Calc!L$1+1,Scrobbles!$F351&lt;=Calc!M$1,ISBLANK(Scrobbles!$F351)=FALSE),1,0)</f>
        <v>0</v>
      </c>
      <c r="N351">
        <f>IF(AND(Scrobbles!$F351&gt;=Calc!M$1+1,Scrobbles!$F351&lt;=Calc!N$1,ISBLANK(Scrobbles!$F351)=FALSE),1,0)</f>
        <v>0</v>
      </c>
      <c r="O351">
        <f>IF(AND(Scrobbles!$F351&gt;=Calc!N$1+1,Scrobbles!$F351&lt;=Calc!O$1,ISBLANK(Scrobbles!$F351)=FALSE),1,0)</f>
        <v>0</v>
      </c>
      <c r="P351">
        <f>IF(AND(Scrobbles!$F351&gt;=Calc!O$1+1,Scrobbles!$F351&lt;=Calc!P$1,ISBLANK(Scrobbles!$F351)=FALSE),1,0)</f>
        <v>0</v>
      </c>
      <c r="Q351">
        <f>IF(AND(Scrobbles!$F351&gt;=Calc!P$1+1,Scrobbles!$F351&lt;=Calc!Q$1,ISBLANK(Scrobbles!$F351)=FALSE),1,0)</f>
        <v>0</v>
      </c>
      <c r="R351">
        <f>IF(AND(Scrobbles!$F351&gt;=Calc!Q$1+1,Scrobbles!$F351&lt;=Calc!R$1,ISBLANK(Scrobbles!$F351)=FALSE),1,0)</f>
        <v>0</v>
      </c>
      <c r="T351">
        <f>IF(Scrobbles!F351&gt;0,1,0)</f>
        <v>0</v>
      </c>
    </row>
    <row r="352" spans="3:20" x14ac:dyDescent="0.3">
      <c r="C352">
        <f>IF(Scrobbles!$B352=C$1,Scrobbles!$F352,0)</f>
        <v>0</v>
      </c>
      <c r="D352">
        <f>IF(Scrobbles!$B352=D$1,Scrobbles!$F352,0)</f>
        <v>0</v>
      </c>
      <c r="E352">
        <f>IF(Scrobbles!$B352=E$1,Scrobbles!$F352,0)</f>
        <v>0</v>
      </c>
      <c r="F352">
        <f>IF(Scrobbles!$B352=F$1,Scrobbles!$F352,0)</f>
        <v>0</v>
      </c>
      <c r="G352">
        <f>IF(Scrobbles!$B352=G$1,Scrobbles!$F352,0)</f>
        <v>0</v>
      </c>
      <c r="H352">
        <f>IF(Scrobbles!$B352=H$1,Scrobbles!$F352,0)</f>
        <v>0</v>
      </c>
      <c r="I352">
        <f>IF(Scrobbles!$B352=I$1,Scrobbles!$F352,0)</f>
        <v>0</v>
      </c>
      <c r="K352">
        <f>IF(AND(Scrobbles!$F352&gt;=Calc!J$1+1,Scrobbles!$F352&lt;=Calc!K$1,ISBLANK(Scrobbles!$F352)=FALSE),1,0)</f>
        <v>0</v>
      </c>
      <c r="L352">
        <f>IF(AND(Scrobbles!$F352&gt;=Calc!K$1+1,Scrobbles!$F352&lt;=Calc!L$1,ISBLANK(Scrobbles!$F352)=FALSE),1,0)</f>
        <v>0</v>
      </c>
      <c r="M352">
        <f>IF(AND(Scrobbles!$F352&gt;=Calc!L$1+1,Scrobbles!$F352&lt;=Calc!M$1,ISBLANK(Scrobbles!$F352)=FALSE),1,0)</f>
        <v>0</v>
      </c>
      <c r="N352">
        <f>IF(AND(Scrobbles!$F352&gt;=Calc!M$1+1,Scrobbles!$F352&lt;=Calc!N$1,ISBLANK(Scrobbles!$F352)=FALSE),1,0)</f>
        <v>0</v>
      </c>
      <c r="O352">
        <f>IF(AND(Scrobbles!$F352&gt;=Calc!N$1+1,Scrobbles!$F352&lt;=Calc!O$1,ISBLANK(Scrobbles!$F352)=FALSE),1,0)</f>
        <v>0</v>
      </c>
      <c r="P352">
        <f>IF(AND(Scrobbles!$F352&gt;=Calc!O$1+1,Scrobbles!$F352&lt;=Calc!P$1,ISBLANK(Scrobbles!$F352)=FALSE),1,0)</f>
        <v>0</v>
      </c>
      <c r="Q352">
        <f>IF(AND(Scrobbles!$F352&gt;=Calc!P$1+1,Scrobbles!$F352&lt;=Calc!Q$1,ISBLANK(Scrobbles!$F352)=FALSE),1,0)</f>
        <v>0</v>
      </c>
      <c r="R352">
        <f>IF(AND(Scrobbles!$F352&gt;=Calc!Q$1+1,Scrobbles!$F352&lt;=Calc!R$1,ISBLANK(Scrobbles!$F352)=FALSE),1,0)</f>
        <v>0</v>
      </c>
      <c r="T352">
        <f>IF(Scrobbles!F352&gt;0,1,0)</f>
        <v>0</v>
      </c>
    </row>
    <row r="353" spans="3:20" x14ac:dyDescent="0.3">
      <c r="C353">
        <f>IF(Scrobbles!$B353=C$1,Scrobbles!$F353,0)</f>
        <v>0</v>
      </c>
      <c r="D353">
        <f>IF(Scrobbles!$B353=D$1,Scrobbles!$F353,0)</f>
        <v>0</v>
      </c>
      <c r="E353">
        <f>IF(Scrobbles!$B353=E$1,Scrobbles!$F353,0)</f>
        <v>0</v>
      </c>
      <c r="F353">
        <f>IF(Scrobbles!$B353=F$1,Scrobbles!$F353,0)</f>
        <v>0</v>
      </c>
      <c r="G353">
        <f>IF(Scrobbles!$B353=G$1,Scrobbles!$F353,0)</f>
        <v>0</v>
      </c>
      <c r="H353">
        <f>IF(Scrobbles!$B353=H$1,Scrobbles!$F353,0)</f>
        <v>0</v>
      </c>
      <c r="I353">
        <f>IF(Scrobbles!$B353=I$1,Scrobbles!$F353,0)</f>
        <v>0</v>
      </c>
      <c r="K353">
        <f>IF(AND(Scrobbles!$F353&gt;=Calc!J$1+1,Scrobbles!$F353&lt;=Calc!K$1,ISBLANK(Scrobbles!$F353)=FALSE),1,0)</f>
        <v>0</v>
      </c>
      <c r="L353">
        <f>IF(AND(Scrobbles!$F353&gt;=Calc!K$1+1,Scrobbles!$F353&lt;=Calc!L$1,ISBLANK(Scrobbles!$F353)=FALSE),1,0)</f>
        <v>0</v>
      </c>
      <c r="M353">
        <f>IF(AND(Scrobbles!$F353&gt;=Calc!L$1+1,Scrobbles!$F353&lt;=Calc!M$1,ISBLANK(Scrobbles!$F353)=FALSE),1,0)</f>
        <v>0</v>
      </c>
      <c r="N353">
        <f>IF(AND(Scrobbles!$F353&gt;=Calc!M$1+1,Scrobbles!$F353&lt;=Calc!N$1,ISBLANK(Scrobbles!$F353)=FALSE),1,0)</f>
        <v>0</v>
      </c>
      <c r="O353">
        <f>IF(AND(Scrobbles!$F353&gt;=Calc!N$1+1,Scrobbles!$F353&lt;=Calc!O$1,ISBLANK(Scrobbles!$F353)=FALSE),1,0)</f>
        <v>0</v>
      </c>
      <c r="P353">
        <f>IF(AND(Scrobbles!$F353&gt;=Calc!O$1+1,Scrobbles!$F353&lt;=Calc!P$1,ISBLANK(Scrobbles!$F353)=FALSE),1,0)</f>
        <v>0</v>
      </c>
      <c r="Q353">
        <f>IF(AND(Scrobbles!$F353&gt;=Calc!P$1+1,Scrobbles!$F353&lt;=Calc!Q$1,ISBLANK(Scrobbles!$F353)=FALSE),1,0)</f>
        <v>0</v>
      </c>
      <c r="R353">
        <f>IF(AND(Scrobbles!$F353&gt;=Calc!Q$1+1,Scrobbles!$F353&lt;=Calc!R$1,ISBLANK(Scrobbles!$F353)=FALSE),1,0)</f>
        <v>0</v>
      </c>
      <c r="T353">
        <f>IF(Scrobbles!F353&gt;0,1,0)</f>
        <v>0</v>
      </c>
    </row>
    <row r="354" spans="3:20" x14ac:dyDescent="0.3">
      <c r="C354">
        <f>IF(Scrobbles!$B354=C$1,Scrobbles!$F354,0)</f>
        <v>0</v>
      </c>
      <c r="D354">
        <f>IF(Scrobbles!$B354=D$1,Scrobbles!$F354,0)</f>
        <v>0</v>
      </c>
      <c r="E354">
        <f>IF(Scrobbles!$B354=E$1,Scrobbles!$F354,0)</f>
        <v>0</v>
      </c>
      <c r="F354">
        <f>IF(Scrobbles!$B354=F$1,Scrobbles!$F354,0)</f>
        <v>0</v>
      </c>
      <c r="G354">
        <f>IF(Scrobbles!$B354=G$1,Scrobbles!$F354,0)</f>
        <v>0</v>
      </c>
      <c r="H354">
        <f>IF(Scrobbles!$B354=H$1,Scrobbles!$F354,0)</f>
        <v>0</v>
      </c>
      <c r="I354">
        <f>IF(Scrobbles!$B354=I$1,Scrobbles!$F354,0)</f>
        <v>0</v>
      </c>
      <c r="K354">
        <f>IF(AND(Scrobbles!$F354&gt;=Calc!J$1+1,Scrobbles!$F354&lt;=Calc!K$1,ISBLANK(Scrobbles!$F354)=FALSE),1,0)</f>
        <v>0</v>
      </c>
      <c r="L354">
        <f>IF(AND(Scrobbles!$F354&gt;=Calc!K$1+1,Scrobbles!$F354&lt;=Calc!L$1,ISBLANK(Scrobbles!$F354)=FALSE),1,0)</f>
        <v>0</v>
      </c>
      <c r="M354">
        <f>IF(AND(Scrobbles!$F354&gt;=Calc!L$1+1,Scrobbles!$F354&lt;=Calc!M$1,ISBLANK(Scrobbles!$F354)=FALSE),1,0)</f>
        <v>0</v>
      </c>
      <c r="N354">
        <f>IF(AND(Scrobbles!$F354&gt;=Calc!M$1+1,Scrobbles!$F354&lt;=Calc!N$1,ISBLANK(Scrobbles!$F354)=FALSE),1,0)</f>
        <v>0</v>
      </c>
      <c r="O354">
        <f>IF(AND(Scrobbles!$F354&gt;=Calc!N$1+1,Scrobbles!$F354&lt;=Calc!O$1,ISBLANK(Scrobbles!$F354)=FALSE),1,0)</f>
        <v>0</v>
      </c>
      <c r="P354">
        <f>IF(AND(Scrobbles!$F354&gt;=Calc!O$1+1,Scrobbles!$F354&lt;=Calc!P$1,ISBLANK(Scrobbles!$F354)=FALSE),1,0)</f>
        <v>0</v>
      </c>
      <c r="Q354">
        <f>IF(AND(Scrobbles!$F354&gt;=Calc!P$1+1,Scrobbles!$F354&lt;=Calc!Q$1,ISBLANK(Scrobbles!$F354)=FALSE),1,0)</f>
        <v>0</v>
      </c>
      <c r="R354">
        <f>IF(AND(Scrobbles!$F354&gt;=Calc!Q$1+1,Scrobbles!$F354&lt;=Calc!R$1,ISBLANK(Scrobbles!$F354)=FALSE),1,0)</f>
        <v>0</v>
      </c>
      <c r="T354">
        <f>IF(Scrobbles!F354&gt;0,1,0)</f>
        <v>0</v>
      </c>
    </row>
    <row r="355" spans="3:20" x14ac:dyDescent="0.3">
      <c r="C355">
        <f>IF(Scrobbles!$B355=C$1,Scrobbles!$F355,0)</f>
        <v>0</v>
      </c>
      <c r="D355">
        <f>IF(Scrobbles!$B355=D$1,Scrobbles!$F355,0)</f>
        <v>0</v>
      </c>
      <c r="E355">
        <f>IF(Scrobbles!$B355=E$1,Scrobbles!$F355,0)</f>
        <v>0</v>
      </c>
      <c r="F355">
        <f>IF(Scrobbles!$B355=F$1,Scrobbles!$F355,0)</f>
        <v>0</v>
      </c>
      <c r="G355">
        <f>IF(Scrobbles!$B355=G$1,Scrobbles!$F355,0)</f>
        <v>0</v>
      </c>
      <c r="H355">
        <f>IF(Scrobbles!$B355=H$1,Scrobbles!$F355,0)</f>
        <v>0</v>
      </c>
      <c r="I355">
        <f>IF(Scrobbles!$B355=I$1,Scrobbles!$F355,0)</f>
        <v>0</v>
      </c>
      <c r="K355">
        <f>IF(AND(Scrobbles!$F355&gt;=Calc!J$1+1,Scrobbles!$F355&lt;=Calc!K$1,ISBLANK(Scrobbles!$F355)=FALSE),1,0)</f>
        <v>0</v>
      </c>
      <c r="L355">
        <f>IF(AND(Scrobbles!$F355&gt;=Calc!K$1+1,Scrobbles!$F355&lt;=Calc!L$1,ISBLANK(Scrobbles!$F355)=FALSE),1,0)</f>
        <v>0</v>
      </c>
      <c r="M355">
        <f>IF(AND(Scrobbles!$F355&gt;=Calc!L$1+1,Scrobbles!$F355&lt;=Calc!M$1,ISBLANK(Scrobbles!$F355)=FALSE),1,0)</f>
        <v>0</v>
      </c>
      <c r="N355">
        <f>IF(AND(Scrobbles!$F355&gt;=Calc!M$1+1,Scrobbles!$F355&lt;=Calc!N$1,ISBLANK(Scrobbles!$F355)=FALSE),1,0)</f>
        <v>0</v>
      </c>
      <c r="O355">
        <f>IF(AND(Scrobbles!$F355&gt;=Calc!N$1+1,Scrobbles!$F355&lt;=Calc!O$1,ISBLANK(Scrobbles!$F355)=FALSE),1,0)</f>
        <v>0</v>
      </c>
      <c r="P355">
        <f>IF(AND(Scrobbles!$F355&gt;=Calc!O$1+1,Scrobbles!$F355&lt;=Calc!P$1,ISBLANK(Scrobbles!$F355)=FALSE),1,0)</f>
        <v>0</v>
      </c>
      <c r="Q355">
        <f>IF(AND(Scrobbles!$F355&gt;=Calc!P$1+1,Scrobbles!$F355&lt;=Calc!Q$1,ISBLANK(Scrobbles!$F355)=FALSE),1,0)</f>
        <v>0</v>
      </c>
      <c r="R355">
        <f>IF(AND(Scrobbles!$F355&gt;=Calc!Q$1+1,Scrobbles!$F355&lt;=Calc!R$1,ISBLANK(Scrobbles!$F355)=FALSE),1,0)</f>
        <v>0</v>
      </c>
      <c r="T355">
        <f>IF(Scrobbles!F355&gt;0,1,0)</f>
        <v>0</v>
      </c>
    </row>
    <row r="356" spans="3:20" x14ac:dyDescent="0.3">
      <c r="C356">
        <f>IF(Scrobbles!$B356=C$1,Scrobbles!$F356,0)</f>
        <v>0</v>
      </c>
      <c r="D356">
        <f>IF(Scrobbles!$B356=D$1,Scrobbles!$F356,0)</f>
        <v>0</v>
      </c>
      <c r="E356">
        <f>IF(Scrobbles!$B356=E$1,Scrobbles!$F356,0)</f>
        <v>0</v>
      </c>
      <c r="F356">
        <f>IF(Scrobbles!$B356=F$1,Scrobbles!$F356,0)</f>
        <v>0</v>
      </c>
      <c r="G356">
        <f>IF(Scrobbles!$B356=G$1,Scrobbles!$F356,0)</f>
        <v>0</v>
      </c>
      <c r="H356">
        <f>IF(Scrobbles!$B356=H$1,Scrobbles!$F356,0)</f>
        <v>0</v>
      </c>
      <c r="I356">
        <f>IF(Scrobbles!$B356=I$1,Scrobbles!$F356,0)</f>
        <v>0</v>
      </c>
      <c r="K356">
        <f>IF(AND(Scrobbles!$F356&gt;=Calc!J$1+1,Scrobbles!$F356&lt;=Calc!K$1,ISBLANK(Scrobbles!$F356)=FALSE),1,0)</f>
        <v>0</v>
      </c>
      <c r="L356">
        <f>IF(AND(Scrobbles!$F356&gt;=Calc!K$1+1,Scrobbles!$F356&lt;=Calc!L$1,ISBLANK(Scrobbles!$F356)=FALSE),1,0)</f>
        <v>0</v>
      </c>
      <c r="M356">
        <f>IF(AND(Scrobbles!$F356&gt;=Calc!L$1+1,Scrobbles!$F356&lt;=Calc!M$1,ISBLANK(Scrobbles!$F356)=FALSE),1,0)</f>
        <v>0</v>
      </c>
      <c r="N356">
        <f>IF(AND(Scrobbles!$F356&gt;=Calc!M$1+1,Scrobbles!$F356&lt;=Calc!N$1,ISBLANK(Scrobbles!$F356)=FALSE),1,0)</f>
        <v>0</v>
      </c>
      <c r="O356">
        <f>IF(AND(Scrobbles!$F356&gt;=Calc!N$1+1,Scrobbles!$F356&lt;=Calc!O$1,ISBLANK(Scrobbles!$F356)=FALSE),1,0)</f>
        <v>0</v>
      </c>
      <c r="P356">
        <f>IF(AND(Scrobbles!$F356&gt;=Calc!O$1+1,Scrobbles!$F356&lt;=Calc!P$1,ISBLANK(Scrobbles!$F356)=FALSE),1,0)</f>
        <v>0</v>
      </c>
      <c r="Q356">
        <f>IF(AND(Scrobbles!$F356&gt;=Calc!P$1+1,Scrobbles!$F356&lt;=Calc!Q$1,ISBLANK(Scrobbles!$F356)=FALSE),1,0)</f>
        <v>0</v>
      </c>
      <c r="R356">
        <f>IF(AND(Scrobbles!$F356&gt;=Calc!Q$1+1,Scrobbles!$F356&lt;=Calc!R$1,ISBLANK(Scrobbles!$F356)=FALSE),1,0)</f>
        <v>0</v>
      </c>
      <c r="T356">
        <f>IF(Scrobbles!F356&gt;0,1,0)</f>
        <v>0</v>
      </c>
    </row>
    <row r="357" spans="3:20" x14ac:dyDescent="0.3">
      <c r="C357">
        <f>IF(Scrobbles!$B357=C$1,Scrobbles!$F357,0)</f>
        <v>0</v>
      </c>
      <c r="D357">
        <f>IF(Scrobbles!$B357=D$1,Scrobbles!$F357,0)</f>
        <v>0</v>
      </c>
      <c r="E357">
        <f>IF(Scrobbles!$B357=E$1,Scrobbles!$F357,0)</f>
        <v>0</v>
      </c>
      <c r="F357">
        <f>IF(Scrobbles!$B357=F$1,Scrobbles!$F357,0)</f>
        <v>0</v>
      </c>
      <c r="G357">
        <f>IF(Scrobbles!$B357=G$1,Scrobbles!$F357,0)</f>
        <v>0</v>
      </c>
      <c r="H357">
        <f>IF(Scrobbles!$B357=H$1,Scrobbles!$F357,0)</f>
        <v>0</v>
      </c>
      <c r="I357">
        <f>IF(Scrobbles!$B357=I$1,Scrobbles!$F357,0)</f>
        <v>0</v>
      </c>
      <c r="K357">
        <f>IF(AND(Scrobbles!$F357&gt;=Calc!J$1+1,Scrobbles!$F357&lt;=Calc!K$1,ISBLANK(Scrobbles!$F357)=FALSE),1,0)</f>
        <v>0</v>
      </c>
      <c r="L357">
        <f>IF(AND(Scrobbles!$F357&gt;=Calc!K$1+1,Scrobbles!$F357&lt;=Calc!L$1,ISBLANK(Scrobbles!$F357)=FALSE),1,0)</f>
        <v>0</v>
      </c>
      <c r="M357">
        <f>IF(AND(Scrobbles!$F357&gt;=Calc!L$1+1,Scrobbles!$F357&lt;=Calc!M$1,ISBLANK(Scrobbles!$F357)=FALSE),1,0)</f>
        <v>0</v>
      </c>
      <c r="N357">
        <f>IF(AND(Scrobbles!$F357&gt;=Calc!M$1+1,Scrobbles!$F357&lt;=Calc!N$1,ISBLANK(Scrobbles!$F357)=FALSE),1,0)</f>
        <v>0</v>
      </c>
      <c r="O357">
        <f>IF(AND(Scrobbles!$F357&gt;=Calc!N$1+1,Scrobbles!$F357&lt;=Calc!O$1,ISBLANK(Scrobbles!$F357)=FALSE),1,0)</f>
        <v>0</v>
      </c>
      <c r="P357">
        <f>IF(AND(Scrobbles!$F357&gt;=Calc!O$1+1,Scrobbles!$F357&lt;=Calc!P$1,ISBLANK(Scrobbles!$F357)=FALSE),1,0)</f>
        <v>0</v>
      </c>
      <c r="Q357">
        <f>IF(AND(Scrobbles!$F357&gt;=Calc!P$1+1,Scrobbles!$F357&lt;=Calc!Q$1,ISBLANK(Scrobbles!$F357)=FALSE),1,0)</f>
        <v>0</v>
      </c>
      <c r="R357">
        <f>IF(AND(Scrobbles!$F357&gt;=Calc!Q$1+1,Scrobbles!$F357&lt;=Calc!R$1,ISBLANK(Scrobbles!$F357)=FALSE),1,0)</f>
        <v>0</v>
      </c>
      <c r="T357">
        <f>IF(Scrobbles!F357&gt;0,1,0)</f>
        <v>0</v>
      </c>
    </row>
    <row r="358" spans="3:20" x14ac:dyDescent="0.3">
      <c r="C358">
        <f>IF(Scrobbles!$B358=C$1,Scrobbles!$F358,0)</f>
        <v>0</v>
      </c>
      <c r="D358">
        <f>IF(Scrobbles!$B358=D$1,Scrobbles!$F358,0)</f>
        <v>0</v>
      </c>
      <c r="E358">
        <f>IF(Scrobbles!$B358=E$1,Scrobbles!$F358,0)</f>
        <v>0</v>
      </c>
      <c r="F358">
        <f>IF(Scrobbles!$B358=F$1,Scrobbles!$F358,0)</f>
        <v>0</v>
      </c>
      <c r="G358">
        <f>IF(Scrobbles!$B358=G$1,Scrobbles!$F358,0)</f>
        <v>0</v>
      </c>
      <c r="H358">
        <f>IF(Scrobbles!$B358=H$1,Scrobbles!$F358,0)</f>
        <v>0</v>
      </c>
      <c r="I358">
        <f>IF(Scrobbles!$B358=I$1,Scrobbles!$F358,0)</f>
        <v>0</v>
      </c>
      <c r="K358">
        <f>IF(AND(Scrobbles!$F358&gt;=Calc!J$1+1,Scrobbles!$F358&lt;=Calc!K$1,ISBLANK(Scrobbles!$F358)=FALSE),1,0)</f>
        <v>0</v>
      </c>
      <c r="L358">
        <f>IF(AND(Scrobbles!$F358&gt;=Calc!K$1+1,Scrobbles!$F358&lt;=Calc!L$1,ISBLANK(Scrobbles!$F358)=FALSE),1,0)</f>
        <v>0</v>
      </c>
      <c r="M358">
        <f>IF(AND(Scrobbles!$F358&gt;=Calc!L$1+1,Scrobbles!$F358&lt;=Calc!M$1,ISBLANK(Scrobbles!$F358)=FALSE),1,0)</f>
        <v>0</v>
      </c>
      <c r="N358">
        <f>IF(AND(Scrobbles!$F358&gt;=Calc!M$1+1,Scrobbles!$F358&lt;=Calc!N$1,ISBLANK(Scrobbles!$F358)=FALSE),1,0)</f>
        <v>0</v>
      </c>
      <c r="O358">
        <f>IF(AND(Scrobbles!$F358&gt;=Calc!N$1+1,Scrobbles!$F358&lt;=Calc!O$1,ISBLANK(Scrobbles!$F358)=FALSE),1,0)</f>
        <v>0</v>
      </c>
      <c r="P358">
        <f>IF(AND(Scrobbles!$F358&gt;=Calc!O$1+1,Scrobbles!$F358&lt;=Calc!P$1,ISBLANK(Scrobbles!$F358)=FALSE),1,0)</f>
        <v>0</v>
      </c>
      <c r="Q358">
        <f>IF(AND(Scrobbles!$F358&gt;=Calc!P$1+1,Scrobbles!$F358&lt;=Calc!Q$1,ISBLANK(Scrobbles!$F358)=FALSE),1,0)</f>
        <v>0</v>
      </c>
      <c r="R358">
        <f>IF(AND(Scrobbles!$F358&gt;=Calc!Q$1+1,Scrobbles!$F358&lt;=Calc!R$1,ISBLANK(Scrobbles!$F358)=FALSE),1,0)</f>
        <v>0</v>
      </c>
      <c r="T358">
        <f>IF(Scrobbles!F358&gt;0,1,0)</f>
        <v>0</v>
      </c>
    </row>
    <row r="359" spans="3:20" x14ac:dyDescent="0.3">
      <c r="C359">
        <f>IF(Scrobbles!$B359=C$1,Scrobbles!$F359,0)</f>
        <v>0</v>
      </c>
      <c r="D359">
        <f>IF(Scrobbles!$B359=D$1,Scrobbles!$F359,0)</f>
        <v>0</v>
      </c>
      <c r="E359">
        <f>IF(Scrobbles!$B359=E$1,Scrobbles!$F359,0)</f>
        <v>0</v>
      </c>
      <c r="F359">
        <f>IF(Scrobbles!$B359=F$1,Scrobbles!$F359,0)</f>
        <v>0</v>
      </c>
      <c r="G359">
        <f>IF(Scrobbles!$B359=G$1,Scrobbles!$F359,0)</f>
        <v>0</v>
      </c>
      <c r="H359">
        <f>IF(Scrobbles!$B359=H$1,Scrobbles!$F359,0)</f>
        <v>0</v>
      </c>
      <c r="I359">
        <f>IF(Scrobbles!$B359=I$1,Scrobbles!$F359,0)</f>
        <v>0</v>
      </c>
      <c r="K359">
        <f>IF(AND(Scrobbles!$F359&gt;=Calc!J$1+1,Scrobbles!$F359&lt;=Calc!K$1,ISBLANK(Scrobbles!$F359)=FALSE),1,0)</f>
        <v>0</v>
      </c>
      <c r="L359">
        <f>IF(AND(Scrobbles!$F359&gt;=Calc!K$1+1,Scrobbles!$F359&lt;=Calc!L$1,ISBLANK(Scrobbles!$F359)=FALSE),1,0)</f>
        <v>0</v>
      </c>
      <c r="M359">
        <f>IF(AND(Scrobbles!$F359&gt;=Calc!L$1+1,Scrobbles!$F359&lt;=Calc!M$1,ISBLANK(Scrobbles!$F359)=FALSE),1,0)</f>
        <v>0</v>
      </c>
      <c r="N359">
        <f>IF(AND(Scrobbles!$F359&gt;=Calc!M$1+1,Scrobbles!$F359&lt;=Calc!N$1,ISBLANK(Scrobbles!$F359)=FALSE),1,0)</f>
        <v>0</v>
      </c>
      <c r="O359">
        <f>IF(AND(Scrobbles!$F359&gt;=Calc!N$1+1,Scrobbles!$F359&lt;=Calc!O$1,ISBLANK(Scrobbles!$F359)=FALSE),1,0)</f>
        <v>0</v>
      </c>
      <c r="P359">
        <f>IF(AND(Scrobbles!$F359&gt;=Calc!O$1+1,Scrobbles!$F359&lt;=Calc!P$1,ISBLANK(Scrobbles!$F359)=FALSE),1,0)</f>
        <v>0</v>
      </c>
      <c r="Q359">
        <f>IF(AND(Scrobbles!$F359&gt;=Calc!P$1+1,Scrobbles!$F359&lt;=Calc!Q$1,ISBLANK(Scrobbles!$F359)=FALSE),1,0)</f>
        <v>0</v>
      </c>
      <c r="R359">
        <f>IF(AND(Scrobbles!$F359&gt;=Calc!Q$1+1,Scrobbles!$F359&lt;=Calc!R$1,ISBLANK(Scrobbles!$F359)=FALSE),1,0)</f>
        <v>0</v>
      </c>
      <c r="T359">
        <f>IF(Scrobbles!F359&gt;0,1,0)</f>
        <v>0</v>
      </c>
    </row>
    <row r="360" spans="3:20" x14ac:dyDescent="0.3">
      <c r="C360">
        <f>IF(Scrobbles!$B360=C$1,Scrobbles!$F360,0)</f>
        <v>0</v>
      </c>
      <c r="D360">
        <f>IF(Scrobbles!$B360=D$1,Scrobbles!$F360,0)</f>
        <v>0</v>
      </c>
      <c r="E360">
        <f>IF(Scrobbles!$B360=E$1,Scrobbles!$F360,0)</f>
        <v>0</v>
      </c>
      <c r="F360">
        <f>IF(Scrobbles!$B360=F$1,Scrobbles!$F360,0)</f>
        <v>0</v>
      </c>
      <c r="G360">
        <f>IF(Scrobbles!$B360=G$1,Scrobbles!$F360,0)</f>
        <v>0</v>
      </c>
      <c r="H360">
        <f>IF(Scrobbles!$B360=H$1,Scrobbles!$F360,0)</f>
        <v>0</v>
      </c>
      <c r="I360">
        <f>IF(Scrobbles!$B360=I$1,Scrobbles!$F360,0)</f>
        <v>0</v>
      </c>
      <c r="K360">
        <f>IF(AND(Scrobbles!$F360&gt;=Calc!J$1+1,Scrobbles!$F360&lt;=Calc!K$1,ISBLANK(Scrobbles!$F360)=FALSE),1,0)</f>
        <v>0</v>
      </c>
      <c r="L360">
        <f>IF(AND(Scrobbles!$F360&gt;=Calc!K$1+1,Scrobbles!$F360&lt;=Calc!L$1,ISBLANK(Scrobbles!$F360)=FALSE),1,0)</f>
        <v>0</v>
      </c>
      <c r="M360">
        <f>IF(AND(Scrobbles!$F360&gt;=Calc!L$1+1,Scrobbles!$F360&lt;=Calc!M$1,ISBLANK(Scrobbles!$F360)=FALSE),1,0)</f>
        <v>0</v>
      </c>
      <c r="N360">
        <f>IF(AND(Scrobbles!$F360&gt;=Calc!M$1+1,Scrobbles!$F360&lt;=Calc!N$1,ISBLANK(Scrobbles!$F360)=FALSE),1,0)</f>
        <v>0</v>
      </c>
      <c r="O360">
        <f>IF(AND(Scrobbles!$F360&gt;=Calc!N$1+1,Scrobbles!$F360&lt;=Calc!O$1,ISBLANK(Scrobbles!$F360)=FALSE),1,0)</f>
        <v>0</v>
      </c>
      <c r="P360">
        <f>IF(AND(Scrobbles!$F360&gt;=Calc!O$1+1,Scrobbles!$F360&lt;=Calc!P$1,ISBLANK(Scrobbles!$F360)=FALSE),1,0)</f>
        <v>0</v>
      </c>
      <c r="Q360">
        <f>IF(AND(Scrobbles!$F360&gt;=Calc!P$1+1,Scrobbles!$F360&lt;=Calc!Q$1,ISBLANK(Scrobbles!$F360)=FALSE),1,0)</f>
        <v>0</v>
      </c>
      <c r="R360">
        <f>IF(AND(Scrobbles!$F360&gt;=Calc!Q$1+1,Scrobbles!$F360&lt;=Calc!R$1,ISBLANK(Scrobbles!$F360)=FALSE),1,0)</f>
        <v>0</v>
      </c>
      <c r="T360">
        <f>IF(Scrobbles!F360&gt;0,1,0)</f>
        <v>0</v>
      </c>
    </row>
    <row r="361" spans="3:20" x14ac:dyDescent="0.3">
      <c r="C361">
        <f>IF(Scrobbles!$B361=C$1,Scrobbles!$F361,0)</f>
        <v>0</v>
      </c>
      <c r="D361">
        <f>IF(Scrobbles!$B361=D$1,Scrobbles!$F361,0)</f>
        <v>0</v>
      </c>
      <c r="E361">
        <f>IF(Scrobbles!$B361=E$1,Scrobbles!$F361,0)</f>
        <v>0</v>
      </c>
      <c r="F361">
        <f>IF(Scrobbles!$B361=F$1,Scrobbles!$F361,0)</f>
        <v>0</v>
      </c>
      <c r="G361">
        <f>IF(Scrobbles!$B361=G$1,Scrobbles!$F361,0)</f>
        <v>0</v>
      </c>
      <c r="H361">
        <f>IF(Scrobbles!$B361=H$1,Scrobbles!$F361,0)</f>
        <v>0</v>
      </c>
      <c r="I361">
        <f>IF(Scrobbles!$B361=I$1,Scrobbles!$F361,0)</f>
        <v>0</v>
      </c>
      <c r="K361">
        <f>IF(AND(Scrobbles!$F361&gt;=Calc!J$1+1,Scrobbles!$F361&lt;=Calc!K$1,ISBLANK(Scrobbles!$F361)=FALSE),1,0)</f>
        <v>0</v>
      </c>
      <c r="L361">
        <f>IF(AND(Scrobbles!$F361&gt;=Calc!K$1+1,Scrobbles!$F361&lt;=Calc!L$1,ISBLANK(Scrobbles!$F361)=FALSE),1,0)</f>
        <v>0</v>
      </c>
      <c r="M361">
        <f>IF(AND(Scrobbles!$F361&gt;=Calc!L$1+1,Scrobbles!$F361&lt;=Calc!M$1,ISBLANK(Scrobbles!$F361)=FALSE),1,0)</f>
        <v>0</v>
      </c>
      <c r="N361">
        <f>IF(AND(Scrobbles!$F361&gt;=Calc!M$1+1,Scrobbles!$F361&lt;=Calc!N$1,ISBLANK(Scrobbles!$F361)=FALSE),1,0)</f>
        <v>0</v>
      </c>
      <c r="O361">
        <f>IF(AND(Scrobbles!$F361&gt;=Calc!N$1+1,Scrobbles!$F361&lt;=Calc!O$1,ISBLANK(Scrobbles!$F361)=FALSE),1,0)</f>
        <v>0</v>
      </c>
      <c r="P361">
        <f>IF(AND(Scrobbles!$F361&gt;=Calc!O$1+1,Scrobbles!$F361&lt;=Calc!P$1,ISBLANK(Scrobbles!$F361)=FALSE),1,0)</f>
        <v>0</v>
      </c>
      <c r="Q361">
        <f>IF(AND(Scrobbles!$F361&gt;=Calc!P$1+1,Scrobbles!$F361&lt;=Calc!Q$1,ISBLANK(Scrobbles!$F361)=FALSE),1,0)</f>
        <v>0</v>
      </c>
      <c r="R361">
        <f>IF(AND(Scrobbles!$F361&gt;=Calc!Q$1+1,Scrobbles!$F361&lt;=Calc!R$1,ISBLANK(Scrobbles!$F361)=FALSE),1,0)</f>
        <v>0</v>
      </c>
      <c r="T361">
        <f>IF(Scrobbles!F361&gt;0,1,0)</f>
        <v>0</v>
      </c>
    </row>
    <row r="362" spans="3:20" x14ac:dyDescent="0.3">
      <c r="C362">
        <f>IF(Scrobbles!$B362=C$1,Scrobbles!$F362,0)</f>
        <v>0</v>
      </c>
      <c r="D362">
        <f>IF(Scrobbles!$B362=D$1,Scrobbles!$F362,0)</f>
        <v>0</v>
      </c>
      <c r="E362">
        <f>IF(Scrobbles!$B362=E$1,Scrobbles!$F362,0)</f>
        <v>0</v>
      </c>
      <c r="F362">
        <f>IF(Scrobbles!$B362=F$1,Scrobbles!$F362,0)</f>
        <v>0</v>
      </c>
      <c r="G362">
        <f>IF(Scrobbles!$B362=G$1,Scrobbles!$F362,0)</f>
        <v>0</v>
      </c>
      <c r="H362">
        <f>IF(Scrobbles!$B362=H$1,Scrobbles!$F362,0)</f>
        <v>0</v>
      </c>
      <c r="I362">
        <f>IF(Scrobbles!$B362=I$1,Scrobbles!$F362,0)</f>
        <v>0</v>
      </c>
      <c r="K362">
        <f>IF(AND(Scrobbles!$F362&gt;=Calc!J$1+1,Scrobbles!$F362&lt;=Calc!K$1,ISBLANK(Scrobbles!$F362)=FALSE),1,0)</f>
        <v>0</v>
      </c>
      <c r="L362">
        <f>IF(AND(Scrobbles!$F362&gt;=Calc!K$1+1,Scrobbles!$F362&lt;=Calc!L$1,ISBLANK(Scrobbles!$F362)=FALSE),1,0)</f>
        <v>0</v>
      </c>
      <c r="M362">
        <f>IF(AND(Scrobbles!$F362&gt;=Calc!L$1+1,Scrobbles!$F362&lt;=Calc!M$1,ISBLANK(Scrobbles!$F362)=FALSE),1,0)</f>
        <v>0</v>
      </c>
      <c r="N362">
        <f>IF(AND(Scrobbles!$F362&gt;=Calc!M$1+1,Scrobbles!$F362&lt;=Calc!N$1,ISBLANK(Scrobbles!$F362)=FALSE),1,0)</f>
        <v>0</v>
      </c>
      <c r="O362">
        <f>IF(AND(Scrobbles!$F362&gt;=Calc!N$1+1,Scrobbles!$F362&lt;=Calc!O$1,ISBLANK(Scrobbles!$F362)=FALSE),1,0)</f>
        <v>0</v>
      </c>
      <c r="P362">
        <f>IF(AND(Scrobbles!$F362&gt;=Calc!O$1+1,Scrobbles!$F362&lt;=Calc!P$1,ISBLANK(Scrobbles!$F362)=FALSE),1,0)</f>
        <v>0</v>
      </c>
      <c r="Q362">
        <f>IF(AND(Scrobbles!$F362&gt;=Calc!P$1+1,Scrobbles!$F362&lt;=Calc!Q$1,ISBLANK(Scrobbles!$F362)=FALSE),1,0)</f>
        <v>0</v>
      </c>
      <c r="R362">
        <f>IF(AND(Scrobbles!$F362&gt;=Calc!Q$1+1,Scrobbles!$F362&lt;=Calc!R$1,ISBLANK(Scrobbles!$F362)=FALSE),1,0)</f>
        <v>0</v>
      </c>
      <c r="T362">
        <f>IF(Scrobbles!F362&gt;0,1,0)</f>
        <v>0</v>
      </c>
    </row>
    <row r="363" spans="3:20" x14ac:dyDescent="0.3">
      <c r="C363">
        <f>IF(Scrobbles!$B363=C$1,Scrobbles!$F363,0)</f>
        <v>0</v>
      </c>
      <c r="D363">
        <f>IF(Scrobbles!$B363=D$1,Scrobbles!$F363,0)</f>
        <v>0</v>
      </c>
      <c r="E363">
        <f>IF(Scrobbles!$B363=E$1,Scrobbles!$F363,0)</f>
        <v>0</v>
      </c>
      <c r="F363">
        <f>IF(Scrobbles!$B363=F$1,Scrobbles!$F363,0)</f>
        <v>0</v>
      </c>
      <c r="G363">
        <f>IF(Scrobbles!$B363=G$1,Scrobbles!$F363,0)</f>
        <v>0</v>
      </c>
      <c r="H363">
        <f>IF(Scrobbles!$B363=H$1,Scrobbles!$F363,0)</f>
        <v>0</v>
      </c>
      <c r="I363">
        <f>IF(Scrobbles!$B363=I$1,Scrobbles!$F363,0)</f>
        <v>0</v>
      </c>
      <c r="K363">
        <f>IF(AND(Scrobbles!$F363&gt;=Calc!J$1+1,Scrobbles!$F363&lt;=Calc!K$1,ISBLANK(Scrobbles!$F363)=FALSE),1,0)</f>
        <v>0</v>
      </c>
      <c r="L363">
        <f>IF(AND(Scrobbles!$F363&gt;=Calc!K$1+1,Scrobbles!$F363&lt;=Calc!L$1,ISBLANK(Scrobbles!$F363)=FALSE),1,0)</f>
        <v>0</v>
      </c>
      <c r="M363">
        <f>IF(AND(Scrobbles!$F363&gt;=Calc!L$1+1,Scrobbles!$F363&lt;=Calc!M$1,ISBLANK(Scrobbles!$F363)=FALSE),1,0)</f>
        <v>0</v>
      </c>
      <c r="N363">
        <f>IF(AND(Scrobbles!$F363&gt;=Calc!M$1+1,Scrobbles!$F363&lt;=Calc!N$1,ISBLANK(Scrobbles!$F363)=FALSE),1,0)</f>
        <v>0</v>
      </c>
      <c r="O363">
        <f>IF(AND(Scrobbles!$F363&gt;=Calc!N$1+1,Scrobbles!$F363&lt;=Calc!O$1,ISBLANK(Scrobbles!$F363)=FALSE),1,0)</f>
        <v>0</v>
      </c>
      <c r="P363">
        <f>IF(AND(Scrobbles!$F363&gt;=Calc!O$1+1,Scrobbles!$F363&lt;=Calc!P$1,ISBLANK(Scrobbles!$F363)=FALSE),1,0)</f>
        <v>0</v>
      </c>
      <c r="Q363">
        <f>IF(AND(Scrobbles!$F363&gt;=Calc!P$1+1,Scrobbles!$F363&lt;=Calc!Q$1,ISBLANK(Scrobbles!$F363)=FALSE),1,0)</f>
        <v>0</v>
      </c>
      <c r="R363">
        <f>IF(AND(Scrobbles!$F363&gt;=Calc!Q$1+1,Scrobbles!$F363&lt;=Calc!R$1,ISBLANK(Scrobbles!$F363)=FALSE),1,0)</f>
        <v>0</v>
      </c>
      <c r="T363">
        <f>IF(Scrobbles!F363&gt;0,1,0)</f>
        <v>0</v>
      </c>
    </row>
    <row r="364" spans="3:20" x14ac:dyDescent="0.3">
      <c r="C364">
        <f>IF(Scrobbles!$B364=C$1,Scrobbles!$F364,0)</f>
        <v>0</v>
      </c>
      <c r="D364">
        <f>IF(Scrobbles!$B364=D$1,Scrobbles!$F364,0)</f>
        <v>0</v>
      </c>
      <c r="E364">
        <f>IF(Scrobbles!$B364=E$1,Scrobbles!$F364,0)</f>
        <v>0</v>
      </c>
      <c r="F364">
        <f>IF(Scrobbles!$B364=F$1,Scrobbles!$F364,0)</f>
        <v>0</v>
      </c>
      <c r="G364">
        <f>IF(Scrobbles!$B364=G$1,Scrobbles!$F364,0)</f>
        <v>0</v>
      </c>
      <c r="H364">
        <f>IF(Scrobbles!$B364=H$1,Scrobbles!$F364,0)</f>
        <v>0</v>
      </c>
      <c r="I364">
        <f>IF(Scrobbles!$B364=I$1,Scrobbles!$F364,0)</f>
        <v>0</v>
      </c>
      <c r="K364">
        <f>IF(AND(Scrobbles!$F364&gt;=Calc!J$1+1,Scrobbles!$F364&lt;=Calc!K$1,ISBLANK(Scrobbles!$F364)=FALSE),1,0)</f>
        <v>0</v>
      </c>
      <c r="L364">
        <f>IF(AND(Scrobbles!$F364&gt;=Calc!K$1+1,Scrobbles!$F364&lt;=Calc!L$1,ISBLANK(Scrobbles!$F364)=FALSE),1,0)</f>
        <v>0</v>
      </c>
      <c r="M364">
        <f>IF(AND(Scrobbles!$F364&gt;=Calc!L$1+1,Scrobbles!$F364&lt;=Calc!M$1,ISBLANK(Scrobbles!$F364)=FALSE),1,0)</f>
        <v>0</v>
      </c>
      <c r="N364">
        <f>IF(AND(Scrobbles!$F364&gt;=Calc!M$1+1,Scrobbles!$F364&lt;=Calc!N$1,ISBLANK(Scrobbles!$F364)=FALSE),1,0)</f>
        <v>0</v>
      </c>
      <c r="O364">
        <f>IF(AND(Scrobbles!$F364&gt;=Calc!N$1+1,Scrobbles!$F364&lt;=Calc!O$1,ISBLANK(Scrobbles!$F364)=FALSE),1,0)</f>
        <v>0</v>
      </c>
      <c r="P364">
        <f>IF(AND(Scrobbles!$F364&gt;=Calc!O$1+1,Scrobbles!$F364&lt;=Calc!P$1,ISBLANK(Scrobbles!$F364)=FALSE),1,0)</f>
        <v>0</v>
      </c>
      <c r="Q364">
        <f>IF(AND(Scrobbles!$F364&gt;=Calc!P$1+1,Scrobbles!$F364&lt;=Calc!Q$1,ISBLANK(Scrobbles!$F364)=FALSE),1,0)</f>
        <v>0</v>
      </c>
      <c r="R364">
        <f>IF(AND(Scrobbles!$F364&gt;=Calc!Q$1+1,Scrobbles!$F364&lt;=Calc!R$1,ISBLANK(Scrobbles!$F364)=FALSE),1,0)</f>
        <v>0</v>
      </c>
      <c r="T364">
        <f>IF(Scrobbles!F364&gt;0,1,0)</f>
        <v>0</v>
      </c>
    </row>
    <row r="365" spans="3:20" x14ac:dyDescent="0.3">
      <c r="C365">
        <f>IF(Scrobbles!$B365=C$1,Scrobbles!$F365,0)</f>
        <v>0</v>
      </c>
      <c r="D365">
        <f>IF(Scrobbles!$B365=D$1,Scrobbles!$F365,0)</f>
        <v>0</v>
      </c>
      <c r="E365">
        <f>IF(Scrobbles!$B365=E$1,Scrobbles!$F365,0)</f>
        <v>0</v>
      </c>
      <c r="F365">
        <f>IF(Scrobbles!$B365=F$1,Scrobbles!$F365,0)</f>
        <v>0</v>
      </c>
      <c r="G365">
        <f>IF(Scrobbles!$B365=G$1,Scrobbles!$F365,0)</f>
        <v>0</v>
      </c>
      <c r="H365">
        <f>IF(Scrobbles!$B365=H$1,Scrobbles!$F365,0)</f>
        <v>0</v>
      </c>
      <c r="I365">
        <f>IF(Scrobbles!$B365=I$1,Scrobbles!$F365,0)</f>
        <v>0</v>
      </c>
      <c r="K365">
        <f>IF(AND(Scrobbles!$F365&gt;=Calc!J$1+1,Scrobbles!$F365&lt;=Calc!K$1,ISBLANK(Scrobbles!$F365)=FALSE),1,0)</f>
        <v>0</v>
      </c>
      <c r="L365">
        <f>IF(AND(Scrobbles!$F365&gt;=Calc!K$1+1,Scrobbles!$F365&lt;=Calc!L$1,ISBLANK(Scrobbles!$F365)=FALSE),1,0)</f>
        <v>0</v>
      </c>
      <c r="M365">
        <f>IF(AND(Scrobbles!$F365&gt;=Calc!L$1+1,Scrobbles!$F365&lt;=Calc!M$1,ISBLANK(Scrobbles!$F365)=FALSE),1,0)</f>
        <v>0</v>
      </c>
      <c r="N365">
        <f>IF(AND(Scrobbles!$F365&gt;=Calc!M$1+1,Scrobbles!$F365&lt;=Calc!N$1,ISBLANK(Scrobbles!$F365)=FALSE),1,0)</f>
        <v>0</v>
      </c>
      <c r="O365">
        <f>IF(AND(Scrobbles!$F365&gt;=Calc!N$1+1,Scrobbles!$F365&lt;=Calc!O$1,ISBLANK(Scrobbles!$F365)=FALSE),1,0)</f>
        <v>0</v>
      </c>
      <c r="P365">
        <f>IF(AND(Scrobbles!$F365&gt;=Calc!O$1+1,Scrobbles!$F365&lt;=Calc!P$1,ISBLANK(Scrobbles!$F365)=FALSE),1,0)</f>
        <v>0</v>
      </c>
      <c r="Q365">
        <f>IF(AND(Scrobbles!$F365&gt;=Calc!P$1+1,Scrobbles!$F365&lt;=Calc!Q$1,ISBLANK(Scrobbles!$F365)=FALSE),1,0)</f>
        <v>0</v>
      </c>
      <c r="R365">
        <f>IF(AND(Scrobbles!$F365&gt;=Calc!Q$1+1,Scrobbles!$F365&lt;=Calc!R$1,ISBLANK(Scrobbles!$F365)=FALSE),1,0)</f>
        <v>0</v>
      </c>
      <c r="T365">
        <f>IF(Scrobbles!F365&gt;0,1,0)</f>
        <v>0</v>
      </c>
    </row>
    <row r="366" spans="3:20" x14ac:dyDescent="0.3">
      <c r="C366">
        <f>IF(Scrobbles!$B366=C$1,Scrobbles!$F366,0)</f>
        <v>0</v>
      </c>
      <c r="D366">
        <f>IF(Scrobbles!$B366=D$1,Scrobbles!$F366,0)</f>
        <v>0</v>
      </c>
      <c r="E366">
        <f>IF(Scrobbles!$B366=E$1,Scrobbles!$F366,0)</f>
        <v>0</v>
      </c>
      <c r="F366">
        <f>IF(Scrobbles!$B366=F$1,Scrobbles!$F366,0)</f>
        <v>0</v>
      </c>
      <c r="G366">
        <f>IF(Scrobbles!$B366=G$1,Scrobbles!$F366,0)</f>
        <v>0</v>
      </c>
      <c r="H366">
        <f>IF(Scrobbles!$B366=H$1,Scrobbles!$F366,0)</f>
        <v>0</v>
      </c>
      <c r="I366">
        <f>IF(Scrobbles!$B366=I$1,Scrobbles!$F366,0)</f>
        <v>0</v>
      </c>
      <c r="K366">
        <f>IF(AND(Scrobbles!$F366&gt;=Calc!J$1+1,Scrobbles!$F366&lt;=Calc!K$1,ISBLANK(Scrobbles!$F366)=FALSE),1,0)</f>
        <v>0</v>
      </c>
      <c r="L366">
        <f>IF(AND(Scrobbles!$F366&gt;=Calc!K$1+1,Scrobbles!$F366&lt;=Calc!L$1,ISBLANK(Scrobbles!$F366)=FALSE),1,0)</f>
        <v>0</v>
      </c>
      <c r="M366">
        <f>IF(AND(Scrobbles!$F366&gt;=Calc!L$1+1,Scrobbles!$F366&lt;=Calc!M$1,ISBLANK(Scrobbles!$F366)=FALSE),1,0)</f>
        <v>0</v>
      </c>
      <c r="N366">
        <f>IF(AND(Scrobbles!$F366&gt;=Calc!M$1+1,Scrobbles!$F366&lt;=Calc!N$1,ISBLANK(Scrobbles!$F366)=FALSE),1,0)</f>
        <v>0</v>
      </c>
      <c r="O366">
        <f>IF(AND(Scrobbles!$F366&gt;=Calc!N$1+1,Scrobbles!$F366&lt;=Calc!O$1,ISBLANK(Scrobbles!$F366)=FALSE),1,0)</f>
        <v>0</v>
      </c>
      <c r="P366">
        <f>IF(AND(Scrobbles!$F366&gt;=Calc!O$1+1,Scrobbles!$F366&lt;=Calc!P$1,ISBLANK(Scrobbles!$F366)=FALSE),1,0)</f>
        <v>0</v>
      </c>
      <c r="Q366">
        <f>IF(AND(Scrobbles!$F366&gt;=Calc!P$1+1,Scrobbles!$F366&lt;=Calc!Q$1,ISBLANK(Scrobbles!$F366)=FALSE),1,0)</f>
        <v>0</v>
      </c>
      <c r="R366">
        <f>IF(AND(Scrobbles!$F366&gt;=Calc!Q$1+1,Scrobbles!$F366&lt;=Calc!R$1,ISBLANK(Scrobbles!$F366)=FALSE),1,0)</f>
        <v>0</v>
      </c>
      <c r="T366">
        <f>IF(Scrobbles!F366&gt;0,1,0)</f>
        <v>0</v>
      </c>
    </row>
    <row r="367" spans="3:20" x14ac:dyDescent="0.3">
      <c r="C367">
        <f>IF(Scrobbles!$B367=C$1,Scrobbles!$F367,0)</f>
        <v>0</v>
      </c>
      <c r="D367">
        <f>IF(Scrobbles!$B367=D$1,Scrobbles!$F367,0)</f>
        <v>0</v>
      </c>
      <c r="E367">
        <f>IF(Scrobbles!$B367=E$1,Scrobbles!$F367,0)</f>
        <v>0</v>
      </c>
      <c r="F367">
        <f>IF(Scrobbles!$B367=F$1,Scrobbles!$F367,0)</f>
        <v>0</v>
      </c>
      <c r="G367">
        <f>IF(Scrobbles!$B367=G$1,Scrobbles!$F367,0)</f>
        <v>0</v>
      </c>
      <c r="H367">
        <f>IF(Scrobbles!$B367=H$1,Scrobbles!$F367,0)</f>
        <v>0</v>
      </c>
      <c r="I367">
        <f>IF(Scrobbles!$B367=I$1,Scrobbles!$F367,0)</f>
        <v>0</v>
      </c>
      <c r="K367">
        <f>IF(AND(Scrobbles!$F367&gt;=Calc!J$1+1,Scrobbles!$F367&lt;=Calc!K$1,ISBLANK(Scrobbles!$F367)=FALSE),1,0)</f>
        <v>0</v>
      </c>
      <c r="L367">
        <f>IF(AND(Scrobbles!$F367&gt;=Calc!K$1+1,Scrobbles!$F367&lt;=Calc!L$1,ISBLANK(Scrobbles!$F367)=FALSE),1,0)</f>
        <v>0</v>
      </c>
      <c r="M367">
        <f>IF(AND(Scrobbles!$F367&gt;=Calc!L$1+1,Scrobbles!$F367&lt;=Calc!M$1,ISBLANK(Scrobbles!$F367)=FALSE),1,0)</f>
        <v>0</v>
      </c>
      <c r="N367">
        <f>IF(AND(Scrobbles!$F367&gt;=Calc!M$1+1,Scrobbles!$F367&lt;=Calc!N$1,ISBLANK(Scrobbles!$F367)=FALSE),1,0)</f>
        <v>0</v>
      </c>
      <c r="O367">
        <f>IF(AND(Scrobbles!$F367&gt;=Calc!N$1+1,Scrobbles!$F367&lt;=Calc!O$1,ISBLANK(Scrobbles!$F367)=FALSE),1,0)</f>
        <v>0</v>
      </c>
      <c r="P367">
        <f>IF(AND(Scrobbles!$F367&gt;=Calc!O$1+1,Scrobbles!$F367&lt;=Calc!P$1,ISBLANK(Scrobbles!$F367)=FALSE),1,0)</f>
        <v>0</v>
      </c>
      <c r="Q367">
        <f>IF(AND(Scrobbles!$F367&gt;=Calc!P$1+1,Scrobbles!$F367&lt;=Calc!Q$1,ISBLANK(Scrobbles!$F367)=FALSE),1,0)</f>
        <v>0</v>
      </c>
      <c r="R367">
        <f>IF(AND(Scrobbles!$F367&gt;=Calc!Q$1+1,Scrobbles!$F367&lt;=Calc!R$1,ISBLANK(Scrobbles!$F367)=FALSE),1,0)</f>
        <v>0</v>
      </c>
      <c r="T367">
        <f>IF(Scrobbles!F367&gt;0,1,0)</f>
        <v>0</v>
      </c>
    </row>
    <row r="368" spans="3:20" x14ac:dyDescent="0.3">
      <c r="C368">
        <f>IF(Scrobbles!$B368=C$1,Scrobbles!$F368,0)</f>
        <v>0</v>
      </c>
      <c r="D368">
        <f>IF(Scrobbles!$B368=D$1,Scrobbles!$F368,0)</f>
        <v>0</v>
      </c>
      <c r="E368">
        <f>IF(Scrobbles!$B368=E$1,Scrobbles!$F368,0)</f>
        <v>0</v>
      </c>
      <c r="F368">
        <f>IF(Scrobbles!$B368=F$1,Scrobbles!$F368,0)</f>
        <v>0</v>
      </c>
      <c r="G368">
        <f>IF(Scrobbles!$B368=G$1,Scrobbles!$F368,0)</f>
        <v>0</v>
      </c>
      <c r="H368">
        <f>IF(Scrobbles!$B368=H$1,Scrobbles!$F368,0)</f>
        <v>0</v>
      </c>
      <c r="I368">
        <f>IF(Scrobbles!$B368=I$1,Scrobbles!$F368,0)</f>
        <v>0</v>
      </c>
      <c r="K368">
        <f>IF(AND(Scrobbles!$F368&gt;=Calc!J$1+1,Scrobbles!$F368&lt;=Calc!K$1,ISBLANK(Scrobbles!$F368)=FALSE),1,0)</f>
        <v>0</v>
      </c>
      <c r="L368">
        <f>IF(AND(Scrobbles!$F368&gt;=Calc!K$1+1,Scrobbles!$F368&lt;=Calc!L$1,ISBLANK(Scrobbles!$F368)=FALSE),1,0)</f>
        <v>0</v>
      </c>
      <c r="M368">
        <f>IF(AND(Scrobbles!$F368&gt;=Calc!L$1+1,Scrobbles!$F368&lt;=Calc!M$1,ISBLANK(Scrobbles!$F368)=FALSE),1,0)</f>
        <v>0</v>
      </c>
      <c r="N368">
        <f>IF(AND(Scrobbles!$F368&gt;=Calc!M$1+1,Scrobbles!$F368&lt;=Calc!N$1,ISBLANK(Scrobbles!$F368)=FALSE),1,0)</f>
        <v>0</v>
      </c>
      <c r="O368">
        <f>IF(AND(Scrobbles!$F368&gt;=Calc!N$1+1,Scrobbles!$F368&lt;=Calc!O$1,ISBLANK(Scrobbles!$F368)=FALSE),1,0)</f>
        <v>0</v>
      </c>
      <c r="P368">
        <f>IF(AND(Scrobbles!$F368&gt;=Calc!O$1+1,Scrobbles!$F368&lt;=Calc!P$1,ISBLANK(Scrobbles!$F368)=FALSE),1,0)</f>
        <v>0</v>
      </c>
      <c r="Q368">
        <f>IF(AND(Scrobbles!$F368&gt;=Calc!P$1+1,Scrobbles!$F368&lt;=Calc!Q$1,ISBLANK(Scrobbles!$F368)=FALSE),1,0)</f>
        <v>0</v>
      </c>
      <c r="R368">
        <f>IF(AND(Scrobbles!$F368&gt;=Calc!Q$1+1,Scrobbles!$F368&lt;=Calc!R$1,ISBLANK(Scrobbles!$F368)=FALSE),1,0)</f>
        <v>0</v>
      </c>
      <c r="T368">
        <f>IF(Scrobbles!F368&gt;0,1,0)</f>
        <v>0</v>
      </c>
    </row>
    <row r="369" spans="3:20" x14ac:dyDescent="0.3">
      <c r="C369">
        <f>IF(Scrobbles!$B369=C$1,Scrobbles!$F369,0)</f>
        <v>0</v>
      </c>
      <c r="D369">
        <f>IF(Scrobbles!$B369=D$1,Scrobbles!$F369,0)</f>
        <v>0</v>
      </c>
      <c r="E369">
        <f>IF(Scrobbles!$B369=E$1,Scrobbles!$F369,0)</f>
        <v>0</v>
      </c>
      <c r="F369">
        <f>IF(Scrobbles!$B369=F$1,Scrobbles!$F369,0)</f>
        <v>0</v>
      </c>
      <c r="G369">
        <f>IF(Scrobbles!$B369=G$1,Scrobbles!$F369,0)</f>
        <v>0</v>
      </c>
      <c r="H369">
        <f>IF(Scrobbles!$B369=H$1,Scrobbles!$F369,0)</f>
        <v>0</v>
      </c>
      <c r="I369">
        <f>IF(Scrobbles!$B369=I$1,Scrobbles!$F369,0)</f>
        <v>0</v>
      </c>
      <c r="K369">
        <f>IF(AND(Scrobbles!$F369&gt;=Calc!J$1+1,Scrobbles!$F369&lt;=Calc!K$1,ISBLANK(Scrobbles!$F369)=FALSE),1,0)</f>
        <v>0</v>
      </c>
      <c r="L369">
        <f>IF(AND(Scrobbles!$F369&gt;=Calc!K$1+1,Scrobbles!$F369&lt;=Calc!L$1,ISBLANK(Scrobbles!$F369)=FALSE),1,0)</f>
        <v>0</v>
      </c>
      <c r="M369">
        <f>IF(AND(Scrobbles!$F369&gt;=Calc!L$1+1,Scrobbles!$F369&lt;=Calc!M$1,ISBLANK(Scrobbles!$F369)=FALSE),1,0)</f>
        <v>0</v>
      </c>
      <c r="N369">
        <f>IF(AND(Scrobbles!$F369&gt;=Calc!M$1+1,Scrobbles!$F369&lt;=Calc!N$1,ISBLANK(Scrobbles!$F369)=FALSE),1,0)</f>
        <v>0</v>
      </c>
      <c r="O369">
        <f>IF(AND(Scrobbles!$F369&gt;=Calc!N$1+1,Scrobbles!$F369&lt;=Calc!O$1,ISBLANK(Scrobbles!$F369)=FALSE),1,0)</f>
        <v>0</v>
      </c>
      <c r="P369">
        <f>IF(AND(Scrobbles!$F369&gt;=Calc!O$1+1,Scrobbles!$F369&lt;=Calc!P$1,ISBLANK(Scrobbles!$F369)=FALSE),1,0)</f>
        <v>0</v>
      </c>
      <c r="Q369">
        <f>IF(AND(Scrobbles!$F369&gt;=Calc!P$1+1,Scrobbles!$F369&lt;=Calc!Q$1,ISBLANK(Scrobbles!$F369)=FALSE),1,0)</f>
        <v>0</v>
      </c>
      <c r="R369">
        <f>IF(AND(Scrobbles!$F369&gt;=Calc!Q$1+1,Scrobbles!$F369&lt;=Calc!R$1,ISBLANK(Scrobbles!$F369)=FALSE),1,0)</f>
        <v>0</v>
      </c>
      <c r="T369">
        <f>IF(Scrobbles!F369&gt;0,1,0)</f>
        <v>0</v>
      </c>
    </row>
    <row r="370" spans="3:20" x14ac:dyDescent="0.3">
      <c r="C370">
        <f>IF(Scrobbles!$B370=C$1,Scrobbles!$F370,0)</f>
        <v>0</v>
      </c>
      <c r="D370">
        <f>IF(Scrobbles!$B370=D$1,Scrobbles!$F370,0)</f>
        <v>0</v>
      </c>
      <c r="E370">
        <f>IF(Scrobbles!$B370=E$1,Scrobbles!$F370,0)</f>
        <v>0</v>
      </c>
      <c r="F370">
        <f>IF(Scrobbles!$B370=F$1,Scrobbles!$F370,0)</f>
        <v>0</v>
      </c>
      <c r="G370">
        <f>IF(Scrobbles!$B370=G$1,Scrobbles!$F370,0)</f>
        <v>0</v>
      </c>
      <c r="H370">
        <f>IF(Scrobbles!$B370=H$1,Scrobbles!$F370,0)</f>
        <v>0</v>
      </c>
      <c r="I370">
        <f>IF(Scrobbles!$B370=I$1,Scrobbles!$F370,0)</f>
        <v>0</v>
      </c>
      <c r="K370">
        <f>IF(AND(Scrobbles!$F370&gt;=Calc!J$1+1,Scrobbles!$F370&lt;=Calc!K$1,ISBLANK(Scrobbles!$F370)=FALSE),1,0)</f>
        <v>0</v>
      </c>
      <c r="L370">
        <f>IF(AND(Scrobbles!$F370&gt;=Calc!K$1+1,Scrobbles!$F370&lt;=Calc!L$1,ISBLANK(Scrobbles!$F370)=FALSE),1,0)</f>
        <v>0</v>
      </c>
      <c r="M370">
        <f>IF(AND(Scrobbles!$F370&gt;=Calc!L$1+1,Scrobbles!$F370&lt;=Calc!M$1,ISBLANK(Scrobbles!$F370)=FALSE),1,0)</f>
        <v>0</v>
      </c>
      <c r="N370">
        <f>IF(AND(Scrobbles!$F370&gt;=Calc!M$1+1,Scrobbles!$F370&lt;=Calc!N$1,ISBLANK(Scrobbles!$F370)=FALSE),1,0)</f>
        <v>0</v>
      </c>
      <c r="O370">
        <f>IF(AND(Scrobbles!$F370&gt;=Calc!N$1+1,Scrobbles!$F370&lt;=Calc!O$1,ISBLANK(Scrobbles!$F370)=FALSE),1,0)</f>
        <v>0</v>
      </c>
      <c r="P370">
        <f>IF(AND(Scrobbles!$F370&gt;=Calc!O$1+1,Scrobbles!$F370&lt;=Calc!P$1,ISBLANK(Scrobbles!$F370)=FALSE),1,0)</f>
        <v>0</v>
      </c>
      <c r="Q370">
        <f>IF(AND(Scrobbles!$F370&gt;=Calc!P$1+1,Scrobbles!$F370&lt;=Calc!Q$1,ISBLANK(Scrobbles!$F370)=FALSE),1,0)</f>
        <v>0</v>
      </c>
      <c r="R370">
        <f>IF(AND(Scrobbles!$F370&gt;=Calc!Q$1+1,Scrobbles!$F370&lt;=Calc!R$1,ISBLANK(Scrobbles!$F370)=FALSE),1,0)</f>
        <v>0</v>
      </c>
      <c r="T370">
        <f>IF(Scrobbles!F370&gt;0,1,0)</f>
        <v>0</v>
      </c>
    </row>
    <row r="371" spans="3:20" x14ac:dyDescent="0.3">
      <c r="C371">
        <f>IF(Scrobbles!$B371=C$1,Scrobbles!$F371,0)</f>
        <v>0</v>
      </c>
      <c r="D371">
        <f>IF(Scrobbles!$B371=D$1,Scrobbles!$F371,0)</f>
        <v>0</v>
      </c>
      <c r="E371">
        <f>IF(Scrobbles!$B371=E$1,Scrobbles!$F371,0)</f>
        <v>0</v>
      </c>
      <c r="F371">
        <f>IF(Scrobbles!$B371=F$1,Scrobbles!$F371,0)</f>
        <v>0</v>
      </c>
      <c r="G371">
        <f>IF(Scrobbles!$B371=G$1,Scrobbles!$F371,0)</f>
        <v>0</v>
      </c>
      <c r="H371">
        <f>IF(Scrobbles!$B371=H$1,Scrobbles!$F371,0)</f>
        <v>0</v>
      </c>
      <c r="I371">
        <f>IF(Scrobbles!$B371=I$1,Scrobbles!$F371,0)</f>
        <v>0</v>
      </c>
      <c r="K371">
        <f>IF(AND(Scrobbles!$F371&gt;=Calc!J$1+1,Scrobbles!$F371&lt;=Calc!K$1,ISBLANK(Scrobbles!$F371)=FALSE),1,0)</f>
        <v>0</v>
      </c>
      <c r="L371">
        <f>IF(AND(Scrobbles!$F371&gt;=Calc!K$1+1,Scrobbles!$F371&lt;=Calc!L$1,ISBLANK(Scrobbles!$F371)=FALSE),1,0)</f>
        <v>0</v>
      </c>
      <c r="M371">
        <f>IF(AND(Scrobbles!$F371&gt;=Calc!L$1+1,Scrobbles!$F371&lt;=Calc!M$1,ISBLANK(Scrobbles!$F371)=FALSE),1,0)</f>
        <v>0</v>
      </c>
      <c r="N371">
        <f>IF(AND(Scrobbles!$F371&gt;=Calc!M$1+1,Scrobbles!$F371&lt;=Calc!N$1,ISBLANK(Scrobbles!$F371)=FALSE),1,0)</f>
        <v>0</v>
      </c>
      <c r="O371">
        <f>IF(AND(Scrobbles!$F371&gt;=Calc!N$1+1,Scrobbles!$F371&lt;=Calc!O$1,ISBLANK(Scrobbles!$F371)=FALSE),1,0)</f>
        <v>0</v>
      </c>
      <c r="P371">
        <f>IF(AND(Scrobbles!$F371&gt;=Calc!O$1+1,Scrobbles!$F371&lt;=Calc!P$1,ISBLANK(Scrobbles!$F371)=FALSE),1,0)</f>
        <v>0</v>
      </c>
      <c r="Q371">
        <f>IF(AND(Scrobbles!$F371&gt;=Calc!P$1+1,Scrobbles!$F371&lt;=Calc!Q$1,ISBLANK(Scrobbles!$F371)=FALSE),1,0)</f>
        <v>0</v>
      </c>
      <c r="R371">
        <f>IF(AND(Scrobbles!$F371&gt;=Calc!Q$1+1,Scrobbles!$F371&lt;=Calc!R$1,ISBLANK(Scrobbles!$F371)=FALSE),1,0)</f>
        <v>0</v>
      </c>
      <c r="T371">
        <f>IF(Scrobbles!F371&gt;0,1,0)</f>
        <v>0</v>
      </c>
    </row>
    <row r="372" spans="3:20" x14ac:dyDescent="0.3">
      <c r="C372">
        <f>IF(Scrobbles!$B372=C$1,Scrobbles!$F372,0)</f>
        <v>0</v>
      </c>
      <c r="D372">
        <f>IF(Scrobbles!$B372=D$1,Scrobbles!$F372,0)</f>
        <v>0</v>
      </c>
      <c r="E372">
        <f>IF(Scrobbles!$B372=E$1,Scrobbles!$F372,0)</f>
        <v>0</v>
      </c>
      <c r="F372">
        <f>IF(Scrobbles!$B372=F$1,Scrobbles!$F372,0)</f>
        <v>0</v>
      </c>
      <c r="G372">
        <f>IF(Scrobbles!$B372=G$1,Scrobbles!$F372,0)</f>
        <v>0</v>
      </c>
      <c r="H372">
        <f>IF(Scrobbles!$B372=H$1,Scrobbles!$F372,0)</f>
        <v>0</v>
      </c>
      <c r="I372">
        <f>IF(Scrobbles!$B372=I$1,Scrobbles!$F372,0)</f>
        <v>0</v>
      </c>
      <c r="K372">
        <f>IF(AND(Scrobbles!$F372&gt;=Calc!J$1+1,Scrobbles!$F372&lt;=Calc!K$1,ISBLANK(Scrobbles!$F372)=FALSE),1,0)</f>
        <v>0</v>
      </c>
      <c r="L372">
        <f>IF(AND(Scrobbles!$F372&gt;=Calc!K$1+1,Scrobbles!$F372&lt;=Calc!L$1,ISBLANK(Scrobbles!$F372)=FALSE),1,0)</f>
        <v>0</v>
      </c>
      <c r="M372">
        <f>IF(AND(Scrobbles!$F372&gt;=Calc!L$1+1,Scrobbles!$F372&lt;=Calc!M$1,ISBLANK(Scrobbles!$F372)=FALSE),1,0)</f>
        <v>0</v>
      </c>
      <c r="N372">
        <f>IF(AND(Scrobbles!$F372&gt;=Calc!M$1+1,Scrobbles!$F372&lt;=Calc!N$1,ISBLANK(Scrobbles!$F372)=FALSE),1,0)</f>
        <v>0</v>
      </c>
      <c r="O372">
        <f>IF(AND(Scrobbles!$F372&gt;=Calc!N$1+1,Scrobbles!$F372&lt;=Calc!O$1,ISBLANK(Scrobbles!$F372)=FALSE),1,0)</f>
        <v>0</v>
      </c>
      <c r="P372">
        <f>IF(AND(Scrobbles!$F372&gt;=Calc!O$1+1,Scrobbles!$F372&lt;=Calc!P$1,ISBLANK(Scrobbles!$F372)=FALSE),1,0)</f>
        <v>0</v>
      </c>
      <c r="Q372">
        <f>IF(AND(Scrobbles!$F372&gt;=Calc!P$1+1,Scrobbles!$F372&lt;=Calc!Q$1,ISBLANK(Scrobbles!$F372)=FALSE),1,0)</f>
        <v>0</v>
      </c>
      <c r="R372">
        <f>IF(AND(Scrobbles!$F372&gt;=Calc!Q$1+1,Scrobbles!$F372&lt;=Calc!R$1,ISBLANK(Scrobbles!$F372)=FALSE),1,0)</f>
        <v>0</v>
      </c>
      <c r="T372">
        <f>IF(Scrobbles!F372&gt;0,1,0)</f>
        <v>0</v>
      </c>
    </row>
    <row r="373" spans="3:20" x14ac:dyDescent="0.3">
      <c r="C373">
        <f>IF(Scrobbles!$B373=C$1,Scrobbles!$F373,0)</f>
        <v>0</v>
      </c>
      <c r="D373">
        <f>IF(Scrobbles!$B373=D$1,Scrobbles!$F373,0)</f>
        <v>0</v>
      </c>
      <c r="E373">
        <f>IF(Scrobbles!$B373=E$1,Scrobbles!$F373,0)</f>
        <v>0</v>
      </c>
      <c r="F373">
        <f>IF(Scrobbles!$B373=F$1,Scrobbles!$F373,0)</f>
        <v>0</v>
      </c>
      <c r="G373">
        <f>IF(Scrobbles!$B373=G$1,Scrobbles!$F373,0)</f>
        <v>0</v>
      </c>
      <c r="H373">
        <f>IF(Scrobbles!$B373=H$1,Scrobbles!$F373,0)</f>
        <v>0</v>
      </c>
      <c r="I373">
        <f>IF(Scrobbles!$B373=I$1,Scrobbles!$F373,0)</f>
        <v>0</v>
      </c>
      <c r="K373">
        <f>IF(AND(Scrobbles!$F373&gt;=Calc!J$1+1,Scrobbles!$F373&lt;=Calc!K$1,ISBLANK(Scrobbles!$F373)=FALSE),1,0)</f>
        <v>0</v>
      </c>
      <c r="L373">
        <f>IF(AND(Scrobbles!$F373&gt;=Calc!K$1+1,Scrobbles!$F373&lt;=Calc!L$1,ISBLANK(Scrobbles!$F373)=FALSE),1,0)</f>
        <v>0</v>
      </c>
      <c r="M373">
        <f>IF(AND(Scrobbles!$F373&gt;=Calc!L$1+1,Scrobbles!$F373&lt;=Calc!M$1,ISBLANK(Scrobbles!$F373)=FALSE),1,0)</f>
        <v>0</v>
      </c>
      <c r="N373">
        <f>IF(AND(Scrobbles!$F373&gt;=Calc!M$1+1,Scrobbles!$F373&lt;=Calc!N$1,ISBLANK(Scrobbles!$F373)=FALSE),1,0)</f>
        <v>0</v>
      </c>
      <c r="O373">
        <f>IF(AND(Scrobbles!$F373&gt;=Calc!N$1+1,Scrobbles!$F373&lt;=Calc!O$1,ISBLANK(Scrobbles!$F373)=FALSE),1,0)</f>
        <v>0</v>
      </c>
      <c r="P373">
        <f>IF(AND(Scrobbles!$F373&gt;=Calc!O$1+1,Scrobbles!$F373&lt;=Calc!P$1,ISBLANK(Scrobbles!$F373)=FALSE),1,0)</f>
        <v>0</v>
      </c>
      <c r="Q373">
        <f>IF(AND(Scrobbles!$F373&gt;=Calc!P$1+1,Scrobbles!$F373&lt;=Calc!Q$1,ISBLANK(Scrobbles!$F373)=FALSE),1,0)</f>
        <v>0</v>
      </c>
      <c r="R373">
        <f>IF(AND(Scrobbles!$F373&gt;=Calc!Q$1+1,Scrobbles!$F373&lt;=Calc!R$1,ISBLANK(Scrobbles!$F373)=FALSE),1,0)</f>
        <v>0</v>
      </c>
      <c r="T373">
        <f>IF(Scrobbles!F373&gt;0,1,0)</f>
        <v>0</v>
      </c>
    </row>
    <row r="374" spans="3:20" x14ac:dyDescent="0.3">
      <c r="C374">
        <f>IF(Scrobbles!$B374=C$1,Scrobbles!$F374,0)</f>
        <v>0</v>
      </c>
      <c r="D374">
        <f>IF(Scrobbles!$B374=D$1,Scrobbles!$F374,0)</f>
        <v>0</v>
      </c>
      <c r="E374">
        <f>IF(Scrobbles!$B374=E$1,Scrobbles!$F374,0)</f>
        <v>0</v>
      </c>
      <c r="F374">
        <f>IF(Scrobbles!$B374=F$1,Scrobbles!$F374,0)</f>
        <v>0</v>
      </c>
      <c r="G374">
        <f>IF(Scrobbles!$B374=G$1,Scrobbles!$F374,0)</f>
        <v>0</v>
      </c>
      <c r="H374">
        <f>IF(Scrobbles!$B374=H$1,Scrobbles!$F374,0)</f>
        <v>0</v>
      </c>
      <c r="I374">
        <f>IF(Scrobbles!$B374=I$1,Scrobbles!$F374,0)</f>
        <v>0</v>
      </c>
      <c r="K374">
        <f>IF(AND(Scrobbles!$F374&gt;=Calc!J$1+1,Scrobbles!$F374&lt;=Calc!K$1,ISBLANK(Scrobbles!$F374)=FALSE),1,0)</f>
        <v>0</v>
      </c>
      <c r="L374">
        <f>IF(AND(Scrobbles!$F374&gt;=Calc!K$1+1,Scrobbles!$F374&lt;=Calc!L$1,ISBLANK(Scrobbles!$F374)=FALSE),1,0)</f>
        <v>0</v>
      </c>
      <c r="M374">
        <f>IF(AND(Scrobbles!$F374&gt;=Calc!L$1+1,Scrobbles!$F374&lt;=Calc!M$1,ISBLANK(Scrobbles!$F374)=FALSE),1,0)</f>
        <v>0</v>
      </c>
      <c r="N374">
        <f>IF(AND(Scrobbles!$F374&gt;=Calc!M$1+1,Scrobbles!$F374&lt;=Calc!N$1,ISBLANK(Scrobbles!$F374)=FALSE),1,0)</f>
        <v>0</v>
      </c>
      <c r="O374">
        <f>IF(AND(Scrobbles!$F374&gt;=Calc!N$1+1,Scrobbles!$F374&lt;=Calc!O$1,ISBLANK(Scrobbles!$F374)=FALSE),1,0)</f>
        <v>0</v>
      </c>
      <c r="P374">
        <f>IF(AND(Scrobbles!$F374&gt;=Calc!O$1+1,Scrobbles!$F374&lt;=Calc!P$1,ISBLANK(Scrobbles!$F374)=FALSE),1,0)</f>
        <v>0</v>
      </c>
      <c r="Q374">
        <f>IF(AND(Scrobbles!$F374&gt;=Calc!P$1+1,Scrobbles!$F374&lt;=Calc!Q$1,ISBLANK(Scrobbles!$F374)=FALSE),1,0)</f>
        <v>0</v>
      </c>
      <c r="R374">
        <f>IF(AND(Scrobbles!$F374&gt;=Calc!Q$1+1,Scrobbles!$F374&lt;=Calc!R$1,ISBLANK(Scrobbles!$F374)=FALSE),1,0)</f>
        <v>0</v>
      </c>
      <c r="T374">
        <f>IF(Scrobbles!F374&gt;0,1,0)</f>
        <v>0</v>
      </c>
    </row>
    <row r="375" spans="3:20" x14ac:dyDescent="0.3">
      <c r="C375">
        <f>IF(Scrobbles!$B375=C$1,Scrobbles!$F375,0)</f>
        <v>0</v>
      </c>
      <c r="D375">
        <f>IF(Scrobbles!$B375=D$1,Scrobbles!$F375,0)</f>
        <v>0</v>
      </c>
      <c r="E375">
        <f>IF(Scrobbles!$B375=E$1,Scrobbles!$F375,0)</f>
        <v>0</v>
      </c>
      <c r="F375">
        <f>IF(Scrobbles!$B375=F$1,Scrobbles!$F375,0)</f>
        <v>0</v>
      </c>
      <c r="G375">
        <f>IF(Scrobbles!$B375=G$1,Scrobbles!$F375,0)</f>
        <v>0</v>
      </c>
      <c r="H375">
        <f>IF(Scrobbles!$B375=H$1,Scrobbles!$F375,0)</f>
        <v>0</v>
      </c>
      <c r="I375">
        <f>IF(Scrobbles!$B375=I$1,Scrobbles!$F375,0)</f>
        <v>0</v>
      </c>
      <c r="K375">
        <f>IF(AND(Scrobbles!$F375&gt;=Calc!J$1+1,Scrobbles!$F375&lt;=Calc!K$1,ISBLANK(Scrobbles!$F375)=FALSE),1,0)</f>
        <v>0</v>
      </c>
      <c r="L375">
        <f>IF(AND(Scrobbles!$F375&gt;=Calc!K$1+1,Scrobbles!$F375&lt;=Calc!L$1,ISBLANK(Scrobbles!$F375)=FALSE),1,0)</f>
        <v>0</v>
      </c>
      <c r="M375">
        <f>IF(AND(Scrobbles!$F375&gt;=Calc!L$1+1,Scrobbles!$F375&lt;=Calc!M$1,ISBLANK(Scrobbles!$F375)=FALSE),1,0)</f>
        <v>0</v>
      </c>
      <c r="N375">
        <f>IF(AND(Scrobbles!$F375&gt;=Calc!M$1+1,Scrobbles!$F375&lt;=Calc!N$1,ISBLANK(Scrobbles!$F375)=FALSE),1,0)</f>
        <v>0</v>
      </c>
      <c r="O375">
        <f>IF(AND(Scrobbles!$F375&gt;=Calc!N$1+1,Scrobbles!$F375&lt;=Calc!O$1,ISBLANK(Scrobbles!$F375)=FALSE),1,0)</f>
        <v>0</v>
      </c>
      <c r="P375">
        <f>IF(AND(Scrobbles!$F375&gt;=Calc!O$1+1,Scrobbles!$F375&lt;=Calc!P$1,ISBLANK(Scrobbles!$F375)=FALSE),1,0)</f>
        <v>0</v>
      </c>
      <c r="Q375">
        <f>IF(AND(Scrobbles!$F375&gt;=Calc!P$1+1,Scrobbles!$F375&lt;=Calc!Q$1,ISBLANK(Scrobbles!$F375)=FALSE),1,0)</f>
        <v>0</v>
      </c>
      <c r="R375">
        <f>IF(AND(Scrobbles!$F375&gt;=Calc!Q$1+1,Scrobbles!$F375&lt;=Calc!R$1,ISBLANK(Scrobbles!$F375)=FALSE),1,0)</f>
        <v>0</v>
      </c>
      <c r="T375">
        <f>IF(Scrobbles!F375&gt;0,1,0)</f>
        <v>0</v>
      </c>
    </row>
    <row r="376" spans="3:20" x14ac:dyDescent="0.3">
      <c r="C376">
        <f>IF(Scrobbles!$B376=C$1,Scrobbles!$F376,0)</f>
        <v>0</v>
      </c>
      <c r="D376">
        <f>IF(Scrobbles!$B376=D$1,Scrobbles!$F376,0)</f>
        <v>0</v>
      </c>
      <c r="E376">
        <f>IF(Scrobbles!$B376=E$1,Scrobbles!$F376,0)</f>
        <v>0</v>
      </c>
      <c r="F376">
        <f>IF(Scrobbles!$B376=F$1,Scrobbles!$F376,0)</f>
        <v>0</v>
      </c>
      <c r="G376">
        <f>IF(Scrobbles!$B376=G$1,Scrobbles!$F376,0)</f>
        <v>0</v>
      </c>
      <c r="H376">
        <f>IF(Scrobbles!$B376=H$1,Scrobbles!$F376,0)</f>
        <v>0</v>
      </c>
      <c r="I376">
        <f>IF(Scrobbles!$B376=I$1,Scrobbles!$F376,0)</f>
        <v>0</v>
      </c>
      <c r="K376">
        <f>IF(AND(Scrobbles!$F376&gt;=Calc!J$1+1,Scrobbles!$F376&lt;=Calc!K$1,ISBLANK(Scrobbles!$F376)=FALSE),1,0)</f>
        <v>0</v>
      </c>
      <c r="L376">
        <f>IF(AND(Scrobbles!$F376&gt;=Calc!K$1+1,Scrobbles!$F376&lt;=Calc!L$1,ISBLANK(Scrobbles!$F376)=FALSE),1,0)</f>
        <v>0</v>
      </c>
      <c r="M376">
        <f>IF(AND(Scrobbles!$F376&gt;=Calc!L$1+1,Scrobbles!$F376&lt;=Calc!M$1,ISBLANK(Scrobbles!$F376)=FALSE),1,0)</f>
        <v>0</v>
      </c>
      <c r="N376">
        <f>IF(AND(Scrobbles!$F376&gt;=Calc!M$1+1,Scrobbles!$F376&lt;=Calc!N$1,ISBLANK(Scrobbles!$F376)=FALSE),1,0)</f>
        <v>0</v>
      </c>
      <c r="O376">
        <f>IF(AND(Scrobbles!$F376&gt;=Calc!N$1+1,Scrobbles!$F376&lt;=Calc!O$1,ISBLANK(Scrobbles!$F376)=FALSE),1,0)</f>
        <v>0</v>
      </c>
      <c r="P376">
        <f>IF(AND(Scrobbles!$F376&gt;=Calc!O$1+1,Scrobbles!$F376&lt;=Calc!P$1,ISBLANK(Scrobbles!$F376)=FALSE),1,0)</f>
        <v>0</v>
      </c>
      <c r="Q376">
        <f>IF(AND(Scrobbles!$F376&gt;=Calc!P$1+1,Scrobbles!$F376&lt;=Calc!Q$1,ISBLANK(Scrobbles!$F376)=FALSE),1,0)</f>
        <v>0</v>
      </c>
      <c r="R376">
        <f>IF(AND(Scrobbles!$F376&gt;=Calc!Q$1+1,Scrobbles!$F376&lt;=Calc!R$1,ISBLANK(Scrobbles!$F376)=FALSE),1,0)</f>
        <v>0</v>
      </c>
      <c r="T376">
        <f>IF(Scrobbles!F376&gt;0,1,0)</f>
        <v>0</v>
      </c>
    </row>
    <row r="377" spans="3:20" x14ac:dyDescent="0.3">
      <c r="C377">
        <f>IF(Scrobbles!$B377=C$1,Scrobbles!$F377,0)</f>
        <v>0</v>
      </c>
      <c r="D377">
        <f>IF(Scrobbles!$B377=D$1,Scrobbles!$F377,0)</f>
        <v>0</v>
      </c>
      <c r="E377">
        <f>IF(Scrobbles!$B377=E$1,Scrobbles!$F377,0)</f>
        <v>0</v>
      </c>
      <c r="F377">
        <f>IF(Scrobbles!$B377=F$1,Scrobbles!$F377,0)</f>
        <v>0</v>
      </c>
      <c r="G377">
        <f>IF(Scrobbles!$B377=G$1,Scrobbles!$F377,0)</f>
        <v>0</v>
      </c>
      <c r="H377">
        <f>IF(Scrobbles!$B377=H$1,Scrobbles!$F377,0)</f>
        <v>0</v>
      </c>
      <c r="I377">
        <f>IF(Scrobbles!$B377=I$1,Scrobbles!$F377,0)</f>
        <v>0</v>
      </c>
      <c r="K377">
        <f>IF(AND(Scrobbles!$F377&gt;=Calc!J$1+1,Scrobbles!$F377&lt;=Calc!K$1,ISBLANK(Scrobbles!$F377)=FALSE),1,0)</f>
        <v>0</v>
      </c>
      <c r="L377">
        <f>IF(AND(Scrobbles!$F377&gt;=Calc!K$1+1,Scrobbles!$F377&lt;=Calc!L$1,ISBLANK(Scrobbles!$F377)=FALSE),1,0)</f>
        <v>0</v>
      </c>
      <c r="M377">
        <f>IF(AND(Scrobbles!$F377&gt;=Calc!L$1+1,Scrobbles!$F377&lt;=Calc!M$1,ISBLANK(Scrobbles!$F377)=FALSE),1,0)</f>
        <v>0</v>
      </c>
      <c r="N377">
        <f>IF(AND(Scrobbles!$F377&gt;=Calc!M$1+1,Scrobbles!$F377&lt;=Calc!N$1,ISBLANK(Scrobbles!$F377)=FALSE),1,0)</f>
        <v>0</v>
      </c>
      <c r="O377">
        <f>IF(AND(Scrobbles!$F377&gt;=Calc!N$1+1,Scrobbles!$F377&lt;=Calc!O$1,ISBLANK(Scrobbles!$F377)=FALSE),1,0)</f>
        <v>0</v>
      </c>
      <c r="P377">
        <f>IF(AND(Scrobbles!$F377&gt;=Calc!O$1+1,Scrobbles!$F377&lt;=Calc!P$1,ISBLANK(Scrobbles!$F377)=FALSE),1,0)</f>
        <v>0</v>
      </c>
      <c r="Q377">
        <f>IF(AND(Scrobbles!$F377&gt;=Calc!P$1+1,Scrobbles!$F377&lt;=Calc!Q$1,ISBLANK(Scrobbles!$F377)=FALSE),1,0)</f>
        <v>0</v>
      </c>
      <c r="R377">
        <f>IF(AND(Scrobbles!$F377&gt;=Calc!Q$1+1,Scrobbles!$F377&lt;=Calc!R$1,ISBLANK(Scrobbles!$F377)=FALSE),1,0)</f>
        <v>0</v>
      </c>
      <c r="T377">
        <f>IF(Scrobbles!F377&gt;0,1,0)</f>
        <v>0</v>
      </c>
    </row>
    <row r="378" spans="3:20" x14ac:dyDescent="0.3">
      <c r="C378">
        <f>IF(Scrobbles!$B378=C$1,Scrobbles!$F378,0)</f>
        <v>0</v>
      </c>
      <c r="D378">
        <f>IF(Scrobbles!$B378=D$1,Scrobbles!$F378,0)</f>
        <v>0</v>
      </c>
      <c r="E378">
        <f>IF(Scrobbles!$B378=E$1,Scrobbles!$F378,0)</f>
        <v>0</v>
      </c>
      <c r="F378">
        <f>IF(Scrobbles!$B378=F$1,Scrobbles!$F378,0)</f>
        <v>0</v>
      </c>
      <c r="G378">
        <f>IF(Scrobbles!$B378=G$1,Scrobbles!$F378,0)</f>
        <v>0</v>
      </c>
      <c r="H378">
        <f>IF(Scrobbles!$B378=H$1,Scrobbles!$F378,0)</f>
        <v>0</v>
      </c>
      <c r="I378">
        <f>IF(Scrobbles!$B378=I$1,Scrobbles!$F378,0)</f>
        <v>0</v>
      </c>
      <c r="K378">
        <f>IF(AND(Scrobbles!$F378&gt;=Calc!J$1+1,Scrobbles!$F378&lt;=Calc!K$1,ISBLANK(Scrobbles!$F378)=FALSE),1,0)</f>
        <v>0</v>
      </c>
      <c r="L378">
        <f>IF(AND(Scrobbles!$F378&gt;=Calc!K$1+1,Scrobbles!$F378&lt;=Calc!L$1,ISBLANK(Scrobbles!$F378)=FALSE),1,0)</f>
        <v>0</v>
      </c>
      <c r="M378">
        <f>IF(AND(Scrobbles!$F378&gt;=Calc!L$1+1,Scrobbles!$F378&lt;=Calc!M$1,ISBLANK(Scrobbles!$F378)=FALSE),1,0)</f>
        <v>0</v>
      </c>
      <c r="N378">
        <f>IF(AND(Scrobbles!$F378&gt;=Calc!M$1+1,Scrobbles!$F378&lt;=Calc!N$1,ISBLANK(Scrobbles!$F378)=FALSE),1,0)</f>
        <v>0</v>
      </c>
      <c r="O378">
        <f>IF(AND(Scrobbles!$F378&gt;=Calc!N$1+1,Scrobbles!$F378&lt;=Calc!O$1,ISBLANK(Scrobbles!$F378)=FALSE),1,0)</f>
        <v>0</v>
      </c>
      <c r="P378">
        <f>IF(AND(Scrobbles!$F378&gt;=Calc!O$1+1,Scrobbles!$F378&lt;=Calc!P$1,ISBLANK(Scrobbles!$F378)=FALSE),1,0)</f>
        <v>0</v>
      </c>
      <c r="Q378">
        <f>IF(AND(Scrobbles!$F378&gt;=Calc!P$1+1,Scrobbles!$F378&lt;=Calc!Q$1,ISBLANK(Scrobbles!$F378)=FALSE),1,0)</f>
        <v>0</v>
      </c>
      <c r="R378">
        <f>IF(AND(Scrobbles!$F378&gt;=Calc!Q$1+1,Scrobbles!$F378&lt;=Calc!R$1,ISBLANK(Scrobbles!$F378)=FALSE),1,0)</f>
        <v>0</v>
      </c>
      <c r="T378">
        <f>IF(Scrobbles!F378&gt;0,1,0)</f>
        <v>0</v>
      </c>
    </row>
    <row r="379" spans="3:20" x14ac:dyDescent="0.3">
      <c r="C379">
        <f>IF(Scrobbles!$B379=C$1,Scrobbles!$F379,0)</f>
        <v>0</v>
      </c>
      <c r="D379">
        <f>IF(Scrobbles!$B379=D$1,Scrobbles!$F379,0)</f>
        <v>0</v>
      </c>
      <c r="E379">
        <f>IF(Scrobbles!$B379=E$1,Scrobbles!$F379,0)</f>
        <v>0</v>
      </c>
      <c r="F379">
        <f>IF(Scrobbles!$B379=F$1,Scrobbles!$F379,0)</f>
        <v>0</v>
      </c>
      <c r="G379">
        <f>IF(Scrobbles!$B379=G$1,Scrobbles!$F379,0)</f>
        <v>0</v>
      </c>
      <c r="H379">
        <f>IF(Scrobbles!$B379=H$1,Scrobbles!$F379,0)</f>
        <v>0</v>
      </c>
      <c r="I379">
        <f>IF(Scrobbles!$B379=I$1,Scrobbles!$F379,0)</f>
        <v>0</v>
      </c>
      <c r="K379">
        <f>IF(AND(Scrobbles!$F379&gt;=Calc!J$1+1,Scrobbles!$F379&lt;=Calc!K$1,ISBLANK(Scrobbles!$F379)=FALSE),1,0)</f>
        <v>0</v>
      </c>
      <c r="L379">
        <f>IF(AND(Scrobbles!$F379&gt;=Calc!K$1+1,Scrobbles!$F379&lt;=Calc!L$1,ISBLANK(Scrobbles!$F379)=FALSE),1,0)</f>
        <v>0</v>
      </c>
      <c r="M379">
        <f>IF(AND(Scrobbles!$F379&gt;=Calc!L$1+1,Scrobbles!$F379&lt;=Calc!M$1,ISBLANK(Scrobbles!$F379)=FALSE),1,0)</f>
        <v>0</v>
      </c>
      <c r="N379">
        <f>IF(AND(Scrobbles!$F379&gt;=Calc!M$1+1,Scrobbles!$F379&lt;=Calc!N$1,ISBLANK(Scrobbles!$F379)=FALSE),1,0)</f>
        <v>0</v>
      </c>
      <c r="O379">
        <f>IF(AND(Scrobbles!$F379&gt;=Calc!N$1+1,Scrobbles!$F379&lt;=Calc!O$1,ISBLANK(Scrobbles!$F379)=FALSE),1,0)</f>
        <v>0</v>
      </c>
      <c r="P379">
        <f>IF(AND(Scrobbles!$F379&gt;=Calc!O$1+1,Scrobbles!$F379&lt;=Calc!P$1,ISBLANK(Scrobbles!$F379)=FALSE),1,0)</f>
        <v>0</v>
      </c>
      <c r="Q379">
        <f>IF(AND(Scrobbles!$F379&gt;=Calc!P$1+1,Scrobbles!$F379&lt;=Calc!Q$1,ISBLANK(Scrobbles!$F379)=FALSE),1,0)</f>
        <v>0</v>
      </c>
      <c r="R379">
        <f>IF(AND(Scrobbles!$F379&gt;=Calc!Q$1+1,Scrobbles!$F379&lt;=Calc!R$1,ISBLANK(Scrobbles!$F379)=FALSE),1,0)</f>
        <v>0</v>
      </c>
      <c r="T379">
        <f>IF(Scrobbles!F379&gt;0,1,0)</f>
        <v>0</v>
      </c>
    </row>
    <row r="380" spans="3:20" x14ac:dyDescent="0.3">
      <c r="C380">
        <f>IF(Scrobbles!$B380=C$1,Scrobbles!$F380,0)</f>
        <v>0</v>
      </c>
      <c r="D380">
        <f>IF(Scrobbles!$B380=D$1,Scrobbles!$F380,0)</f>
        <v>0</v>
      </c>
      <c r="E380">
        <f>IF(Scrobbles!$B380=E$1,Scrobbles!$F380,0)</f>
        <v>0</v>
      </c>
      <c r="F380">
        <f>IF(Scrobbles!$B380=F$1,Scrobbles!$F380,0)</f>
        <v>0</v>
      </c>
      <c r="G380">
        <f>IF(Scrobbles!$B380=G$1,Scrobbles!$F380,0)</f>
        <v>0</v>
      </c>
      <c r="H380">
        <f>IF(Scrobbles!$B380=H$1,Scrobbles!$F380,0)</f>
        <v>0</v>
      </c>
      <c r="I380">
        <f>IF(Scrobbles!$B380=I$1,Scrobbles!$F380,0)</f>
        <v>0</v>
      </c>
      <c r="K380">
        <f>IF(AND(Scrobbles!$F380&gt;=Calc!J$1+1,Scrobbles!$F380&lt;=Calc!K$1,ISBLANK(Scrobbles!$F380)=FALSE),1,0)</f>
        <v>0</v>
      </c>
      <c r="L380">
        <f>IF(AND(Scrobbles!$F380&gt;=Calc!K$1+1,Scrobbles!$F380&lt;=Calc!L$1,ISBLANK(Scrobbles!$F380)=FALSE),1,0)</f>
        <v>0</v>
      </c>
      <c r="M380">
        <f>IF(AND(Scrobbles!$F380&gt;=Calc!L$1+1,Scrobbles!$F380&lt;=Calc!M$1,ISBLANK(Scrobbles!$F380)=FALSE),1,0)</f>
        <v>0</v>
      </c>
      <c r="N380">
        <f>IF(AND(Scrobbles!$F380&gt;=Calc!M$1+1,Scrobbles!$F380&lt;=Calc!N$1,ISBLANK(Scrobbles!$F380)=FALSE),1,0)</f>
        <v>0</v>
      </c>
      <c r="O380">
        <f>IF(AND(Scrobbles!$F380&gt;=Calc!N$1+1,Scrobbles!$F380&lt;=Calc!O$1,ISBLANK(Scrobbles!$F380)=FALSE),1,0)</f>
        <v>0</v>
      </c>
      <c r="P380">
        <f>IF(AND(Scrobbles!$F380&gt;=Calc!O$1+1,Scrobbles!$F380&lt;=Calc!P$1,ISBLANK(Scrobbles!$F380)=FALSE),1,0)</f>
        <v>0</v>
      </c>
      <c r="Q380">
        <f>IF(AND(Scrobbles!$F380&gt;=Calc!P$1+1,Scrobbles!$F380&lt;=Calc!Q$1,ISBLANK(Scrobbles!$F380)=FALSE),1,0)</f>
        <v>0</v>
      </c>
      <c r="R380">
        <f>IF(AND(Scrobbles!$F380&gt;=Calc!Q$1+1,Scrobbles!$F380&lt;=Calc!R$1,ISBLANK(Scrobbles!$F380)=FALSE),1,0)</f>
        <v>0</v>
      </c>
      <c r="T380">
        <f>IF(Scrobbles!F380&gt;0,1,0)</f>
        <v>0</v>
      </c>
    </row>
    <row r="381" spans="3:20" x14ac:dyDescent="0.3">
      <c r="C381">
        <f>IF(Scrobbles!$B381=C$1,Scrobbles!$F381,0)</f>
        <v>0</v>
      </c>
      <c r="D381">
        <f>IF(Scrobbles!$B381=D$1,Scrobbles!$F381,0)</f>
        <v>0</v>
      </c>
      <c r="E381">
        <f>IF(Scrobbles!$B381=E$1,Scrobbles!$F381,0)</f>
        <v>0</v>
      </c>
      <c r="F381">
        <f>IF(Scrobbles!$B381=F$1,Scrobbles!$F381,0)</f>
        <v>0</v>
      </c>
      <c r="G381">
        <f>IF(Scrobbles!$B381=G$1,Scrobbles!$F381,0)</f>
        <v>0</v>
      </c>
      <c r="H381">
        <f>IF(Scrobbles!$B381=H$1,Scrobbles!$F381,0)</f>
        <v>0</v>
      </c>
      <c r="I381">
        <f>IF(Scrobbles!$B381=I$1,Scrobbles!$F381,0)</f>
        <v>0</v>
      </c>
      <c r="K381">
        <f>IF(AND(Scrobbles!$F381&gt;=Calc!J$1+1,Scrobbles!$F381&lt;=Calc!K$1,ISBLANK(Scrobbles!$F381)=FALSE),1,0)</f>
        <v>0</v>
      </c>
      <c r="L381">
        <f>IF(AND(Scrobbles!$F381&gt;=Calc!K$1+1,Scrobbles!$F381&lt;=Calc!L$1,ISBLANK(Scrobbles!$F381)=FALSE),1,0)</f>
        <v>0</v>
      </c>
      <c r="M381">
        <f>IF(AND(Scrobbles!$F381&gt;=Calc!L$1+1,Scrobbles!$F381&lt;=Calc!M$1,ISBLANK(Scrobbles!$F381)=FALSE),1,0)</f>
        <v>0</v>
      </c>
      <c r="N381">
        <f>IF(AND(Scrobbles!$F381&gt;=Calc!M$1+1,Scrobbles!$F381&lt;=Calc!N$1,ISBLANK(Scrobbles!$F381)=FALSE),1,0)</f>
        <v>0</v>
      </c>
      <c r="O381">
        <f>IF(AND(Scrobbles!$F381&gt;=Calc!N$1+1,Scrobbles!$F381&lt;=Calc!O$1,ISBLANK(Scrobbles!$F381)=FALSE),1,0)</f>
        <v>0</v>
      </c>
      <c r="P381">
        <f>IF(AND(Scrobbles!$F381&gt;=Calc!O$1+1,Scrobbles!$F381&lt;=Calc!P$1,ISBLANK(Scrobbles!$F381)=FALSE),1,0)</f>
        <v>0</v>
      </c>
      <c r="Q381">
        <f>IF(AND(Scrobbles!$F381&gt;=Calc!P$1+1,Scrobbles!$F381&lt;=Calc!Q$1,ISBLANK(Scrobbles!$F381)=FALSE),1,0)</f>
        <v>0</v>
      </c>
      <c r="R381">
        <f>IF(AND(Scrobbles!$F381&gt;=Calc!Q$1+1,Scrobbles!$F381&lt;=Calc!R$1,ISBLANK(Scrobbles!$F381)=FALSE),1,0)</f>
        <v>0</v>
      </c>
      <c r="T381">
        <f>IF(Scrobbles!F381&gt;0,1,0)</f>
        <v>0</v>
      </c>
    </row>
    <row r="382" spans="3:20" x14ac:dyDescent="0.3">
      <c r="C382">
        <f>IF(Scrobbles!$B382=C$1,Scrobbles!$F382,0)</f>
        <v>0</v>
      </c>
      <c r="D382">
        <f>IF(Scrobbles!$B382=D$1,Scrobbles!$F382,0)</f>
        <v>0</v>
      </c>
      <c r="E382">
        <f>IF(Scrobbles!$B382=E$1,Scrobbles!$F382,0)</f>
        <v>0</v>
      </c>
      <c r="F382">
        <f>IF(Scrobbles!$B382=F$1,Scrobbles!$F382,0)</f>
        <v>0</v>
      </c>
      <c r="G382">
        <f>IF(Scrobbles!$B382=G$1,Scrobbles!$F382,0)</f>
        <v>0</v>
      </c>
      <c r="H382">
        <f>IF(Scrobbles!$B382=H$1,Scrobbles!$F382,0)</f>
        <v>0</v>
      </c>
      <c r="I382">
        <f>IF(Scrobbles!$B382=I$1,Scrobbles!$F382,0)</f>
        <v>0</v>
      </c>
      <c r="K382">
        <f>IF(AND(Scrobbles!$F382&gt;=Calc!J$1+1,Scrobbles!$F382&lt;=Calc!K$1,ISBLANK(Scrobbles!$F382)=FALSE),1,0)</f>
        <v>0</v>
      </c>
      <c r="L382">
        <f>IF(AND(Scrobbles!$F382&gt;=Calc!K$1+1,Scrobbles!$F382&lt;=Calc!L$1,ISBLANK(Scrobbles!$F382)=FALSE),1,0)</f>
        <v>0</v>
      </c>
      <c r="M382">
        <f>IF(AND(Scrobbles!$F382&gt;=Calc!L$1+1,Scrobbles!$F382&lt;=Calc!M$1,ISBLANK(Scrobbles!$F382)=FALSE),1,0)</f>
        <v>0</v>
      </c>
      <c r="N382">
        <f>IF(AND(Scrobbles!$F382&gt;=Calc!M$1+1,Scrobbles!$F382&lt;=Calc!N$1,ISBLANK(Scrobbles!$F382)=FALSE),1,0)</f>
        <v>0</v>
      </c>
      <c r="O382">
        <f>IF(AND(Scrobbles!$F382&gt;=Calc!N$1+1,Scrobbles!$F382&lt;=Calc!O$1,ISBLANK(Scrobbles!$F382)=FALSE),1,0)</f>
        <v>0</v>
      </c>
      <c r="P382">
        <f>IF(AND(Scrobbles!$F382&gt;=Calc!O$1+1,Scrobbles!$F382&lt;=Calc!P$1,ISBLANK(Scrobbles!$F382)=FALSE),1,0)</f>
        <v>0</v>
      </c>
      <c r="Q382">
        <f>IF(AND(Scrobbles!$F382&gt;=Calc!P$1+1,Scrobbles!$F382&lt;=Calc!Q$1,ISBLANK(Scrobbles!$F382)=FALSE),1,0)</f>
        <v>0</v>
      </c>
      <c r="R382">
        <f>IF(AND(Scrobbles!$F382&gt;=Calc!Q$1+1,Scrobbles!$F382&lt;=Calc!R$1,ISBLANK(Scrobbles!$F382)=FALSE),1,0)</f>
        <v>0</v>
      </c>
      <c r="T382">
        <f>IF(Scrobbles!F382&gt;0,1,0)</f>
        <v>0</v>
      </c>
    </row>
    <row r="383" spans="3:20" x14ac:dyDescent="0.3">
      <c r="C383">
        <f>IF(Scrobbles!$B383=C$1,Scrobbles!$F383,0)</f>
        <v>0</v>
      </c>
      <c r="D383">
        <f>IF(Scrobbles!$B383=D$1,Scrobbles!$F383,0)</f>
        <v>0</v>
      </c>
      <c r="E383">
        <f>IF(Scrobbles!$B383=E$1,Scrobbles!$F383,0)</f>
        <v>0</v>
      </c>
      <c r="F383">
        <f>IF(Scrobbles!$B383=F$1,Scrobbles!$F383,0)</f>
        <v>0</v>
      </c>
      <c r="G383">
        <f>IF(Scrobbles!$B383=G$1,Scrobbles!$F383,0)</f>
        <v>0</v>
      </c>
      <c r="H383">
        <f>IF(Scrobbles!$B383=H$1,Scrobbles!$F383,0)</f>
        <v>0</v>
      </c>
      <c r="I383">
        <f>IF(Scrobbles!$B383=I$1,Scrobbles!$F383,0)</f>
        <v>0</v>
      </c>
      <c r="K383">
        <f>IF(AND(Scrobbles!$F383&gt;=Calc!J$1+1,Scrobbles!$F383&lt;=Calc!K$1,ISBLANK(Scrobbles!$F383)=FALSE),1,0)</f>
        <v>0</v>
      </c>
      <c r="L383">
        <f>IF(AND(Scrobbles!$F383&gt;=Calc!K$1+1,Scrobbles!$F383&lt;=Calc!L$1,ISBLANK(Scrobbles!$F383)=FALSE),1,0)</f>
        <v>0</v>
      </c>
      <c r="M383">
        <f>IF(AND(Scrobbles!$F383&gt;=Calc!L$1+1,Scrobbles!$F383&lt;=Calc!M$1,ISBLANK(Scrobbles!$F383)=FALSE),1,0)</f>
        <v>0</v>
      </c>
      <c r="N383">
        <f>IF(AND(Scrobbles!$F383&gt;=Calc!M$1+1,Scrobbles!$F383&lt;=Calc!N$1,ISBLANK(Scrobbles!$F383)=FALSE),1,0)</f>
        <v>0</v>
      </c>
      <c r="O383">
        <f>IF(AND(Scrobbles!$F383&gt;=Calc!N$1+1,Scrobbles!$F383&lt;=Calc!O$1,ISBLANK(Scrobbles!$F383)=FALSE),1,0)</f>
        <v>0</v>
      </c>
      <c r="P383">
        <f>IF(AND(Scrobbles!$F383&gt;=Calc!O$1+1,Scrobbles!$F383&lt;=Calc!P$1,ISBLANK(Scrobbles!$F383)=FALSE),1,0)</f>
        <v>0</v>
      </c>
      <c r="Q383">
        <f>IF(AND(Scrobbles!$F383&gt;=Calc!P$1+1,Scrobbles!$F383&lt;=Calc!Q$1,ISBLANK(Scrobbles!$F383)=FALSE),1,0)</f>
        <v>0</v>
      </c>
      <c r="R383">
        <f>IF(AND(Scrobbles!$F383&gt;=Calc!Q$1+1,Scrobbles!$F383&lt;=Calc!R$1,ISBLANK(Scrobbles!$F383)=FALSE),1,0)</f>
        <v>0</v>
      </c>
      <c r="T383">
        <f>IF(Scrobbles!F383&gt;0,1,0)</f>
        <v>0</v>
      </c>
    </row>
    <row r="384" spans="3:20" x14ac:dyDescent="0.3">
      <c r="C384">
        <f>IF(Scrobbles!$B384=C$1,Scrobbles!$F384,0)</f>
        <v>0</v>
      </c>
      <c r="D384">
        <f>IF(Scrobbles!$B384=D$1,Scrobbles!$F384,0)</f>
        <v>0</v>
      </c>
      <c r="E384">
        <f>IF(Scrobbles!$B384=E$1,Scrobbles!$F384,0)</f>
        <v>0</v>
      </c>
      <c r="F384">
        <f>IF(Scrobbles!$B384=F$1,Scrobbles!$F384,0)</f>
        <v>0</v>
      </c>
      <c r="G384">
        <f>IF(Scrobbles!$B384=G$1,Scrobbles!$F384,0)</f>
        <v>0</v>
      </c>
      <c r="H384">
        <f>IF(Scrobbles!$B384=H$1,Scrobbles!$F384,0)</f>
        <v>0</v>
      </c>
      <c r="I384">
        <f>IF(Scrobbles!$B384=I$1,Scrobbles!$F384,0)</f>
        <v>0</v>
      </c>
      <c r="K384">
        <f>IF(AND(Scrobbles!$F384&gt;=Calc!J$1+1,Scrobbles!$F384&lt;=Calc!K$1,ISBLANK(Scrobbles!$F384)=FALSE),1,0)</f>
        <v>0</v>
      </c>
      <c r="L384">
        <f>IF(AND(Scrobbles!$F384&gt;=Calc!K$1+1,Scrobbles!$F384&lt;=Calc!L$1,ISBLANK(Scrobbles!$F384)=FALSE),1,0)</f>
        <v>0</v>
      </c>
      <c r="M384">
        <f>IF(AND(Scrobbles!$F384&gt;=Calc!L$1+1,Scrobbles!$F384&lt;=Calc!M$1,ISBLANK(Scrobbles!$F384)=FALSE),1,0)</f>
        <v>0</v>
      </c>
      <c r="N384">
        <f>IF(AND(Scrobbles!$F384&gt;=Calc!M$1+1,Scrobbles!$F384&lt;=Calc!N$1,ISBLANK(Scrobbles!$F384)=FALSE),1,0)</f>
        <v>0</v>
      </c>
      <c r="O384">
        <f>IF(AND(Scrobbles!$F384&gt;=Calc!N$1+1,Scrobbles!$F384&lt;=Calc!O$1,ISBLANK(Scrobbles!$F384)=FALSE),1,0)</f>
        <v>0</v>
      </c>
      <c r="P384">
        <f>IF(AND(Scrobbles!$F384&gt;=Calc!O$1+1,Scrobbles!$F384&lt;=Calc!P$1,ISBLANK(Scrobbles!$F384)=FALSE),1,0)</f>
        <v>0</v>
      </c>
      <c r="Q384">
        <f>IF(AND(Scrobbles!$F384&gt;=Calc!P$1+1,Scrobbles!$F384&lt;=Calc!Q$1,ISBLANK(Scrobbles!$F384)=FALSE),1,0)</f>
        <v>0</v>
      </c>
      <c r="R384">
        <f>IF(AND(Scrobbles!$F384&gt;=Calc!Q$1+1,Scrobbles!$F384&lt;=Calc!R$1,ISBLANK(Scrobbles!$F384)=FALSE),1,0)</f>
        <v>0</v>
      </c>
      <c r="T384">
        <f>IF(Scrobbles!F384&gt;0,1,0)</f>
        <v>0</v>
      </c>
    </row>
    <row r="385" spans="3:20" x14ac:dyDescent="0.3">
      <c r="C385">
        <f>IF(Scrobbles!$B385=C$1,Scrobbles!$F385,0)</f>
        <v>0</v>
      </c>
      <c r="D385">
        <f>IF(Scrobbles!$B385=D$1,Scrobbles!$F385,0)</f>
        <v>0</v>
      </c>
      <c r="E385">
        <f>IF(Scrobbles!$B385=E$1,Scrobbles!$F385,0)</f>
        <v>0</v>
      </c>
      <c r="F385">
        <f>IF(Scrobbles!$B385=F$1,Scrobbles!$F385,0)</f>
        <v>0</v>
      </c>
      <c r="G385">
        <f>IF(Scrobbles!$B385=G$1,Scrobbles!$F385,0)</f>
        <v>0</v>
      </c>
      <c r="H385">
        <f>IF(Scrobbles!$B385=H$1,Scrobbles!$F385,0)</f>
        <v>0</v>
      </c>
      <c r="I385">
        <f>IF(Scrobbles!$B385=I$1,Scrobbles!$F385,0)</f>
        <v>0</v>
      </c>
      <c r="K385">
        <f>IF(AND(Scrobbles!$F385&gt;=Calc!J$1+1,Scrobbles!$F385&lt;=Calc!K$1,ISBLANK(Scrobbles!$F385)=FALSE),1,0)</f>
        <v>0</v>
      </c>
      <c r="L385">
        <f>IF(AND(Scrobbles!$F385&gt;=Calc!K$1+1,Scrobbles!$F385&lt;=Calc!L$1,ISBLANK(Scrobbles!$F385)=FALSE),1,0)</f>
        <v>0</v>
      </c>
      <c r="M385">
        <f>IF(AND(Scrobbles!$F385&gt;=Calc!L$1+1,Scrobbles!$F385&lt;=Calc!M$1,ISBLANK(Scrobbles!$F385)=FALSE),1,0)</f>
        <v>0</v>
      </c>
      <c r="N385">
        <f>IF(AND(Scrobbles!$F385&gt;=Calc!M$1+1,Scrobbles!$F385&lt;=Calc!N$1,ISBLANK(Scrobbles!$F385)=FALSE),1,0)</f>
        <v>0</v>
      </c>
      <c r="O385">
        <f>IF(AND(Scrobbles!$F385&gt;=Calc!N$1+1,Scrobbles!$F385&lt;=Calc!O$1,ISBLANK(Scrobbles!$F385)=FALSE),1,0)</f>
        <v>0</v>
      </c>
      <c r="P385">
        <f>IF(AND(Scrobbles!$F385&gt;=Calc!O$1+1,Scrobbles!$F385&lt;=Calc!P$1,ISBLANK(Scrobbles!$F385)=FALSE),1,0)</f>
        <v>0</v>
      </c>
      <c r="Q385">
        <f>IF(AND(Scrobbles!$F385&gt;=Calc!P$1+1,Scrobbles!$F385&lt;=Calc!Q$1,ISBLANK(Scrobbles!$F385)=FALSE),1,0)</f>
        <v>0</v>
      </c>
      <c r="R385">
        <f>IF(AND(Scrobbles!$F385&gt;=Calc!Q$1+1,Scrobbles!$F385&lt;=Calc!R$1,ISBLANK(Scrobbles!$F385)=FALSE),1,0)</f>
        <v>0</v>
      </c>
      <c r="T385">
        <f>IF(Scrobbles!F385&gt;0,1,0)</f>
        <v>0</v>
      </c>
    </row>
    <row r="386" spans="3:20" x14ac:dyDescent="0.3">
      <c r="C386">
        <f>IF(Scrobbles!$B386=C$1,Scrobbles!$F386,0)</f>
        <v>0</v>
      </c>
      <c r="D386">
        <f>IF(Scrobbles!$B386=D$1,Scrobbles!$F386,0)</f>
        <v>0</v>
      </c>
      <c r="E386">
        <f>IF(Scrobbles!$B386=E$1,Scrobbles!$F386,0)</f>
        <v>0</v>
      </c>
      <c r="F386">
        <f>IF(Scrobbles!$B386=F$1,Scrobbles!$F386,0)</f>
        <v>0</v>
      </c>
      <c r="G386">
        <f>IF(Scrobbles!$B386=G$1,Scrobbles!$F386,0)</f>
        <v>0</v>
      </c>
      <c r="H386">
        <f>IF(Scrobbles!$B386=H$1,Scrobbles!$F386,0)</f>
        <v>0</v>
      </c>
      <c r="I386">
        <f>IF(Scrobbles!$B386=I$1,Scrobbles!$F386,0)</f>
        <v>0</v>
      </c>
      <c r="K386">
        <f>IF(AND(Scrobbles!$F386&gt;=Calc!J$1+1,Scrobbles!$F386&lt;=Calc!K$1,ISBLANK(Scrobbles!$F386)=FALSE),1,0)</f>
        <v>0</v>
      </c>
      <c r="L386">
        <f>IF(AND(Scrobbles!$F386&gt;=Calc!K$1+1,Scrobbles!$F386&lt;=Calc!L$1,ISBLANK(Scrobbles!$F386)=FALSE),1,0)</f>
        <v>0</v>
      </c>
      <c r="M386">
        <f>IF(AND(Scrobbles!$F386&gt;=Calc!L$1+1,Scrobbles!$F386&lt;=Calc!M$1,ISBLANK(Scrobbles!$F386)=FALSE),1,0)</f>
        <v>0</v>
      </c>
      <c r="N386">
        <f>IF(AND(Scrobbles!$F386&gt;=Calc!M$1+1,Scrobbles!$F386&lt;=Calc!N$1,ISBLANK(Scrobbles!$F386)=FALSE),1,0)</f>
        <v>0</v>
      </c>
      <c r="O386">
        <f>IF(AND(Scrobbles!$F386&gt;=Calc!N$1+1,Scrobbles!$F386&lt;=Calc!O$1,ISBLANK(Scrobbles!$F386)=FALSE),1,0)</f>
        <v>0</v>
      </c>
      <c r="P386">
        <f>IF(AND(Scrobbles!$F386&gt;=Calc!O$1+1,Scrobbles!$F386&lt;=Calc!P$1,ISBLANK(Scrobbles!$F386)=FALSE),1,0)</f>
        <v>0</v>
      </c>
      <c r="Q386">
        <f>IF(AND(Scrobbles!$F386&gt;=Calc!P$1+1,Scrobbles!$F386&lt;=Calc!Q$1,ISBLANK(Scrobbles!$F386)=FALSE),1,0)</f>
        <v>0</v>
      </c>
      <c r="R386">
        <f>IF(AND(Scrobbles!$F386&gt;=Calc!Q$1+1,Scrobbles!$F386&lt;=Calc!R$1,ISBLANK(Scrobbles!$F386)=FALSE),1,0)</f>
        <v>0</v>
      </c>
      <c r="T386">
        <f>IF(Scrobbles!F386&gt;0,1,0)</f>
        <v>0</v>
      </c>
    </row>
    <row r="387" spans="3:20" x14ac:dyDescent="0.3">
      <c r="C387">
        <f>IF(Scrobbles!$B387=C$1,Scrobbles!$F387,0)</f>
        <v>0</v>
      </c>
      <c r="D387">
        <f>IF(Scrobbles!$B387=D$1,Scrobbles!$F387,0)</f>
        <v>0</v>
      </c>
      <c r="E387">
        <f>IF(Scrobbles!$B387=E$1,Scrobbles!$F387,0)</f>
        <v>0</v>
      </c>
      <c r="F387">
        <f>IF(Scrobbles!$B387=F$1,Scrobbles!$F387,0)</f>
        <v>0</v>
      </c>
      <c r="G387">
        <f>IF(Scrobbles!$B387=G$1,Scrobbles!$F387,0)</f>
        <v>0</v>
      </c>
      <c r="H387">
        <f>IF(Scrobbles!$B387=H$1,Scrobbles!$F387,0)</f>
        <v>0</v>
      </c>
      <c r="I387">
        <f>IF(Scrobbles!$B387=I$1,Scrobbles!$F387,0)</f>
        <v>0</v>
      </c>
      <c r="K387">
        <f>IF(AND(Scrobbles!$F387&gt;=Calc!J$1+1,Scrobbles!$F387&lt;=Calc!K$1,ISBLANK(Scrobbles!$F387)=FALSE),1,0)</f>
        <v>0</v>
      </c>
      <c r="L387">
        <f>IF(AND(Scrobbles!$F387&gt;=Calc!K$1+1,Scrobbles!$F387&lt;=Calc!L$1,ISBLANK(Scrobbles!$F387)=FALSE),1,0)</f>
        <v>0</v>
      </c>
      <c r="M387">
        <f>IF(AND(Scrobbles!$F387&gt;=Calc!L$1+1,Scrobbles!$F387&lt;=Calc!M$1,ISBLANK(Scrobbles!$F387)=FALSE),1,0)</f>
        <v>0</v>
      </c>
      <c r="N387">
        <f>IF(AND(Scrobbles!$F387&gt;=Calc!M$1+1,Scrobbles!$F387&lt;=Calc!N$1,ISBLANK(Scrobbles!$F387)=FALSE),1,0)</f>
        <v>0</v>
      </c>
      <c r="O387">
        <f>IF(AND(Scrobbles!$F387&gt;=Calc!N$1+1,Scrobbles!$F387&lt;=Calc!O$1,ISBLANK(Scrobbles!$F387)=FALSE),1,0)</f>
        <v>0</v>
      </c>
      <c r="P387">
        <f>IF(AND(Scrobbles!$F387&gt;=Calc!O$1+1,Scrobbles!$F387&lt;=Calc!P$1,ISBLANK(Scrobbles!$F387)=FALSE),1,0)</f>
        <v>0</v>
      </c>
      <c r="Q387">
        <f>IF(AND(Scrobbles!$F387&gt;=Calc!P$1+1,Scrobbles!$F387&lt;=Calc!Q$1,ISBLANK(Scrobbles!$F387)=FALSE),1,0)</f>
        <v>0</v>
      </c>
      <c r="R387">
        <f>IF(AND(Scrobbles!$F387&gt;=Calc!Q$1+1,Scrobbles!$F387&lt;=Calc!R$1,ISBLANK(Scrobbles!$F387)=FALSE),1,0)</f>
        <v>0</v>
      </c>
      <c r="T387">
        <f>IF(Scrobbles!F387&gt;0,1,0)</f>
        <v>0</v>
      </c>
    </row>
    <row r="388" spans="3:20" x14ac:dyDescent="0.3">
      <c r="C388">
        <f>IF(Scrobbles!$B388=C$1,Scrobbles!$F388,0)</f>
        <v>0</v>
      </c>
      <c r="D388">
        <f>IF(Scrobbles!$B388=D$1,Scrobbles!$F388,0)</f>
        <v>0</v>
      </c>
      <c r="E388">
        <f>IF(Scrobbles!$B388=E$1,Scrobbles!$F388,0)</f>
        <v>0</v>
      </c>
      <c r="F388">
        <f>IF(Scrobbles!$B388=F$1,Scrobbles!$F388,0)</f>
        <v>0</v>
      </c>
      <c r="G388">
        <f>IF(Scrobbles!$B388=G$1,Scrobbles!$F388,0)</f>
        <v>0</v>
      </c>
      <c r="H388">
        <f>IF(Scrobbles!$B388=H$1,Scrobbles!$F388,0)</f>
        <v>0</v>
      </c>
      <c r="I388">
        <f>IF(Scrobbles!$B388=I$1,Scrobbles!$F388,0)</f>
        <v>0</v>
      </c>
      <c r="K388">
        <f>IF(AND(Scrobbles!$F388&gt;=Calc!J$1+1,Scrobbles!$F388&lt;=Calc!K$1,ISBLANK(Scrobbles!$F388)=FALSE),1,0)</f>
        <v>0</v>
      </c>
      <c r="L388">
        <f>IF(AND(Scrobbles!$F388&gt;=Calc!K$1+1,Scrobbles!$F388&lt;=Calc!L$1,ISBLANK(Scrobbles!$F388)=FALSE),1,0)</f>
        <v>0</v>
      </c>
      <c r="M388">
        <f>IF(AND(Scrobbles!$F388&gt;=Calc!L$1+1,Scrobbles!$F388&lt;=Calc!M$1,ISBLANK(Scrobbles!$F388)=FALSE),1,0)</f>
        <v>0</v>
      </c>
      <c r="N388">
        <f>IF(AND(Scrobbles!$F388&gt;=Calc!M$1+1,Scrobbles!$F388&lt;=Calc!N$1,ISBLANK(Scrobbles!$F388)=FALSE),1,0)</f>
        <v>0</v>
      </c>
      <c r="O388">
        <f>IF(AND(Scrobbles!$F388&gt;=Calc!N$1+1,Scrobbles!$F388&lt;=Calc!O$1,ISBLANK(Scrobbles!$F388)=FALSE),1,0)</f>
        <v>0</v>
      </c>
      <c r="P388">
        <f>IF(AND(Scrobbles!$F388&gt;=Calc!O$1+1,Scrobbles!$F388&lt;=Calc!P$1,ISBLANK(Scrobbles!$F388)=FALSE),1,0)</f>
        <v>0</v>
      </c>
      <c r="Q388">
        <f>IF(AND(Scrobbles!$F388&gt;=Calc!P$1+1,Scrobbles!$F388&lt;=Calc!Q$1,ISBLANK(Scrobbles!$F388)=FALSE),1,0)</f>
        <v>0</v>
      </c>
      <c r="R388">
        <f>IF(AND(Scrobbles!$F388&gt;=Calc!Q$1+1,Scrobbles!$F388&lt;=Calc!R$1,ISBLANK(Scrobbles!$F388)=FALSE),1,0)</f>
        <v>0</v>
      </c>
      <c r="T388">
        <f>IF(Scrobbles!F388&gt;0,1,0)</f>
        <v>0</v>
      </c>
    </row>
    <row r="389" spans="3:20" x14ac:dyDescent="0.3">
      <c r="C389">
        <f>IF(Scrobbles!$B389=C$1,Scrobbles!$F389,0)</f>
        <v>0</v>
      </c>
      <c r="D389">
        <f>IF(Scrobbles!$B389=D$1,Scrobbles!$F389,0)</f>
        <v>0</v>
      </c>
      <c r="E389">
        <f>IF(Scrobbles!$B389=E$1,Scrobbles!$F389,0)</f>
        <v>0</v>
      </c>
      <c r="F389">
        <f>IF(Scrobbles!$B389=F$1,Scrobbles!$F389,0)</f>
        <v>0</v>
      </c>
      <c r="G389">
        <f>IF(Scrobbles!$B389=G$1,Scrobbles!$F389,0)</f>
        <v>0</v>
      </c>
      <c r="H389">
        <f>IF(Scrobbles!$B389=H$1,Scrobbles!$F389,0)</f>
        <v>0</v>
      </c>
      <c r="I389">
        <f>IF(Scrobbles!$B389=I$1,Scrobbles!$F389,0)</f>
        <v>0</v>
      </c>
      <c r="K389">
        <f>IF(AND(Scrobbles!$F389&gt;=Calc!J$1+1,Scrobbles!$F389&lt;=Calc!K$1,ISBLANK(Scrobbles!$F389)=FALSE),1,0)</f>
        <v>0</v>
      </c>
      <c r="L389">
        <f>IF(AND(Scrobbles!$F389&gt;=Calc!K$1+1,Scrobbles!$F389&lt;=Calc!L$1,ISBLANK(Scrobbles!$F389)=FALSE),1,0)</f>
        <v>0</v>
      </c>
      <c r="M389">
        <f>IF(AND(Scrobbles!$F389&gt;=Calc!L$1+1,Scrobbles!$F389&lt;=Calc!M$1,ISBLANK(Scrobbles!$F389)=FALSE),1,0)</f>
        <v>0</v>
      </c>
      <c r="N389">
        <f>IF(AND(Scrobbles!$F389&gt;=Calc!M$1+1,Scrobbles!$F389&lt;=Calc!N$1,ISBLANK(Scrobbles!$F389)=FALSE),1,0)</f>
        <v>0</v>
      </c>
      <c r="O389">
        <f>IF(AND(Scrobbles!$F389&gt;=Calc!N$1+1,Scrobbles!$F389&lt;=Calc!O$1,ISBLANK(Scrobbles!$F389)=FALSE),1,0)</f>
        <v>0</v>
      </c>
      <c r="P389">
        <f>IF(AND(Scrobbles!$F389&gt;=Calc!O$1+1,Scrobbles!$F389&lt;=Calc!P$1,ISBLANK(Scrobbles!$F389)=FALSE),1,0)</f>
        <v>0</v>
      </c>
      <c r="Q389">
        <f>IF(AND(Scrobbles!$F389&gt;=Calc!P$1+1,Scrobbles!$F389&lt;=Calc!Q$1,ISBLANK(Scrobbles!$F389)=FALSE),1,0)</f>
        <v>0</v>
      </c>
      <c r="R389">
        <f>IF(AND(Scrobbles!$F389&gt;=Calc!Q$1+1,Scrobbles!$F389&lt;=Calc!R$1,ISBLANK(Scrobbles!$F389)=FALSE),1,0)</f>
        <v>0</v>
      </c>
      <c r="T389">
        <f>IF(Scrobbles!F389&gt;0,1,0)</f>
        <v>0</v>
      </c>
    </row>
    <row r="390" spans="3:20" x14ac:dyDescent="0.3">
      <c r="C390">
        <f>IF(Scrobbles!$B390=C$1,Scrobbles!$F390,0)</f>
        <v>0</v>
      </c>
      <c r="D390">
        <f>IF(Scrobbles!$B390=D$1,Scrobbles!$F390,0)</f>
        <v>0</v>
      </c>
      <c r="E390">
        <f>IF(Scrobbles!$B390=E$1,Scrobbles!$F390,0)</f>
        <v>0</v>
      </c>
      <c r="F390">
        <f>IF(Scrobbles!$B390=F$1,Scrobbles!$F390,0)</f>
        <v>0</v>
      </c>
      <c r="G390">
        <f>IF(Scrobbles!$B390=G$1,Scrobbles!$F390,0)</f>
        <v>0</v>
      </c>
      <c r="H390">
        <f>IF(Scrobbles!$B390=H$1,Scrobbles!$F390,0)</f>
        <v>0</v>
      </c>
      <c r="I390">
        <f>IF(Scrobbles!$B390=I$1,Scrobbles!$F390,0)</f>
        <v>0</v>
      </c>
      <c r="K390">
        <f>IF(AND(Scrobbles!$F390&gt;=Calc!J$1+1,Scrobbles!$F390&lt;=Calc!K$1,ISBLANK(Scrobbles!$F390)=FALSE),1,0)</f>
        <v>0</v>
      </c>
      <c r="L390">
        <f>IF(AND(Scrobbles!$F390&gt;=Calc!K$1+1,Scrobbles!$F390&lt;=Calc!L$1,ISBLANK(Scrobbles!$F390)=FALSE),1,0)</f>
        <v>0</v>
      </c>
      <c r="M390">
        <f>IF(AND(Scrobbles!$F390&gt;=Calc!L$1+1,Scrobbles!$F390&lt;=Calc!M$1,ISBLANK(Scrobbles!$F390)=FALSE),1,0)</f>
        <v>0</v>
      </c>
      <c r="N390">
        <f>IF(AND(Scrobbles!$F390&gt;=Calc!M$1+1,Scrobbles!$F390&lt;=Calc!N$1,ISBLANK(Scrobbles!$F390)=FALSE),1,0)</f>
        <v>0</v>
      </c>
      <c r="O390">
        <f>IF(AND(Scrobbles!$F390&gt;=Calc!N$1+1,Scrobbles!$F390&lt;=Calc!O$1,ISBLANK(Scrobbles!$F390)=FALSE),1,0)</f>
        <v>0</v>
      </c>
      <c r="P390">
        <f>IF(AND(Scrobbles!$F390&gt;=Calc!O$1+1,Scrobbles!$F390&lt;=Calc!P$1,ISBLANK(Scrobbles!$F390)=FALSE),1,0)</f>
        <v>0</v>
      </c>
      <c r="Q390">
        <f>IF(AND(Scrobbles!$F390&gt;=Calc!P$1+1,Scrobbles!$F390&lt;=Calc!Q$1,ISBLANK(Scrobbles!$F390)=FALSE),1,0)</f>
        <v>0</v>
      </c>
      <c r="R390">
        <f>IF(AND(Scrobbles!$F390&gt;=Calc!Q$1+1,Scrobbles!$F390&lt;=Calc!R$1,ISBLANK(Scrobbles!$F390)=FALSE),1,0)</f>
        <v>0</v>
      </c>
      <c r="T390">
        <f>IF(Scrobbles!F390&gt;0,1,0)</f>
        <v>0</v>
      </c>
    </row>
    <row r="391" spans="3:20" x14ac:dyDescent="0.3">
      <c r="C391">
        <f>IF(Scrobbles!$B391=C$1,Scrobbles!$F391,0)</f>
        <v>0</v>
      </c>
      <c r="D391">
        <f>IF(Scrobbles!$B391=D$1,Scrobbles!$F391,0)</f>
        <v>0</v>
      </c>
      <c r="E391">
        <f>IF(Scrobbles!$B391=E$1,Scrobbles!$F391,0)</f>
        <v>0</v>
      </c>
      <c r="F391">
        <f>IF(Scrobbles!$B391=F$1,Scrobbles!$F391,0)</f>
        <v>0</v>
      </c>
      <c r="G391">
        <f>IF(Scrobbles!$B391=G$1,Scrobbles!$F391,0)</f>
        <v>0</v>
      </c>
      <c r="H391">
        <f>IF(Scrobbles!$B391=H$1,Scrobbles!$F391,0)</f>
        <v>0</v>
      </c>
      <c r="I391">
        <f>IF(Scrobbles!$B391=I$1,Scrobbles!$F391,0)</f>
        <v>0</v>
      </c>
      <c r="K391">
        <f>IF(AND(Scrobbles!$F391&gt;=Calc!J$1+1,Scrobbles!$F391&lt;=Calc!K$1,ISBLANK(Scrobbles!$F391)=FALSE),1,0)</f>
        <v>0</v>
      </c>
      <c r="L391">
        <f>IF(AND(Scrobbles!$F391&gt;=Calc!K$1+1,Scrobbles!$F391&lt;=Calc!L$1,ISBLANK(Scrobbles!$F391)=FALSE),1,0)</f>
        <v>0</v>
      </c>
      <c r="M391">
        <f>IF(AND(Scrobbles!$F391&gt;=Calc!L$1+1,Scrobbles!$F391&lt;=Calc!M$1,ISBLANK(Scrobbles!$F391)=FALSE),1,0)</f>
        <v>0</v>
      </c>
      <c r="N391">
        <f>IF(AND(Scrobbles!$F391&gt;=Calc!M$1+1,Scrobbles!$F391&lt;=Calc!N$1,ISBLANK(Scrobbles!$F391)=FALSE),1,0)</f>
        <v>0</v>
      </c>
      <c r="O391">
        <f>IF(AND(Scrobbles!$F391&gt;=Calc!N$1+1,Scrobbles!$F391&lt;=Calc!O$1,ISBLANK(Scrobbles!$F391)=FALSE),1,0)</f>
        <v>0</v>
      </c>
      <c r="P391">
        <f>IF(AND(Scrobbles!$F391&gt;=Calc!O$1+1,Scrobbles!$F391&lt;=Calc!P$1,ISBLANK(Scrobbles!$F391)=FALSE),1,0)</f>
        <v>0</v>
      </c>
      <c r="Q391">
        <f>IF(AND(Scrobbles!$F391&gt;=Calc!P$1+1,Scrobbles!$F391&lt;=Calc!Q$1,ISBLANK(Scrobbles!$F391)=FALSE),1,0)</f>
        <v>0</v>
      </c>
      <c r="R391">
        <f>IF(AND(Scrobbles!$F391&gt;=Calc!Q$1+1,Scrobbles!$F391&lt;=Calc!R$1,ISBLANK(Scrobbles!$F391)=FALSE),1,0)</f>
        <v>0</v>
      </c>
      <c r="T391">
        <f>IF(Scrobbles!F391&gt;0,1,0)</f>
        <v>0</v>
      </c>
    </row>
    <row r="392" spans="3:20" x14ac:dyDescent="0.3">
      <c r="C392">
        <f>IF(Scrobbles!$B392=C$1,Scrobbles!$F392,0)</f>
        <v>0</v>
      </c>
      <c r="D392">
        <f>IF(Scrobbles!$B392=D$1,Scrobbles!$F392,0)</f>
        <v>0</v>
      </c>
      <c r="E392">
        <f>IF(Scrobbles!$B392=E$1,Scrobbles!$F392,0)</f>
        <v>0</v>
      </c>
      <c r="F392">
        <f>IF(Scrobbles!$B392=F$1,Scrobbles!$F392,0)</f>
        <v>0</v>
      </c>
      <c r="G392">
        <f>IF(Scrobbles!$B392=G$1,Scrobbles!$F392,0)</f>
        <v>0</v>
      </c>
      <c r="H392">
        <f>IF(Scrobbles!$B392=H$1,Scrobbles!$F392,0)</f>
        <v>0</v>
      </c>
      <c r="I392">
        <f>IF(Scrobbles!$B392=I$1,Scrobbles!$F392,0)</f>
        <v>0</v>
      </c>
      <c r="K392">
        <f>IF(AND(Scrobbles!$F392&gt;=Calc!J$1+1,Scrobbles!$F392&lt;=Calc!K$1,ISBLANK(Scrobbles!$F392)=FALSE),1,0)</f>
        <v>0</v>
      </c>
      <c r="L392">
        <f>IF(AND(Scrobbles!$F392&gt;=Calc!K$1+1,Scrobbles!$F392&lt;=Calc!L$1,ISBLANK(Scrobbles!$F392)=FALSE),1,0)</f>
        <v>0</v>
      </c>
      <c r="M392">
        <f>IF(AND(Scrobbles!$F392&gt;=Calc!L$1+1,Scrobbles!$F392&lt;=Calc!M$1,ISBLANK(Scrobbles!$F392)=FALSE),1,0)</f>
        <v>0</v>
      </c>
      <c r="N392">
        <f>IF(AND(Scrobbles!$F392&gt;=Calc!M$1+1,Scrobbles!$F392&lt;=Calc!N$1,ISBLANK(Scrobbles!$F392)=FALSE),1,0)</f>
        <v>0</v>
      </c>
      <c r="O392">
        <f>IF(AND(Scrobbles!$F392&gt;=Calc!N$1+1,Scrobbles!$F392&lt;=Calc!O$1,ISBLANK(Scrobbles!$F392)=FALSE),1,0)</f>
        <v>0</v>
      </c>
      <c r="P392">
        <f>IF(AND(Scrobbles!$F392&gt;=Calc!O$1+1,Scrobbles!$F392&lt;=Calc!P$1,ISBLANK(Scrobbles!$F392)=FALSE),1,0)</f>
        <v>0</v>
      </c>
      <c r="Q392">
        <f>IF(AND(Scrobbles!$F392&gt;=Calc!P$1+1,Scrobbles!$F392&lt;=Calc!Q$1,ISBLANK(Scrobbles!$F392)=FALSE),1,0)</f>
        <v>0</v>
      </c>
      <c r="R392">
        <f>IF(AND(Scrobbles!$F392&gt;=Calc!Q$1+1,Scrobbles!$F392&lt;=Calc!R$1,ISBLANK(Scrobbles!$F392)=FALSE),1,0)</f>
        <v>0</v>
      </c>
      <c r="T392">
        <f>IF(Scrobbles!F392&gt;0,1,0)</f>
        <v>0</v>
      </c>
    </row>
    <row r="393" spans="3:20" x14ac:dyDescent="0.3">
      <c r="C393">
        <f>IF(Scrobbles!$B393=C$1,Scrobbles!$F393,0)</f>
        <v>0</v>
      </c>
      <c r="D393">
        <f>IF(Scrobbles!$B393=D$1,Scrobbles!$F393,0)</f>
        <v>0</v>
      </c>
      <c r="E393">
        <f>IF(Scrobbles!$B393=E$1,Scrobbles!$F393,0)</f>
        <v>0</v>
      </c>
      <c r="F393">
        <f>IF(Scrobbles!$B393=F$1,Scrobbles!$F393,0)</f>
        <v>0</v>
      </c>
      <c r="G393">
        <f>IF(Scrobbles!$B393=G$1,Scrobbles!$F393,0)</f>
        <v>0</v>
      </c>
      <c r="H393">
        <f>IF(Scrobbles!$B393=H$1,Scrobbles!$F393,0)</f>
        <v>0</v>
      </c>
      <c r="I393">
        <f>IF(Scrobbles!$B393=I$1,Scrobbles!$F393,0)</f>
        <v>0</v>
      </c>
      <c r="K393">
        <f>IF(AND(Scrobbles!$F393&gt;=Calc!J$1+1,Scrobbles!$F393&lt;=Calc!K$1,ISBLANK(Scrobbles!$F393)=FALSE),1,0)</f>
        <v>0</v>
      </c>
      <c r="L393">
        <f>IF(AND(Scrobbles!$F393&gt;=Calc!K$1+1,Scrobbles!$F393&lt;=Calc!L$1,ISBLANK(Scrobbles!$F393)=FALSE),1,0)</f>
        <v>0</v>
      </c>
      <c r="M393">
        <f>IF(AND(Scrobbles!$F393&gt;=Calc!L$1+1,Scrobbles!$F393&lt;=Calc!M$1,ISBLANK(Scrobbles!$F393)=FALSE),1,0)</f>
        <v>0</v>
      </c>
      <c r="N393">
        <f>IF(AND(Scrobbles!$F393&gt;=Calc!M$1+1,Scrobbles!$F393&lt;=Calc!N$1,ISBLANK(Scrobbles!$F393)=FALSE),1,0)</f>
        <v>0</v>
      </c>
      <c r="O393">
        <f>IF(AND(Scrobbles!$F393&gt;=Calc!N$1+1,Scrobbles!$F393&lt;=Calc!O$1,ISBLANK(Scrobbles!$F393)=FALSE),1,0)</f>
        <v>0</v>
      </c>
      <c r="P393">
        <f>IF(AND(Scrobbles!$F393&gt;=Calc!O$1+1,Scrobbles!$F393&lt;=Calc!P$1,ISBLANK(Scrobbles!$F393)=FALSE),1,0)</f>
        <v>0</v>
      </c>
      <c r="Q393">
        <f>IF(AND(Scrobbles!$F393&gt;=Calc!P$1+1,Scrobbles!$F393&lt;=Calc!Q$1,ISBLANK(Scrobbles!$F393)=FALSE),1,0)</f>
        <v>0</v>
      </c>
      <c r="R393">
        <f>IF(AND(Scrobbles!$F393&gt;=Calc!Q$1+1,Scrobbles!$F393&lt;=Calc!R$1,ISBLANK(Scrobbles!$F393)=FALSE),1,0)</f>
        <v>0</v>
      </c>
      <c r="T393">
        <f>IF(Scrobbles!F393&gt;0,1,0)</f>
        <v>0</v>
      </c>
    </row>
    <row r="394" spans="3:20" x14ac:dyDescent="0.3">
      <c r="C394">
        <f>IF(Scrobbles!$B394=C$1,Scrobbles!$F394,0)</f>
        <v>0</v>
      </c>
      <c r="D394">
        <f>IF(Scrobbles!$B394=D$1,Scrobbles!$F394,0)</f>
        <v>0</v>
      </c>
      <c r="E394">
        <f>IF(Scrobbles!$B394=E$1,Scrobbles!$F394,0)</f>
        <v>0</v>
      </c>
      <c r="F394">
        <f>IF(Scrobbles!$B394=F$1,Scrobbles!$F394,0)</f>
        <v>0</v>
      </c>
      <c r="G394">
        <f>IF(Scrobbles!$B394=G$1,Scrobbles!$F394,0)</f>
        <v>0</v>
      </c>
      <c r="H394">
        <f>IF(Scrobbles!$B394=H$1,Scrobbles!$F394,0)</f>
        <v>0</v>
      </c>
      <c r="I394">
        <f>IF(Scrobbles!$B394=I$1,Scrobbles!$F394,0)</f>
        <v>0</v>
      </c>
      <c r="K394">
        <f>IF(AND(Scrobbles!$F394&gt;=Calc!J$1+1,Scrobbles!$F394&lt;=Calc!K$1,ISBLANK(Scrobbles!$F394)=FALSE),1,0)</f>
        <v>0</v>
      </c>
      <c r="L394">
        <f>IF(AND(Scrobbles!$F394&gt;=Calc!K$1+1,Scrobbles!$F394&lt;=Calc!L$1,ISBLANK(Scrobbles!$F394)=FALSE),1,0)</f>
        <v>0</v>
      </c>
      <c r="M394">
        <f>IF(AND(Scrobbles!$F394&gt;=Calc!L$1+1,Scrobbles!$F394&lt;=Calc!M$1,ISBLANK(Scrobbles!$F394)=FALSE),1,0)</f>
        <v>0</v>
      </c>
      <c r="N394">
        <f>IF(AND(Scrobbles!$F394&gt;=Calc!M$1+1,Scrobbles!$F394&lt;=Calc!N$1,ISBLANK(Scrobbles!$F394)=FALSE),1,0)</f>
        <v>0</v>
      </c>
      <c r="O394">
        <f>IF(AND(Scrobbles!$F394&gt;=Calc!N$1+1,Scrobbles!$F394&lt;=Calc!O$1,ISBLANK(Scrobbles!$F394)=FALSE),1,0)</f>
        <v>0</v>
      </c>
      <c r="P394">
        <f>IF(AND(Scrobbles!$F394&gt;=Calc!O$1+1,Scrobbles!$F394&lt;=Calc!P$1,ISBLANK(Scrobbles!$F394)=FALSE),1,0)</f>
        <v>0</v>
      </c>
      <c r="Q394">
        <f>IF(AND(Scrobbles!$F394&gt;=Calc!P$1+1,Scrobbles!$F394&lt;=Calc!Q$1,ISBLANK(Scrobbles!$F394)=FALSE),1,0)</f>
        <v>0</v>
      </c>
      <c r="R394">
        <f>IF(AND(Scrobbles!$F394&gt;=Calc!Q$1+1,Scrobbles!$F394&lt;=Calc!R$1,ISBLANK(Scrobbles!$F394)=FALSE),1,0)</f>
        <v>0</v>
      </c>
      <c r="T394">
        <f>IF(Scrobbles!F394&gt;0,1,0)</f>
        <v>0</v>
      </c>
    </row>
    <row r="395" spans="3:20" x14ac:dyDescent="0.3">
      <c r="C395">
        <f>IF(Scrobbles!$B395=C$1,Scrobbles!$F395,0)</f>
        <v>0</v>
      </c>
      <c r="D395">
        <f>IF(Scrobbles!$B395=D$1,Scrobbles!$F395,0)</f>
        <v>0</v>
      </c>
      <c r="E395">
        <f>IF(Scrobbles!$B395=E$1,Scrobbles!$F395,0)</f>
        <v>0</v>
      </c>
      <c r="F395">
        <f>IF(Scrobbles!$B395=F$1,Scrobbles!$F395,0)</f>
        <v>0</v>
      </c>
      <c r="G395">
        <f>IF(Scrobbles!$B395=G$1,Scrobbles!$F395,0)</f>
        <v>0</v>
      </c>
      <c r="H395">
        <f>IF(Scrobbles!$B395=H$1,Scrobbles!$F395,0)</f>
        <v>0</v>
      </c>
      <c r="I395">
        <f>IF(Scrobbles!$B395=I$1,Scrobbles!$F395,0)</f>
        <v>0</v>
      </c>
      <c r="K395">
        <f>IF(AND(Scrobbles!$F395&gt;=Calc!J$1+1,Scrobbles!$F395&lt;=Calc!K$1,ISBLANK(Scrobbles!$F395)=FALSE),1,0)</f>
        <v>0</v>
      </c>
      <c r="L395">
        <f>IF(AND(Scrobbles!$F395&gt;=Calc!K$1+1,Scrobbles!$F395&lt;=Calc!L$1,ISBLANK(Scrobbles!$F395)=FALSE),1,0)</f>
        <v>0</v>
      </c>
      <c r="M395">
        <f>IF(AND(Scrobbles!$F395&gt;=Calc!L$1+1,Scrobbles!$F395&lt;=Calc!M$1,ISBLANK(Scrobbles!$F395)=FALSE),1,0)</f>
        <v>0</v>
      </c>
      <c r="N395">
        <f>IF(AND(Scrobbles!$F395&gt;=Calc!M$1+1,Scrobbles!$F395&lt;=Calc!N$1,ISBLANK(Scrobbles!$F395)=FALSE),1,0)</f>
        <v>0</v>
      </c>
      <c r="O395">
        <f>IF(AND(Scrobbles!$F395&gt;=Calc!N$1+1,Scrobbles!$F395&lt;=Calc!O$1,ISBLANK(Scrobbles!$F395)=FALSE),1,0)</f>
        <v>0</v>
      </c>
      <c r="P395">
        <f>IF(AND(Scrobbles!$F395&gt;=Calc!O$1+1,Scrobbles!$F395&lt;=Calc!P$1,ISBLANK(Scrobbles!$F395)=FALSE),1,0)</f>
        <v>0</v>
      </c>
      <c r="Q395">
        <f>IF(AND(Scrobbles!$F395&gt;=Calc!P$1+1,Scrobbles!$F395&lt;=Calc!Q$1,ISBLANK(Scrobbles!$F395)=FALSE),1,0)</f>
        <v>0</v>
      </c>
      <c r="R395">
        <f>IF(AND(Scrobbles!$F395&gt;=Calc!Q$1+1,Scrobbles!$F395&lt;=Calc!R$1,ISBLANK(Scrobbles!$F395)=FALSE),1,0)</f>
        <v>0</v>
      </c>
      <c r="T395">
        <f>IF(Scrobbles!F395&gt;0,1,0)</f>
        <v>0</v>
      </c>
    </row>
    <row r="396" spans="3:20" x14ac:dyDescent="0.3">
      <c r="C396">
        <f>IF(Scrobbles!$B396=C$1,Scrobbles!$F396,0)</f>
        <v>0</v>
      </c>
      <c r="D396">
        <f>IF(Scrobbles!$B396=D$1,Scrobbles!$F396,0)</f>
        <v>0</v>
      </c>
      <c r="E396">
        <f>IF(Scrobbles!$B396=E$1,Scrobbles!$F396,0)</f>
        <v>0</v>
      </c>
      <c r="F396">
        <f>IF(Scrobbles!$B396=F$1,Scrobbles!$F396,0)</f>
        <v>0</v>
      </c>
      <c r="G396">
        <f>IF(Scrobbles!$B396=G$1,Scrobbles!$F396,0)</f>
        <v>0</v>
      </c>
      <c r="H396">
        <f>IF(Scrobbles!$B396=H$1,Scrobbles!$F396,0)</f>
        <v>0</v>
      </c>
      <c r="I396">
        <f>IF(Scrobbles!$B396=I$1,Scrobbles!$F396,0)</f>
        <v>0</v>
      </c>
      <c r="K396">
        <f>IF(AND(Scrobbles!$F396&gt;=Calc!J$1+1,Scrobbles!$F396&lt;=Calc!K$1,ISBLANK(Scrobbles!$F396)=FALSE),1,0)</f>
        <v>0</v>
      </c>
      <c r="L396">
        <f>IF(AND(Scrobbles!$F396&gt;=Calc!K$1+1,Scrobbles!$F396&lt;=Calc!L$1,ISBLANK(Scrobbles!$F396)=FALSE),1,0)</f>
        <v>0</v>
      </c>
      <c r="M396">
        <f>IF(AND(Scrobbles!$F396&gt;=Calc!L$1+1,Scrobbles!$F396&lt;=Calc!M$1,ISBLANK(Scrobbles!$F396)=FALSE),1,0)</f>
        <v>0</v>
      </c>
      <c r="N396">
        <f>IF(AND(Scrobbles!$F396&gt;=Calc!M$1+1,Scrobbles!$F396&lt;=Calc!N$1,ISBLANK(Scrobbles!$F396)=FALSE),1,0)</f>
        <v>0</v>
      </c>
      <c r="O396">
        <f>IF(AND(Scrobbles!$F396&gt;=Calc!N$1+1,Scrobbles!$F396&lt;=Calc!O$1,ISBLANK(Scrobbles!$F396)=FALSE),1,0)</f>
        <v>0</v>
      </c>
      <c r="P396">
        <f>IF(AND(Scrobbles!$F396&gt;=Calc!O$1+1,Scrobbles!$F396&lt;=Calc!P$1,ISBLANK(Scrobbles!$F396)=FALSE),1,0)</f>
        <v>0</v>
      </c>
      <c r="Q396">
        <f>IF(AND(Scrobbles!$F396&gt;=Calc!P$1+1,Scrobbles!$F396&lt;=Calc!Q$1,ISBLANK(Scrobbles!$F396)=FALSE),1,0)</f>
        <v>0</v>
      </c>
      <c r="R396">
        <f>IF(AND(Scrobbles!$F396&gt;=Calc!Q$1+1,Scrobbles!$F396&lt;=Calc!R$1,ISBLANK(Scrobbles!$F396)=FALSE),1,0)</f>
        <v>0</v>
      </c>
      <c r="T396">
        <f>IF(Scrobbles!F396&gt;0,1,0)</f>
        <v>0</v>
      </c>
    </row>
    <row r="397" spans="3:20" x14ac:dyDescent="0.3">
      <c r="C397">
        <f>IF(Scrobbles!$B397=C$1,Scrobbles!$F397,0)</f>
        <v>0</v>
      </c>
      <c r="D397">
        <f>IF(Scrobbles!$B397=D$1,Scrobbles!$F397,0)</f>
        <v>0</v>
      </c>
      <c r="E397">
        <f>IF(Scrobbles!$B397=E$1,Scrobbles!$F397,0)</f>
        <v>0</v>
      </c>
      <c r="F397">
        <f>IF(Scrobbles!$B397=F$1,Scrobbles!$F397,0)</f>
        <v>0</v>
      </c>
      <c r="G397">
        <f>IF(Scrobbles!$B397=G$1,Scrobbles!$F397,0)</f>
        <v>0</v>
      </c>
      <c r="H397">
        <f>IF(Scrobbles!$B397=H$1,Scrobbles!$F397,0)</f>
        <v>0</v>
      </c>
      <c r="I397">
        <f>IF(Scrobbles!$B397=I$1,Scrobbles!$F397,0)</f>
        <v>0</v>
      </c>
      <c r="K397">
        <f>IF(AND(Scrobbles!$F397&gt;=Calc!J$1+1,Scrobbles!$F397&lt;=Calc!K$1,ISBLANK(Scrobbles!$F397)=FALSE),1,0)</f>
        <v>0</v>
      </c>
      <c r="L397">
        <f>IF(AND(Scrobbles!$F397&gt;=Calc!K$1+1,Scrobbles!$F397&lt;=Calc!L$1,ISBLANK(Scrobbles!$F397)=FALSE),1,0)</f>
        <v>0</v>
      </c>
      <c r="M397">
        <f>IF(AND(Scrobbles!$F397&gt;=Calc!L$1+1,Scrobbles!$F397&lt;=Calc!M$1,ISBLANK(Scrobbles!$F397)=FALSE),1,0)</f>
        <v>0</v>
      </c>
      <c r="N397">
        <f>IF(AND(Scrobbles!$F397&gt;=Calc!M$1+1,Scrobbles!$F397&lt;=Calc!N$1,ISBLANK(Scrobbles!$F397)=FALSE),1,0)</f>
        <v>0</v>
      </c>
      <c r="O397">
        <f>IF(AND(Scrobbles!$F397&gt;=Calc!N$1+1,Scrobbles!$F397&lt;=Calc!O$1,ISBLANK(Scrobbles!$F397)=FALSE),1,0)</f>
        <v>0</v>
      </c>
      <c r="P397">
        <f>IF(AND(Scrobbles!$F397&gt;=Calc!O$1+1,Scrobbles!$F397&lt;=Calc!P$1,ISBLANK(Scrobbles!$F397)=FALSE),1,0)</f>
        <v>0</v>
      </c>
      <c r="Q397">
        <f>IF(AND(Scrobbles!$F397&gt;=Calc!P$1+1,Scrobbles!$F397&lt;=Calc!Q$1,ISBLANK(Scrobbles!$F397)=FALSE),1,0)</f>
        <v>0</v>
      </c>
      <c r="R397">
        <f>IF(AND(Scrobbles!$F397&gt;=Calc!Q$1+1,Scrobbles!$F397&lt;=Calc!R$1,ISBLANK(Scrobbles!$F397)=FALSE),1,0)</f>
        <v>0</v>
      </c>
      <c r="T397">
        <f>IF(Scrobbles!F397&gt;0,1,0)</f>
        <v>0</v>
      </c>
    </row>
    <row r="398" spans="3:20" x14ac:dyDescent="0.3">
      <c r="C398">
        <f>IF(Scrobbles!$B398=C$1,Scrobbles!$F398,0)</f>
        <v>0</v>
      </c>
      <c r="D398">
        <f>IF(Scrobbles!$B398=D$1,Scrobbles!$F398,0)</f>
        <v>0</v>
      </c>
      <c r="E398">
        <f>IF(Scrobbles!$B398=E$1,Scrobbles!$F398,0)</f>
        <v>0</v>
      </c>
      <c r="F398">
        <f>IF(Scrobbles!$B398=F$1,Scrobbles!$F398,0)</f>
        <v>0</v>
      </c>
      <c r="G398">
        <f>IF(Scrobbles!$B398=G$1,Scrobbles!$F398,0)</f>
        <v>0</v>
      </c>
      <c r="H398">
        <f>IF(Scrobbles!$B398=H$1,Scrobbles!$F398,0)</f>
        <v>0</v>
      </c>
      <c r="I398">
        <f>IF(Scrobbles!$B398=I$1,Scrobbles!$F398,0)</f>
        <v>0</v>
      </c>
      <c r="K398">
        <f>IF(AND(Scrobbles!$F398&gt;=Calc!J$1+1,Scrobbles!$F398&lt;=Calc!K$1,ISBLANK(Scrobbles!$F398)=FALSE),1,0)</f>
        <v>0</v>
      </c>
      <c r="L398">
        <f>IF(AND(Scrobbles!$F398&gt;=Calc!K$1+1,Scrobbles!$F398&lt;=Calc!L$1,ISBLANK(Scrobbles!$F398)=FALSE),1,0)</f>
        <v>0</v>
      </c>
      <c r="M398">
        <f>IF(AND(Scrobbles!$F398&gt;=Calc!L$1+1,Scrobbles!$F398&lt;=Calc!M$1,ISBLANK(Scrobbles!$F398)=FALSE),1,0)</f>
        <v>0</v>
      </c>
      <c r="N398">
        <f>IF(AND(Scrobbles!$F398&gt;=Calc!M$1+1,Scrobbles!$F398&lt;=Calc!N$1,ISBLANK(Scrobbles!$F398)=FALSE),1,0)</f>
        <v>0</v>
      </c>
      <c r="O398">
        <f>IF(AND(Scrobbles!$F398&gt;=Calc!N$1+1,Scrobbles!$F398&lt;=Calc!O$1,ISBLANK(Scrobbles!$F398)=FALSE),1,0)</f>
        <v>0</v>
      </c>
      <c r="P398">
        <f>IF(AND(Scrobbles!$F398&gt;=Calc!O$1+1,Scrobbles!$F398&lt;=Calc!P$1,ISBLANK(Scrobbles!$F398)=FALSE),1,0)</f>
        <v>0</v>
      </c>
      <c r="Q398">
        <f>IF(AND(Scrobbles!$F398&gt;=Calc!P$1+1,Scrobbles!$F398&lt;=Calc!Q$1,ISBLANK(Scrobbles!$F398)=FALSE),1,0)</f>
        <v>0</v>
      </c>
      <c r="R398">
        <f>IF(AND(Scrobbles!$F398&gt;=Calc!Q$1+1,Scrobbles!$F398&lt;=Calc!R$1,ISBLANK(Scrobbles!$F398)=FALSE),1,0)</f>
        <v>0</v>
      </c>
      <c r="T398">
        <f>IF(Scrobbles!F398&gt;0,1,0)</f>
        <v>0</v>
      </c>
    </row>
    <row r="399" spans="3:20" x14ac:dyDescent="0.3">
      <c r="C399">
        <f>IF(Scrobbles!$B399=C$1,Scrobbles!$F399,0)</f>
        <v>0</v>
      </c>
      <c r="D399">
        <f>IF(Scrobbles!$B399=D$1,Scrobbles!$F399,0)</f>
        <v>0</v>
      </c>
      <c r="E399">
        <f>IF(Scrobbles!$B399=E$1,Scrobbles!$F399,0)</f>
        <v>0</v>
      </c>
      <c r="F399">
        <f>IF(Scrobbles!$B399=F$1,Scrobbles!$F399,0)</f>
        <v>0</v>
      </c>
      <c r="G399">
        <f>IF(Scrobbles!$B399=G$1,Scrobbles!$F399,0)</f>
        <v>0</v>
      </c>
      <c r="H399">
        <f>IF(Scrobbles!$B399=H$1,Scrobbles!$F399,0)</f>
        <v>0</v>
      </c>
      <c r="I399">
        <f>IF(Scrobbles!$B399=I$1,Scrobbles!$F399,0)</f>
        <v>0</v>
      </c>
      <c r="K399">
        <f>IF(AND(Scrobbles!$F399&gt;=Calc!J$1+1,Scrobbles!$F399&lt;=Calc!K$1,ISBLANK(Scrobbles!$F399)=FALSE),1,0)</f>
        <v>0</v>
      </c>
      <c r="L399">
        <f>IF(AND(Scrobbles!$F399&gt;=Calc!K$1+1,Scrobbles!$F399&lt;=Calc!L$1,ISBLANK(Scrobbles!$F399)=FALSE),1,0)</f>
        <v>0</v>
      </c>
      <c r="M399">
        <f>IF(AND(Scrobbles!$F399&gt;=Calc!L$1+1,Scrobbles!$F399&lt;=Calc!M$1,ISBLANK(Scrobbles!$F399)=FALSE),1,0)</f>
        <v>0</v>
      </c>
      <c r="N399">
        <f>IF(AND(Scrobbles!$F399&gt;=Calc!M$1+1,Scrobbles!$F399&lt;=Calc!N$1,ISBLANK(Scrobbles!$F399)=FALSE),1,0)</f>
        <v>0</v>
      </c>
      <c r="O399">
        <f>IF(AND(Scrobbles!$F399&gt;=Calc!N$1+1,Scrobbles!$F399&lt;=Calc!O$1,ISBLANK(Scrobbles!$F399)=FALSE),1,0)</f>
        <v>0</v>
      </c>
      <c r="P399">
        <f>IF(AND(Scrobbles!$F399&gt;=Calc!O$1+1,Scrobbles!$F399&lt;=Calc!P$1,ISBLANK(Scrobbles!$F399)=FALSE),1,0)</f>
        <v>0</v>
      </c>
      <c r="Q399">
        <f>IF(AND(Scrobbles!$F399&gt;=Calc!P$1+1,Scrobbles!$F399&lt;=Calc!Q$1,ISBLANK(Scrobbles!$F399)=FALSE),1,0)</f>
        <v>0</v>
      </c>
      <c r="R399">
        <f>IF(AND(Scrobbles!$F399&gt;=Calc!Q$1+1,Scrobbles!$F399&lt;=Calc!R$1,ISBLANK(Scrobbles!$F399)=FALSE),1,0)</f>
        <v>0</v>
      </c>
      <c r="T399">
        <f>IF(Scrobbles!F399&gt;0,1,0)</f>
        <v>0</v>
      </c>
    </row>
    <row r="400" spans="3:20" x14ac:dyDescent="0.3">
      <c r="C400">
        <f>IF(Scrobbles!$B400=C$1,Scrobbles!$F400,0)</f>
        <v>0</v>
      </c>
      <c r="D400">
        <f>IF(Scrobbles!$B400=D$1,Scrobbles!$F400,0)</f>
        <v>0</v>
      </c>
      <c r="E400">
        <f>IF(Scrobbles!$B400=E$1,Scrobbles!$F400,0)</f>
        <v>0</v>
      </c>
      <c r="F400">
        <f>IF(Scrobbles!$B400=F$1,Scrobbles!$F400,0)</f>
        <v>0</v>
      </c>
      <c r="G400">
        <f>IF(Scrobbles!$B400=G$1,Scrobbles!$F400,0)</f>
        <v>0</v>
      </c>
      <c r="H400">
        <f>IF(Scrobbles!$B400=H$1,Scrobbles!$F400,0)</f>
        <v>0</v>
      </c>
      <c r="I400">
        <f>IF(Scrobbles!$B400=I$1,Scrobbles!$F400,0)</f>
        <v>0</v>
      </c>
      <c r="K400">
        <f>IF(AND(Scrobbles!$F400&gt;=Calc!J$1+1,Scrobbles!$F400&lt;=Calc!K$1,ISBLANK(Scrobbles!$F400)=FALSE),1,0)</f>
        <v>0</v>
      </c>
      <c r="L400">
        <f>IF(AND(Scrobbles!$F400&gt;=Calc!K$1+1,Scrobbles!$F400&lt;=Calc!L$1,ISBLANK(Scrobbles!$F400)=FALSE),1,0)</f>
        <v>0</v>
      </c>
      <c r="M400">
        <f>IF(AND(Scrobbles!$F400&gt;=Calc!L$1+1,Scrobbles!$F400&lt;=Calc!M$1,ISBLANK(Scrobbles!$F400)=FALSE),1,0)</f>
        <v>0</v>
      </c>
      <c r="N400">
        <f>IF(AND(Scrobbles!$F400&gt;=Calc!M$1+1,Scrobbles!$F400&lt;=Calc!N$1,ISBLANK(Scrobbles!$F400)=FALSE),1,0)</f>
        <v>0</v>
      </c>
      <c r="O400">
        <f>IF(AND(Scrobbles!$F400&gt;=Calc!N$1+1,Scrobbles!$F400&lt;=Calc!O$1,ISBLANK(Scrobbles!$F400)=FALSE),1,0)</f>
        <v>0</v>
      </c>
      <c r="P400">
        <f>IF(AND(Scrobbles!$F400&gt;=Calc!O$1+1,Scrobbles!$F400&lt;=Calc!P$1,ISBLANK(Scrobbles!$F400)=FALSE),1,0)</f>
        <v>0</v>
      </c>
      <c r="Q400">
        <f>IF(AND(Scrobbles!$F400&gt;=Calc!P$1+1,Scrobbles!$F400&lt;=Calc!Q$1,ISBLANK(Scrobbles!$F400)=FALSE),1,0)</f>
        <v>0</v>
      </c>
      <c r="R400">
        <f>IF(AND(Scrobbles!$F400&gt;=Calc!Q$1+1,Scrobbles!$F400&lt;=Calc!R$1,ISBLANK(Scrobbles!$F400)=FALSE),1,0)</f>
        <v>0</v>
      </c>
      <c r="T400">
        <f>IF(Scrobbles!F400&gt;0,1,0)</f>
        <v>0</v>
      </c>
    </row>
    <row r="401" spans="3:20" x14ac:dyDescent="0.3">
      <c r="C401">
        <f>IF(Scrobbles!$B401=C$1,Scrobbles!$F401,0)</f>
        <v>0</v>
      </c>
      <c r="D401">
        <f>IF(Scrobbles!$B401=D$1,Scrobbles!$F401,0)</f>
        <v>0</v>
      </c>
      <c r="E401">
        <f>IF(Scrobbles!$B401=E$1,Scrobbles!$F401,0)</f>
        <v>0</v>
      </c>
      <c r="F401">
        <f>IF(Scrobbles!$B401=F$1,Scrobbles!$F401,0)</f>
        <v>0</v>
      </c>
      <c r="G401">
        <f>IF(Scrobbles!$B401=G$1,Scrobbles!$F401,0)</f>
        <v>0</v>
      </c>
      <c r="H401">
        <f>IF(Scrobbles!$B401=H$1,Scrobbles!$F401,0)</f>
        <v>0</v>
      </c>
      <c r="I401">
        <f>IF(Scrobbles!$B401=I$1,Scrobbles!$F401,0)</f>
        <v>0</v>
      </c>
      <c r="K401">
        <f>IF(AND(Scrobbles!$F401&gt;=Calc!J$1+1,Scrobbles!$F401&lt;=Calc!K$1,ISBLANK(Scrobbles!$F401)=FALSE),1,0)</f>
        <v>0</v>
      </c>
      <c r="L401">
        <f>IF(AND(Scrobbles!$F401&gt;=Calc!K$1+1,Scrobbles!$F401&lt;=Calc!L$1,ISBLANK(Scrobbles!$F401)=FALSE),1,0)</f>
        <v>0</v>
      </c>
      <c r="M401">
        <f>IF(AND(Scrobbles!$F401&gt;=Calc!L$1+1,Scrobbles!$F401&lt;=Calc!M$1,ISBLANK(Scrobbles!$F401)=FALSE),1,0)</f>
        <v>0</v>
      </c>
      <c r="N401">
        <f>IF(AND(Scrobbles!$F401&gt;=Calc!M$1+1,Scrobbles!$F401&lt;=Calc!N$1,ISBLANK(Scrobbles!$F401)=FALSE),1,0)</f>
        <v>0</v>
      </c>
      <c r="O401">
        <f>IF(AND(Scrobbles!$F401&gt;=Calc!N$1+1,Scrobbles!$F401&lt;=Calc!O$1,ISBLANK(Scrobbles!$F401)=FALSE),1,0)</f>
        <v>0</v>
      </c>
      <c r="P401">
        <f>IF(AND(Scrobbles!$F401&gt;=Calc!O$1+1,Scrobbles!$F401&lt;=Calc!P$1,ISBLANK(Scrobbles!$F401)=FALSE),1,0)</f>
        <v>0</v>
      </c>
      <c r="Q401">
        <f>IF(AND(Scrobbles!$F401&gt;=Calc!P$1+1,Scrobbles!$F401&lt;=Calc!Q$1,ISBLANK(Scrobbles!$F401)=FALSE),1,0)</f>
        <v>0</v>
      </c>
      <c r="R401">
        <f>IF(AND(Scrobbles!$F401&gt;=Calc!Q$1+1,Scrobbles!$F401&lt;=Calc!R$1,ISBLANK(Scrobbles!$F401)=FALSE),1,0)</f>
        <v>0</v>
      </c>
      <c r="T401">
        <f>IF(Scrobbles!F401&gt;0,1,0)</f>
        <v>0</v>
      </c>
    </row>
    <row r="402" spans="3:20" x14ac:dyDescent="0.3">
      <c r="C402">
        <f>IF(Scrobbles!$B402=C$1,Scrobbles!$F402,0)</f>
        <v>0</v>
      </c>
      <c r="D402">
        <f>IF(Scrobbles!$B402=D$1,Scrobbles!$F402,0)</f>
        <v>0</v>
      </c>
      <c r="E402">
        <f>IF(Scrobbles!$B402=E$1,Scrobbles!$F402,0)</f>
        <v>0</v>
      </c>
      <c r="F402">
        <f>IF(Scrobbles!$B402=F$1,Scrobbles!$F402,0)</f>
        <v>0</v>
      </c>
      <c r="G402">
        <f>IF(Scrobbles!$B402=G$1,Scrobbles!$F402,0)</f>
        <v>0</v>
      </c>
      <c r="H402">
        <f>IF(Scrobbles!$B402=H$1,Scrobbles!$F402,0)</f>
        <v>0</v>
      </c>
      <c r="I402">
        <f>IF(Scrobbles!$B402=I$1,Scrobbles!$F402,0)</f>
        <v>0</v>
      </c>
      <c r="K402">
        <f>IF(AND(Scrobbles!$F402&gt;=Calc!J$1+1,Scrobbles!$F402&lt;=Calc!K$1,ISBLANK(Scrobbles!$F402)=FALSE),1,0)</f>
        <v>0</v>
      </c>
      <c r="L402">
        <f>IF(AND(Scrobbles!$F402&gt;=Calc!K$1+1,Scrobbles!$F402&lt;=Calc!L$1,ISBLANK(Scrobbles!$F402)=FALSE),1,0)</f>
        <v>0</v>
      </c>
      <c r="M402">
        <f>IF(AND(Scrobbles!$F402&gt;=Calc!L$1+1,Scrobbles!$F402&lt;=Calc!M$1,ISBLANK(Scrobbles!$F402)=FALSE),1,0)</f>
        <v>0</v>
      </c>
      <c r="N402">
        <f>IF(AND(Scrobbles!$F402&gt;=Calc!M$1+1,Scrobbles!$F402&lt;=Calc!N$1,ISBLANK(Scrobbles!$F402)=FALSE),1,0)</f>
        <v>0</v>
      </c>
      <c r="O402">
        <f>IF(AND(Scrobbles!$F402&gt;=Calc!N$1+1,Scrobbles!$F402&lt;=Calc!O$1,ISBLANK(Scrobbles!$F402)=FALSE),1,0)</f>
        <v>0</v>
      </c>
      <c r="P402">
        <f>IF(AND(Scrobbles!$F402&gt;=Calc!O$1+1,Scrobbles!$F402&lt;=Calc!P$1,ISBLANK(Scrobbles!$F402)=FALSE),1,0)</f>
        <v>0</v>
      </c>
      <c r="Q402">
        <f>IF(AND(Scrobbles!$F402&gt;=Calc!P$1+1,Scrobbles!$F402&lt;=Calc!Q$1,ISBLANK(Scrobbles!$F402)=FALSE),1,0)</f>
        <v>0</v>
      </c>
      <c r="R402">
        <f>IF(AND(Scrobbles!$F402&gt;=Calc!Q$1+1,Scrobbles!$F402&lt;=Calc!R$1,ISBLANK(Scrobbles!$F402)=FALSE),1,0)</f>
        <v>0</v>
      </c>
      <c r="T402">
        <f>IF(Scrobbles!F402&gt;0,1,0)</f>
        <v>0</v>
      </c>
    </row>
    <row r="403" spans="3:20" x14ac:dyDescent="0.3">
      <c r="C403">
        <f>IF(Scrobbles!$B403=C$1,Scrobbles!$F403,0)</f>
        <v>0</v>
      </c>
      <c r="D403">
        <f>IF(Scrobbles!$B403=D$1,Scrobbles!$F403,0)</f>
        <v>0</v>
      </c>
      <c r="E403">
        <f>IF(Scrobbles!$B403=E$1,Scrobbles!$F403,0)</f>
        <v>0</v>
      </c>
      <c r="F403">
        <f>IF(Scrobbles!$B403=F$1,Scrobbles!$F403,0)</f>
        <v>0</v>
      </c>
      <c r="G403">
        <f>IF(Scrobbles!$B403=G$1,Scrobbles!$F403,0)</f>
        <v>0</v>
      </c>
      <c r="H403">
        <f>IF(Scrobbles!$B403=H$1,Scrobbles!$F403,0)</f>
        <v>0</v>
      </c>
      <c r="I403">
        <f>IF(Scrobbles!$B403=I$1,Scrobbles!$F403,0)</f>
        <v>0</v>
      </c>
      <c r="K403">
        <f>IF(AND(Scrobbles!$F403&gt;=Calc!J$1+1,Scrobbles!$F403&lt;=Calc!K$1,ISBLANK(Scrobbles!$F403)=FALSE),1,0)</f>
        <v>0</v>
      </c>
      <c r="L403">
        <f>IF(AND(Scrobbles!$F403&gt;=Calc!K$1+1,Scrobbles!$F403&lt;=Calc!L$1,ISBLANK(Scrobbles!$F403)=FALSE),1,0)</f>
        <v>0</v>
      </c>
      <c r="M403">
        <f>IF(AND(Scrobbles!$F403&gt;=Calc!L$1+1,Scrobbles!$F403&lt;=Calc!M$1,ISBLANK(Scrobbles!$F403)=FALSE),1,0)</f>
        <v>0</v>
      </c>
      <c r="N403">
        <f>IF(AND(Scrobbles!$F403&gt;=Calc!M$1+1,Scrobbles!$F403&lt;=Calc!N$1,ISBLANK(Scrobbles!$F403)=FALSE),1,0)</f>
        <v>0</v>
      </c>
      <c r="O403">
        <f>IF(AND(Scrobbles!$F403&gt;=Calc!N$1+1,Scrobbles!$F403&lt;=Calc!O$1,ISBLANK(Scrobbles!$F403)=FALSE),1,0)</f>
        <v>0</v>
      </c>
      <c r="P403">
        <f>IF(AND(Scrobbles!$F403&gt;=Calc!O$1+1,Scrobbles!$F403&lt;=Calc!P$1,ISBLANK(Scrobbles!$F403)=FALSE),1,0)</f>
        <v>0</v>
      </c>
      <c r="Q403">
        <f>IF(AND(Scrobbles!$F403&gt;=Calc!P$1+1,Scrobbles!$F403&lt;=Calc!Q$1,ISBLANK(Scrobbles!$F403)=FALSE),1,0)</f>
        <v>0</v>
      </c>
      <c r="R403">
        <f>IF(AND(Scrobbles!$F403&gt;=Calc!Q$1+1,Scrobbles!$F403&lt;=Calc!R$1,ISBLANK(Scrobbles!$F403)=FALSE),1,0)</f>
        <v>0</v>
      </c>
      <c r="T403">
        <f>IF(Scrobbles!F403&gt;0,1,0)</f>
        <v>0</v>
      </c>
    </row>
    <row r="404" spans="3:20" x14ac:dyDescent="0.3">
      <c r="C404">
        <f>IF(Scrobbles!$B404=C$1,Scrobbles!$F404,0)</f>
        <v>0</v>
      </c>
      <c r="D404">
        <f>IF(Scrobbles!$B404=D$1,Scrobbles!$F404,0)</f>
        <v>0</v>
      </c>
      <c r="E404">
        <f>IF(Scrobbles!$B404=E$1,Scrobbles!$F404,0)</f>
        <v>0</v>
      </c>
      <c r="F404">
        <f>IF(Scrobbles!$B404=F$1,Scrobbles!$F404,0)</f>
        <v>0</v>
      </c>
      <c r="G404">
        <f>IF(Scrobbles!$B404=G$1,Scrobbles!$F404,0)</f>
        <v>0</v>
      </c>
      <c r="H404">
        <f>IF(Scrobbles!$B404=H$1,Scrobbles!$F404,0)</f>
        <v>0</v>
      </c>
      <c r="I404">
        <f>IF(Scrobbles!$B404=I$1,Scrobbles!$F404,0)</f>
        <v>0</v>
      </c>
      <c r="K404">
        <f>IF(AND(Scrobbles!$F404&gt;=Calc!J$1+1,Scrobbles!$F404&lt;=Calc!K$1,ISBLANK(Scrobbles!$F404)=FALSE),1,0)</f>
        <v>0</v>
      </c>
      <c r="L404">
        <f>IF(AND(Scrobbles!$F404&gt;=Calc!K$1+1,Scrobbles!$F404&lt;=Calc!L$1,ISBLANK(Scrobbles!$F404)=FALSE),1,0)</f>
        <v>0</v>
      </c>
      <c r="M404">
        <f>IF(AND(Scrobbles!$F404&gt;=Calc!L$1+1,Scrobbles!$F404&lt;=Calc!M$1,ISBLANK(Scrobbles!$F404)=FALSE),1,0)</f>
        <v>0</v>
      </c>
      <c r="N404">
        <f>IF(AND(Scrobbles!$F404&gt;=Calc!M$1+1,Scrobbles!$F404&lt;=Calc!N$1,ISBLANK(Scrobbles!$F404)=FALSE),1,0)</f>
        <v>0</v>
      </c>
      <c r="O404">
        <f>IF(AND(Scrobbles!$F404&gt;=Calc!N$1+1,Scrobbles!$F404&lt;=Calc!O$1,ISBLANK(Scrobbles!$F404)=FALSE),1,0)</f>
        <v>0</v>
      </c>
      <c r="P404">
        <f>IF(AND(Scrobbles!$F404&gt;=Calc!O$1+1,Scrobbles!$F404&lt;=Calc!P$1,ISBLANK(Scrobbles!$F404)=FALSE),1,0)</f>
        <v>0</v>
      </c>
      <c r="Q404">
        <f>IF(AND(Scrobbles!$F404&gt;=Calc!P$1+1,Scrobbles!$F404&lt;=Calc!Q$1,ISBLANK(Scrobbles!$F404)=FALSE),1,0)</f>
        <v>0</v>
      </c>
      <c r="R404">
        <f>IF(AND(Scrobbles!$F404&gt;=Calc!Q$1+1,Scrobbles!$F404&lt;=Calc!R$1,ISBLANK(Scrobbles!$F404)=FALSE),1,0)</f>
        <v>0</v>
      </c>
      <c r="T404">
        <f>IF(Scrobbles!F404&gt;0,1,0)</f>
        <v>0</v>
      </c>
    </row>
    <row r="405" spans="3:20" x14ac:dyDescent="0.3">
      <c r="C405">
        <f>IF(Scrobbles!$B405=C$1,Scrobbles!$F405,0)</f>
        <v>0</v>
      </c>
      <c r="D405">
        <f>IF(Scrobbles!$B405=D$1,Scrobbles!$F405,0)</f>
        <v>0</v>
      </c>
      <c r="E405">
        <f>IF(Scrobbles!$B405=E$1,Scrobbles!$F405,0)</f>
        <v>0</v>
      </c>
      <c r="F405">
        <f>IF(Scrobbles!$B405=F$1,Scrobbles!$F405,0)</f>
        <v>0</v>
      </c>
      <c r="G405">
        <f>IF(Scrobbles!$B405=G$1,Scrobbles!$F405,0)</f>
        <v>0</v>
      </c>
      <c r="H405">
        <f>IF(Scrobbles!$B405=H$1,Scrobbles!$F405,0)</f>
        <v>0</v>
      </c>
      <c r="I405">
        <f>IF(Scrobbles!$B405=I$1,Scrobbles!$F405,0)</f>
        <v>0</v>
      </c>
      <c r="K405">
        <f>IF(AND(Scrobbles!$F405&gt;=Calc!J$1+1,Scrobbles!$F405&lt;=Calc!K$1,ISBLANK(Scrobbles!$F405)=FALSE),1,0)</f>
        <v>0</v>
      </c>
      <c r="L405">
        <f>IF(AND(Scrobbles!$F405&gt;=Calc!K$1+1,Scrobbles!$F405&lt;=Calc!L$1,ISBLANK(Scrobbles!$F405)=FALSE),1,0)</f>
        <v>0</v>
      </c>
      <c r="M405">
        <f>IF(AND(Scrobbles!$F405&gt;=Calc!L$1+1,Scrobbles!$F405&lt;=Calc!M$1,ISBLANK(Scrobbles!$F405)=FALSE),1,0)</f>
        <v>0</v>
      </c>
      <c r="N405">
        <f>IF(AND(Scrobbles!$F405&gt;=Calc!M$1+1,Scrobbles!$F405&lt;=Calc!N$1,ISBLANK(Scrobbles!$F405)=FALSE),1,0)</f>
        <v>0</v>
      </c>
      <c r="O405">
        <f>IF(AND(Scrobbles!$F405&gt;=Calc!N$1+1,Scrobbles!$F405&lt;=Calc!O$1,ISBLANK(Scrobbles!$F405)=FALSE),1,0)</f>
        <v>0</v>
      </c>
      <c r="P405">
        <f>IF(AND(Scrobbles!$F405&gt;=Calc!O$1+1,Scrobbles!$F405&lt;=Calc!P$1,ISBLANK(Scrobbles!$F405)=FALSE),1,0)</f>
        <v>0</v>
      </c>
      <c r="Q405">
        <f>IF(AND(Scrobbles!$F405&gt;=Calc!P$1+1,Scrobbles!$F405&lt;=Calc!Q$1,ISBLANK(Scrobbles!$F405)=FALSE),1,0)</f>
        <v>0</v>
      </c>
      <c r="R405">
        <f>IF(AND(Scrobbles!$F405&gt;=Calc!Q$1+1,Scrobbles!$F405&lt;=Calc!R$1,ISBLANK(Scrobbles!$F405)=FALSE),1,0)</f>
        <v>0</v>
      </c>
      <c r="T405">
        <f>IF(Scrobbles!F405&gt;0,1,0)</f>
        <v>0</v>
      </c>
    </row>
    <row r="406" spans="3:20" x14ac:dyDescent="0.3">
      <c r="C406">
        <f>IF(Scrobbles!$B406=C$1,Scrobbles!$F406,0)</f>
        <v>0</v>
      </c>
      <c r="D406">
        <f>IF(Scrobbles!$B406=D$1,Scrobbles!$F406,0)</f>
        <v>0</v>
      </c>
      <c r="E406">
        <f>IF(Scrobbles!$B406=E$1,Scrobbles!$F406,0)</f>
        <v>0</v>
      </c>
      <c r="F406">
        <f>IF(Scrobbles!$B406=F$1,Scrobbles!$F406,0)</f>
        <v>0</v>
      </c>
      <c r="G406">
        <f>IF(Scrobbles!$B406=G$1,Scrobbles!$F406,0)</f>
        <v>0</v>
      </c>
      <c r="H406">
        <f>IF(Scrobbles!$B406=H$1,Scrobbles!$F406,0)</f>
        <v>0</v>
      </c>
      <c r="I406">
        <f>IF(Scrobbles!$B406=I$1,Scrobbles!$F406,0)</f>
        <v>0</v>
      </c>
      <c r="K406">
        <f>IF(AND(Scrobbles!$F406&gt;=Calc!J$1+1,Scrobbles!$F406&lt;=Calc!K$1,ISBLANK(Scrobbles!$F406)=FALSE),1,0)</f>
        <v>0</v>
      </c>
      <c r="L406">
        <f>IF(AND(Scrobbles!$F406&gt;=Calc!K$1+1,Scrobbles!$F406&lt;=Calc!L$1,ISBLANK(Scrobbles!$F406)=FALSE),1,0)</f>
        <v>0</v>
      </c>
      <c r="M406">
        <f>IF(AND(Scrobbles!$F406&gt;=Calc!L$1+1,Scrobbles!$F406&lt;=Calc!M$1,ISBLANK(Scrobbles!$F406)=FALSE),1,0)</f>
        <v>0</v>
      </c>
      <c r="N406">
        <f>IF(AND(Scrobbles!$F406&gt;=Calc!M$1+1,Scrobbles!$F406&lt;=Calc!N$1,ISBLANK(Scrobbles!$F406)=FALSE),1,0)</f>
        <v>0</v>
      </c>
      <c r="O406">
        <f>IF(AND(Scrobbles!$F406&gt;=Calc!N$1+1,Scrobbles!$F406&lt;=Calc!O$1,ISBLANK(Scrobbles!$F406)=FALSE),1,0)</f>
        <v>0</v>
      </c>
      <c r="P406">
        <f>IF(AND(Scrobbles!$F406&gt;=Calc!O$1+1,Scrobbles!$F406&lt;=Calc!P$1,ISBLANK(Scrobbles!$F406)=FALSE),1,0)</f>
        <v>0</v>
      </c>
      <c r="Q406">
        <f>IF(AND(Scrobbles!$F406&gt;=Calc!P$1+1,Scrobbles!$F406&lt;=Calc!Q$1,ISBLANK(Scrobbles!$F406)=FALSE),1,0)</f>
        <v>0</v>
      </c>
      <c r="R406">
        <f>IF(AND(Scrobbles!$F406&gt;=Calc!Q$1+1,Scrobbles!$F406&lt;=Calc!R$1,ISBLANK(Scrobbles!$F406)=FALSE),1,0)</f>
        <v>0</v>
      </c>
      <c r="T406">
        <f>IF(Scrobbles!F406&gt;0,1,0)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Scrobbles</vt:lpstr>
      <vt:lpstr>Daily</vt:lpstr>
      <vt:lpstr>Dist Calc</vt:lpstr>
      <vt:lpstr>Calc</vt:lpstr>
      <vt:lpstr>Cumulative</vt:lpstr>
      <vt:lpstr>Dev. and Avg.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2019-04-10T06:45:25Z</dcterms:created>
  <dcterms:modified xsi:type="dcterms:W3CDTF">2019-06-29T21:34:59Z</dcterms:modified>
</cp:coreProperties>
</file>