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0FD6520E-F530-4A69-9F6D-1281A43B3003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" i="2" l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2" i="3"/>
  <c r="R64" i="3" l="1"/>
  <c r="R3" i="3"/>
  <c r="S3" i="3"/>
  <c r="T3" i="3"/>
  <c r="U3" i="3"/>
  <c r="V3" i="3"/>
  <c r="R4" i="3"/>
  <c r="S4" i="3"/>
  <c r="T4" i="3"/>
  <c r="U4" i="3"/>
  <c r="V4" i="3"/>
  <c r="R5" i="3"/>
  <c r="S5" i="3"/>
  <c r="T5" i="3"/>
  <c r="U5" i="3"/>
  <c r="V5" i="3"/>
  <c r="R6" i="3"/>
  <c r="S6" i="3"/>
  <c r="T6" i="3"/>
  <c r="U6" i="3"/>
  <c r="V6" i="3"/>
  <c r="R7" i="3"/>
  <c r="S7" i="3"/>
  <c r="T7" i="3"/>
  <c r="U7" i="3"/>
  <c r="V7" i="3"/>
  <c r="R8" i="3"/>
  <c r="S8" i="3"/>
  <c r="T8" i="3"/>
  <c r="U8" i="3"/>
  <c r="V8" i="3"/>
  <c r="R9" i="3"/>
  <c r="S9" i="3"/>
  <c r="T9" i="3"/>
  <c r="U9" i="3"/>
  <c r="V9" i="3"/>
  <c r="R10" i="3"/>
  <c r="S10" i="3"/>
  <c r="T10" i="3"/>
  <c r="U10" i="3"/>
  <c r="V10" i="3"/>
  <c r="R11" i="3"/>
  <c r="S11" i="3"/>
  <c r="T11" i="3"/>
  <c r="U11" i="3"/>
  <c r="V11" i="3"/>
  <c r="R12" i="3"/>
  <c r="S12" i="3"/>
  <c r="T12" i="3"/>
  <c r="U12" i="3"/>
  <c r="V12" i="3"/>
  <c r="R13" i="3"/>
  <c r="S13" i="3"/>
  <c r="T13" i="3"/>
  <c r="U13" i="3"/>
  <c r="V13" i="3"/>
  <c r="R14" i="3"/>
  <c r="S14" i="3"/>
  <c r="T14" i="3"/>
  <c r="U14" i="3"/>
  <c r="V14" i="3"/>
  <c r="R15" i="3"/>
  <c r="S15" i="3"/>
  <c r="T15" i="3"/>
  <c r="U15" i="3"/>
  <c r="V15" i="3"/>
  <c r="R16" i="3"/>
  <c r="S16" i="3"/>
  <c r="T16" i="3"/>
  <c r="U16" i="3"/>
  <c r="V16" i="3"/>
  <c r="R17" i="3"/>
  <c r="S17" i="3"/>
  <c r="T17" i="3"/>
  <c r="U17" i="3"/>
  <c r="V17" i="3"/>
  <c r="R18" i="3"/>
  <c r="S18" i="3"/>
  <c r="T18" i="3"/>
  <c r="U18" i="3"/>
  <c r="V18" i="3"/>
  <c r="R19" i="3"/>
  <c r="S19" i="3"/>
  <c r="T19" i="3"/>
  <c r="U19" i="3"/>
  <c r="V19" i="3"/>
  <c r="R20" i="3"/>
  <c r="S20" i="3"/>
  <c r="T20" i="3"/>
  <c r="U20" i="3"/>
  <c r="V20" i="3"/>
  <c r="R21" i="3"/>
  <c r="S21" i="3"/>
  <c r="T21" i="3"/>
  <c r="U21" i="3"/>
  <c r="V21" i="3"/>
  <c r="R22" i="3"/>
  <c r="S22" i="3"/>
  <c r="T22" i="3"/>
  <c r="U22" i="3"/>
  <c r="V22" i="3"/>
  <c r="R23" i="3"/>
  <c r="S23" i="3"/>
  <c r="T23" i="3"/>
  <c r="U23" i="3"/>
  <c r="V23" i="3"/>
  <c r="R24" i="3"/>
  <c r="S24" i="3"/>
  <c r="T24" i="3"/>
  <c r="U24" i="3"/>
  <c r="V24" i="3"/>
  <c r="R25" i="3"/>
  <c r="S25" i="3"/>
  <c r="T25" i="3"/>
  <c r="U25" i="3"/>
  <c r="V25" i="3"/>
  <c r="R26" i="3"/>
  <c r="S26" i="3"/>
  <c r="T26" i="3"/>
  <c r="U26" i="3"/>
  <c r="V26" i="3"/>
  <c r="R27" i="3"/>
  <c r="S27" i="3"/>
  <c r="T27" i="3"/>
  <c r="U27" i="3"/>
  <c r="V27" i="3"/>
  <c r="R28" i="3"/>
  <c r="S28" i="3"/>
  <c r="T28" i="3"/>
  <c r="U28" i="3"/>
  <c r="V28" i="3"/>
  <c r="R29" i="3"/>
  <c r="S29" i="3"/>
  <c r="T29" i="3"/>
  <c r="U29" i="3"/>
  <c r="V29" i="3"/>
  <c r="R30" i="3"/>
  <c r="S30" i="3"/>
  <c r="T30" i="3"/>
  <c r="U30" i="3"/>
  <c r="V30" i="3"/>
  <c r="R31" i="3"/>
  <c r="S31" i="3"/>
  <c r="T31" i="3"/>
  <c r="U31" i="3"/>
  <c r="V31" i="3"/>
  <c r="R32" i="3"/>
  <c r="S32" i="3"/>
  <c r="T32" i="3"/>
  <c r="U32" i="3"/>
  <c r="V32" i="3"/>
  <c r="R33" i="3"/>
  <c r="S33" i="3"/>
  <c r="T33" i="3"/>
  <c r="U33" i="3"/>
  <c r="V33" i="3"/>
  <c r="R34" i="3"/>
  <c r="S34" i="3"/>
  <c r="T34" i="3"/>
  <c r="U34" i="3"/>
  <c r="V34" i="3"/>
  <c r="R35" i="3"/>
  <c r="S35" i="3"/>
  <c r="T35" i="3"/>
  <c r="U35" i="3"/>
  <c r="V35" i="3"/>
  <c r="R36" i="3"/>
  <c r="S36" i="3"/>
  <c r="T36" i="3"/>
  <c r="U36" i="3"/>
  <c r="V36" i="3"/>
  <c r="R37" i="3"/>
  <c r="S37" i="3"/>
  <c r="T37" i="3"/>
  <c r="U37" i="3"/>
  <c r="V37" i="3"/>
  <c r="R38" i="3"/>
  <c r="S38" i="3"/>
  <c r="T38" i="3"/>
  <c r="U38" i="3"/>
  <c r="V38" i="3"/>
  <c r="R39" i="3"/>
  <c r="S39" i="3"/>
  <c r="T39" i="3"/>
  <c r="U39" i="3"/>
  <c r="V39" i="3"/>
  <c r="R40" i="3"/>
  <c r="S40" i="3"/>
  <c r="T40" i="3"/>
  <c r="U40" i="3"/>
  <c r="V40" i="3"/>
  <c r="R41" i="3"/>
  <c r="S41" i="3"/>
  <c r="T41" i="3"/>
  <c r="U41" i="3"/>
  <c r="V41" i="3"/>
  <c r="R42" i="3"/>
  <c r="S42" i="3"/>
  <c r="T42" i="3"/>
  <c r="U42" i="3"/>
  <c r="V42" i="3"/>
  <c r="R43" i="3"/>
  <c r="S43" i="3"/>
  <c r="T43" i="3"/>
  <c r="U43" i="3"/>
  <c r="V43" i="3"/>
  <c r="R44" i="3"/>
  <c r="S44" i="3"/>
  <c r="T44" i="3"/>
  <c r="U44" i="3"/>
  <c r="V44" i="3"/>
  <c r="R45" i="3"/>
  <c r="S45" i="3"/>
  <c r="T45" i="3"/>
  <c r="U45" i="3"/>
  <c r="V45" i="3"/>
  <c r="R46" i="3"/>
  <c r="S46" i="3"/>
  <c r="T46" i="3"/>
  <c r="U46" i="3"/>
  <c r="V46" i="3"/>
  <c r="R47" i="3"/>
  <c r="S47" i="3"/>
  <c r="T47" i="3"/>
  <c r="U47" i="3"/>
  <c r="V47" i="3"/>
  <c r="R48" i="3"/>
  <c r="S48" i="3"/>
  <c r="T48" i="3"/>
  <c r="U48" i="3"/>
  <c r="V48" i="3"/>
  <c r="R49" i="3"/>
  <c r="S49" i="3"/>
  <c r="T49" i="3"/>
  <c r="U49" i="3"/>
  <c r="V49" i="3"/>
  <c r="R50" i="3"/>
  <c r="S50" i="3"/>
  <c r="T50" i="3"/>
  <c r="U50" i="3"/>
  <c r="V50" i="3"/>
  <c r="R51" i="3"/>
  <c r="S51" i="3"/>
  <c r="T51" i="3"/>
  <c r="U51" i="3"/>
  <c r="V51" i="3"/>
  <c r="R52" i="3"/>
  <c r="S52" i="3"/>
  <c r="T52" i="3"/>
  <c r="U52" i="3"/>
  <c r="V52" i="3"/>
  <c r="R53" i="3"/>
  <c r="S53" i="3"/>
  <c r="T53" i="3"/>
  <c r="U53" i="3"/>
  <c r="V53" i="3"/>
  <c r="R54" i="3"/>
  <c r="S54" i="3"/>
  <c r="T54" i="3"/>
  <c r="U54" i="3"/>
  <c r="V54" i="3"/>
  <c r="R55" i="3"/>
  <c r="S55" i="3"/>
  <c r="T55" i="3"/>
  <c r="U55" i="3"/>
  <c r="V55" i="3"/>
  <c r="R56" i="3"/>
  <c r="S56" i="3"/>
  <c r="T56" i="3"/>
  <c r="U56" i="3"/>
  <c r="V56" i="3"/>
  <c r="R57" i="3"/>
  <c r="S57" i="3"/>
  <c r="T57" i="3"/>
  <c r="U57" i="3"/>
  <c r="V57" i="3"/>
  <c r="R58" i="3"/>
  <c r="S58" i="3"/>
  <c r="T58" i="3"/>
  <c r="U58" i="3"/>
  <c r="V58" i="3"/>
  <c r="R59" i="3"/>
  <c r="S59" i="3"/>
  <c r="T59" i="3"/>
  <c r="U59" i="3"/>
  <c r="V59" i="3"/>
  <c r="R60" i="3"/>
  <c r="S60" i="3"/>
  <c r="T60" i="3"/>
  <c r="U60" i="3"/>
  <c r="V60" i="3"/>
  <c r="R61" i="3"/>
  <c r="S61" i="3"/>
  <c r="T61" i="3"/>
  <c r="U61" i="3"/>
  <c r="V61" i="3"/>
  <c r="R62" i="3"/>
  <c r="S62" i="3"/>
  <c r="T62" i="3"/>
  <c r="U62" i="3"/>
  <c r="V62" i="3"/>
  <c r="R63" i="3"/>
  <c r="S63" i="3"/>
  <c r="T63" i="3"/>
  <c r="U63" i="3"/>
  <c r="V63" i="3"/>
  <c r="S64" i="3"/>
  <c r="T64" i="3"/>
  <c r="U64" i="3"/>
  <c r="V64" i="3"/>
  <c r="R65" i="3"/>
  <c r="S65" i="3"/>
  <c r="T65" i="3"/>
  <c r="U65" i="3"/>
  <c r="V65" i="3"/>
  <c r="R66" i="3"/>
  <c r="S66" i="3"/>
  <c r="T66" i="3"/>
  <c r="U66" i="3"/>
  <c r="V66" i="3"/>
  <c r="R67" i="3"/>
  <c r="S67" i="3"/>
  <c r="T67" i="3"/>
  <c r="U67" i="3"/>
  <c r="V67" i="3"/>
  <c r="R68" i="3"/>
  <c r="S68" i="3"/>
  <c r="T68" i="3"/>
  <c r="U68" i="3"/>
  <c r="V68" i="3"/>
  <c r="R69" i="3"/>
  <c r="S69" i="3"/>
  <c r="T69" i="3"/>
  <c r="U69" i="3"/>
  <c r="V69" i="3"/>
  <c r="R70" i="3"/>
  <c r="S70" i="3"/>
  <c r="T70" i="3"/>
  <c r="U70" i="3"/>
  <c r="V70" i="3"/>
  <c r="R71" i="3"/>
  <c r="S71" i="3"/>
  <c r="T71" i="3"/>
  <c r="U71" i="3"/>
  <c r="V71" i="3"/>
  <c r="R72" i="3"/>
  <c r="S72" i="3"/>
  <c r="T72" i="3"/>
  <c r="U72" i="3"/>
  <c r="V72" i="3"/>
  <c r="R73" i="3"/>
  <c r="S73" i="3"/>
  <c r="T73" i="3"/>
  <c r="U73" i="3"/>
  <c r="V73" i="3"/>
  <c r="R74" i="3"/>
  <c r="S74" i="3"/>
  <c r="T74" i="3"/>
  <c r="U74" i="3"/>
  <c r="V74" i="3"/>
  <c r="R75" i="3"/>
  <c r="S75" i="3"/>
  <c r="T75" i="3"/>
  <c r="U75" i="3"/>
  <c r="V75" i="3"/>
  <c r="R76" i="3"/>
  <c r="S76" i="3"/>
  <c r="T76" i="3"/>
  <c r="U76" i="3"/>
  <c r="V76" i="3"/>
  <c r="R77" i="3"/>
  <c r="S77" i="3"/>
  <c r="T77" i="3"/>
  <c r="U77" i="3"/>
  <c r="V77" i="3"/>
  <c r="R78" i="3"/>
  <c r="S78" i="3"/>
  <c r="T78" i="3"/>
  <c r="U78" i="3"/>
  <c r="V78" i="3"/>
  <c r="R79" i="3"/>
  <c r="S79" i="3"/>
  <c r="T79" i="3"/>
  <c r="U79" i="3"/>
  <c r="V79" i="3"/>
  <c r="R80" i="3"/>
  <c r="S80" i="3"/>
  <c r="T80" i="3"/>
  <c r="U80" i="3"/>
  <c r="V80" i="3"/>
  <c r="R81" i="3"/>
  <c r="S81" i="3"/>
  <c r="T81" i="3"/>
  <c r="U81" i="3"/>
  <c r="V81" i="3"/>
  <c r="R82" i="3"/>
  <c r="S82" i="3"/>
  <c r="T82" i="3"/>
  <c r="U82" i="3"/>
  <c r="V82" i="3"/>
  <c r="R83" i="3"/>
  <c r="S83" i="3"/>
  <c r="T83" i="3"/>
  <c r="U83" i="3"/>
  <c r="V83" i="3"/>
  <c r="R84" i="3"/>
  <c r="S84" i="3"/>
  <c r="T84" i="3"/>
  <c r="U84" i="3"/>
  <c r="V84" i="3"/>
  <c r="R85" i="3"/>
  <c r="S85" i="3"/>
  <c r="T85" i="3"/>
  <c r="U85" i="3"/>
  <c r="V85" i="3"/>
  <c r="R86" i="3"/>
  <c r="S86" i="3"/>
  <c r="T86" i="3"/>
  <c r="U86" i="3"/>
  <c r="V86" i="3"/>
  <c r="R87" i="3"/>
  <c r="S87" i="3"/>
  <c r="T87" i="3"/>
  <c r="U87" i="3"/>
  <c r="V87" i="3"/>
  <c r="R88" i="3"/>
  <c r="S88" i="3"/>
  <c r="T88" i="3"/>
  <c r="U88" i="3"/>
  <c r="V88" i="3"/>
  <c r="R89" i="3"/>
  <c r="S89" i="3"/>
  <c r="T89" i="3"/>
  <c r="U89" i="3"/>
  <c r="V89" i="3"/>
  <c r="R90" i="3"/>
  <c r="S90" i="3"/>
  <c r="T90" i="3"/>
  <c r="U90" i="3"/>
  <c r="V90" i="3"/>
  <c r="R91" i="3"/>
  <c r="S91" i="3"/>
  <c r="T91" i="3"/>
  <c r="U91" i="3"/>
  <c r="V91" i="3"/>
  <c r="R92" i="3"/>
  <c r="S92" i="3"/>
  <c r="T92" i="3"/>
  <c r="U92" i="3"/>
  <c r="V92" i="3"/>
  <c r="R93" i="3"/>
  <c r="S93" i="3"/>
  <c r="T93" i="3"/>
  <c r="U93" i="3"/>
  <c r="V93" i="3"/>
  <c r="R94" i="3"/>
  <c r="S94" i="3"/>
  <c r="T94" i="3"/>
  <c r="U94" i="3"/>
  <c r="V94" i="3"/>
  <c r="R95" i="3"/>
  <c r="S95" i="3"/>
  <c r="T95" i="3"/>
  <c r="U95" i="3"/>
  <c r="V95" i="3"/>
  <c r="R96" i="3"/>
  <c r="S96" i="3"/>
  <c r="T96" i="3"/>
  <c r="U96" i="3"/>
  <c r="V96" i="3"/>
  <c r="R97" i="3"/>
  <c r="S97" i="3"/>
  <c r="T97" i="3"/>
  <c r="U97" i="3"/>
  <c r="V97" i="3"/>
  <c r="R98" i="3"/>
  <c r="S98" i="3"/>
  <c r="T98" i="3"/>
  <c r="U98" i="3"/>
  <c r="V98" i="3"/>
  <c r="R99" i="3"/>
  <c r="S99" i="3"/>
  <c r="T99" i="3"/>
  <c r="U99" i="3"/>
  <c r="V99" i="3"/>
  <c r="R100" i="3"/>
  <c r="S100" i="3"/>
  <c r="T100" i="3"/>
  <c r="U100" i="3"/>
  <c r="V100" i="3"/>
  <c r="R101" i="3"/>
  <c r="S101" i="3"/>
  <c r="T101" i="3"/>
  <c r="U101" i="3"/>
  <c r="V101" i="3"/>
  <c r="R102" i="3"/>
  <c r="S102" i="3"/>
  <c r="T102" i="3"/>
  <c r="U102" i="3"/>
  <c r="V102" i="3"/>
  <c r="R103" i="3"/>
  <c r="S103" i="3"/>
  <c r="T103" i="3"/>
  <c r="U103" i="3"/>
  <c r="V103" i="3"/>
  <c r="R104" i="3"/>
  <c r="S104" i="3"/>
  <c r="T104" i="3"/>
  <c r="U104" i="3"/>
  <c r="V104" i="3"/>
  <c r="R105" i="3"/>
  <c r="S105" i="3"/>
  <c r="T105" i="3"/>
  <c r="U105" i="3"/>
  <c r="V105" i="3"/>
  <c r="R106" i="3"/>
  <c r="S106" i="3"/>
  <c r="T106" i="3"/>
  <c r="U106" i="3"/>
  <c r="V106" i="3"/>
  <c r="R107" i="3"/>
  <c r="S107" i="3"/>
  <c r="T107" i="3"/>
  <c r="U107" i="3"/>
  <c r="V107" i="3"/>
  <c r="R108" i="3"/>
  <c r="S108" i="3"/>
  <c r="T108" i="3"/>
  <c r="U108" i="3"/>
  <c r="V108" i="3"/>
  <c r="R109" i="3"/>
  <c r="S109" i="3"/>
  <c r="T109" i="3"/>
  <c r="U109" i="3"/>
  <c r="V109" i="3"/>
  <c r="R110" i="3"/>
  <c r="S110" i="3"/>
  <c r="T110" i="3"/>
  <c r="U110" i="3"/>
  <c r="V110" i="3"/>
  <c r="R111" i="3"/>
  <c r="S111" i="3"/>
  <c r="T111" i="3"/>
  <c r="U111" i="3"/>
  <c r="V111" i="3"/>
  <c r="R112" i="3"/>
  <c r="S112" i="3"/>
  <c r="T112" i="3"/>
  <c r="U112" i="3"/>
  <c r="V112" i="3"/>
  <c r="R113" i="3"/>
  <c r="S113" i="3"/>
  <c r="T113" i="3"/>
  <c r="U113" i="3"/>
  <c r="V113" i="3"/>
  <c r="R114" i="3"/>
  <c r="S114" i="3"/>
  <c r="T114" i="3"/>
  <c r="U114" i="3"/>
  <c r="V114" i="3"/>
  <c r="R115" i="3"/>
  <c r="S115" i="3"/>
  <c r="T115" i="3"/>
  <c r="U115" i="3"/>
  <c r="V115" i="3"/>
  <c r="R116" i="3"/>
  <c r="S116" i="3"/>
  <c r="T116" i="3"/>
  <c r="U116" i="3"/>
  <c r="V116" i="3"/>
  <c r="R117" i="3"/>
  <c r="S117" i="3"/>
  <c r="T117" i="3"/>
  <c r="U117" i="3"/>
  <c r="V117" i="3"/>
  <c r="R118" i="3"/>
  <c r="S118" i="3"/>
  <c r="T118" i="3"/>
  <c r="U118" i="3"/>
  <c r="V118" i="3"/>
  <c r="R119" i="3"/>
  <c r="S119" i="3"/>
  <c r="T119" i="3"/>
  <c r="U119" i="3"/>
  <c r="V119" i="3"/>
  <c r="R120" i="3"/>
  <c r="S120" i="3"/>
  <c r="T120" i="3"/>
  <c r="U120" i="3"/>
  <c r="V120" i="3"/>
  <c r="R121" i="3"/>
  <c r="S121" i="3"/>
  <c r="T121" i="3"/>
  <c r="U121" i="3"/>
  <c r="V121" i="3"/>
  <c r="R122" i="3"/>
  <c r="S122" i="3"/>
  <c r="T122" i="3"/>
  <c r="U122" i="3"/>
  <c r="V122" i="3"/>
  <c r="R123" i="3"/>
  <c r="S123" i="3"/>
  <c r="T123" i="3"/>
  <c r="U123" i="3"/>
  <c r="V123" i="3"/>
  <c r="R124" i="3"/>
  <c r="S124" i="3"/>
  <c r="T124" i="3"/>
  <c r="U124" i="3"/>
  <c r="V124" i="3"/>
  <c r="R125" i="3"/>
  <c r="S125" i="3"/>
  <c r="T125" i="3"/>
  <c r="U125" i="3"/>
  <c r="V125" i="3"/>
  <c r="R126" i="3"/>
  <c r="S126" i="3"/>
  <c r="T126" i="3"/>
  <c r="U126" i="3"/>
  <c r="V126" i="3"/>
  <c r="R127" i="3"/>
  <c r="S127" i="3"/>
  <c r="T127" i="3"/>
  <c r="U127" i="3"/>
  <c r="V127" i="3"/>
  <c r="R128" i="3"/>
  <c r="S128" i="3"/>
  <c r="T128" i="3"/>
  <c r="U128" i="3"/>
  <c r="V128" i="3"/>
  <c r="R129" i="3"/>
  <c r="S129" i="3"/>
  <c r="T129" i="3"/>
  <c r="U129" i="3"/>
  <c r="V129" i="3"/>
  <c r="R130" i="3"/>
  <c r="S130" i="3"/>
  <c r="T130" i="3"/>
  <c r="U130" i="3"/>
  <c r="V130" i="3"/>
  <c r="R131" i="3"/>
  <c r="S131" i="3"/>
  <c r="T131" i="3"/>
  <c r="U131" i="3"/>
  <c r="V131" i="3"/>
  <c r="R132" i="3"/>
  <c r="S132" i="3"/>
  <c r="T132" i="3"/>
  <c r="U132" i="3"/>
  <c r="V132" i="3"/>
  <c r="R133" i="3"/>
  <c r="S133" i="3"/>
  <c r="T133" i="3"/>
  <c r="U133" i="3"/>
  <c r="V133" i="3"/>
  <c r="R134" i="3"/>
  <c r="S134" i="3"/>
  <c r="T134" i="3"/>
  <c r="U134" i="3"/>
  <c r="V134" i="3"/>
  <c r="R135" i="3"/>
  <c r="S135" i="3"/>
  <c r="T135" i="3"/>
  <c r="U135" i="3"/>
  <c r="V135" i="3"/>
  <c r="R136" i="3"/>
  <c r="S136" i="3"/>
  <c r="T136" i="3"/>
  <c r="U136" i="3"/>
  <c r="V136" i="3"/>
  <c r="R137" i="3"/>
  <c r="S137" i="3"/>
  <c r="T137" i="3"/>
  <c r="U137" i="3"/>
  <c r="V137" i="3"/>
  <c r="R138" i="3"/>
  <c r="S138" i="3"/>
  <c r="T138" i="3"/>
  <c r="U138" i="3"/>
  <c r="V138" i="3"/>
  <c r="R139" i="3"/>
  <c r="S139" i="3"/>
  <c r="T139" i="3"/>
  <c r="U139" i="3"/>
  <c r="V139" i="3"/>
  <c r="R140" i="3"/>
  <c r="S140" i="3"/>
  <c r="T140" i="3"/>
  <c r="U140" i="3"/>
  <c r="V140" i="3"/>
  <c r="R141" i="3"/>
  <c r="S141" i="3"/>
  <c r="T141" i="3"/>
  <c r="U141" i="3"/>
  <c r="V141" i="3"/>
  <c r="R142" i="3"/>
  <c r="S142" i="3"/>
  <c r="T142" i="3"/>
  <c r="U142" i="3"/>
  <c r="V142" i="3"/>
  <c r="R143" i="3"/>
  <c r="S143" i="3"/>
  <c r="T143" i="3"/>
  <c r="U143" i="3"/>
  <c r="V143" i="3"/>
  <c r="R144" i="3"/>
  <c r="S144" i="3"/>
  <c r="T144" i="3"/>
  <c r="U144" i="3"/>
  <c r="V144" i="3"/>
  <c r="R145" i="3"/>
  <c r="S145" i="3"/>
  <c r="T145" i="3"/>
  <c r="U145" i="3"/>
  <c r="V145" i="3"/>
  <c r="R146" i="3"/>
  <c r="S146" i="3"/>
  <c r="T146" i="3"/>
  <c r="U146" i="3"/>
  <c r="V146" i="3"/>
  <c r="R147" i="3"/>
  <c r="S147" i="3"/>
  <c r="T147" i="3"/>
  <c r="U147" i="3"/>
  <c r="V147" i="3"/>
  <c r="R148" i="3"/>
  <c r="S148" i="3"/>
  <c r="T148" i="3"/>
  <c r="U148" i="3"/>
  <c r="V148" i="3"/>
  <c r="R149" i="3"/>
  <c r="S149" i="3"/>
  <c r="T149" i="3"/>
  <c r="U149" i="3"/>
  <c r="V149" i="3"/>
  <c r="R150" i="3"/>
  <c r="S150" i="3"/>
  <c r="T150" i="3"/>
  <c r="U150" i="3"/>
  <c r="V150" i="3"/>
  <c r="R151" i="3"/>
  <c r="S151" i="3"/>
  <c r="T151" i="3"/>
  <c r="U151" i="3"/>
  <c r="V151" i="3"/>
  <c r="R152" i="3"/>
  <c r="S152" i="3"/>
  <c r="T152" i="3"/>
  <c r="U152" i="3"/>
  <c r="V152" i="3"/>
  <c r="R153" i="3"/>
  <c r="S153" i="3"/>
  <c r="T153" i="3"/>
  <c r="U153" i="3"/>
  <c r="V153" i="3"/>
  <c r="R154" i="3"/>
  <c r="S154" i="3"/>
  <c r="T154" i="3"/>
  <c r="U154" i="3"/>
  <c r="V154" i="3"/>
  <c r="R155" i="3"/>
  <c r="S155" i="3"/>
  <c r="T155" i="3"/>
  <c r="U155" i="3"/>
  <c r="V155" i="3"/>
  <c r="R156" i="3"/>
  <c r="S156" i="3"/>
  <c r="T156" i="3"/>
  <c r="U156" i="3"/>
  <c r="V156" i="3"/>
  <c r="R157" i="3"/>
  <c r="S157" i="3"/>
  <c r="T157" i="3"/>
  <c r="U157" i="3"/>
  <c r="V157" i="3"/>
  <c r="R158" i="3"/>
  <c r="S158" i="3"/>
  <c r="T158" i="3"/>
  <c r="U158" i="3"/>
  <c r="V158" i="3"/>
  <c r="R159" i="3"/>
  <c r="S159" i="3"/>
  <c r="T159" i="3"/>
  <c r="U159" i="3"/>
  <c r="V159" i="3"/>
  <c r="R160" i="3"/>
  <c r="S160" i="3"/>
  <c r="T160" i="3"/>
  <c r="U160" i="3"/>
  <c r="V160" i="3"/>
  <c r="R161" i="3"/>
  <c r="S161" i="3"/>
  <c r="T161" i="3"/>
  <c r="U161" i="3"/>
  <c r="V161" i="3"/>
  <c r="R162" i="3"/>
  <c r="S162" i="3"/>
  <c r="T162" i="3"/>
  <c r="U162" i="3"/>
  <c r="V162" i="3"/>
  <c r="R163" i="3"/>
  <c r="S163" i="3"/>
  <c r="T163" i="3"/>
  <c r="U163" i="3"/>
  <c r="V163" i="3"/>
  <c r="R164" i="3"/>
  <c r="S164" i="3"/>
  <c r="T164" i="3"/>
  <c r="U164" i="3"/>
  <c r="V164" i="3"/>
  <c r="R165" i="3"/>
  <c r="S165" i="3"/>
  <c r="T165" i="3"/>
  <c r="U165" i="3"/>
  <c r="V165" i="3"/>
  <c r="R166" i="3"/>
  <c r="S166" i="3"/>
  <c r="T166" i="3"/>
  <c r="U166" i="3"/>
  <c r="V166" i="3"/>
  <c r="R167" i="3"/>
  <c r="S167" i="3"/>
  <c r="T167" i="3"/>
  <c r="U167" i="3"/>
  <c r="V167" i="3"/>
  <c r="R168" i="3"/>
  <c r="S168" i="3"/>
  <c r="T168" i="3"/>
  <c r="U168" i="3"/>
  <c r="V168" i="3"/>
  <c r="R169" i="3"/>
  <c r="S169" i="3"/>
  <c r="T169" i="3"/>
  <c r="U169" i="3"/>
  <c r="V169" i="3"/>
  <c r="R170" i="3"/>
  <c r="S170" i="3"/>
  <c r="T170" i="3"/>
  <c r="U170" i="3"/>
  <c r="V170" i="3"/>
  <c r="R171" i="3"/>
  <c r="S171" i="3"/>
  <c r="T171" i="3"/>
  <c r="U171" i="3"/>
  <c r="V171" i="3"/>
  <c r="R172" i="3"/>
  <c r="S172" i="3"/>
  <c r="T172" i="3"/>
  <c r="U172" i="3"/>
  <c r="V172" i="3"/>
  <c r="R173" i="3"/>
  <c r="S173" i="3"/>
  <c r="T173" i="3"/>
  <c r="U173" i="3"/>
  <c r="V173" i="3"/>
  <c r="R174" i="3"/>
  <c r="S174" i="3"/>
  <c r="T174" i="3"/>
  <c r="U174" i="3"/>
  <c r="V174" i="3"/>
  <c r="R175" i="3"/>
  <c r="S175" i="3"/>
  <c r="T175" i="3"/>
  <c r="U175" i="3"/>
  <c r="V175" i="3"/>
  <c r="R176" i="3"/>
  <c r="S176" i="3"/>
  <c r="T176" i="3"/>
  <c r="U176" i="3"/>
  <c r="V176" i="3"/>
  <c r="R177" i="3"/>
  <c r="S177" i="3"/>
  <c r="T177" i="3"/>
  <c r="U177" i="3"/>
  <c r="V177" i="3"/>
  <c r="R178" i="3"/>
  <c r="S178" i="3"/>
  <c r="T178" i="3"/>
  <c r="U178" i="3"/>
  <c r="V178" i="3"/>
  <c r="R179" i="3"/>
  <c r="S179" i="3"/>
  <c r="T179" i="3"/>
  <c r="U179" i="3"/>
  <c r="V179" i="3"/>
  <c r="R180" i="3"/>
  <c r="S180" i="3"/>
  <c r="T180" i="3"/>
  <c r="U180" i="3"/>
  <c r="V180" i="3"/>
  <c r="R181" i="3"/>
  <c r="S181" i="3"/>
  <c r="T181" i="3"/>
  <c r="U181" i="3"/>
  <c r="V181" i="3"/>
  <c r="R182" i="3"/>
  <c r="S182" i="3"/>
  <c r="T182" i="3"/>
  <c r="U182" i="3"/>
  <c r="V182" i="3"/>
  <c r="R183" i="3"/>
  <c r="S183" i="3"/>
  <c r="T183" i="3"/>
  <c r="U183" i="3"/>
  <c r="V183" i="3"/>
  <c r="R184" i="3"/>
  <c r="S184" i="3"/>
  <c r="T184" i="3"/>
  <c r="U184" i="3"/>
  <c r="V184" i="3"/>
  <c r="R185" i="3"/>
  <c r="S185" i="3"/>
  <c r="T185" i="3"/>
  <c r="U185" i="3"/>
  <c r="V185" i="3"/>
  <c r="R186" i="3"/>
  <c r="S186" i="3"/>
  <c r="T186" i="3"/>
  <c r="U186" i="3"/>
  <c r="V186" i="3"/>
  <c r="R187" i="3"/>
  <c r="S187" i="3"/>
  <c r="T187" i="3"/>
  <c r="U187" i="3"/>
  <c r="V187" i="3"/>
  <c r="R188" i="3"/>
  <c r="S188" i="3"/>
  <c r="T188" i="3"/>
  <c r="U188" i="3"/>
  <c r="V188" i="3"/>
  <c r="R189" i="3"/>
  <c r="S189" i="3"/>
  <c r="T189" i="3"/>
  <c r="U189" i="3"/>
  <c r="V189" i="3"/>
  <c r="R190" i="3"/>
  <c r="S190" i="3"/>
  <c r="T190" i="3"/>
  <c r="U190" i="3"/>
  <c r="V190" i="3"/>
  <c r="R191" i="3"/>
  <c r="S191" i="3"/>
  <c r="T191" i="3"/>
  <c r="U191" i="3"/>
  <c r="V191" i="3"/>
  <c r="R192" i="3"/>
  <c r="S192" i="3"/>
  <c r="T192" i="3"/>
  <c r="U192" i="3"/>
  <c r="V192" i="3"/>
  <c r="R193" i="3"/>
  <c r="S193" i="3"/>
  <c r="T193" i="3"/>
  <c r="U193" i="3"/>
  <c r="V193" i="3"/>
  <c r="R194" i="3"/>
  <c r="S194" i="3"/>
  <c r="T194" i="3"/>
  <c r="U194" i="3"/>
  <c r="V194" i="3"/>
  <c r="R195" i="3"/>
  <c r="S195" i="3"/>
  <c r="T195" i="3"/>
  <c r="U195" i="3"/>
  <c r="V195" i="3"/>
  <c r="R196" i="3"/>
  <c r="S196" i="3"/>
  <c r="T196" i="3"/>
  <c r="U196" i="3"/>
  <c r="V196" i="3"/>
  <c r="R197" i="3"/>
  <c r="S197" i="3"/>
  <c r="T197" i="3"/>
  <c r="U197" i="3"/>
  <c r="V197" i="3"/>
  <c r="R198" i="3"/>
  <c r="S198" i="3"/>
  <c r="T198" i="3"/>
  <c r="U198" i="3"/>
  <c r="V198" i="3"/>
  <c r="R199" i="3"/>
  <c r="S199" i="3"/>
  <c r="T199" i="3"/>
  <c r="U199" i="3"/>
  <c r="V199" i="3"/>
  <c r="R200" i="3"/>
  <c r="S200" i="3"/>
  <c r="T200" i="3"/>
  <c r="U200" i="3"/>
  <c r="V200" i="3"/>
  <c r="R201" i="3"/>
  <c r="S201" i="3"/>
  <c r="T201" i="3"/>
  <c r="U201" i="3"/>
  <c r="V201" i="3"/>
  <c r="R202" i="3"/>
  <c r="S202" i="3"/>
  <c r="T202" i="3"/>
  <c r="U202" i="3"/>
  <c r="V202" i="3"/>
  <c r="R203" i="3"/>
  <c r="S203" i="3"/>
  <c r="T203" i="3"/>
  <c r="U203" i="3"/>
  <c r="V203" i="3"/>
  <c r="R204" i="3"/>
  <c r="S204" i="3"/>
  <c r="T204" i="3"/>
  <c r="U204" i="3"/>
  <c r="V204" i="3"/>
  <c r="R205" i="3"/>
  <c r="S205" i="3"/>
  <c r="T205" i="3"/>
  <c r="U205" i="3"/>
  <c r="V205" i="3"/>
  <c r="R206" i="3"/>
  <c r="S206" i="3"/>
  <c r="T206" i="3"/>
  <c r="U206" i="3"/>
  <c r="V206" i="3"/>
  <c r="R207" i="3"/>
  <c r="S207" i="3"/>
  <c r="T207" i="3"/>
  <c r="U207" i="3"/>
  <c r="V207" i="3"/>
  <c r="R208" i="3"/>
  <c r="S208" i="3"/>
  <c r="T208" i="3"/>
  <c r="U208" i="3"/>
  <c r="V208" i="3"/>
  <c r="R209" i="3"/>
  <c r="S209" i="3"/>
  <c r="T209" i="3"/>
  <c r="U209" i="3"/>
  <c r="V209" i="3"/>
  <c r="R210" i="3"/>
  <c r="S210" i="3"/>
  <c r="T210" i="3"/>
  <c r="U210" i="3"/>
  <c r="V210" i="3"/>
  <c r="R211" i="3"/>
  <c r="S211" i="3"/>
  <c r="T211" i="3"/>
  <c r="U211" i="3"/>
  <c r="V211" i="3"/>
  <c r="R212" i="3"/>
  <c r="S212" i="3"/>
  <c r="T212" i="3"/>
  <c r="U212" i="3"/>
  <c r="V212" i="3"/>
  <c r="R213" i="3"/>
  <c r="S213" i="3"/>
  <c r="T213" i="3"/>
  <c r="U213" i="3"/>
  <c r="V213" i="3"/>
  <c r="R214" i="3"/>
  <c r="S214" i="3"/>
  <c r="T214" i="3"/>
  <c r="U214" i="3"/>
  <c r="V214" i="3"/>
  <c r="R215" i="3"/>
  <c r="S215" i="3"/>
  <c r="T215" i="3"/>
  <c r="U215" i="3"/>
  <c r="V215" i="3"/>
  <c r="R216" i="3"/>
  <c r="S216" i="3"/>
  <c r="T216" i="3"/>
  <c r="U216" i="3"/>
  <c r="V216" i="3"/>
  <c r="R217" i="3"/>
  <c r="S217" i="3"/>
  <c r="T217" i="3"/>
  <c r="U217" i="3"/>
  <c r="V217" i="3"/>
  <c r="R218" i="3"/>
  <c r="S218" i="3"/>
  <c r="T218" i="3"/>
  <c r="U218" i="3"/>
  <c r="V218" i="3"/>
  <c r="R219" i="3"/>
  <c r="S219" i="3"/>
  <c r="T219" i="3"/>
  <c r="U219" i="3"/>
  <c r="V219" i="3"/>
  <c r="R220" i="3"/>
  <c r="S220" i="3"/>
  <c r="T220" i="3"/>
  <c r="U220" i="3"/>
  <c r="V220" i="3"/>
  <c r="R221" i="3"/>
  <c r="S221" i="3"/>
  <c r="T221" i="3"/>
  <c r="U221" i="3"/>
  <c r="V221" i="3"/>
  <c r="R222" i="3"/>
  <c r="S222" i="3"/>
  <c r="T222" i="3"/>
  <c r="U222" i="3"/>
  <c r="V222" i="3"/>
  <c r="R223" i="3"/>
  <c r="S223" i="3"/>
  <c r="T223" i="3"/>
  <c r="U223" i="3"/>
  <c r="V223" i="3"/>
  <c r="R224" i="3"/>
  <c r="S224" i="3"/>
  <c r="T224" i="3"/>
  <c r="U224" i="3"/>
  <c r="V224" i="3"/>
  <c r="R225" i="3"/>
  <c r="S225" i="3"/>
  <c r="T225" i="3"/>
  <c r="U225" i="3"/>
  <c r="V225" i="3"/>
  <c r="R226" i="3"/>
  <c r="S226" i="3"/>
  <c r="T226" i="3"/>
  <c r="U226" i="3"/>
  <c r="V226" i="3"/>
  <c r="R227" i="3"/>
  <c r="S227" i="3"/>
  <c r="T227" i="3"/>
  <c r="U227" i="3"/>
  <c r="V227" i="3"/>
  <c r="R228" i="3"/>
  <c r="S228" i="3"/>
  <c r="T228" i="3"/>
  <c r="U228" i="3"/>
  <c r="V228" i="3"/>
  <c r="R229" i="3"/>
  <c r="S229" i="3"/>
  <c r="T229" i="3"/>
  <c r="U229" i="3"/>
  <c r="V229" i="3"/>
  <c r="R230" i="3"/>
  <c r="S230" i="3"/>
  <c r="T230" i="3"/>
  <c r="U230" i="3"/>
  <c r="V230" i="3"/>
  <c r="R231" i="3"/>
  <c r="S231" i="3"/>
  <c r="T231" i="3"/>
  <c r="U231" i="3"/>
  <c r="V231" i="3"/>
  <c r="R232" i="3"/>
  <c r="S232" i="3"/>
  <c r="T232" i="3"/>
  <c r="U232" i="3"/>
  <c r="V232" i="3"/>
  <c r="R233" i="3"/>
  <c r="S233" i="3"/>
  <c r="T233" i="3"/>
  <c r="U233" i="3"/>
  <c r="V233" i="3"/>
  <c r="R234" i="3"/>
  <c r="S234" i="3"/>
  <c r="T234" i="3"/>
  <c r="U234" i="3"/>
  <c r="V234" i="3"/>
  <c r="R235" i="3"/>
  <c r="S235" i="3"/>
  <c r="T235" i="3"/>
  <c r="U235" i="3"/>
  <c r="V235" i="3"/>
  <c r="R236" i="3"/>
  <c r="S236" i="3"/>
  <c r="T236" i="3"/>
  <c r="U236" i="3"/>
  <c r="V236" i="3"/>
  <c r="R237" i="3"/>
  <c r="S237" i="3"/>
  <c r="T237" i="3"/>
  <c r="U237" i="3"/>
  <c r="V237" i="3"/>
  <c r="R238" i="3"/>
  <c r="S238" i="3"/>
  <c r="T238" i="3"/>
  <c r="U238" i="3"/>
  <c r="V238" i="3"/>
  <c r="R239" i="3"/>
  <c r="S239" i="3"/>
  <c r="T239" i="3"/>
  <c r="U239" i="3"/>
  <c r="V239" i="3"/>
  <c r="R240" i="3"/>
  <c r="S240" i="3"/>
  <c r="T240" i="3"/>
  <c r="U240" i="3"/>
  <c r="V240" i="3"/>
  <c r="R241" i="3"/>
  <c r="S241" i="3"/>
  <c r="T241" i="3"/>
  <c r="U241" i="3"/>
  <c r="V241" i="3"/>
  <c r="R242" i="3"/>
  <c r="S242" i="3"/>
  <c r="T242" i="3"/>
  <c r="U242" i="3"/>
  <c r="V242" i="3"/>
  <c r="R243" i="3"/>
  <c r="S243" i="3"/>
  <c r="T243" i="3"/>
  <c r="U243" i="3"/>
  <c r="V243" i="3"/>
  <c r="R244" i="3"/>
  <c r="S244" i="3"/>
  <c r="T244" i="3"/>
  <c r="U244" i="3"/>
  <c r="V244" i="3"/>
  <c r="R245" i="3"/>
  <c r="S245" i="3"/>
  <c r="T245" i="3"/>
  <c r="U245" i="3"/>
  <c r="V245" i="3"/>
  <c r="R246" i="3"/>
  <c r="S246" i="3"/>
  <c r="T246" i="3"/>
  <c r="U246" i="3"/>
  <c r="V246" i="3"/>
  <c r="R247" i="3"/>
  <c r="S247" i="3"/>
  <c r="T247" i="3"/>
  <c r="U247" i="3"/>
  <c r="V247" i="3"/>
  <c r="R248" i="3"/>
  <c r="S248" i="3"/>
  <c r="T248" i="3"/>
  <c r="U248" i="3"/>
  <c r="V248" i="3"/>
  <c r="R249" i="3"/>
  <c r="S249" i="3"/>
  <c r="T249" i="3"/>
  <c r="U249" i="3"/>
  <c r="V249" i="3"/>
  <c r="R250" i="3"/>
  <c r="S250" i="3"/>
  <c r="T250" i="3"/>
  <c r="U250" i="3"/>
  <c r="V250" i="3"/>
  <c r="R251" i="3"/>
  <c r="S251" i="3"/>
  <c r="T251" i="3"/>
  <c r="U251" i="3"/>
  <c r="V251" i="3"/>
  <c r="R252" i="3"/>
  <c r="S252" i="3"/>
  <c r="T252" i="3"/>
  <c r="U252" i="3"/>
  <c r="V252" i="3"/>
  <c r="R253" i="3"/>
  <c r="S253" i="3"/>
  <c r="T253" i="3"/>
  <c r="U253" i="3"/>
  <c r="V253" i="3"/>
  <c r="R254" i="3"/>
  <c r="S254" i="3"/>
  <c r="T254" i="3"/>
  <c r="U254" i="3"/>
  <c r="V254" i="3"/>
  <c r="R255" i="3"/>
  <c r="S255" i="3"/>
  <c r="T255" i="3"/>
  <c r="U255" i="3"/>
  <c r="V255" i="3"/>
  <c r="R256" i="3"/>
  <c r="S256" i="3"/>
  <c r="T256" i="3"/>
  <c r="U256" i="3"/>
  <c r="V256" i="3"/>
  <c r="R257" i="3"/>
  <c r="S257" i="3"/>
  <c r="T257" i="3"/>
  <c r="U257" i="3"/>
  <c r="V257" i="3"/>
  <c r="R258" i="3"/>
  <c r="S258" i="3"/>
  <c r="T258" i="3"/>
  <c r="U258" i="3"/>
  <c r="V258" i="3"/>
  <c r="R259" i="3"/>
  <c r="S259" i="3"/>
  <c r="T259" i="3"/>
  <c r="U259" i="3"/>
  <c r="V259" i="3"/>
  <c r="R260" i="3"/>
  <c r="S260" i="3"/>
  <c r="T260" i="3"/>
  <c r="U260" i="3"/>
  <c r="V260" i="3"/>
  <c r="R261" i="3"/>
  <c r="S261" i="3"/>
  <c r="T261" i="3"/>
  <c r="U261" i="3"/>
  <c r="V261" i="3"/>
  <c r="R262" i="3"/>
  <c r="S262" i="3"/>
  <c r="T262" i="3"/>
  <c r="U262" i="3"/>
  <c r="V262" i="3"/>
  <c r="R263" i="3"/>
  <c r="S263" i="3"/>
  <c r="T263" i="3"/>
  <c r="U263" i="3"/>
  <c r="V263" i="3"/>
  <c r="R264" i="3"/>
  <c r="S264" i="3"/>
  <c r="T264" i="3"/>
  <c r="U264" i="3"/>
  <c r="V264" i="3"/>
  <c r="R265" i="3"/>
  <c r="S265" i="3"/>
  <c r="T265" i="3"/>
  <c r="U265" i="3"/>
  <c r="V265" i="3"/>
  <c r="R266" i="3"/>
  <c r="S266" i="3"/>
  <c r="T266" i="3"/>
  <c r="U266" i="3"/>
  <c r="V266" i="3"/>
  <c r="R267" i="3"/>
  <c r="S267" i="3"/>
  <c r="T267" i="3"/>
  <c r="U267" i="3"/>
  <c r="V267" i="3"/>
  <c r="R268" i="3"/>
  <c r="S268" i="3"/>
  <c r="T268" i="3"/>
  <c r="U268" i="3"/>
  <c r="V268" i="3"/>
  <c r="R269" i="3"/>
  <c r="S269" i="3"/>
  <c r="T269" i="3"/>
  <c r="U269" i="3"/>
  <c r="V269" i="3"/>
  <c r="R270" i="3"/>
  <c r="S270" i="3"/>
  <c r="T270" i="3"/>
  <c r="U270" i="3"/>
  <c r="V270" i="3"/>
  <c r="R271" i="3"/>
  <c r="S271" i="3"/>
  <c r="T271" i="3"/>
  <c r="U271" i="3"/>
  <c r="V271" i="3"/>
  <c r="R272" i="3"/>
  <c r="S272" i="3"/>
  <c r="T272" i="3"/>
  <c r="U272" i="3"/>
  <c r="V272" i="3"/>
  <c r="R273" i="3"/>
  <c r="S273" i="3"/>
  <c r="T273" i="3"/>
  <c r="U273" i="3"/>
  <c r="V273" i="3"/>
  <c r="R274" i="3"/>
  <c r="S274" i="3"/>
  <c r="T274" i="3"/>
  <c r="U274" i="3"/>
  <c r="V274" i="3"/>
  <c r="R275" i="3"/>
  <c r="S275" i="3"/>
  <c r="T275" i="3"/>
  <c r="U275" i="3"/>
  <c r="V275" i="3"/>
  <c r="R276" i="3"/>
  <c r="S276" i="3"/>
  <c r="T276" i="3"/>
  <c r="U276" i="3"/>
  <c r="V276" i="3"/>
  <c r="R277" i="3"/>
  <c r="S277" i="3"/>
  <c r="T277" i="3"/>
  <c r="U277" i="3"/>
  <c r="V277" i="3"/>
  <c r="R278" i="3"/>
  <c r="S278" i="3"/>
  <c r="T278" i="3"/>
  <c r="U278" i="3"/>
  <c r="V278" i="3"/>
  <c r="R279" i="3"/>
  <c r="S279" i="3"/>
  <c r="T279" i="3"/>
  <c r="U279" i="3"/>
  <c r="V279" i="3"/>
  <c r="R280" i="3"/>
  <c r="S280" i="3"/>
  <c r="T280" i="3"/>
  <c r="U280" i="3"/>
  <c r="V280" i="3"/>
  <c r="R281" i="3"/>
  <c r="S281" i="3"/>
  <c r="T281" i="3"/>
  <c r="U281" i="3"/>
  <c r="V281" i="3"/>
  <c r="R282" i="3"/>
  <c r="S282" i="3"/>
  <c r="T282" i="3"/>
  <c r="U282" i="3"/>
  <c r="V282" i="3"/>
  <c r="R283" i="3"/>
  <c r="S283" i="3"/>
  <c r="T283" i="3"/>
  <c r="U283" i="3"/>
  <c r="V283" i="3"/>
  <c r="R284" i="3"/>
  <c r="S284" i="3"/>
  <c r="T284" i="3"/>
  <c r="U284" i="3"/>
  <c r="V284" i="3"/>
  <c r="R285" i="3"/>
  <c r="S285" i="3"/>
  <c r="T285" i="3"/>
  <c r="U285" i="3"/>
  <c r="V285" i="3"/>
  <c r="R286" i="3"/>
  <c r="S286" i="3"/>
  <c r="T286" i="3"/>
  <c r="U286" i="3"/>
  <c r="V286" i="3"/>
  <c r="R287" i="3"/>
  <c r="S287" i="3"/>
  <c r="T287" i="3"/>
  <c r="U287" i="3"/>
  <c r="V287" i="3"/>
  <c r="R288" i="3"/>
  <c r="S288" i="3"/>
  <c r="T288" i="3"/>
  <c r="U288" i="3"/>
  <c r="V288" i="3"/>
  <c r="R289" i="3"/>
  <c r="S289" i="3"/>
  <c r="T289" i="3"/>
  <c r="U289" i="3"/>
  <c r="V289" i="3"/>
  <c r="R290" i="3"/>
  <c r="S290" i="3"/>
  <c r="T290" i="3"/>
  <c r="U290" i="3"/>
  <c r="V290" i="3"/>
  <c r="R291" i="3"/>
  <c r="S291" i="3"/>
  <c r="T291" i="3"/>
  <c r="U291" i="3"/>
  <c r="V291" i="3"/>
  <c r="R292" i="3"/>
  <c r="S292" i="3"/>
  <c r="T292" i="3"/>
  <c r="U292" i="3"/>
  <c r="V292" i="3"/>
  <c r="R293" i="3"/>
  <c r="S293" i="3"/>
  <c r="T293" i="3"/>
  <c r="U293" i="3"/>
  <c r="V293" i="3"/>
  <c r="R294" i="3"/>
  <c r="S294" i="3"/>
  <c r="T294" i="3"/>
  <c r="U294" i="3"/>
  <c r="V294" i="3"/>
  <c r="R295" i="3"/>
  <c r="S295" i="3"/>
  <c r="T295" i="3"/>
  <c r="U295" i="3"/>
  <c r="V295" i="3"/>
  <c r="R296" i="3"/>
  <c r="S296" i="3"/>
  <c r="T296" i="3"/>
  <c r="U296" i="3"/>
  <c r="V296" i="3"/>
  <c r="R297" i="3"/>
  <c r="S297" i="3"/>
  <c r="T297" i="3"/>
  <c r="U297" i="3"/>
  <c r="V297" i="3"/>
  <c r="R298" i="3"/>
  <c r="S298" i="3"/>
  <c r="T298" i="3"/>
  <c r="U298" i="3"/>
  <c r="V298" i="3"/>
  <c r="R299" i="3"/>
  <c r="S299" i="3"/>
  <c r="T299" i="3"/>
  <c r="U299" i="3"/>
  <c r="V299" i="3"/>
  <c r="R300" i="3"/>
  <c r="S300" i="3"/>
  <c r="T300" i="3"/>
  <c r="U300" i="3"/>
  <c r="V300" i="3"/>
  <c r="R301" i="3"/>
  <c r="S301" i="3"/>
  <c r="T301" i="3"/>
  <c r="U301" i="3"/>
  <c r="V301" i="3"/>
  <c r="R302" i="3"/>
  <c r="S302" i="3"/>
  <c r="T302" i="3"/>
  <c r="U302" i="3"/>
  <c r="V302" i="3"/>
  <c r="R303" i="3"/>
  <c r="S303" i="3"/>
  <c r="T303" i="3"/>
  <c r="U303" i="3"/>
  <c r="V303" i="3"/>
  <c r="R304" i="3"/>
  <c r="S304" i="3"/>
  <c r="T304" i="3"/>
  <c r="U304" i="3"/>
  <c r="V304" i="3"/>
  <c r="R305" i="3"/>
  <c r="S305" i="3"/>
  <c r="T305" i="3"/>
  <c r="U305" i="3"/>
  <c r="V305" i="3"/>
  <c r="R306" i="3"/>
  <c r="S306" i="3"/>
  <c r="T306" i="3"/>
  <c r="U306" i="3"/>
  <c r="V306" i="3"/>
  <c r="R307" i="3"/>
  <c r="S307" i="3"/>
  <c r="T307" i="3"/>
  <c r="U307" i="3"/>
  <c r="V307" i="3"/>
  <c r="R308" i="3"/>
  <c r="S308" i="3"/>
  <c r="T308" i="3"/>
  <c r="U308" i="3"/>
  <c r="V308" i="3"/>
  <c r="R309" i="3"/>
  <c r="S309" i="3"/>
  <c r="T309" i="3"/>
  <c r="U309" i="3"/>
  <c r="V309" i="3"/>
  <c r="R310" i="3"/>
  <c r="S310" i="3"/>
  <c r="T310" i="3"/>
  <c r="U310" i="3"/>
  <c r="V310" i="3"/>
  <c r="R311" i="3"/>
  <c r="S311" i="3"/>
  <c r="T311" i="3"/>
  <c r="U311" i="3"/>
  <c r="V311" i="3"/>
  <c r="R312" i="3"/>
  <c r="S312" i="3"/>
  <c r="T312" i="3"/>
  <c r="U312" i="3"/>
  <c r="V312" i="3"/>
  <c r="R313" i="3"/>
  <c r="S313" i="3"/>
  <c r="T313" i="3"/>
  <c r="U313" i="3"/>
  <c r="V313" i="3"/>
  <c r="R314" i="3"/>
  <c r="S314" i="3"/>
  <c r="T314" i="3"/>
  <c r="U314" i="3"/>
  <c r="V314" i="3"/>
  <c r="R315" i="3"/>
  <c r="S315" i="3"/>
  <c r="T315" i="3"/>
  <c r="U315" i="3"/>
  <c r="V315" i="3"/>
  <c r="R316" i="3"/>
  <c r="S316" i="3"/>
  <c r="T316" i="3"/>
  <c r="U316" i="3"/>
  <c r="V316" i="3"/>
  <c r="R317" i="3"/>
  <c r="S317" i="3"/>
  <c r="T317" i="3"/>
  <c r="U317" i="3"/>
  <c r="V317" i="3"/>
  <c r="R318" i="3"/>
  <c r="S318" i="3"/>
  <c r="T318" i="3"/>
  <c r="U318" i="3"/>
  <c r="V318" i="3"/>
  <c r="R319" i="3"/>
  <c r="S319" i="3"/>
  <c r="T319" i="3"/>
  <c r="U319" i="3"/>
  <c r="V319" i="3"/>
  <c r="R320" i="3"/>
  <c r="S320" i="3"/>
  <c r="T320" i="3"/>
  <c r="U320" i="3"/>
  <c r="V320" i="3"/>
  <c r="R321" i="3"/>
  <c r="S321" i="3"/>
  <c r="T321" i="3"/>
  <c r="U321" i="3"/>
  <c r="V321" i="3"/>
  <c r="R322" i="3"/>
  <c r="S322" i="3"/>
  <c r="T322" i="3"/>
  <c r="U322" i="3"/>
  <c r="V322" i="3"/>
  <c r="R323" i="3"/>
  <c r="S323" i="3"/>
  <c r="T323" i="3"/>
  <c r="U323" i="3"/>
  <c r="V323" i="3"/>
  <c r="R324" i="3"/>
  <c r="S324" i="3"/>
  <c r="T324" i="3"/>
  <c r="U324" i="3"/>
  <c r="V324" i="3"/>
  <c r="R325" i="3"/>
  <c r="S325" i="3"/>
  <c r="T325" i="3"/>
  <c r="U325" i="3"/>
  <c r="V325" i="3"/>
  <c r="R326" i="3"/>
  <c r="S326" i="3"/>
  <c r="T326" i="3"/>
  <c r="U326" i="3"/>
  <c r="V326" i="3"/>
  <c r="R327" i="3"/>
  <c r="S327" i="3"/>
  <c r="T327" i="3"/>
  <c r="U327" i="3"/>
  <c r="V327" i="3"/>
  <c r="R328" i="3"/>
  <c r="S328" i="3"/>
  <c r="T328" i="3"/>
  <c r="U328" i="3"/>
  <c r="V328" i="3"/>
  <c r="R329" i="3"/>
  <c r="S329" i="3"/>
  <c r="T329" i="3"/>
  <c r="U329" i="3"/>
  <c r="V329" i="3"/>
  <c r="R330" i="3"/>
  <c r="S330" i="3"/>
  <c r="T330" i="3"/>
  <c r="U330" i="3"/>
  <c r="V330" i="3"/>
  <c r="R331" i="3"/>
  <c r="S331" i="3"/>
  <c r="T331" i="3"/>
  <c r="U331" i="3"/>
  <c r="V331" i="3"/>
  <c r="R332" i="3"/>
  <c r="S332" i="3"/>
  <c r="T332" i="3"/>
  <c r="U332" i="3"/>
  <c r="V332" i="3"/>
  <c r="R333" i="3"/>
  <c r="S333" i="3"/>
  <c r="T333" i="3"/>
  <c r="U333" i="3"/>
  <c r="V333" i="3"/>
  <c r="R334" i="3"/>
  <c r="S334" i="3"/>
  <c r="T334" i="3"/>
  <c r="U334" i="3"/>
  <c r="V334" i="3"/>
  <c r="R335" i="3"/>
  <c r="S335" i="3"/>
  <c r="T335" i="3"/>
  <c r="U335" i="3"/>
  <c r="V335" i="3"/>
  <c r="R336" i="3"/>
  <c r="S336" i="3"/>
  <c r="T336" i="3"/>
  <c r="U336" i="3"/>
  <c r="V336" i="3"/>
  <c r="R337" i="3"/>
  <c r="S337" i="3"/>
  <c r="T337" i="3"/>
  <c r="U337" i="3"/>
  <c r="V337" i="3"/>
  <c r="R338" i="3"/>
  <c r="S338" i="3"/>
  <c r="T338" i="3"/>
  <c r="U338" i="3"/>
  <c r="V338" i="3"/>
  <c r="R339" i="3"/>
  <c r="S339" i="3"/>
  <c r="T339" i="3"/>
  <c r="U339" i="3"/>
  <c r="V339" i="3"/>
  <c r="R340" i="3"/>
  <c r="S340" i="3"/>
  <c r="T340" i="3"/>
  <c r="U340" i="3"/>
  <c r="V340" i="3"/>
  <c r="R341" i="3"/>
  <c r="S341" i="3"/>
  <c r="T341" i="3"/>
  <c r="U341" i="3"/>
  <c r="V341" i="3"/>
  <c r="R342" i="3"/>
  <c r="S342" i="3"/>
  <c r="T342" i="3"/>
  <c r="U342" i="3"/>
  <c r="V342" i="3"/>
  <c r="R343" i="3"/>
  <c r="S343" i="3"/>
  <c r="T343" i="3"/>
  <c r="U343" i="3"/>
  <c r="V343" i="3"/>
  <c r="R344" i="3"/>
  <c r="S344" i="3"/>
  <c r="T344" i="3"/>
  <c r="U344" i="3"/>
  <c r="V344" i="3"/>
  <c r="R345" i="3"/>
  <c r="S345" i="3"/>
  <c r="T345" i="3"/>
  <c r="U345" i="3"/>
  <c r="V345" i="3"/>
  <c r="R346" i="3"/>
  <c r="S346" i="3"/>
  <c r="T346" i="3"/>
  <c r="U346" i="3"/>
  <c r="V346" i="3"/>
  <c r="R347" i="3"/>
  <c r="S347" i="3"/>
  <c r="T347" i="3"/>
  <c r="U347" i="3"/>
  <c r="V347" i="3"/>
  <c r="R348" i="3"/>
  <c r="S348" i="3"/>
  <c r="T348" i="3"/>
  <c r="U348" i="3"/>
  <c r="V348" i="3"/>
  <c r="R349" i="3"/>
  <c r="S349" i="3"/>
  <c r="T349" i="3"/>
  <c r="U349" i="3"/>
  <c r="V349" i="3"/>
  <c r="R350" i="3"/>
  <c r="S350" i="3"/>
  <c r="T350" i="3"/>
  <c r="U350" i="3"/>
  <c r="V350" i="3"/>
  <c r="R351" i="3"/>
  <c r="S351" i="3"/>
  <c r="T351" i="3"/>
  <c r="U351" i="3"/>
  <c r="V351" i="3"/>
  <c r="R352" i="3"/>
  <c r="S352" i="3"/>
  <c r="T352" i="3"/>
  <c r="U352" i="3"/>
  <c r="V352" i="3"/>
  <c r="R353" i="3"/>
  <c r="S353" i="3"/>
  <c r="T353" i="3"/>
  <c r="U353" i="3"/>
  <c r="V353" i="3"/>
  <c r="R354" i="3"/>
  <c r="S354" i="3"/>
  <c r="T354" i="3"/>
  <c r="U354" i="3"/>
  <c r="V354" i="3"/>
  <c r="R355" i="3"/>
  <c r="S355" i="3"/>
  <c r="T355" i="3"/>
  <c r="U355" i="3"/>
  <c r="V355" i="3"/>
  <c r="R356" i="3"/>
  <c r="S356" i="3"/>
  <c r="T356" i="3"/>
  <c r="U356" i="3"/>
  <c r="V356" i="3"/>
  <c r="R357" i="3"/>
  <c r="S357" i="3"/>
  <c r="T357" i="3"/>
  <c r="U357" i="3"/>
  <c r="V357" i="3"/>
  <c r="R358" i="3"/>
  <c r="S358" i="3"/>
  <c r="T358" i="3"/>
  <c r="U358" i="3"/>
  <c r="V358" i="3"/>
  <c r="R359" i="3"/>
  <c r="S359" i="3"/>
  <c r="T359" i="3"/>
  <c r="U359" i="3"/>
  <c r="V359" i="3"/>
  <c r="R360" i="3"/>
  <c r="S360" i="3"/>
  <c r="T360" i="3"/>
  <c r="U360" i="3"/>
  <c r="V360" i="3"/>
  <c r="R361" i="3"/>
  <c r="S361" i="3"/>
  <c r="T361" i="3"/>
  <c r="U361" i="3"/>
  <c r="V361" i="3"/>
  <c r="R362" i="3"/>
  <c r="S362" i="3"/>
  <c r="T362" i="3"/>
  <c r="U362" i="3"/>
  <c r="V362" i="3"/>
  <c r="R363" i="3"/>
  <c r="S363" i="3"/>
  <c r="T363" i="3"/>
  <c r="U363" i="3"/>
  <c r="V363" i="3"/>
  <c r="R364" i="3"/>
  <c r="S364" i="3"/>
  <c r="T364" i="3"/>
  <c r="U364" i="3"/>
  <c r="V364" i="3"/>
  <c r="R365" i="3"/>
  <c r="S365" i="3"/>
  <c r="T365" i="3"/>
  <c r="U365" i="3"/>
  <c r="V365" i="3"/>
  <c r="R366" i="3"/>
  <c r="S366" i="3"/>
  <c r="T366" i="3"/>
  <c r="U366" i="3"/>
  <c r="V366" i="3"/>
  <c r="R367" i="3"/>
  <c r="S367" i="3"/>
  <c r="T367" i="3"/>
  <c r="U367" i="3"/>
  <c r="V367" i="3"/>
  <c r="R368" i="3"/>
  <c r="S368" i="3"/>
  <c r="T368" i="3"/>
  <c r="U368" i="3"/>
  <c r="V368" i="3"/>
  <c r="R369" i="3"/>
  <c r="S369" i="3"/>
  <c r="T369" i="3"/>
  <c r="U369" i="3"/>
  <c r="V369" i="3"/>
  <c r="R370" i="3"/>
  <c r="S370" i="3"/>
  <c r="T370" i="3"/>
  <c r="U370" i="3"/>
  <c r="V370" i="3"/>
  <c r="R371" i="3"/>
  <c r="S371" i="3"/>
  <c r="T371" i="3"/>
  <c r="U371" i="3"/>
  <c r="V371" i="3"/>
  <c r="R372" i="3"/>
  <c r="S372" i="3"/>
  <c r="T372" i="3"/>
  <c r="U372" i="3"/>
  <c r="V372" i="3"/>
  <c r="R373" i="3"/>
  <c r="S373" i="3"/>
  <c r="T373" i="3"/>
  <c r="U373" i="3"/>
  <c r="V373" i="3"/>
  <c r="R374" i="3"/>
  <c r="S374" i="3"/>
  <c r="T374" i="3"/>
  <c r="U374" i="3"/>
  <c r="V374" i="3"/>
  <c r="R375" i="3"/>
  <c r="S375" i="3"/>
  <c r="T375" i="3"/>
  <c r="U375" i="3"/>
  <c r="V375" i="3"/>
  <c r="R376" i="3"/>
  <c r="S376" i="3"/>
  <c r="T376" i="3"/>
  <c r="U376" i="3"/>
  <c r="V376" i="3"/>
  <c r="R377" i="3"/>
  <c r="S377" i="3"/>
  <c r="T377" i="3"/>
  <c r="U377" i="3"/>
  <c r="V377" i="3"/>
  <c r="R378" i="3"/>
  <c r="S378" i="3"/>
  <c r="T378" i="3"/>
  <c r="U378" i="3"/>
  <c r="V378" i="3"/>
  <c r="R379" i="3"/>
  <c r="S379" i="3"/>
  <c r="T379" i="3"/>
  <c r="U379" i="3"/>
  <c r="V379" i="3"/>
  <c r="R380" i="3"/>
  <c r="S380" i="3"/>
  <c r="T380" i="3"/>
  <c r="U380" i="3"/>
  <c r="V380" i="3"/>
  <c r="R381" i="3"/>
  <c r="S381" i="3"/>
  <c r="T381" i="3"/>
  <c r="U381" i="3"/>
  <c r="V381" i="3"/>
  <c r="R382" i="3"/>
  <c r="S382" i="3"/>
  <c r="T382" i="3"/>
  <c r="U382" i="3"/>
  <c r="V382" i="3"/>
  <c r="R383" i="3"/>
  <c r="S383" i="3"/>
  <c r="T383" i="3"/>
  <c r="U383" i="3"/>
  <c r="V383" i="3"/>
  <c r="R384" i="3"/>
  <c r="S384" i="3"/>
  <c r="T384" i="3"/>
  <c r="U384" i="3"/>
  <c r="V384" i="3"/>
  <c r="R385" i="3"/>
  <c r="S385" i="3"/>
  <c r="T385" i="3"/>
  <c r="U385" i="3"/>
  <c r="V385" i="3"/>
  <c r="R386" i="3"/>
  <c r="S386" i="3"/>
  <c r="T386" i="3"/>
  <c r="U386" i="3"/>
  <c r="V386" i="3"/>
  <c r="R387" i="3"/>
  <c r="S387" i="3"/>
  <c r="T387" i="3"/>
  <c r="U387" i="3"/>
  <c r="V387" i="3"/>
  <c r="R388" i="3"/>
  <c r="S388" i="3"/>
  <c r="T388" i="3"/>
  <c r="U388" i="3"/>
  <c r="V388" i="3"/>
  <c r="R389" i="3"/>
  <c r="S389" i="3"/>
  <c r="T389" i="3"/>
  <c r="U389" i="3"/>
  <c r="V389" i="3"/>
  <c r="R390" i="3"/>
  <c r="S390" i="3"/>
  <c r="T390" i="3"/>
  <c r="U390" i="3"/>
  <c r="V390" i="3"/>
  <c r="R391" i="3"/>
  <c r="S391" i="3"/>
  <c r="T391" i="3"/>
  <c r="U391" i="3"/>
  <c r="V391" i="3"/>
  <c r="R392" i="3"/>
  <c r="S392" i="3"/>
  <c r="T392" i="3"/>
  <c r="U392" i="3"/>
  <c r="V392" i="3"/>
  <c r="R393" i="3"/>
  <c r="S393" i="3"/>
  <c r="T393" i="3"/>
  <c r="U393" i="3"/>
  <c r="V393" i="3"/>
  <c r="R394" i="3"/>
  <c r="S394" i="3"/>
  <c r="T394" i="3"/>
  <c r="U394" i="3"/>
  <c r="V394" i="3"/>
  <c r="R395" i="3"/>
  <c r="S395" i="3"/>
  <c r="T395" i="3"/>
  <c r="U395" i="3"/>
  <c r="V395" i="3"/>
  <c r="R396" i="3"/>
  <c r="S396" i="3"/>
  <c r="T396" i="3"/>
  <c r="U396" i="3"/>
  <c r="V396" i="3"/>
  <c r="R397" i="3"/>
  <c r="S397" i="3"/>
  <c r="T397" i="3"/>
  <c r="U397" i="3"/>
  <c r="V397" i="3"/>
  <c r="R398" i="3"/>
  <c r="S398" i="3"/>
  <c r="T398" i="3"/>
  <c r="U398" i="3"/>
  <c r="V398" i="3"/>
  <c r="R399" i="3"/>
  <c r="S399" i="3"/>
  <c r="T399" i="3"/>
  <c r="U399" i="3"/>
  <c r="V399" i="3"/>
  <c r="R400" i="3"/>
  <c r="S400" i="3"/>
  <c r="T400" i="3"/>
  <c r="U400" i="3"/>
  <c r="V400" i="3"/>
  <c r="R401" i="3"/>
  <c r="S401" i="3"/>
  <c r="T401" i="3"/>
  <c r="U401" i="3"/>
  <c r="V401" i="3"/>
  <c r="R402" i="3"/>
  <c r="S402" i="3"/>
  <c r="T402" i="3"/>
  <c r="U402" i="3"/>
  <c r="V402" i="3"/>
  <c r="R403" i="3"/>
  <c r="S403" i="3"/>
  <c r="T403" i="3"/>
  <c r="U403" i="3"/>
  <c r="V403" i="3"/>
  <c r="R404" i="3"/>
  <c r="S404" i="3"/>
  <c r="T404" i="3"/>
  <c r="U404" i="3"/>
  <c r="V404" i="3"/>
  <c r="R405" i="3"/>
  <c r="S405" i="3"/>
  <c r="T405" i="3"/>
  <c r="U405" i="3"/>
  <c r="V405" i="3"/>
  <c r="R406" i="3"/>
  <c r="S406" i="3"/>
  <c r="T406" i="3"/>
  <c r="U406" i="3"/>
  <c r="V406" i="3"/>
  <c r="R2" i="3"/>
  <c r="I11" i="2" s="1"/>
  <c r="S2" i="3"/>
  <c r="T2" i="3"/>
  <c r="I13" i="2" s="1"/>
  <c r="U2" i="3"/>
  <c r="V2" i="3"/>
  <c r="I14" i="2" l="1"/>
  <c r="I12" i="2"/>
  <c r="Y19" i="2"/>
  <c r="E32" i="2"/>
  <c r="F10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4" i="2"/>
  <c r="F105" i="2"/>
  <c r="F106" i="2"/>
  <c r="E106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N4" i="2" l="1"/>
  <c r="F33" i="2"/>
  <c r="E33" i="2"/>
  <c r="N7" i="2" l="1"/>
  <c r="F32" i="2" l="1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N9" i="2"/>
  <c r="I17" i="2" l="1"/>
  <c r="N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N5" i="2"/>
  <c r="D2" i="4" l="1"/>
  <c r="E2" i="4" s="1"/>
  <c r="N10" i="2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B221" i="5"/>
  <c r="B223" i="5"/>
  <c r="B225" i="5"/>
  <c r="B227" i="5"/>
  <c r="B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B222" i="5"/>
  <c r="B224" i="5"/>
  <c r="B226" i="5"/>
  <c r="B228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6" i="5"/>
  <c r="B308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142" i="5"/>
  <c r="B143" i="5"/>
  <c r="B144" i="5"/>
  <c r="B305" i="5"/>
  <c r="B307" i="5"/>
  <c r="B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142" i="5"/>
  <c r="C143" i="5"/>
  <c r="C144" i="5"/>
  <c r="J15" i="2"/>
  <c r="J13" i="2"/>
  <c r="J11" i="2"/>
  <c r="J12" i="2"/>
  <c r="J14" i="2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C98" i="5"/>
  <c r="C94" i="5"/>
  <c r="C90" i="5"/>
  <c r="C86" i="5"/>
  <c r="C82" i="5"/>
  <c r="C78" i="5"/>
  <c r="C74" i="5"/>
  <c r="C70" i="5"/>
  <c r="C66" i="5"/>
  <c r="C62" i="5"/>
  <c r="C58" i="5"/>
  <c r="C55" i="5"/>
  <c r="C53" i="5"/>
  <c r="C51" i="5"/>
  <c r="C49" i="5"/>
  <c r="C47" i="5"/>
  <c r="C45" i="5"/>
  <c r="C43" i="5"/>
  <c r="C41" i="5"/>
  <c r="C39" i="5"/>
  <c r="C37" i="5"/>
  <c r="C35" i="5"/>
  <c r="C33" i="5"/>
  <c r="C31" i="5"/>
  <c r="C29" i="5"/>
  <c r="C27" i="5"/>
  <c r="C25" i="5"/>
  <c r="C23" i="5"/>
  <c r="C21" i="5"/>
  <c r="C19" i="5"/>
  <c r="C17" i="5"/>
  <c r="C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100" i="5"/>
  <c r="C96" i="5"/>
  <c r="C92" i="5"/>
  <c r="C88" i="5"/>
  <c r="C84" i="5"/>
  <c r="C80" i="5"/>
  <c r="C76" i="5"/>
  <c r="C72" i="5"/>
  <c r="C68" i="5"/>
  <c r="C64" i="5"/>
  <c r="C60" i="5"/>
  <c r="C56" i="5"/>
  <c r="C54" i="5"/>
  <c r="C52" i="5"/>
  <c r="C50" i="5"/>
  <c r="C48" i="5"/>
  <c r="C46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15" i="2"/>
  <c r="F2" i="4"/>
  <c r="E5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E6" i="4" l="1"/>
  <c r="E11" i="4"/>
  <c r="E10" i="4"/>
  <c r="E9" i="4"/>
  <c r="E8" i="4"/>
  <c r="E7" i="4"/>
  <c r="K6" i="2"/>
  <c r="J5" i="2"/>
  <c r="J6" i="2"/>
  <c r="J9" i="2"/>
  <c r="J10" i="2"/>
  <c r="K7" i="2"/>
  <c r="K10" i="2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8" i="2" l="1"/>
  <c r="J17" i="2"/>
  <c r="K17" i="2"/>
  <c r="K18" i="2"/>
  <c r="F8" i="4"/>
  <c r="H26" i="4" s="1"/>
  <c r="F6" i="4"/>
  <c r="H24" i="4" s="1"/>
  <c r="E13" i="4"/>
  <c r="D24" i="4"/>
  <c r="F10" i="4"/>
  <c r="H28" i="4" s="1"/>
  <c r="F9" i="4"/>
  <c r="D27" i="4"/>
  <c r="F11" i="4"/>
  <c r="D29" i="4"/>
  <c r="F7" i="4"/>
  <c r="D25" i="4"/>
  <c r="D15" i="4"/>
  <c r="F5" i="4"/>
  <c r="D13" i="4"/>
  <c r="K11" i="2" l="1"/>
  <c r="K14" i="2"/>
  <c r="K12" i="2"/>
  <c r="K15" i="2"/>
  <c r="K13" i="2"/>
  <c r="F13" i="4"/>
  <c r="H5" i="4" s="1"/>
  <c r="E24" i="4"/>
  <c r="I24" i="4" s="1"/>
  <c r="E26" i="4"/>
  <c r="I26" i="4" s="1"/>
  <c r="E28" i="4"/>
  <c r="I28" i="4" s="1"/>
  <c r="E23" i="4"/>
  <c r="E25" i="4"/>
  <c r="I25" i="4" s="1"/>
  <c r="E27" i="4"/>
  <c r="I27" i="4" s="1"/>
  <c r="E29" i="4"/>
  <c r="I29" i="4" s="1"/>
  <c r="H7" i="4"/>
  <c r="H25" i="4"/>
  <c r="H29" i="4"/>
  <c r="H23" i="4"/>
  <c r="H27" i="4"/>
  <c r="F15" i="4"/>
  <c r="G11" i="4" l="1"/>
  <c r="G7" i="4"/>
  <c r="H11" i="4"/>
  <c r="G10" i="4"/>
  <c r="G9" i="4"/>
  <c r="G5" i="4"/>
  <c r="G6" i="4"/>
  <c r="G8" i="4"/>
  <c r="H9" i="4"/>
  <c r="I23" i="4"/>
  <c r="H31" i="4" s="1"/>
  <c r="D31" i="4"/>
  <c r="H10" i="4"/>
  <c r="H8" i="4"/>
  <c r="H6" i="4"/>
  <c r="G15" i="4" l="1"/>
</calcChain>
</file>

<file path=xl/sharedStrings.xml><?xml version="1.0" encoding="utf-8"?>
<sst xmlns="http://schemas.openxmlformats.org/spreadsheetml/2006/main" count="212" uniqueCount="57">
  <si>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</si>
  <si>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</si>
  <si>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</si>
  <si>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</si>
  <si>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</si>
  <si>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</si>
  <si>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</si>
  <si>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</si>
  <si>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</si>
  <si>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</si>
  <si>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</si>
  <si>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</si>
  <si>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</si>
  <si>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</si>
  <si>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</si>
  <si>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</si>
  <si>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</si>
  <si>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</si>
  <si>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</si>
  <si>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</si>
  <si>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</si>
  <si>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</si>
  <si>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</si>
  <si>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</si>
  <si>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</si>
  <si>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</si>
  <si>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</si>
  <si>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</si>
  <si>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</si>
  <si>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</si>
  <si>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</si>
  <si>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</si>
  <si>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</si>
  <si>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</si>
  <si>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</si>
  <si>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</si>
  <si>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</si>
  <si>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</si>
  <si>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</si>
  <si>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</si>
  <si>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</si>
  <si>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Normal Dist.</t>
  </si>
  <si>
    <t>Notes</t>
  </si>
  <si>
    <t>May Regard this day as anomally</t>
  </si>
  <si>
    <t>Poisson Dist.</t>
  </si>
  <si>
    <t>Predicted Yearly Scrobbles</t>
  </si>
  <si>
    <t>140-159</t>
  </si>
  <si>
    <t>160-179</t>
  </si>
  <si>
    <t>180-199</t>
  </si>
  <si>
    <t>200-219</t>
  </si>
  <si>
    <t>220-239</t>
  </si>
  <si>
    <t>With these low p-values it shows we cannot model</t>
  </si>
  <si>
    <t>Ur listen habits by either of these distributions</t>
  </si>
  <si>
    <t>As you can see on the Frequency Dist. Graph</t>
  </si>
  <si>
    <t>Due to the miniscule sizes of these p-values I can confidently say there is a weekly pattern of how much music you listen to</t>
  </si>
  <si>
    <t>Listen?</t>
  </si>
  <si>
    <t>Listen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</si>
</sst>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7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9" fontId="0" fillId="0" borderId="11" xfId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1" xfId="0" applyNumberFormat="1" applyBorder="1"/>
    <xf numFmtId="11" fontId="0" fillId="0" borderId="13" xfId="1" applyNumberFormat="1" applyFont="1" applyBorder="1"/>
    <xf numFmtId="0" fontId="0" fillId="0" borderId="1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0" fontId="0" fillId="0" borderId="2" xfId="0" applyFill="1" applyBorder="1"/>
    <xf numFmtId="9" fontId="0" fillId="0" borderId="16" xfId="1" applyFont="1" applyBorder="1"/>
    <xf numFmtId="9" fontId="0" fillId="0" borderId="6" xfId="1" applyFont="1" applyBorder="1"/>
    <xf numFmtId="164" fontId="0" fillId="0" borderId="0" xfId="0" applyNumberFormat="1" applyBorder="1"/>
    <xf numFmtId="164" fontId="0" fillId="0" borderId="4" xfId="0" applyNumberFormat="1" applyBorder="1"/>
    <xf numFmtId="2" fontId="0" fillId="0" borderId="0" xfId="0" applyNumberFormat="1"/>
    <xf numFmtId="1" fontId="0" fillId="0" borderId="0" xfId="0" applyNumberFormat="1"/>
    <xf numFmtId="0" fontId="0" fillId="0" borderId="0" xfId="0" applyFill="1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2" fillId="2" borderId="4" xfId="2" applyNumberFormat="1" applyBorder="1"/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Scrobbles!$I$4:$I$15</c:f>
              <c:numCache>
                <c:formatCode>0.0</c:formatCode>
                <c:ptCount val="12"/>
                <c:pt idx="0">
                  <c:v>71</c:v>
                </c:pt>
                <c:pt idx="1">
                  <c:v>17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7-434A-B38B-1CE78DA1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Scrobbles!$J$4:$J$15</c:f>
              <c:numCache>
                <c:formatCode>0.0</c:formatCode>
                <c:ptCount val="12"/>
                <c:pt idx="0">
                  <c:v>23.035661283738325</c:v>
                </c:pt>
                <c:pt idx="1">
                  <c:v>24.401419964410362</c:v>
                </c:pt>
                <c:pt idx="2">
                  <c:v>17.885991099591394</c:v>
                </c:pt>
                <c:pt idx="3">
                  <c:v>9.0705572271275212</c:v>
                </c:pt>
                <c:pt idx="4">
                  <c:v>3.1816303750036297</c:v>
                </c:pt>
                <c:pt idx="5">
                  <c:v>0.77156463535091435</c:v>
                </c:pt>
                <c:pt idx="6">
                  <c:v>0.12929007271022808</c:v>
                </c:pt>
                <c:pt idx="7">
                  <c:v>1.4960840171577713E-2</c:v>
                </c:pt>
                <c:pt idx="8">
                  <c:v>1.1946747909807813E-3</c:v>
                </c:pt>
                <c:pt idx="9">
                  <c:v>6.5787114204681233E-5</c:v>
                </c:pt>
                <c:pt idx="10">
                  <c:v>2.4964561937723555E-6</c:v>
                </c:pt>
                <c:pt idx="11">
                  <c:v>6.5238208348369542E-8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7-434A-B38B-1CE78DA1E27C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 Dist.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Scrobbles!$K$4:$K$15</c:f>
              <c:numCache>
                <c:formatCode>0.0</c:formatCode>
                <c:ptCount val="12"/>
                <c:pt idx="0">
                  <c:v>26.969983793361465</c:v>
                </c:pt>
                <c:pt idx="1">
                  <c:v>75.967589876012966</c:v>
                </c:pt>
                <c:pt idx="2">
                  <c:v>6.2426325084082274E-2</c:v>
                </c:pt>
                <c:pt idx="3">
                  <c:v>5.5415031734515271E-9</c:v>
                </c:pt>
                <c:pt idx="4">
                  <c:v>6.9939624344752893E-19</c:v>
                </c:pt>
                <c:pt idx="5">
                  <c:v>6.1786960448735567E-31</c:v>
                </c:pt>
                <c:pt idx="6">
                  <c:v>1.0199191741891642E-44</c:v>
                </c:pt>
                <c:pt idx="7">
                  <c:v>4.6347267155824257E-60</c:v>
                </c:pt>
                <c:pt idx="8">
                  <c:v>1.6020186831044983E-76</c:v>
                </c:pt>
                <c:pt idx="9">
                  <c:v>4.576571541655676E-94</c:v>
                </c:pt>
                <c:pt idx="10">
                  <c:v>1.4244553942674407E-112</c:v>
                </c:pt>
                <c:pt idx="11">
                  <c:v>6.0264587922624796E-132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7-434A-B38B-1CE78DA1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Approx.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9.6417666378676246E-3</c:v>
                </c:pt>
                <c:pt idx="1">
                  <c:v>9.8466323345991202E-3</c:v>
                </c:pt>
                <c:pt idx="2">
                  <c:v>1.0046301076434281E-2</c:v>
                </c:pt>
                <c:pt idx="3">
                  <c:v>1.0240284390395298E-2</c:v>
                </c:pt>
                <c:pt idx="4">
                  <c:v>1.0428100493878753E-2</c:v>
                </c:pt>
                <c:pt idx="5">
                  <c:v>1.0609276271133004E-2</c:v>
                </c:pt>
                <c:pt idx="6">
                  <c:v>1.0783349245404078E-2</c:v>
                </c:pt>
                <c:pt idx="7">
                  <c:v>1.0949869535336733E-2</c:v>
                </c:pt>
                <c:pt idx="8">
                  <c:v>1.1108401784119185E-2</c:v>
                </c:pt>
                <c:pt idx="9">
                  <c:v>1.1258527049848342E-2</c:v>
                </c:pt>
                <c:pt idx="10">
                  <c:v>1.1399844645668471E-2</c:v>
                </c:pt>
                <c:pt idx="11">
                  <c:v>1.1531973918401424E-2</c:v>
                </c:pt>
                <c:pt idx="12">
                  <c:v>1.1654555954640019E-2</c:v>
                </c:pt>
                <c:pt idx="13">
                  <c:v>1.1767255203617604E-2</c:v>
                </c:pt>
                <c:pt idx="14">
                  <c:v>1.1869761006594088E-2</c:v>
                </c:pt>
                <c:pt idx="15">
                  <c:v>1.1961789023009185E-2</c:v>
                </c:pt>
                <c:pt idx="16">
                  <c:v>1.2043082544244113E-2</c:v>
                </c:pt>
                <c:pt idx="17">
                  <c:v>1.2113413686498722E-2</c:v>
                </c:pt>
                <c:pt idx="18">
                  <c:v>1.2172584455027695E-2</c:v>
                </c:pt>
                <c:pt idx="19">
                  <c:v>1.2220427672780566E-2</c:v>
                </c:pt>
                <c:pt idx="20">
                  <c:v>1.225680776735014E-2</c:v>
                </c:pt>
                <c:pt idx="21">
                  <c:v>1.2281621411044899E-2</c:v>
                </c:pt>
                <c:pt idx="22">
                  <c:v>1.2294798009856101E-2</c:v>
                </c:pt>
                <c:pt idx="23">
                  <c:v>1.2296300038081107E-2</c:v>
                </c:pt>
                <c:pt idx="24">
                  <c:v>1.2286123216383086E-2</c:v>
                </c:pt>
                <c:pt idx="25">
                  <c:v>1.2264296532104571E-2</c:v>
                </c:pt>
                <c:pt idx="26">
                  <c:v>1.2230882101699937E-2</c:v>
                </c:pt>
                <c:pt idx="27">
                  <c:v>1.2185974876200524E-2</c:v>
                </c:pt>
                <c:pt idx="28">
                  <c:v>1.2129702191666992E-2</c:v>
                </c:pt>
                <c:pt idx="29">
                  <c:v>1.2062223167607708E-2</c:v>
                </c:pt>
                <c:pt idx="30">
                  <c:v>1.1983727957340812E-2</c:v>
                </c:pt>
                <c:pt idx="31">
                  <c:v>1.1894436855242619E-2</c:v>
                </c:pt>
                <c:pt idx="32">
                  <c:v>1.1794599266748182E-2</c:v>
                </c:pt>
                <c:pt idx="33">
                  <c:v>1.1684492547843386E-2</c:v>
                </c:pt>
                <c:pt idx="34">
                  <c:v>1.1564420721605025E-2</c:v>
                </c:pt>
                <c:pt idx="35">
                  <c:v>1.1434713080098816E-2</c:v>
                </c:pt>
                <c:pt idx="36">
                  <c:v>1.1295722680630079E-2</c:v>
                </c:pt>
                <c:pt idx="37">
                  <c:v>1.1147824745951893E-2</c:v>
                </c:pt>
                <c:pt idx="38">
                  <c:v>1.0991414978567001E-2</c:v>
                </c:pt>
                <c:pt idx="39">
                  <c:v>1.0826907799708784E-2</c:v>
                </c:pt>
                <c:pt idx="40">
                  <c:v>1.0654734523950073E-2</c:v>
                </c:pt>
                <c:pt idx="41">
                  <c:v>1.0475341480665101E-2</c:v>
                </c:pt>
                <c:pt idx="42">
                  <c:v>1.0289188093757553E-2</c:v>
                </c:pt>
                <c:pt idx="43">
                  <c:v>1.0096744931166822E-2</c:v>
                </c:pt>
                <c:pt idx="44">
                  <c:v>9.8984917356752869E-3</c:v>
                </c:pt>
                <c:pt idx="45">
                  <c:v>9.6949154484633135E-3</c:v>
                </c:pt>
                <c:pt idx="46">
                  <c:v>9.4865082366977962E-3</c:v>
                </c:pt>
                <c:pt idx="47">
                  <c:v>9.2737655361972409E-3</c:v>
                </c:pt>
                <c:pt idx="48">
                  <c:v>9.0571841198954436E-3</c:v>
                </c:pt>
                <c:pt idx="49">
                  <c:v>8.8372602024308407E-3</c:v>
                </c:pt>
                <c:pt idx="50">
                  <c:v>8.6144875907246156E-3</c:v>
                </c:pt>
                <c:pt idx="51">
                  <c:v>8.3893558898829532E-3</c:v>
                </c:pt>
                <c:pt idx="52">
                  <c:v>8.1623487731735597E-3</c:v>
                </c:pt>
                <c:pt idx="53">
                  <c:v>7.9339423241897144E-3</c:v>
                </c:pt>
                <c:pt idx="54">
                  <c:v>7.7046034586336172E-3</c:v>
                </c:pt>
                <c:pt idx="55">
                  <c:v>7.4747884324314487E-3</c:v>
                </c:pt>
                <c:pt idx="56">
                  <c:v>7.2449414421422087E-3</c:v>
                </c:pt>
                <c:pt idx="57">
                  <c:v>7.0154933228487081E-3</c:v>
                </c:pt>
                <c:pt idx="58">
                  <c:v>6.7868603479286586E-3</c:v>
                </c:pt>
                <c:pt idx="59">
                  <c:v>6.5594431343041944E-3</c:v>
                </c:pt>
                <c:pt idx="60">
                  <c:v>6.3336256559662681E-3</c:v>
                </c:pt>
                <c:pt idx="61">
                  <c:v>6.1097743677727759E-3</c:v>
                </c:pt>
                <c:pt idx="62">
                  <c:v>5.8882374407330006E-3</c:v>
                </c:pt>
                <c:pt idx="63">
                  <c:v>5.6693441092216844E-3</c:v>
                </c:pt>
                <c:pt idx="64">
                  <c:v>5.4534041298201948E-3</c:v>
                </c:pt>
                <c:pt idx="65">
                  <c:v>5.2407073507647695E-3</c:v>
                </c:pt>
                <c:pt idx="66">
                  <c:v>5.0315233902981467E-3</c:v>
                </c:pt>
                <c:pt idx="67">
                  <c:v>4.8261014215751274E-3</c:v>
                </c:pt>
                <c:pt idx="68">
                  <c:v>4.6246700611690793E-3</c:v>
                </c:pt>
                <c:pt idx="69">
                  <c:v>4.4274373576682121E-3</c:v>
                </c:pt>
                <c:pt idx="70">
                  <c:v>4.2345908763408036E-3</c:v>
                </c:pt>
                <c:pt idx="71">
                  <c:v>4.0462978753894692E-3</c:v>
                </c:pt>
                <c:pt idx="72">
                  <c:v>3.8627055689080055E-3</c:v>
                </c:pt>
                <c:pt idx="73">
                  <c:v>3.6839414713013461E-3</c:v>
                </c:pt>
                <c:pt idx="74">
                  <c:v>3.5101138176305024E-3</c:v>
                </c:pt>
                <c:pt idx="75">
                  <c:v>3.3413120540999844E-3</c:v>
                </c:pt>
                <c:pt idx="76">
                  <c:v>3.177607392714883E-3</c:v>
                </c:pt>
                <c:pt idx="77">
                  <c:v>3.0190534239974845E-3</c:v>
                </c:pt>
                <c:pt idx="78">
                  <c:v>2.8656867815677932E-3</c:v>
                </c:pt>
                <c:pt idx="79">
                  <c:v>2.7175278523567923E-3</c:v>
                </c:pt>
                <c:pt idx="80">
                  <c:v>2.5745815262336593E-3</c:v>
                </c:pt>
                <c:pt idx="81">
                  <c:v>2.4368379788858598E-3</c:v>
                </c:pt>
                <c:pt idx="82">
                  <c:v>2.3042734818914811E-3</c:v>
                </c:pt>
                <c:pt idx="83">
                  <c:v>2.1768512340631443E-3</c:v>
                </c:pt>
                <c:pt idx="84">
                  <c:v>2.0545222083192673E-3</c:v>
                </c:pt>
                <c:pt idx="85">
                  <c:v>1.9372260085478027E-3</c:v>
                </c:pt>
                <c:pt idx="86">
                  <c:v>1.8248917311665133E-3</c:v>
                </c:pt>
                <c:pt idx="87">
                  <c:v>1.7174388263485347E-3</c:v>
                </c:pt>
                <c:pt idx="88">
                  <c:v>1.6147779541690272E-3</c:v>
                </c:pt>
                <c:pt idx="89">
                  <c:v>1.516811831234254E-3</c:v>
                </c:pt>
                <c:pt idx="90">
                  <c:v>1.4234360636750805E-3</c:v>
                </c:pt>
                <c:pt idx="91">
                  <c:v>1.3345399627188816E-3</c:v>
                </c:pt>
                <c:pt idx="92">
                  <c:v>1.2500073393939693E-3</c:v>
                </c:pt>
                <c:pt idx="93">
                  <c:v>1.1697172752654918E-3</c:v>
                </c:pt>
                <c:pt idx="94">
                  <c:v>1.0935448664481315E-3</c:v>
                </c:pt>
                <c:pt idx="95">
                  <c:v>1.021361938486031E-3</c:v>
                </c:pt>
                <c:pt idx="96">
                  <c:v>9.5303773003124249E-4</c:v>
                </c:pt>
                <c:pt idx="97">
                  <c:v>8.8843954358624989E-4</c:v>
                </c:pt>
                <c:pt idx="98">
                  <c:v>8.2743336190131223E-4</c:v>
                </c:pt>
                <c:pt idx="99">
                  <c:v>7.6988442893144004E-4</c:v>
                </c:pt>
                <c:pt idx="100">
                  <c:v>7.1565779455899235E-4</c:v>
                </c:pt>
                <c:pt idx="101">
                  <c:v>6.6461882257437012E-4</c:v>
                </c:pt>
                <c:pt idx="102">
                  <c:v>6.1663366167794042E-4</c:v>
                </c:pt>
                <c:pt idx="103">
                  <c:v>5.7156967951981169E-4</c:v>
                </c:pt>
                <c:pt idx="104">
                  <c:v>5.2929586002966591E-4</c:v>
                </c:pt>
                <c:pt idx="105">
                  <c:v>4.8968316450575828E-4</c:v>
                </c:pt>
                <c:pt idx="106">
                  <c:v>4.5260485713006062E-4</c:v>
                </c:pt>
                <c:pt idx="107">
                  <c:v>4.17936795755019E-4</c:v>
                </c:pt>
                <c:pt idx="108">
                  <c:v>3.85557688966555E-4</c:v>
                </c:pt>
                <c:pt idx="109">
                  <c:v>3.5534932056783229E-4</c:v>
                </c:pt>
                <c:pt idx="110">
                  <c:v>3.271967427492842E-4</c:v>
                </c:pt>
                <c:pt idx="111">
                  <c:v>3.0098843931285554E-4</c:v>
                </c:pt>
                <c:pt idx="112">
                  <c:v>2.7661646040297766E-4</c:v>
                </c:pt>
                <c:pt idx="113">
                  <c:v>2.539765302641356E-4</c:v>
                </c:pt>
                <c:pt idx="114">
                  <c:v>2.329681295958415E-4</c:v>
                </c:pt>
                <c:pt idx="115">
                  <c:v>2.1349455411123994E-4</c:v>
                </c:pt>
                <c:pt idx="116">
                  <c:v>1.9546295092644458E-4</c:v>
                </c:pt>
                <c:pt idx="117">
                  <c:v>1.7878433441501825E-4</c:v>
                </c:pt>
                <c:pt idx="118">
                  <c:v>1.6337358315684524E-4</c:v>
                </c:pt>
                <c:pt idx="119">
                  <c:v>1.491494195940543E-4</c:v>
                </c:pt>
                <c:pt idx="120">
                  <c:v>1.3603437397975501E-4</c:v>
                </c:pt>
                <c:pt idx="121">
                  <c:v>1.2395473416922106E-4</c:v>
                </c:pt>
                <c:pt idx="122">
                  <c:v>1.1284048275890384E-4</c:v>
                </c:pt>
                <c:pt idx="123">
                  <c:v>1.0262522302731958E-4</c:v>
                </c:pt>
                <c:pt idx="124">
                  <c:v>9.324609507449108E-5</c:v>
                </c:pt>
                <c:pt idx="125">
                  <c:v>8.4643683494227574E-5</c:v>
                </c:pt>
                <c:pt idx="126">
                  <c:v>7.6761917847050621E-5</c:v>
                </c:pt>
                <c:pt idx="127">
                  <c:v>6.954796713193033E-5</c:v>
                </c:pt>
                <c:pt idx="128">
                  <c:v>6.2952129383045743E-5</c:v>
                </c:pt>
                <c:pt idx="129">
                  <c:v>5.6927717444309032E-5</c:v>
                </c:pt>
                <c:pt idx="130">
                  <c:v>5.1430941900154959E-5</c:v>
                </c:pt>
                <c:pt idx="131">
                  <c:v>4.6420792066746107E-5</c:v>
                </c:pt>
                <c:pt idx="132">
                  <c:v>4.185891587391833E-5</c:v>
                </c:pt>
                <c:pt idx="133">
                  <c:v>3.7709499395420011E-5</c:v>
                </c:pt>
                <c:pt idx="134">
                  <c:v>3.393914671379165E-5</c:v>
                </c:pt>
                <c:pt idx="135">
                  <c:v>3.0516760736995395E-5</c:v>
                </c:pt>
                <c:pt idx="136">
                  <c:v>2.7413425517025773E-5</c:v>
                </c:pt>
                <c:pt idx="137">
                  <c:v>2.46022905565063E-5</c:v>
                </c:pt>
                <c:pt idx="138">
                  <c:v>2.2058457527973669E-5</c:v>
                </c:pt>
                <c:pt idx="139">
                  <c:v>1.9758869772360508E-5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6-4E43-8842-30935312C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Approx.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1.4877717061722771E-10</c:v>
                </c:pt>
                <c:pt idx="1">
                  <c:v>3.3666148322526953E-9</c:v>
                </c:pt>
                <c:pt idx="2">
                  <c:v>3.8090842102059075E-8</c:v>
                </c:pt>
                <c:pt idx="3">
                  <c:v>2.8731378042695987E-7</c:v>
                </c:pt>
                <c:pt idx="4">
                  <c:v>1.6253751007010862E-6</c:v>
                </c:pt>
                <c:pt idx="5">
                  <c:v>7.3559833128872145E-6</c:v>
                </c:pt>
                <c:pt idx="6">
                  <c:v>2.7742565637174604E-5</c:v>
                </c:pt>
                <c:pt idx="7">
                  <c:v>8.9682089733233972E-5</c:v>
                </c:pt>
                <c:pt idx="8">
                  <c:v>2.5367219667400437E-4</c:v>
                </c:pt>
                <c:pt idx="9">
                  <c:v>6.3780438020892484E-4</c:v>
                </c:pt>
                <c:pt idx="10">
                  <c:v>1.4432601975013408E-3</c:v>
                </c:pt>
                <c:pt idx="11">
                  <c:v>2.9689924062884705E-3</c:v>
                </c:pt>
                <c:pt idx="12">
                  <c:v>5.5986713947153996E-3</c:v>
                </c:pt>
                <c:pt idx="13">
                  <c:v>9.7453796584936071E-3</c:v>
                </c:pt>
                <c:pt idx="14">
                  <c:v>1.5751715692912154E-2</c:v>
                </c:pt>
                <c:pt idx="15">
                  <c:v>2.376258824530746E-2</c:v>
                </c:pt>
                <c:pt idx="16">
                  <c:v>3.3607089089791993E-2</c:v>
                </c:pt>
                <c:pt idx="17">
                  <c:v>4.4734142116160086E-2</c:v>
                </c:pt>
                <c:pt idx="18">
                  <c:v>5.6237207231744156E-2</c:v>
                </c:pt>
                <c:pt idx="19">
                  <c:v>6.6977245304573454E-2</c:v>
                </c:pt>
                <c:pt idx="20">
                  <c:v>7.5779968973174516E-2</c:v>
                </c:pt>
                <c:pt idx="21">
                  <c:v>8.1656782893543167E-2</c:v>
                </c:pt>
                <c:pt idx="22">
                  <c:v>8.3989833833358687E-2</c:v>
                </c:pt>
                <c:pt idx="23">
                  <c:v>8.2633476268347938E-2</c:v>
                </c:pt>
                <c:pt idx="24">
                  <c:v>7.7911563338728063E-2</c:v>
                </c:pt>
                <c:pt idx="25">
                  <c:v>7.0521095044883006E-2</c:v>
                </c:pt>
                <c:pt idx="26">
                  <c:v>6.1376601401700356E-2</c:v>
                </c:pt>
                <c:pt idx="27">
                  <c:v>5.1439437365234597E-2</c:v>
                </c:pt>
                <c:pt idx="28">
                  <c:v>4.157146366659778E-2</c:v>
                </c:pt>
                <c:pt idx="29">
                  <c:v>3.2438028792064436E-2</c:v>
                </c:pt>
                <c:pt idx="30">
                  <c:v>2.4467541717442896E-2</c:v>
                </c:pt>
                <c:pt idx="31">
                  <c:v>1.7860177917248646E-2</c:v>
                </c:pt>
                <c:pt idx="32">
                  <c:v>1.2629697241482989E-2</c:v>
                </c:pt>
                <c:pt idx="33">
                  <c:v>8.6603638227312017E-3</c:v>
                </c:pt>
                <c:pt idx="34">
                  <c:v>5.763872392943797E-3</c:v>
                </c:pt>
                <c:pt idx="35">
                  <c:v>3.7265199471113999E-3</c:v>
                </c:pt>
                <c:pt idx="36">
                  <c:v>2.3423839667557397E-3</c:v>
                </c:pt>
                <c:pt idx="37">
                  <c:v>1.4325622406722396E-3</c:v>
                </c:pt>
                <c:pt idx="38">
                  <c:v>8.5307465760331425E-4</c:v>
                </c:pt>
                <c:pt idx="39">
                  <c:v>4.9497079034566073E-4</c:v>
                </c:pt>
                <c:pt idx="40">
                  <c:v>2.8001204710983231E-4</c:v>
                </c:pt>
                <c:pt idx="41">
                  <c:v>1.5454323436305667E-4</c:v>
                </c:pt>
                <c:pt idx="42">
                  <c:v>8.3264109942545012E-5</c:v>
                </c:pt>
                <c:pt idx="43">
                  <c:v>4.3817392076076843E-5</c:v>
                </c:pt>
                <c:pt idx="44">
                  <c:v>2.2534658781982299E-5</c:v>
                </c:pt>
                <c:pt idx="45">
                  <c:v>1.1331714130368259E-5</c:v>
                </c:pt>
                <c:pt idx="46">
                  <c:v>5.5743587523301936E-6</c:v>
                </c:pt>
                <c:pt idx="47">
                  <c:v>2.683825004161412E-6</c:v>
                </c:pt>
                <c:pt idx="48">
                  <c:v>1.2652317876760993E-6</c:v>
                </c:pt>
                <c:pt idx="49">
                  <c:v>5.842936302270991E-7</c:v>
                </c:pt>
                <c:pt idx="50">
                  <c:v>2.6443460293706414E-7</c:v>
                </c:pt>
                <c:pt idx="51">
                  <c:v>1.1732896668131937E-7</c:v>
                </c:pt>
                <c:pt idx="52">
                  <c:v>5.1057440445936317E-8</c:v>
                </c:pt>
                <c:pt idx="53">
                  <c:v>2.1799187511149102E-8</c:v>
                </c:pt>
                <c:pt idx="54">
                  <c:v>9.134897623719668E-9</c:v>
                </c:pt>
                <c:pt idx="55">
                  <c:v>3.7583578794732281E-9</c:v>
                </c:pt>
                <c:pt idx="56">
                  <c:v>1.5186833880320325E-9</c:v>
                </c:pt>
                <c:pt idx="57">
                  <c:v>6.0290588637663183E-10</c:v>
                </c:pt>
                <c:pt idx="58">
                  <c:v>2.3522239507895859E-10</c:v>
                </c:pt>
                <c:pt idx="59">
                  <c:v>9.0216046926167564E-11</c:v>
                </c:pt>
                <c:pt idx="60">
                  <c:v>3.4024337697868907E-11</c:v>
                </c:pt>
                <c:pt idx="61">
                  <c:v>1.2621674686984646E-11</c:v>
                </c:pt>
                <c:pt idx="62">
                  <c:v>4.6066204387520229E-12</c:v>
                </c:pt>
                <c:pt idx="63">
                  <c:v>1.6546228514701272E-12</c:v>
                </c:pt>
                <c:pt idx="64">
                  <c:v>5.8502736534121382E-13</c:v>
                </c:pt>
                <c:pt idx="65">
                  <c:v>2.0366666960450135E-13</c:v>
                </c:pt>
                <c:pt idx="66">
                  <c:v>6.9828572435828518E-14</c:v>
                </c:pt>
                <c:pt idx="67">
                  <c:v>2.3583893121184375E-14</c:v>
                </c:pt>
                <c:pt idx="68">
                  <c:v>7.8480854420074681E-15</c:v>
                </c:pt>
                <c:pt idx="69">
                  <c:v>2.5737820579999909E-15</c:v>
                </c:pt>
                <c:pt idx="70">
                  <c:v>8.3201444487182743E-16</c:v>
                </c:pt>
                <c:pt idx="71">
                  <c:v>2.6517321542796236E-16</c:v>
                </c:pt>
                <c:pt idx="72">
                  <c:v>8.3340153420217474E-17</c:v>
                </c:pt>
                <c:pt idx="73">
                  <c:v>2.5833816637499905E-17</c:v>
                </c:pt>
                <c:pt idx="74">
                  <c:v>7.8997616899227462E-18</c:v>
                </c:pt>
                <c:pt idx="75">
                  <c:v>2.3834709555881248E-18</c:v>
                </c:pt>
                <c:pt idx="76">
                  <c:v>7.096650364006729E-19</c:v>
                </c:pt>
                <c:pt idx="77">
                  <c:v>2.0855462294223646E-19</c:v>
                </c:pt>
                <c:pt idx="78">
                  <c:v>6.0503758743682234E-20</c:v>
                </c:pt>
                <c:pt idx="79">
                  <c:v>1.7330552233271661E-20</c:v>
                </c:pt>
                <c:pt idx="80">
                  <c:v>4.9020704888397404E-21</c:v>
                </c:pt>
                <c:pt idx="81">
                  <c:v>1.3694673111679243E-21</c:v>
                </c:pt>
                <c:pt idx="82">
                  <c:v>3.7791571792508493E-22</c:v>
                </c:pt>
                <c:pt idx="83">
                  <c:v>1.0303244357888653E-22</c:v>
                </c:pt>
                <c:pt idx="84">
                  <c:v>2.7755678678394337E-23</c:v>
                </c:pt>
                <c:pt idx="85">
                  <c:v>7.389074794382552E-24</c:v>
                </c:pt>
                <c:pt idx="86">
                  <c:v>1.9442349625086284E-24</c:v>
                </c:pt>
                <c:pt idx="87">
                  <c:v>5.05692640494856E-25</c:v>
                </c:pt>
                <c:pt idx="88">
                  <c:v>1.300352504129619E-25</c:v>
                </c:pt>
                <c:pt idx="89">
                  <c:v>3.306193204721263E-26</c:v>
                </c:pt>
                <c:pt idx="90">
                  <c:v>8.3127143432992414E-27</c:v>
                </c:pt>
                <c:pt idx="91">
                  <c:v>2.0670862668423805E-27</c:v>
                </c:pt>
                <c:pt idx="92">
                  <c:v>5.0842618737240026E-28</c:v>
                </c:pt>
                <c:pt idx="93">
                  <c:v>1.237092290012116E-28</c:v>
                </c:pt>
                <c:pt idx="94">
                  <c:v>2.9780458774759171E-29</c:v>
                </c:pt>
                <c:pt idx="95">
                  <c:v>7.0935709322135891E-30</c:v>
                </c:pt>
                <c:pt idx="96">
                  <c:v>1.6720560054503154E-30</c:v>
                </c:pt>
                <c:pt idx="97">
                  <c:v>3.9006431702994312E-31</c:v>
                </c:pt>
                <c:pt idx="98">
                  <c:v>9.0067329180092999E-32</c:v>
                </c:pt>
                <c:pt idx="99">
                  <c:v>2.0586818098306534E-32</c:v>
                </c:pt>
                <c:pt idx="100">
                  <c:v>4.6585028382454229E-33</c:v>
                </c:pt>
                <c:pt idx="101">
                  <c:v>1.043715487380573E-33</c:v>
                </c:pt>
                <c:pt idx="102">
                  <c:v>2.3154696526763054E-34</c:v>
                </c:pt>
                <c:pt idx="103">
                  <c:v>5.0869680025508626E-35</c:v>
                </c:pt>
                <c:pt idx="104">
                  <c:v>1.106834796159423E-35</c:v>
                </c:pt>
                <c:pt idx="105">
                  <c:v>2.3853419280496987E-36</c:v>
                </c:pt>
                <c:pt idx="106">
                  <c:v>5.0921585094754133E-37</c:v>
                </c:pt>
                <c:pt idx="107">
                  <c:v>1.0768997435258981E-37</c:v>
                </c:pt>
                <c:pt idx="108">
                  <c:v>2.2563613673875912E-38</c:v>
                </c:pt>
                <c:pt idx="109">
                  <c:v>4.684241685376019E-39</c:v>
                </c:pt>
                <c:pt idx="110">
                  <c:v>9.6361543242023131E-40</c:v>
                </c:pt>
                <c:pt idx="111">
                  <c:v>1.9644360938913926E-40</c:v>
                </c:pt>
                <c:pt idx="112">
                  <c:v>3.9689627203112559E-41</c:v>
                </c:pt>
                <c:pt idx="113">
                  <c:v>7.9479607445928599E-42</c:v>
                </c:pt>
                <c:pt idx="114">
                  <c:v>1.5776403282500214E-42</c:v>
                </c:pt>
                <c:pt idx="115">
                  <c:v>3.1043258135999861E-43</c:v>
                </c:pt>
                <c:pt idx="116">
                  <c:v>6.0557291733280825E-44</c:v>
                </c:pt>
                <c:pt idx="117">
                  <c:v>1.1712179500063379E-44</c:v>
                </c:pt>
                <c:pt idx="118">
                  <c:v>2.2460160203510414E-45</c:v>
                </c:pt>
                <c:pt idx="119">
                  <c:v>4.2709356257337451E-46</c:v>
                </c:pt>
                <c:pt idx="120">
                  <c:v>8.0537643228121753E-47</c:v>
                </c:pt>
                <c:pt idx="121">
                  <c:v>1.5061585227076995E-47</c:v>
                </c:pt>
                <c:pt idx="122">
                  <c:v>2.7936242388396364E-48</c:v>
                </c:pt>
                <c:pt idx="123">
                  <c:v>5.139489888875597E-49</c:v>
                </c:pt>
                <c:pt idx="124">
                  <c:v>9.3789769400681024E-50</c:v>
                </c:pt>
                <c:pt idx="125">
                  <c:v>1.6978627969220269E-50</c:v>
                </c:pt>
                <c:pt idx="126">
                  <c:v>3.0492229822273066E-51</c:v>
                </c:pt>
                <c:pt idx="127">
                  <c:v>5.4330362248010158E-52</c:v>
                </c:pt>
                <c:pt idx="128">
                  <c:v>9.6048318974157368E-53</c:v>
                </c:pt>
                <c:pt idx="129">
                  <c:v>1.6848342996131678E-53</c:v>
                </c:pt>
                <c:pt idx="130">
                  <c:v>2.9327225610849327E-54</c:v>
                </c:pt>
                <c:pt idx="131">
                  <c:v>5.0659024392132704E-55</c:v>
                </c:pt>
                <c:pt idx="132">
                  <c:v>8.684404181508473E-56</c:v>
                </c:pt>
                <c:pt idx="133">
                  <c:v>1.4775613559085622E-56</c:v>
                </c:pt>
                <c:pt idx="134">
                  <c:v>2.4951569165876495E-57</c:v>
                </c:pt>
                <c:pt idx="135">
                  <c:v>4.1823582601851238E-58</c:v>
                </c:pt>
                <c:pt idx="136">
                  <c:v>6.9588818110643449E-59</c:v>
                </c:pt>
                <c:pt idx="137">
                  <c:v>1.1494128038296138E-59</c:v>
                </c:pt>
                <c:pt idx="138">
                  <c:v>1.8847514298820602E-60</c:v>
                </c:pt>
                <c:pt idx="139">
                  <c:v>3.0682900975675151E-61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3-4263-90DB-BD58E71A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Scrobbles!$C$2:$C$116</c:f>
              <c:numCache>
                <c:formatCode>m/d/yyyy</c:formatCode>
                <c:ptCount val="11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</c:numCache>
            </c:numRef>
          </c:cat>
          <c:val>
            <c:numRef>
              <c:f>Scrobbles!$E$2:$E$116</c:f>
              <c:numCache>
                <c:formatCode>0.0</c:formatCode>
                <c:ptCount val="115"/>
                <c:pt idx="0">
                  <c:v>19</c:v>
                </c:pt>
                <c:pt idx="1">
                  <c:v>54.5</c:v>
                </c:pt>
                <c:pt idx="2">
                  <c:v>38.333333333333336</c:v>
                </c:pt>
                <c:pt idx="3">
                  <c:v>28.75</c:v>
                </c:pt>
                <c:pt idx="4">
                  <c:v>24</c:v>
                </c:pt>
                <c:pt idx="5">
                  <c:v>25</c:v>
                </c:pt>
                <c:pt idx="6">
                  <c:v>22.857142857142858</c:v>
                </c:pt>
                <c:pt idx="7">
                  <c:v>21.75</c:v>
                </c:pt>
                <c:pt idx="8">
                  <c:v>19.555555555555557</c:v>
                </c:pt>
                <c:pt idx="9">
                  <c:v>17.600000000000001</c:v>
                </c:pt>
                <c:pt idx="10">
                  <c:v>19.272727272727273</c:v>
                </c:pt>
                <c:pt idx="11">
                  <c:v>17.75</c:v>
                </c:pt>
                <c:pt idx="12">
                  <c:v>18.307692307692307</c:v>
                </c:pt>
                <c:pt idx="13">
                  <c:v>18.071428571428573</c:v>
                </c:pt>
                <c:pt idx="14">
                  <c:v>17.333333333333332</c:v>
                </c:pt>
                <c:pt idx="15">
                  <c:v>16.4375</c:v>
                </c:pt>
                <c:pt idx="16">
                  <c:v>15.588235294117647</c:v>
                </c:pt>
                <c:pt idx="17">
                  <c:v>14.722222222222221</c:v>
                </c:pt>
                <c:pt idx="18">
                  <c:v>13.947368421052632</c:v>
                </c:pt>
                <c:pt idx="19">
                  <c:v>13.25</c:v>
                </c:pt>
                <c:pt idx="20">
                  <c:v>14.619047619047619</c:v>
                </c:pt>
                <c:pt idx="21">
                  <c:v>14.090909090909092</c:v>
                </c:pt>
                <c:pt idx="22">
                  <c:v>16.565217391304348</c:v>
                </c:pt>
                <c:pt idx="23">
                  <c:v>16.083333333333332</c:v>
                </c:pt>
                <c:pt idx="24">
                  <c:v>15.6</c:v>
                </c:pt>
                <c:pt idx="25">
                  <c:v>15</c:v>
                </c:pt>
                <c:pt idx="26">
                  <c:v>14.888888888888889</c:v>
                </c:pt>
                <c:pt idx="27">
                  <c:v>14.928571428571429</c:v>
                </c:pt>
                <c:pt idx="28">
                  <c:v>14.482758620689655</c:v>
                </c:pt>
                <c:pt idx="29">
                  <c:v>14.133333333333333</c:v>
                </c:pt>
                <c:pt idx="30">
                  <c:v>13.806451612903226</c:v>
                </c:pt>
                <c:pt idx="31">
                  <c:v>13.71875</c:v>
                </c:pt>
                <c:pt idx="32">
                  <c:v>13.484848484848484</c:v>
                </c:pt>
                <c:pt idx="33">
                  <c:v>13.205882352941176</c:v>
                </c:pt>
                <c:pt idx="34">
                  <c:v>14.828571428571429</c:v>
                </c:pt>
                <c:pt idx="35">
                  <c:v>14.5</c:v>
                </c:pt>
                <c:pt idx="36">
                  <c:v>14.432432432432432</c:v>
                </c:pt>
                <c:pt idx="37">
                  <c:v>14.421052631578947</c:v>
                </c:pt>
                <c:pt idx="38">
                  <c:v>14.487179487179487</c:v>
                </c:pt>
                <c:pt idx="39">
                  <c:v>15.225</c:v>
                </c:pt>
                <c:pt idx="40">
                  <c:v>16.512195121951219</c:v>
                </c:pt>
                <c:pt idx="41">
                  <c:v>16.357142857142858</c:v>
                </c:pt>
                <c:pt idx="42">
                  <c:v>16.162790697674417</c:v>
                </c:pt>
                <c:pt idx="43">
                  <c:v>15.931818181818182</c:v>
                </c:pt>
                <c:pt idx="44">
                  <c:v>15.644444444444444</c:v>
                </c:pt>
                <c:pt idx="45">
                  <c:v>20.130434782608695</c:v>
                </c:pt>
                <c:pt idx="46">
                  <c:v>20.425531914893618</c:v>
                </c:pt>
                <c:pt idx="47">
                  <c:v>20.416666666666668</c:v>
                </c:pt>
                <c:pt idx="48">
                  <c:v>21.285714285714285</c:v>
                </c:pt>
                <c:pt idx="49">
                  <c:v>22.78</c:v>
                </c:pt>
                <c:pt idx="50">
                  <c:v>22.431372549019606</c:v>
                </c:pt>
                <c:pt idx="51">
                  <c:v>22.423076923076923</c:v>
                </c:pt>
                <c:pt idx="52">
                  <c:v>22.60377358490566</c:v>
                </c:pt>
                <c:pt idx="53">
                  <c:v>23.037037037037038</c:v>
                </c:pt>
                <c:pt idx="54">
                  <c:v>22.963636363636365</c:v>
                </c:pt>
                <c:pt idx="55">
                  <c:v>23.5</c:v>
                </c:pt>
                <c:pt idx="56">
                  <c:v>23.368421052631579</c:v>
                </c:pt>
                <c:pt idx="57">
                  <c:v>22.96551724137931</c:v>
                </c:pt>
                <c:pt idx="58">
                  <c:v>22.576271186440678</c:v>
                </c:pt>
                <c:pt idx="59">
                  <c:v>22.2</c:v>
                </c:pt>
                <c:pt idx="60">
                  <c:v>21.83606557377049</c:v>
                </c:pt>
                <c:pt idx="61">
                  <c:v>21.483870967741936</c:v>
                </c:pt>
                <c:pt idx="62">
                  <c:v>23.444444444444443</c:v>
                </c:pt>
                <c:pt idx="63">
                  <c:v>24.859375</c:v>
                </c:pt>
                <c:pt idx="64">
                  <c:v>25.046153846153846</c:v>
                </c:pt>
                <c:pt idx="65">
                  <c:v>24.666666666666668</c:v>
                </c:pt>
                <c:pt idx="66">
                  <c:v>24.567164179104477</c:v>
                </c:pt>
                <c:pt idx="67">
                  <c:v>24.308823529411764</c:v>
                </c:pt>
                <c:pt idx="68">
                  <c:v>24.217391304347824</c:v>
                </c:pt>
                <c:pt idx="69">
                  <c:v>24.142857142857142</c:v>
                </c:pt>
                <c:pt idx="70">
                  <c:v>23.91549295774648</c:v>
                </c:pt>
                <c:pt idx="71">
                  <c:v>23.583333333333332</c:v>
                </c:pt>
                <c:pt idx="72">
                  <c:v>23.726027397260275</c:v>
                </c:pt>
                <c:pt idx="73">
                  <c:v>23.405405405405407</c:v>
                </c:pt>
                <c:pt idx="74">
                  <c:v>23.786666666666665</c:v>
                </c:pt>
                <c:pt idx="75">
                  <c:v>23.526315789473685</c:v>
                </c:pt>
                <c:pt idx="76">
                  <c:v>23.441558441558442</c:v>
                </c:pt>
                <c:pt idx="77">
                  <c:v>23.371794871794872</c:v>
                </c:pt>
                <c:pt idx="78">
                  <c:v>23.075949367088608</c:v>
                </c:pt>
                <c:pt idx="79">
                  <c:v>22.925000000000001</c:v>
                </c:pt>
                <c:pt idx="80">
                  <c:v>22.790123456790123</c:v>
                </c:pt>
                <c:pt idx="81">
                  <c:v>22.975609756097562</c:v>
                </c:pt>
                <c:pt idx="82">
                  <c:v>22.879518072289155</c:v>
                </c:pt>
                <c:pt idx="83">
                  <c:v>22.845238095238095</c:v>
                </c:pt>
                <c:pt idx="84">
                  <c:v>22.63529411764706</c:v>
                </c:pt>
                <c:pt idx="85">
                  <c:v>22.813953488372093</c:v>
                </c:pt>
                <c:pt idx="86">
                  <c:v>22.586206896551722</c:v>
                </c:pt>
                <c:pt idx="87">
                  <c:v>22.477272727272727</c:v>
                </c:pt>
                <c:pt idx="88">
                  <c:v>22.471910112359552</c:v>
                </c:pt>
                <c:pt idx="89">
                  <c:v>22.544444444444444</c:v>
                </c:pt>
                <c:pt idx="90">
                  <c:v>22.593406593406595</c:v>
                </c:pt>
                <c:pt idx="91">
                  <c:v>22.760869565217391</c:v>
                </c:pt>
                <c:pt idx="92">
                  <c:v>22.677419354838708</c:v>
                </c:pt>
                <c:pt idx="93">
                  <c:v>22.606382978723403</c:v>
                </c:pt>
                <c:pt idx="94">
                  <c:v>22.368421052631579</c:v>
                </c:pt>
                <c:pt idx="95">
                  <c:v>22.135416666666668</c:v>
                </c:pt>
                <c:pt idx="96">
                  <c:v>22.52577319587629</c:v>
                </c:pt>
                <c:pt idx="97">
                  <c:v>22.938775510204081</c:v>
                </c:pt>
                <c:pt idx="98">
                  <c:v>22.757575757575758</c:v>
                </c:pt>
                <c:pt idx="99">
                  <c:v>22.74</c:v>
                </c:pt>
                <c:pt idx="100">
                  <c:v>22.633663366336634</c:v>
                </c:pt>
                <c:pt idx="101">
                  <c:v>22.53921568627451</c:v>
                </c:pt>
                <c:pt idx="102">
                  <c:v>22.320388349514563</c:v>
                </c:pt>
                <c:pt idx="103">
                  <c:v>22.240384615384617</c:v>
                </c:pt>
                <c:pt idx="104">
                  <c:v>22.62857142857143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4BC0-8BBB-1A3D18C1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Scrobbles!$C$2:$C$116</c:f>
              <c:numCache>
                <c:formatCode>m/d/yyyy</c:formatCode>
                <c:ptCount val="11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</c:numCache>
            </c:numRef>
          </c:cat>
          <c:val>
            <c:numRef>
              <c:f>Scrobbles!$F$2:$F$116</c:f>
              <c:numCache>
                <c:formatCode>General</c:formatCode>
                <c:ptCount val="115"/>
                <c:pt idx="0">
                  <c:v>19</c:v>
                </c:pt>
                <c:pt idx="1">
                  <c:v>109</c:v>
                </c:pt>
                <c:pt idx="2">
                  <c:v>115</c:v>
                </c:pt>
                <c:pt idx="3">
                  <c:v>115</c:v>
                </c:pt>
                <c:pt idx="4">
                  <c:v>120</c:v>
                </c:pt>
                <c:pt idx="5">
                  <c:v>150</c:v>
                </c:pt>
                <c:pt idx="6">
                  <c:v>160</c:v>
                </c:pt>
                <c:pt idx="7">
                  <c:v>174</c:v>
                </c:pt>
                <c:pt idx="8">
                  <c:v>176</c:v>
                </c:pt>
                <c:pt idx="9">
                  <c:v>176</c:v>
                </c:pt>
                <c:pt idx="10">
                  <c:v>212</c:v>
                </c:pt>
                <c:pt idx="11">
                  <c:v>213</c:v>
                </c:pt>
                <c:pt idx="12">
                  <c:v>238</c:v>
                </c:pt>
                <c:pt idx="13">
                  <c:v>253</c:v>
                </c:pt>
                <c:pt idx="14">
                  <c:v>260</c:v>
                </c:pt>
                <c:pt idx="15">
                  <c:v>263</c:v>
                </c:pt>
                <c:pt idx="16">
                  <c:v>265</c:v>
                </c:pt>
                <c:pt idx="17">
                  <c:v>265</c:v>
                </c:pt>
                <c:pt idx="18">
                  <c:v>265</c:v>
                </c:pt>
                <c:pt idx="19">
                  <c:v>265</c:v>
                </c:pt>
                <c:pt idx="20">
                  <c:v>307</c:v>
                </c:pt>
                <c:pt idx="21">
                  <c:v>310</c:v>
                </c:pt>
                <c:pt idx="22">
                  <c:v>381</c:v>
                </c:pt>
                <c:pt idx="23">
                  <c:v>386</c:v>
                </c:pt>
                <c:pt idx="24">
                  <c:v>390</c:v>
                </c:pt>
                <c:pt idx="25">
                  <c:v>390</c:v>
                </c:pt>
                <c:pt idx="26">
                  <c:v>402</c:v>
                </c:pt>
                <c:pt idx="27">
                  <c:v>418</c:v>
                </c:pt>
                <c:pt idx="28">
                  <c:v>420</c:v>
                </c:pt>
                <c:pt idx="29">
                  <c:v>424</c:v>
                </c:pt>
                <c:pt idx="30">
                  <c:v>428</c:v>
                </c:pt>
                <c:pt idx="31">
                  <c:v>439</c:v>
                </c:pt>
                <c:pt idx="32">
                  <c:v>445</c:v>
                </c:pt>
                <c:pt idx="33">
                  <c:v>449</c:v>
                </c:pt>
                <c:pt idx="34">
                  <c:v>519</c:v>
                </c:pt>
                <c:pt idx="35">
                  <c:v>522</c:v>
                </c:pt>
                <c:pt idx="36">
                  <c:v>534</c:v>
                </c:pt>
                <c:pt idx="37">
                  <c:v>548</c:v>
                </c:pt>
                <c:pt idx="38">
                  <c:v>565</c:v>
                </c:pt>
                <c:pt idx="39">
                  <c:v>609</c:v>
                </c:pt>
                <c:pt idx="40">
                  <c:v>677</c:v>
                </c:pt>
                <c:pt idx="41">
                  <c:v>687</c:v>
                </c:pt>
                <c:pt idx="42">
                  <c:v>695</c:v>
                </c:pt>
                <c:pt idx="43">
                  <c:v>701</c:v>
                </c:pt>
                <c:pt idx="44">
                  <c:v>704</c:v>
                </c:pt>
                <c:pt idx="45">
                  <c:v>926</c:v>
                </c:pt>
                <c:pt idx="46">
                  <c:v>960</c:v>
                </c:pt>
                <c:pt idx="47">
                  <c:v>980</c:v>
                </c:pt>
                <c:pt idx="48">
                  <c:v>1043</c:v>
                </c:pt>
                <c:pt idx="49">
                  <c:v>1139</c:v>
                </c:pt>
                <c:pt idx="50">
                  <c:v>1144</c:v>
                </c:pt>
                <c:pt idx="51">
                  <c:v>1166</c:v>
                </c:pt>
                <c:pt idx="52">
                  <c:v>1198</c:v>
                </c:pt>
                <c:pt idx="53">
                  <c:v>1244</c:v>
                </c:pt>
                <c:pt idx="54">
                  <c:v>1263</c:v>
                </c:pt>
                <c:pt idx="55">
                  <c:v>1316</c:v>
                </c:pt>
                <c:pt idx="56">
                  <c:v>1332</c:v>
                </c:pt>
                <c:pt idx="57">
                  <c:v>1332</c:v>
                </c:pt>
                <c:pt idx="58">
                  <c:v>1332</c:v>
                </c:pt>
                <c:pt idx="59">
                  <c:v>1332</c:v>
                </c:pt>
                <c:pt idx="60">
                  <c:v>1332</c:v>
                </c:pt>
                <c:pt idx="61">
                  <c:v>1332</c:v>
                </c:pt>
                <c:pt idx="62">
                  <c:v>1477</c:v>
                </c:pt>
                <c:pt idx="63">
                  <c:v>1591</c:v>
                </c:pt>
                <c:pt idx="64">
                  <c:v>1628</c:v>
                </c:pt>
                <c:pt idx="65">
                  <c:v>1628</c:v>
                </c:pt>
                <c:pt idx="66">
                  <c:v>1646</c:v>
                </c:pt>
                <c:pt idx="67">
                  <c:v>1653</c:v>
                </c:pt>
                <c:pt idx="68">
                  <c:v>1671</c:v>
                </c:pt>
                <c:pt idx="69">
                  <c:v>1690</c:v>
                </c:pt>
                <c:pt idx="70">
                  <c:v>1698</c:v>
                </c:pt>
                <c:pt idx="71">
                  <c:v>1698</c:v>
                </c:pt>
                <c:pt idx="72">
                  <c:v>1732</c:v>
                </c:pt>
                <c:pt idx="73">
                  <c:v>1732</c:v>
                </c:pt>
                <c:pt idx="74">
                  <c:v>1784</c:v>
                </c:pt>
                <c:pt idx="75">
                  <c:v>1788</c:v>
                </c:pt>
                <c:pt idx="76">
                  <c:v>1805</c:v>
                </c:pt>
                <c:pt idx="77">
                  <c:v>1823</c:v>
                </c:pt>
                <c:pt idx="78">
                  <c:v>1823</c:v>
                </c:pt>
                <c:pt idx="79">
                  <c:v>1834</c:v>
                </c:pt>
                <c:pt idx="80">
                  <c:v>1846</c:v>
                </c:pt>
                <c:pt idx="81">
                  <c:v>1884</c:v>
                </c:pt>
                <c:pt idx="82">
                  <c:v>1899</c:v>
                </c:pt>
                <c:pt idx="83">
                  <c:v>1919</c:v>
                </c:pt>
                <c:pt idx="84">
                  <c:v>1924</c:v>
                </c:pt>
                <c:pt idx="85">
                  <c:v>1962</c:v>
                </c:pt>
                <c:pt idx="86">
                  <c:v>1965</c:v>
                </c:pt>
                <c:pt idx="87">
                  <c:v>1978</c:v>
                </c:pt>
                <c:pt idx="88">
                  <c:v>2000</c:v>
                </c:pt>
                <c:pt idx="89">
                  <c:v>2029</c:v>
                </c:pt>
                <c:pt idx="90">
                  <c:v>2056</c:v>
                </c:pt>
                <c:pt idx="91">
                  <c:v>2094</c:v>
                </c:pt>
                <c:pt idx="92">
                  <c:v>2109</c:v>
                </c:pt>
                <c:pt idx="93">
                  <c:v>2125</c:v>
                </c:pt>
                <c:pt idx="94">
                  <c:v>2125</c:v>
                </c:pt>
                <c:pt idx="95">
                  <c:v>2125</c:v>
                </c:pt>
                <c:pt idx="96">
                  <c:v>2185</c:v>
                </c:pt>
                <c:pt idx="97">
                  <c:v>2248</c:v>
                </c:pt>
                <c:pt idx="98">
                  <c:v>2253</c:v>
                </c:pt>
                <c:pt idx="99">
                  <c:v>2274</c:v>
                </c:pt>
                <c:pt idx="100">
                  <c:v>2286</c:v>
                </c:pt>
                <c:pt idx="101">
                  <c:v>2299</c:v>
                </c:pt>
                <c:pt idx="102">
                  <c:v>2299</c:v>
                </c:pt>
                <c:pt idx="103">
                  <c:v>2313</c:v>
                </c:pt>
                <c:pt idx="104">
                  <c:v>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E-4F69-873A-B8CE0A07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42.2</c:v>
                </c:pt>
                <c:pt idx="1">
                  <c:v>23.733333333333334</c:v>
                </c:pt>
                <c:pt idx="2">
                  <c:v>20.266666666666666</c:v>
                </c:pt>
                <c:pt idx="3">
                  <c:v>8.8000000000000007</c:v>
                </c:pt>
                <c:pt idx="4">
                  <c:v>25.2</c:v>
                </c:pt>
                <c:pt idx="5">
                  <c:v>17</c:v>
                </c:pt>
                <c:pt idx="6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24</xdr:row>
      <xdr:rowOff>0</xdr:rowOff>
    </xdr:from>
    <xdr:to>
      <xdr:col>12</xdr:col>
      <xdr:colOff>10026</xdr:colOff>
      <xdr:row>38</xdr:row>
      <xdr:rowOff>110289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EC2EBC-DAD7-42E6-BCA8-61EE08400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40</xdr:row>
      <xdr:rowOff>1</xdr:rowOff>
    </xdr:from>
    <xdr:to>
      <xdr:col>11</xdr:col>
      <xdr:colOff>1153617</xdr:colOff>
      <xdr:row>54</xdr:row>
      <xdr:rowOff>76201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82F87B-5F6A-4C3A-B2D6-85CC8427E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40</xdr:row>
      <xdr:rowOff>1</xdr:rowOff>
    </xdr:from>
    <xdr:to>
      <xdr:col>17</xdr:col>
      <xdr:colOff>506507</xdr:colOff>
      <xdr:row>54</xdr:row>
      <xdr:rowOff>76201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E908B2-D8B9-4FA5-81C3-6999AF71F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304801</xdr:colOff>
      <xdr:row>16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5305EB-D046-4CDD-9450-1FF6B011B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304801</xdr:colOff>
      <xdr:row>31</xdr:row>
      <xdr:rowOff>64994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4F60516-7844-47F4-98A3-577816B4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Y122"/>
  <sheetViews>
    <sheetView tabSelected="1" topLeftCell="J1" zoomScale="85" zoomScaleNormal="85" workbookViewId="0">
      <selection activeCell="N31" sqref="N31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32.140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9.140625" bestFit="1" customWidth="1"/>
    <col min="13" max="13" width="25.7109375" bestFit="1" customWidth="1"/>
    <col min="14" max="14" width="19.140625" bestFit="1" customWidth="1"/>
    <col min="15" max="15" width="10.85546875" bestFit="1" customWidth="1"/>
  </cols>
  <sheetData>
    <row r="1" spans="1:14" x14ac:dyDescent="0.25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42</v>
      </c>
    </row>
    <row r="2" spans="1:14" ht="15.75" thickBot="1" x14ac:dyDescent="0.3">
      <c r="A2">
        <v>1</v>
      </c>
      <c r="B2" t="s">
        <v>8</v>
      </c>
      <c r="C2" s="1">
        <v>43466</v>
      </c>
      <c r="D2">
        <v>19</v>
      </c>
      <c r="E2" s="2">
        <f>AVERAGE(D$2:D2)</f>
        <v>19</v>
      </c>
      <c r="F2">
        <f>SUM($D$2:D2)</f>
        <v>19</v>
      </c>
      <c r="G2" t="s">
        <v>43</v>
      </c>
    </row>
    <row r="3" spans="1:14" x14ac:dyDescent="0.25">
      <c r="A3">
        <v>2</v>
      </c>
      <c r="B3" t="s">
        <v>9</v>
      </c>
      <c r="C3" s="1">
        <v>43467</v>
      </c>
      <c r="D3">
        <v>90</v>
      </c>
      <c r="E3" s="2">
        <f>AVERAGE(D$2:D3)</f>
        <v>54.5</v>
      </c>
      <c r="F3">
        <f>SUM($D$2:D3)</f>
        <v>109</v>
      </c>
      <c r="H3" s="19" t="s">
        <v>26</v>
      </c>
      <c r="I3" s="21" t="s">
        <v>37</v>
      </c>
      <c r="J3" s="21" t="s">
        <v>41</v>
      </c>
      <c r="K3" s="23" t="s">
        <v>44</v>
      </c>
      <c r="L3" s="30"/>
      <c r="M3" s="32" t="s">
        <v>20</v>
      </c>
      <c r="N3" s="33"/>
    </row>
    <row r="4" spans="1:14" x14ac:dyDescent="0.25">
      <c r="A4">
        <v>3</v>
      </c>
      <c r="B4" t="s">
        <v>10</v>
      </c>
      <c r="C4" s="1">
        <v>43468</v>
      </c>
      <c r="D4">
        <v>6</v>
      </c>
      <c r="E4" s="2">
        <f>AVERAGE(D$2:D4)</f>
        <v>38.333333333333336</v>
      </c>
      <c r="F4">
        <f>SUM($D$2:D4)</f>
        <v>115</v>
      </c>
      <c r="H4" s="3" t="s">
        <v>27</v>
      </c>
      <c r="I4" s="26">
        <f>SUM(Calc!K2:K406)</f>
        <v>71</v>
      </c>
      <c r="J4" s="26">
        <f>SUM('Dist Calc'!B2:B21)*I17</f>
        <v>23.035661283738325</v>
      </c>
      <c r="K4" s="27">
        <f>SUM('Dist Calc'!C2:C21)*I17</f>
        <v>26.969983793361465</v>
      </c>
      <c r="L4" s="10"/>
      <c r="M4" s="3" t="s">
        <v>14</v>
      </c>
      <c r="N4" s="34">
        <f ca="1">TODAY()</f>
        <v>43571</v>
      </c>
    </row>
    <row r="5" spans="1:14" x14ac:dyDescent="0.25">
      <c r="A5">
        <v>4</v>
      </c>
      <c r="B5" t="s">
        <v>3</v>
      </c>
      <c r="C5" s="1">
        <v>43469</v>
      </c>
      <c r="D5">
        <v>0</v>
      </c>
      <c r="E5" s="2">
        <f>AVERAGE(D$2:D5)</f>
        <v>28.75</v>
      </c>
      <c r="F5">
        <f>SUM($D$2:D5)</f>
        <v>115</v>
      </c>
      <c r="H5" s="3" t="s">
        <v>28</v>
      </c>
      <c r="I5" s="26">
        <f>SUM(Calc!L2:L406)</f>
        <v>17</v>
      </c>
      <c r="J5" s="26">
        <f>SUM('Dist Calc'!B22:B41)*I17</f>
        <v>24.401419964410362</v>
      </c>
      <c r="K5" s="27">
        <f>SUM('Dist Calc'!C22:C41)*I17</f>
        <v>75.967589876012966</v>
      </c>
      <c r="L5" s="10"/>
      <c r="M5" s="3" t="s">
        <v>13</v>
      </c>
      <c r="N5" s="4">
        <f ca="1">N4-C2</f>
        <v>105</v>
      </c>
    </row>
    <row r="6" spans="1:14" x14ac:dyDescent="0.25">
      <c r="A6">
        <v>5</v>
      </c>
      <c r="B6" t="s">
        <v>4</v>
      </c>
      <c r="C6" s="1">
        <v>43470</v>
      </c>
      <c r="D6">
        <v>5</v>
      </c>
      <c r="E6" s="2">
        <f>AVERAGE(D$2:D6)</f>
        <v>24</v>
      </c>
      <c r="F6">
        <f>SUM($D$2:D6)</f>
        <v>120</v>
      </c>
      <c r="H6" s="3" t="s">
        <v>29</v>
      </c>
      <c r="I6" s="26">
        <f>SUM(Calc!M2:M406)</f>
        <v>5</v>
      </c>
      <c r="J6" s="26">
        <f>SUM('Dist Calc'!B42:B61)*I17</f>
        <v>17.885991099591394</v>
      </c>
      <c r="K6" s="27">
        <f>SUM('Dist Calc'!C42:C61)*I17</f>
        <v>6.2426325084082274E-2</v>
      </c>
      <c r="L6" s="10"/>
      <c r="M6" s="3"/>
      <c r="N6" s="4"/>
    </row>
    <row r="7" spans="1:14" x14ac:dyDescent="0.25">
      <c r="A7">
        <v>6</v>
      </c>
      <c r="B7" t="s">
        <v>6</v>
      </c>
      <c r="C7" s="1">
        <v>43471</v>
      </c>
      <c r="D7">
        <v>30</v>
      </c>
      <c r="E7" s="2">
        <f>AVERAGE(D$2:D7)</f>
        <v>25</v>
      </c>
      <c r="F7">
        <f>SUM($D$2:D7)</f>
        <v>150</v>
      </c>
      <c r="H7" s="3" t="s">
        <v>30</v>
      </c>
      <c r="I7" s="26">
        <f>SUM(Calc!N2:N406)</f>
        <v>7</v>
      </c>
      <c r="J7" s="26">
        <f>SUM('Dist Calc'!B62:B81)*I17</f>
        <v>9.0705572271275212</v>
      </c>
      <c r="K7" s="27">
        <f>SUM('Dist Calc'!C62:C81)*I17</f>
        <v>5.5415031734515271E-9</v>
      </c>
      <c r="L7" s="10"/>
      <c r="M7" s="3" t="s">
        <v>17</v>
      </c>
      <c r="N7" s="5">
        <f>_xlfn.STDEV.P(D:D)</f>
        <v>32.441964928705758</v>
      </c>
    </row>
    <row r="8" spans="1:14" x14ac:dyDescent="0.25">
      <c r="A8">
        <v>7</v>
      </c>
      <c r="B8" t="s">
        <v>7</v>
      </c>
      <c r="C8" s="1">
        <v>43472</v>
      </c>
      <c r="D8">
        <v>10</v>
      </c>
      <c r="E8" s="2">
        <f>AVERAGE(D$2:D8)</f>
        <v>22.857142857142858</v>
      </c>
      <c r="F8">
        <f>SUM($D$2:D8)</f>
        <v>160</v>
      </c>
      <c r="H8" s="3" t="s">
        <v>31</v>
      </c>
      <c r="I8" s="26">
        <f>SUM(Calc!O2:O406)</f>
        <v>2</v>
      </c>
      <c r="J8" s="26">
        <f>SUM('Dist Calc'!B82:B101)*I17</f>
        <v>3.1816303750036297</v>
      </c>
      <c r="K8" s="27">
        <f>SUM('Dist Calc'!C82:C101)*I17</f>
        <v>6.9939624344752893E-19</v>
      </c>
      <c r="L8" s="10"/>
      <c r="M8" s="3" t="s">
        <v>18</v>
      </c>
      <c r="N8" s="5">
        <f>AVERAGE(D:D)</f>
        <v>22.62857142857143</v>
      </c>
    </row>
    <row r="9" spans="1:14" x14ac:dyDescent="0.25">
      <c r="A9">
        <v>8</v>
      </c>
      <c r="B9" t="s">
        <v>8</v>
      </c>
      <c r="C9" s="1">
        <v>43473</v>
      </c>
      <c r="D9">
        <v>14</v>
      </c>
      <c r="E9" s="2">
        <f>AVERAGE(D$2:D9)</f>
        <v>21.75</v>
      </c>
      <c r="F9">
        <f>SUM($D$2:D9)</f>
        <v>174</v>
      </c>
      <c r="H9" s="3" t="s">
        <v>32</v>
      </c>
      <c r="I9" s="26">
        <f>SUM(Calc!P2:P406)</f>
        <v>1</v>
      </c>
      <c r="J9" s="26">
        <f>SUM('Dist Calc'!B102:B121)*I17</f>
        <v>0.77156463535091435</v>
      </c>
      <c r="K9" s="27">
        <f>SUM('Dist Calc'!C102:C121)*I17</f>
        <v>6.1786960448735567E-31</v>
      </c>
      <c r="L9" s="10"/>
      <c r="M9" s="31" t="s">
        <v>15</v>
      </c>
      <c r="N9" s="4">
        <f>SUM(D:D)</f>
        <v>2376</v>
      </c>
    </row>
    <row r="10" spans="1:14" ht="15.75" thickBot="1" x14ac:dyDescent="0.3">
      <c r="A10">
        <v>9</v>
      </c>
      <c r="B10" t="s">
        <v>9</v>
      </c>
      <c r="C10" s="1">
        <v>43474</v>
      </c>
      <c r="D10">
        <v>2</v>
      </c>
      <c r="E10" s="2">
        <f>AVERAGE(D$2:D10)</f>
        <v>19.555555555555557</v>
      </c>
      <c r="F10">
        <f>SUM($D$2:D10)</f>
        <v>176</v>
      </c>
      <c r="H10" s="3" t="s">
        <v>33</v>
      </c>
      <c r="I10" s="26">
        <f>SUM(Calc!Q2:Q406)</f>
        <v>0</v>
      </c>
      <c r="J10" s="26">
        <f>SUM('Dist Calc'!B122:B141)*I17</f>
        <v>0.12929007271022808</v>
      </c>
      <c r="K10" s="27">
        <f>SUM('Dist Calc'!C122:C141)*I17</f>
        <v>1.0199191741891642E-44</v>
      </c>
      <c r="L10" s="10"/>
      <c r="M10" s="20" t="s">
        <v>56</v>
      </c>
      <c r="N10" s="25">
        <f ca="1">SUM(Calc!Y2:Y406)/N5</f>
        <v>0.82857142857142863</v>
      </c>
    </row>
    <row r="11" spans="1:14" x14ac:dyDescent="0.25">
      <c r="A11">
        <v>10</v>
      </c>
      <c r="B11" t="s">
        <v>10</v>
      </c>
      <c r="C11" s="1">
        <v>43475</v>
      </c>
      <c r="D11">
        <v>0</v>
      </c>
      <c r="E11" s="2">
        <f>AVERAGE(D$2:D11)</f>
        <v>17.600000000000001</v>
      </c>
      <c r="F11">
        <f>SUM($D$2:D11)</f>
        <v>176</v>
      </c>
      <c r="H11" s="31" t="s">
        <v>46</v>
      </c>
      <c r="I11" s="26">
        <f>SUM(Calc!R2:R406)</f>
        <v>1</v>
      </c>
      <c r="J11" s="26">
        <f>SUM('Dist Calc'!B142:B161)*I17</f>
        <v>1.4960840171577713E-2</v>
      </c>
      <c r="K11" s="27">
        <f>SUM('Dist Calc'!C142:C161)*J17</f>
        <v>4.6347267155824257E-60</v>
      </c>
      <c r="L11" s="10"/>
    </row>
    <row r="12" spans="1:14" x14ac:dyDescent="0.25">
      <c r="A12">
        <v>11</v>
      </c>
      <c r="B12" t="s">
        <v>3</v>
      </c>
      <c r="C12" s="1">
        <v>43476</v>
      </c>
      <c r="D12">
        <v>36</v>
      </c>
      <c r="E12" s="2">
        <f>AVERAGE(D$2:D12)</f>
        <v>19.272727272727273</v>
      </c>
      <c r="F12">
        <f>SUM($D$2:D12)</f>
        <v>212</v>
      </c>
      <c r="H12" s="31" t="s">
        <v>47</v>
      </c>
      <c r="I12" s="26">
        <f>SUM(Calc!S2:S406)</f>
        <v>0</v>
      </c>
      <c r="J12" s="26">
        <f>SUM('Dist Calc'!B162:B181)*I17</f>
        <v>1.1946747909807813E-3</v>
      </c>
      <c r="K12" s="27">
        <f>SUM('Dist Calc'!C162:C181)*J17</f>
        <v>1.6020186831044983E-76</v>
      </c>
      <c r="L12" s="10"/>
    </row>
    <row r="13" spans="1:14" x14ac:dyDescent="0.25">
      <c r="A13">
        <v>12</v>
      </c>
      <c r="B13" t="s">
        <v>4</v>
      </c>
      <c r="C13" s="1">
        <v>43477</v>
      </c>
      <c r="D13">
        <v>1</v>
      </c>
      <c r="E13" s="2">
        <f>AVERAGE(D$2:D13)</f>
        <v>17.75</v>
      </c>
      <c r="F13">
        <f>SUM($D$2:D13)</f>
        <v>213</v>
      </c>
      <c r="H13" s="31" t="s">
        <v>48</v>
      </c>
      <c r="I13" s="26">
        <f>SUM(Calc!T2:T406)</f>
        <v>0</v>
      </c>
      <c r="J13" s="26">
        <f>SUM('Dist Calc'!B182:B201)*I17</f>
        <v>6.5787114204681233E-5</v>
      </c>
      <c r="K13" s="27">
        <f>SUM('Dist Calc'!C182:C201)*J17</f>
        <v>4.576571541655676E-94</v>
      </c>
      <c r="L13" s="10"/>
    </row>
    <row r="14" spans="1:14" x14ac:dyDescent="0.25">
      <c r="A14">
        <v>13</v>
      </c>
      <c r="B14" t="s">
        <v>6</v>
      </c>
      <c r="C14" s="1">
        <v>43478</v>
      </c>
      <c r="D14">
        <v>25</v>
      </c>
      <c r="E14" s="2">
        <f>AVERAGE(D$2:D14)</f>
        <v>18.307692307692307</v>
      </c>
      <c r="F14">
        <f>SUM($D$2:D14)</f>
        <v>238</v>
      </c>
      <c r="H14" s="31" t="s">
        <v>49</v>
      </c>
      <c r="I14" s="26">
        <f>SUM(Calc!U2:U406)</f>
        <v>0</v>
      </c>
      <c r="J14" s="26">
        <f>SUM('Dist Calc'!B202:B221)*I17</f>
        <v>2.4964561937723555E-6</v>
      </c>
      <c r="K14" s="27">
        <f>SUM('Dist Calc'!C202:C221)*J17</f>
        <v>1.4244553942674407E-112</v>
      </c>
    </row>
    <row r="15" spans="1:14" x14ac:dyDescent="0.25">
      <c r="A15">
        <v>14</v>
      </c>
      <c r="B15" t="s">
        <v>7</v>
      </c>
      <c r="C15" s="1">
        <v>43479</v>
      </c>
      <c r="D15">
        <v>15</v>
      </c>
      <c r="E15" s="2">
        <f>AVERAGE(D$2:D15)</f>
        <v>18.071428571428573</v>
      </c>
      <c r="F15">
        <f>SUM($D$2:D15)</f>
        <v>253</v>
      </c>
      <c r="H15" s="31" t="s">
        <v>50</v>
      </c>
      <c r="I15" s="26">
        <f>SUM(Calc!V2:V406)</f>
        <v>1</v>
      </c>
      <c r="J15" s="26">
        <f>SUM('Dist Calc'!B222:B241)*I17</f>
        <v>6.5238208348369542E-8</v>
      </c>
      <c r="K15" s="27">
        <f>SUM('Dist Calc'!C222:C241)*J17</f>
        <v>6.0264587922624796E-132</v>
      </c>
      <c r="M15" s="28" t="s">
        <v>45</v>
      </c>
      <c r="N15" s="29">
        <f>365*N8</f>
        <v>8259.4285714285725</v>
      </c>
    </row>
    <row r="16" spans="1:14" x14ac:dyDescent="0.25">
      <c r="A16">
        <v>15</v>
      </c>
      <c r="B16" t="s">
        <v>8</v>
      </c>
      <c r="C16" s="1">
        <v>43480</v>
      </c>
      <c r="D16">
        <v>7</v>
      </c>
      <c r="E16" s="2">
        <f>AVERAGE(D$2:D16)</f>
        <v>17.333333333333332</v>
      </c>
      <c r="F16">
        <f>SUM($D$2:D16)</f>
        <v>260</v>
      </c>
      <c r="H16" s="3"/>
      <c r="I16" s="10"/>
      <c r="J16" s="10"/>
      <c r="K16" s="4"/>
    </row>
    <row r="17" spans="1:25" x14ac:dyDescent="0.25">
      <c r="A17">
        <v>16</v>
      </c>
      <c r="B17" t="s">
        <v>9</v>
      </c>
      <c r="C17" s="1">
        <v>43481</v>
      </c>
      <c r="D17">
        <v>3</v>
      </c>
      <c r="E17" s="2">
        <f>AVERAGE(D$2:D17)</f>
        <v>16.4375</v>
      </c>
      <c r="F17">
        <f>SUM($D$2:D17)</f>
        <v>263</v>
      </c>
      <c r="H17" s="3" t="s">
        <v>15</v>
      </c>
      <c r="I17" s="26">
        <f>SUM(I4:I10)</f>
        <v>103</v>
      </c>
      <c r="J17" s="26">
        <f>SUM(J4:J10)</f>
        <v>78.476114657932385</v>
      </c>
      <c r="K17" s="27">
        <f>SUM(K4:K10)</f>
        <v>103.00000000000001</v>
      </c>
    </row>
    <row r="18" spans="1:25" ht="15.75" thickBot="1" x14ac:dyDescent="0.3">
      <c r="A18">
        <v>17</v>
      </c>
      <c r="B18" t="s">
        <v>10</v>
      </c>
      <c r="C18" s="1">
        <v>43482</v>
      </c>
      <c r="D18">
        <v>2</v>
      </c>
      <c r="E18" s="2">
        <f>AVERAGE(D$2:D18)</f>
        <v>15.588235294117647</v>
      </c>
      <c r="F18">
        <f>SUM($D$2:D18)</f>
        <v>265</v>
      </c>
      <c r="H18" s="20" t="s">
        <v>38</v>
      </c>
      <c r="I18" s="22" t="s">
        <v>23</v>
      </c>
      <c r="J18" s="24">
        <f>_xlfn.CHISQ.TEST(I4:I10,J4:J10)</f>
        <v>6.0818242950525144E-22</v>
      </c>
      <c r="K18" s="25">
        <f>_xlfn.CHISQ.TEST(I4:I10,K4:K10)</f>
        <v>0</v>
      </c>
    </row>
    <row r="19" spans="1:25" x14ac:dyDescent="0.25">
      <c r="A19">
        <v>18</v>
      </c>
      <c r="B19" t="s">
        <v>3</v>
      </c>
      <c r="C19" s="1">
        <v>43483</v>
      </c>
      <c r="D19">
        <v>0</v>
      </c>
      <c r="E19" s="2">
        <f>AVERAGE(D$2:D19)</f>
        <v>14.722222222222221</v>
      </c>
      <c r="F19">
        <f>SUM($D$2:D19)</f>
        <v>265</v>
      </c>
      <c r="Y19">
        <f>SLOPE(F2:F107,A2:A107)</f>
        <v>24.449678623263523</v>
      </c>
    </row>
    <row r="20" spans="1:25" x14ac:dyDescent="0.25">
      <c r="A20">
        <v>19</v>
      </c>
      <c r="B20" t="s">
        <v>4</v>
      </c>
      <c r="C20" s="1">
        <v>43484</v>
      </c>
      <c r="D20">
        <v>0</v>
      </c>
      <c r="E20" s="2">
        <f>AVERAGE(D$2:D20)</f>
        <v>13.947368421052632</v>
      </c>
      <c r="F20">
        <f>SUM($D$2:D20)</f>
        <v>265</v>
      </c>
      <c r="J20" t="s">
        <v>51</v>
      </c>
    </row>
    <row r="21" spans="1:25" x14ac:dyDescent="0.25">
      <c r="A21">
        <v>20</v>
      </c>
      <c r="B21" t="s">
        <v>6</v>
      </c>
      <c r="C21" s="1">
        <v>43485</v>
      </c>
      <c r="D21">
        <v>0</v>
      </c>
      <c r="E21" s="2">
        <f>AVERAGE(D$2:D21)</f>
        <v>13.25</v>
      </c>
      <c r="F21">
        <f>SUM($D$2:D21)</f>
        <v>265</v>
      </c>
      <c r="J21" t="s">
        <v>52</v>
      </c>
    </row>
    <row r="22" spans="1:25" x14ac:dyDescent="0.25">
      <c r="A22">
        <v>21</v>
      </c>
      <c r="B22" t="s">
        <v>7</v>
      </c>
      <c r="C22" s="1">
        <v>43486</v>
      </c>
      <c r="D22">
        <v>42</v>
      </c>
      <c r="E22" s="2">
        <f>AVERAGE(D$2:D22)</f>
        <v>14.619047619047619</v>
      </c>
      <c r="F22">
        <f>SUM($D$2:D22)</f>
        <v>307</v>
      </c>
      <c r="J22" t="s">
        <v>53</v>
      </c>
    </row>
    <row r="23" spans="1:25" x14ac:dyDescent="0.25">
      <c r="A23">
        <v>22</v>
      </c>
      <c r="B23" t="s">
        <v>8</v>
      </c>
      <c r="C23" s="1">
        <v>43487</v>
      </c>
      <c r="D23">
        <v>3</v>
      </c>
      <c r="E23" s="2">
        <f>AVERAGE(D$2:D23)</f>
        <v>14.090909090909092</v>
      </c>
      <c r="F23">
        <f>SUM($D$2:D23)</f>
        <v>310</v>
      </c>
    </row>
    <row r="24" spans="1:25" x14ac:dyDescent="0.25">
      <c r="A24">
        <v>23</v>
      </c>
      <c r="B24" t="s">
        <v>9</v>
      </c>
      <c r="C24" s="1">
        <v>43488</v>
      </c>
      <c r="D24">
        <v>71</v>
      </c>
      <c r="E24" s="2">
        <f>AVERAGE(D$2:D24)</f>
        <v>16.565217391304348</v>
      </c>
      <c r="F24">
        <f>SUM($D$2:D24)</f>
        <v>381</v>
      </c>
    </row>
    <row r="25" spans="1:25" x14ac:dyDescent="0.25">
      <c r="A25">
        <v>24</v>
      </c>
      <c r="B25" t="s">
        <v>10</v>
      </c>
      <c r="C25" s="1">
        <v>43489</v>
      </c>
      <c r="D25">
        <v>5</v>
      </c>
      <c r="E25" s="2">
        <f>AVERAGE(D$2:D25)</f>
        <v>16.083333333333332</v>
      </c>
      <c r="F25">
        <f>SUM($D$2:D25)</f>
        <v>386</v>
      </c>
    </row>
    <row r="26" spans="1:25" x14ac:dyDescent="0.25">
      <c r="A26">
        <v>25</v>
      </c>
      <c r="B26" t="s">
        <v>3</v>
      </c>
      <c r="C26" s="1">
        <v>43490</v>
      </c>
      <c r="D26">
        <v>4</v>
      </c>
      <c r="E26" s="2">
        <f>AVERAGE(D$2:D26)</f>
        <v>15.6</v>
      </c>
      <c r="F26">
        <f>SUM($D$2:D26)</f>
        <v>390</v>
      </c>
    </row>
    <row r="27" spans="1:25" x14ac:dyDescent="0.25">
      <c r="A27">
        <v>26</v>
      </c>
      <c r="B27" t="s">
        <v>4</v>
      </c>
      <c r="C27" s="1">
        <v>43491</v>
      </c>
      <c r="D27">
        <v>0</v>
      </c>
      <c r="E27" s="2">
        <f>AVERAGE(D$2:D27)</f>
        <v>15</v>
      </c>
      <c r="F27">
        <f>SUM($D$2:D27)</f>
        <v>390</v>
      </c>
    </row>
    <row r="28" spans="1:25" x14ac:dyDescent="0.25">
      <c r="A28">
        <v>27</v>
      </c>
      <c r="B28" t="s">
        <v>6</v>
      </c>
      <c r="C28" s="1">
        <v>43492</v>
      </c>
      <c r="D28">
        <v>12</v>
      </c>
      <c r="E28" s="2">
        <f>AVERAGE(D$2:D28)</f>
        <v>14.888888888888889</v>
      </c>
      <c r="F28">
        <f>SUM($D$2:D28)</f>
        <v>402</v>
      </c>
    </row>
    <row r="29" spans="1:25" x14ac:dyDescent="0.25">
      <c r="A29">
        <v>28</v>
      </c>
      <c r="B29" t="s">
        <v>7</v>
      </c>
      <c r="C29" s="1">
        <v>43493</v>
      </c>
      <c r="D29">
        <v>16</v>
      </c>
      <c r="E29" s="2">
        <f>AVERAGE(D$2:D29)</f>
        <v>14.928571428571429</v>
      </c>
      <c r="F29">
        <f>SUM($D$2:D29)</f>
        <v>418</v>
      </c>
    </row>
    <row r="30" spans="1:25" x14ac:dyDescent="0.25">
      <c r="A30">
        <v>29</v>
      </c>
      <c r="B30" t="s">
        <v>8</v>
      </c>
      <c r="C30" s="1">
        <v>43494</v>
      </c>
      <c r="D30">
        <v>2</v>
      </c>
      <c r="E30" s="2">
        <f>AVERAGE(D$2:D30)</f>
        <v>14.482758620689655</v>
      </c>
      <c r="F30">
        <f>SUM($D$2:D30)</f>
        <v>420</v>
      </c>
    </row>
    <row r="31" spans="1:25" x14ac:dyDescent="0.25">
      <c r="A31">
        <v>30</v>
      </c>
      <c r="B31" t="s">
        <v>9</v>
      </c>
      <c r="C31" s="1">
        <v>43495</v>
      </c>
      <c r="D31">
        <v>4</v>
      </c>
      <c r="E31" s="2">
        <f>AVERAGE(D$2:D31)</f>
        <v>14.133333333333333</v>
      </c>
      <c r="F31">
        <f>SUM($D$2:D31)</f>
        <v>424</v>
      </c>
    </row>
    <row r="32" spans="1:25" x14ac:dyDescent="0.25">
      <c r="A32">
        <v>31</v>
      </c>
      <c r="B32" t="s">
        <v>10</v>
      </c>
      <c r="C32" s="1">
        <v>43496</v>
      </c>
      <c r="D32">
        <v>4</v>
      </c>
      <c r="E32" s="2">
        <f>AVERAGE(D$2:D32)</f>
        <v>13.806451612903226</v>
      </c>
      <c r="F32">
        <f>SUM($D$2:D32)</f>
        <v>428</v>
      </c>
    </row>
    <row r="33" spans="1:6" x14ac:dyDescent="0.25">
      <c r="A33">
        <v>32</v>
      </c>
      <c r="B33" t="s">
        <v>3</v>
      </c>
      <c r="C33" s="1">
        <v>43497</v>
      </c>
      <c r="D33">
        <v>11</v>
      </c>
      <c r="E33" s="2">
        <f>AVERAGE(D$2:D33)</f>
        <v>13.71875</v>
      </c>
      <c r="F33">
        <f>SUM($D$2:D33)</f>
        <v>439</v>
      </c>
    </row>
    <row r="34" spans="1:6" x14ac:dyDescent="0.25">
      <c r="A34">
        <v>33</v>
      </c>
      <c r="B34" t="s">
        <v>4</v>
      </c>
      <c r="C34" s="1">
        <v>43498</v>
      </c>
      <c r="D34">
        <v>6</v>
      </c>
      <c r="E34" s="2">
        <f>AVERAGE(D$2:D34)</f>
        <v>13.484848484848484</v>
      </c>
      <c r="F34">
        <f>SUM($D$2:D34)</f>
        <v>445</v>
      </c>
    </row>
    <row r="35" spans="1:6" x14ac:dyDescent="0.25">
      <c r="A35">
        <v>34</v>
      </c>
      <c r="B35" t="s">
        <v>6</v>
      </c>
      <c r="C35" s="1">
        <v>43499</v>
      </c>
      <c r="D35">
        <v>4</v>
      </c>
      <c r="E35" s="2">
        <f>AVERAGE(D$2:D35)</f>
        <v>13.205882352941176</v>
      </c>
      <c r="F35">
        <f>SUM($D$2:D35)</f>
        <v>449</v>
      </c>
    </row>
    <row r="36" spans="1:6" x14ac:dyDescent="0.25">
      <c r="A36">
        <v>35</v>
      </c>
      <c r="B36" t="s">
        <v>7</v>
      </c>
      <c r="C36" s="1">
        <v>43500</v>
      </c>
      <c r="D36">
        <v>70</v>
      </c>
      <c r="E36" s="2">
        <f>AVERAGE(D$2:D36)</f>
        <v>14.828571428571429</v>
      </c>
      <c r="F36">
        <f>SUM($D$2:D36)</f>
        <v>519</v>
      </c>
    </row>
    <row r="37" spans="1:6" x14ac:dyDescent="0.25">
      <c r="A37">
        <v>36</v>
      </c>
      <c r="B37" t="s">
        <v>8</v>
      </c>
      <c r="C37" s="1">
        <v>43501</v>
      </c>
      <c r="D37">
        <v>3</v>
      </c>
      <c r="E37" s="2">
        <f>AVERAGE(D$2:D37)</f>
        <v>14.5</v>
      </c>
      <c r="F37">
        <f>SUM($D$2:D37)</f>
        <v>522</v>
      </c>
    </row>
    <row r="38" spans="1:6" x14ac:dyDescent="0.25">
      <c r="A38">
        <v>37</v>
      </c>
      <c r="B38" t="s">
        <v>9</v>
      </c>
      <c r="C38" s="1">
        <v>43502</v>
      </c>
      <c r="D38">
        <v>12</v>
      </c>
      <c r="E38" s="2">
        <f>AVERAGE(D$2:D38)</f>
        <v>14.432432432432432</v>
      </c>
      <c r="F38">
        <f>SUM($D$2:D38)</f>
        <v>534</v>
      </c>
    </row>
    <row r="39" spans="1:6" x14ac:dyDescent="0.25">
      <c r="A39">
        <v>38</v>
      </c>
      <c r="B39" t="s">
        <v>10</v>
      </c>
      <c r="C39" s="1">
        <v>43503</v>
      </c>
      <c r="D39">
        <v>14</v>
      </c>
      <c r="E39" s="2">
        <f>AVERAGE(D$2:D39)</f>
        <v>14.421052631578947</v>
      </c>
      <c r="F39">
        <f>SUM($D$2:D39)</f>
        <v>548</v>
      </c>
    </row>
    <row r="40" spans="1:6" x14ac:dyDescent="0.25">
      <c r="A40">
        <v>39</v>
      </c>
      <c r="B40" t="s">
        <v>3</v>
      </c>
      <c r="C40" s="1">
        <v>43504</v>
      </c>
      <c r="D40">
        <v>17</v>
      </c>
      <c r="E40" s="2">
        <f>AVERAGE(D$2:D40)</f>
        <v>14.487179487179487</v>
      </c>
      <c r="F40">
        <f>SUM($D$2:D40)</f>
        <v>565</v>
      </c>
    </row>
    <row r="41" spans="1:6" x14ac:dyDescent="0.25">
      <c r="A41">
        <v>40</v>
      </c>
      <c r="B41" t="s">
        <v>4</v>
      </c>
      <c r="C41" s="1">
        <v>43505</v>
      </c>
      <c r="D41">
        <v>44</v>
      </c>
      <c r="E41" s="2">
        <f>AVERAGE(D$2:D41)</f>
        <v>15.225</v>
      </c>
      <c r="F41">
        <f>SUM($D$2:D41)</f>
        <v>609</v>
      </c>
    </row>
    <row r="42" spans="1:6" x14ac:dyDescent="0.25">
      <c r="A42">
        <v>41</v>
      </c>
      <c r="B42" t="s">
        <v>6</v>
      </c>
      <c r="C42" s="1">
        <v>43506</v>
      </c>
      <c r="D42">
        <v>68</v>
      </c>
      <c r="E42" s="2">
        <f>AVERAGE(D$2:D42)</f>
        <v>16.512195121951219</v>
      </c>
      <c r="F42">
        <f>SUM($D$2:D42)</f>
        <v>677</v>
      </c>
    </row>
    <row r="43" spans="1:6" x14ac:dyDescent="0.25">
      <c r="A43">
        <v>42</v>
      </c>
      <c r="B43" t="s">
        <v>7</v>
      </c>
      <c r="C43" s="1">
        <v>43507</v>
      </c>
      <c r="D43">
        <v>10</v>
      </c>
      <c r="E43" s="2">
        <f>AVERAGE(D$2:D43)</f>
        <v>16.357142857142858</v>
      </c>
      <c r="F43">
        <f>SUM($D$2:D43)</f>
        <v>687</v>
      </c>
    </row>
    <row r="44" spans="1:6" x14ac:dyDescent="0.25">
      <c r="A44">
        <v>43</v>
      </c>
      <c r="B44" t="s">
        <v>8</v>
      </c>
      <c r="C44" s="1">
        <v>43508</v>
      </c>
      <c r="D44">
        <v>8</v>
      </c>
      <c r="E44" s="2">
        <f>AVERAGE(D$2:D44)</f>
        <v>16.162790697674417</v>
      </c>
      <c r="F44">
        <f>SUM($D$2:D44)</f>
        <v>695</v>
      </c>
    </row>
    <row r="45" spans="1:6" x14ac:dyDescent="0.25">
      <c r="A45">
        <v>44</v>
      </c>
      <c r="B45" t="s">
        <v>9</v>
      </c>
      <c r="C45" s="1">
        <v>43509</v>
      </c>
      <c r="D45">
        <v>6</v>
      </c>
      <c r="E45" s="2">
        <f>AVERAGE(D$2:D45)</f>
        <v>15.931818181818182</v>
      </c>
      <c r="F45">
        <f>SUM($D$2:D45)</f>
        <v>701</v>
      </c>
    </row>
    <row r="46" spans="1:6" x14ac:dyDescent="0.25">
      <c r="A46">
        <v>45</v>
      </c>
      <c r="B46" t="s">
        <v>10</v>
      </c>
      <c r="C46" s="1">
        <v>43510</v>
      </c>
      <c r="D46">
        <v>3</v>
      </c>
      <c r="E46" s="2">
        <f>AVERAGE(D$2:D46)</f>
        <v>15.644444444444444</v>
      </c>
      <c r="F46">
        <f>SUM($D$2:D46)</f>
        <v>704</v>
      </c>
    </row>
    <row r="47" spans="1:6" x14ac:dyDescent="0.25">
      <c r="A47">
        <v>46</v>
      </c>
      <c r="B47" t="s">
        <v>3</v>
      </c>
      <c r="C47" s="1">
        <v>43511</v>
      </c>
      <c r="D47">
        <v>222</v>
      </c>
      <c r="E47" s="2">
        <f>AVERAGE(D$2:D47)</f>
        <v>20.130434782608695</v>
      </c>
      <c r="F47">
        <f>SUM($D$2:D47)</f>
        <v>926</v>
      </c>
    </row>
    <row r="48" spans="1:6" x14ac:dyDescent="0.25">
      <c r="A48">
        <v>47</v>
      </c>
      <c r="B48" t="s">
        <v>4</v>
      </c>
      <c r="C48" s="1">
        <v>43512</v>
      </c>
      <c r="D48">
        <v>34</v>
      </c>
      <c r="E48" s="2">
        <f>AVERAGE(D$2:D48)</f>
        <v>20.425531914893618</v>
      </c>
      <c r="F48">
        <f>SUM($D$2:D48)</f>
        <v>960</v>
      </c>
    </row>
    <row r="49" spans="1:6" x14ac:dyDescent="0.25">
      <c r="A49">
        <v>48</v>
      </c>
      <c r="B49" t="s">
        <v>6</v>
      </c>
      <c r="C49" s="1">
        <v>43513</v>
      </c>
      <c r="D49">
        <v>20</v>
      </c>
      <c r="E49" s="2">
        <f>AVERAGE(D$2:D49)</f>
        <v>20.416666666666668</v>
      </c>
      <c r="F49">
        <f>SUM($D$2:D49)</f>
        <v>980</v>
      </c>
    </row>
    <row r="50" spans="1:6" x14ac:dyDescent="0.25">
      <c r="A50">
        <v>49</v>
      </c>
      <c r="B50" t="s">
        <v>7</v>
      </c>
      <c r="C50" s="1">
        <v>43514</v>
      </c>
      <c r="D50">
        <v>63</v>
      </c>
      <c r="E50" s="2">
        <f>AVERAGE(D$2:D50)</f>
        <v>21.285714285714285</v>
      </c>
      <c r="F50">
        <f>SUM($D$2:D50)</f>
        <v>1043</v>
      </c>
    </row>
    <row r="51" spans="1:6" x14ac:dyDescent="0.25">
      <c r="A51">
        <v>50</v>
      </c>
      <c r="B51" t="s">
        <v>8</v>
      </c>
      <c r="C51" s="1">
        <v>43515</v>
      </c>
      <c r="D51">
        <v>96</v>
      </c>
      <c r="E51" s="2">
        <f>AVERAGE(D$2:D51)</f>
        <v>22.78</v>
      </c>
      <c r="F51">
        <f>SUM($D$2:D51)</f>
        <v>1139</v>
      </c>
    </row>
    <row r="52" spans="1:6" x14ac:dyDescent="0.25">
      <c r="A52">
        <v>51</v>
      </c>
      <c r="B52" t="s">
        <v>9</v>
      </c>
      <c r="C52" s="1">
        <v>43516</v>
      </c>
      <c r="D52">
        <v>5</v>
      </c>
      <c r="E52" s="2">
        <f>AVERAGE(D$2:D52)</f>
        <v>22.431372549019606</v>
      </c>
      <c r="F52">
        <f>SUM($D$2:D52)</f>
        <v>1144</v>
      </c>
    </row>
    <row r="53" spans="1:6" x14ac:dyDescent="0.25">
      <c r="A53">
        <v>52</v>
      </c>
      <c r="B53" t="s">
        <v>10</v>
      </c>
      <c r="C53" s="1">
        <v>43517</v>
      </c>
      <c r="D53">
        <v>22</v>
      </c>
      <c r="E53" s="2">
        <f>AVERAGE(D$2:D53)</f>
        <v>22.423076923076923</v>
      </c>
      <c r="F53">
        <f>SUM($D$2:D53)</f>
        <v>1166</v>
      </c>
    </row>
    <row r="54" spans="1:6" x14ac:dyDescent="0.25">
      <c r="A54">
        <v>53</v>
      </c>
      <c r="B54" t="s">
        <v>3</v>
      </c>
      <c r="C54" s="1">
        <v>43518</v>
      </c>
      <c r="D54">
        <v>32</v>
      </c>
      <c r="E54" s="2">
        <f>AVERAGE(D$2:D54)</f>
        <v>22.60377358490566</v>
      </c>
      <c r="F54">
        <f>SUM($D$2:D54)</f>
        <v>1198</v>
      </c>
    </row>
    <row r="55" spans="1:6" x14ac:dyDescent="0.25">
      <c r="A55">
        <v>54</v>
      </c>
      <c r="B55" t="s">
        <v>4</v>
      </c>
      <c r="C55" s="1">
        <v>43519</v>
      </c>
      <c r="D55">
        <v>46</v>
      </c>
      <c r="E55" s="2">
        <f>AVERAGE(D$2:D55)</f>
        <v>23.037037037037038</v>
      </c>
      <c r="F55">
        <f>SUM($D$2:D55)</f>
        <v>1244</v>
      </c>
    </row>
    <row r="56" spans="1:6" x14ac:dyDescent="0.25">
      <c r="A56">
        <v>55</v>
      </c>
      <c r="B56" t="s">
        <v>6</v>
      </c>
      <c r="C56" s="1">
        <v>43520</v>
      </c>
      <c r="D56">
        <v>19</v>
      </c>
      <c r="E56" s="2">
        <f>AVERAGE(D$2:D56)</f>
        <v>22.963636363636365</v>
      </c>
      <c r="F56">
        <f>SUM($D$2:D56)</f>
        <v>1263</v>
      </c>
    </row>
    <row r="57" spans="1:6" x14ac:dyDescent="0.25">
      <c r="A57">
        <v>56</v>
      </c>
      <c r="B57" t="s">
        <v>7</v>
      </c>
      <c r="C57" s="1">
        <v>43521</v>
      </c>
      <c r="D57">
        <v>53</v>
      </c>
      <c r="E57" s="2">
        <f>AVERAGE(D$2:D57)</f>
        <v>23.5</v>
      </c>
      <c r="F57">
        <f>SUM($D$2:D57)</f>
        <v>1316</v>
      </c>
    </row>
    <row r="58" spans="1:6" x14ac:dyDescent="0.25">
      <c r="A58">
        <v>57</v>
      </c>
      <c r="B58" t="s">
        <v>8</v>
      </c>
      <c r="C58" s="1">
        <v>43522</v>
      </c>
      <c r="D58">
        <v>16</v>
      </c>
      <c r="E58" s="2">
        <f>AVERAGE(D$2:D58)</f>
        <v>23.368421052631579</v>
      </c>
      <c r="F58">
        <f>SUM($D$2:D58)</f>
        <v>1332</v>
      </c>
    </row>
    <row r="59" spans="1:6" x14ac:dyDescent="0.25">
      <c r="A59">
        <v>58</v>
      </c>
      <c r="B59" t="s">
        <v>9</v>
      </c>
      <c r="C59" s="1">
        <v>43523</v>
      </c>
      <c r="D59">
        <v>0</v>
      </c>
      <c r="E59" s="2">
        <f>AVERAGE(D$2:D59)</f>
        <v>22.96551724137931</v>
      </c>
      <c r="F59">
        <f>SUM($D$2:D59)</f>
        <v>1332</v>
      </c>
    </row>
    <row r="60" spans="1:6" x14ac:dyDescent="0.25">
      <c r="A60">
        <v>59</v>
      </c>
      <c r="B60" t="s">
        <v>10</v>
      </c>
      <c r="C60" s="1">
        <v>43524</v>
      </c>
      <c r="D60">
        <v>0</v>
      </c>
      <c r="E60" s="2">
        <f>AVERAGE(D$2:D60)</f>
        <v>22.576271186440678</v>
      </c>
      <c r="F60">
        <f>SUM($D$2:D60)</f>
        <v>1332</v>
      </c>
    </row>
    <row r="61" spans="1:6" x14ac:dyDescent="0.25">
      <c r="A61">
        <v>60</v>
      </c>
      <c r="B61" t="s">
        <v>3</v>
      </c>
      <c r="C61" s="1">
        <v>43525</v>
      </c>
      <c r="D61">
        <v>0</v>
      </c>
      <c r="E61" s="2">
        <f>AVERAGE(D$2:D61)</f>
        <v>22.2</v>
      </c>
      <c r="F61">
        <f>SUM($D$2:D61)</f>
        <v>1332</v>
      </c>
    </row>
    <row r="62" spans="1:6" x14ac:dyDescent="0.25">
      <c r="A62">
        <v>61</v>
      </c>
      <c r="B62" t="s">
        <v>4</v>
      </c>
      <c r="C62" s="1">
        <v>43526</v>
      </c>
      <c r="D62">
        <v>0</v>
      </c>
      <c r="E62" s="2">
        <f>AVERAGE(D$2:D62)</f>
        <v>21.83606557377049</v>
      </c>
      <c r="F62">
        <f>SUM($D$2:D62)</f>
        <v>1332</v>
      </c>
    </row>
    <row r="63" spans="1:6" x14ac:dyDescent="0.25">
      <c r="A63">
        <v>62</v>
      </c>
      <c r="B63" t="s">
        <v>6</v>
      </c>
      <c r="C63" s="1">
        <v>43527</v>
      </c>
      <c r="D63">
        <v>0</v>
      </c>
      <c r="E63" s="2">
        <f>AVERAGE(D$2:D63)</f>
        <v>21.483870967741936</v>
      </c>
      <c r="F63">
        <f>SUM($D$2:D63)</f>
        <v>1332</v>
      </c>
    </row>
    <row r="64" spans="1:6" x14ac:dyDescent="0.25">
      <c r="A64">
        <v>63</v>
      </c>
      <c r="B64" t="s">
        <v>7</v>
      </c>
      <c r="C64" s="1">
        <v>43528</v>
      </c>
      <c r="D64">
        <v>145</v>
      </c>
      <c r="E64" s="2">
        <f>AVERAGE(D$2:D64)</f>
        <v>23.444444444444443</v>
      </c>
      <c r="F64">
        <f>SUM($D$2:D64)</f>
        <v>1477</v>
      </c>
    </row>
    <row r="65" spans="1:6" x14ac:dyDescent="0.25">
      <c r="A65">
        <v>64</v>
      </c>
      <c r="B65" t="s">
        <v>8</v>
      </c>
      <c r="C65" s="1">
        <v>43529</v>
      </c>
      <c r="D65">
        <v>114</v>
      </c>
      <c r="E65" s="2">
        <f>AVERAGE(D$2:D65)</f>
        <v>24.859375</v>
      </c>
      <c r="F65">
        <f>SUM($D$2:D65)</f>
        <v>1591</v>
      </c>
    </row>
    <row r="66" spans="1:6" x14ac:dyDescent="0.25">
      <c r="A66">
        <v>65</v>
      </c>
      <c r="B66" t="s">
        <v>9</v>
      </c>
      <c r="C66" s="1">
        <v>43530</v>
      </c>
      <c r="D66">
        <v>37</v>
      </c>
      <c r="E66" s="2">
        <f>AVERAGE(D$2:D66)</f>
        <v>25.046153846153846</v>
      </c>
      <c r="F66">
        <f>SUM($D$2:D66)</f>
        <v>1628</v>
      </c>
    </row>
    <row r="67" spans="1:6" x14ac:dyDescent="0.25">
      <c r="A67">
        <v>66</v>
      </c>
      <c r="B67" t="s">
        <v>10</v>
      </c>
      <c r="C67" s="1">
        <v>43531</v>
      </c>
      <c r="D67">
        <v>0</v>
      </c>
      <c r="E67" s="2">
        <f>AVERAGE(D$2:D67)</f>
        <v>24.666666666666668</v>
      </c>
      <c r="F67">
        <f>SUM($D$2:D67)</f>
        <v>1628</v>
      </c>
    </row>
    <row r="68" spans="1:6" x14ac:dyDescent="0.25">
      <c r="A68">
        <v>67</v>
      </c>
      <c r="B68" t="s">
        <v>3</v>
      </c>
      <c r="C68" s="1">
        <v>43532</v>
      </c>
      <c r="D68">
        <v>18</v>
      </c>
      <c r="E68" s="2">
        <f>AVERAGE(D$2:D68)</f>
        <v>24.567164179104477</v>
      </c>
      <c r="F68">
        <f>SUM($D$2:D68)</f>
        <v>1646</v>
      </c>
    </row>
    <row r="69" spans="1:6" x14ac:dyDescent="0.25">
      <c r="A69">
        <v>68</v>
      </c>
      <c r="B69" t="s">
        <v>4</v>
      </c>
      <c r="C69" s="1">
        <v>43533</v>
      </c>
      <c r="D69">
        <v>7</v>
      </c>
      <c r="E69" s="2">
        <f>AVERAGE(D$2:D69)</f>
        <v>24.308823529411764</v>
      </c>
      <c r="F69">
        <f>SUM($D$2:D69)</f>
        <v>1653</v>
      </c>
    </row>
    <row r="70" spans="1:6" x14ac:dyDescent="0.25">
      <c r="A70">
        <v>69</v>
      </c>
      <c r="B70" t="s">
        <v>6</v>
      </c>
      <c r="C70" s="1">
        <v>43534</v>
      </c>
      <c r="D70">
        <v>18</v>
      </c>
      <c r="E70" s="2">
        <f>AVERAGE(D$2:D70)</f>
        <v>24.217391304347824</v>
      </c>
      <c r="F70">
        <f>SUM($D$2:D70)</f>
        <v>1671</v>
      </c>
    </row>
    <row r="71" spans="1:6" x14ac:dyDescent="0.25">
      <c r="A71">
        <v>70</v>
      </c>
      <c r="B71" t="s">
        <v>7</v>
      </c>
      <c r="C71" s="1">
        <v>43535</v>
      </c>
      <c r="D71">
        <v>19</v>
      </c>
      <c r="E71" s="2">
        <f>AVERAGE(D$2:D71)</f>
        <v>24.142857142857142</v>
      </c>
      <c r="F71">
        <f>SUM($D$2:D71)</f>
        <v>1690</v>
      </c>
    </row>
    <row r="72" spans="1:6" x14ac:dyDescent="0.25">
      <c r="A72">
        <v>71</v>
      </c>
      <c r="B72" t="s">
        <v>8</v>
      </c>
      <c r="C72" s="1">
        <v>43536</v>
      </c>
      <c r="D72">
        <v>8</v>
      </c>
      <c r="E72" s="2">
        <f>AVERAGE(D$2:D72)</f>
        <v>23.91549295774648</v>
      </c>
      <c r="F72">
        <f>SUM($D$2:D72)</f>
        <v>1698</v>
      </c>
    </row>
    <row r="73" spans="1:6" x14ac:dyDescent="0.25">
      <c r="A73">
        <v>72</v>
      </c>
      <c r="B73" t="s">
        <v>9</v>
      </c>
      <c r="C73" s="1">
        <v>43537</v>
      </c>
      <c r="D73">
        <v>0</v>
      </c>
      <c r="E73" s="2">
        <f>AVERAGE(D$2:D73)</f>
        <v>23.583333333333332</v>
      </c>
      <c r="F73">
        <f>SUM($D$2:D73)</f>
        <v>1698</v>
      </c>
    </row>
    <row r="74" spans="1:6" x14ac:dyDescent="0.25">
      <c r="A74">
        <v>73</v>
      </c>
      <c r="B74" t="s">
        <v>10</v>
      </c>
      <c r="C74" s="1">
        <v>43538</v>
      </c>
      <c r="D74">
        <v>34</v>
      </c>
      <c r="E74" s="2">
        <f>AVERAGE(D$2:D74)</f>
        <v>23.726027397260275</v>
      </c>
      <c r="F74">
        <f>SUM($D$2:D74)</f>
        <v>1732</v>
      </c>
    </row>
    <row r="75" spans="1:6" x14ac:dyDescent="0.25">
      <c r="A75">
        <v>74</v>
      </c>
      <c r="B75" t="s">
        <v>3</v>
      </c>
      <c r="C75" s="1">
        <v>43539</v>
      </c>
      <c r="D75">
        <v>0</v>
      </c>
      <c r="E75" s="2">
        <f>AVERAGE(D$2:D75)</f>
        <v>23.405405405405407</v>
      </c>
      <c r="F75">
        <f>SUM($D$2:D75)</f>
        <v>1732</v>
      </c>
    </row>
    <row r="76" spans="1:6" x14ac:dyDescent="0.25">
      <c r="A76">
        <v>75</v>
      </c>
      <c r="B76" t="s">
        <v>4</v>
      </c>
      <c r="C76" s="1">
        <v>43540</v>
      </c>
      <c r="D76">
        <v>52</v>
      </c>
      <c r="E76" s="2">
        <f>AVERAGE(D$2:D76)</f>
        <v>23.786666666666665</v>
      </c>
      <c r="F76">
        <f>SUM($D$2:D76)</f>
        <v>1784</v>
      </c>
    </row>
    <row r="77" spans="1:6" x14ac:dyDescent="0.25">
      <c r="A77">
        <v>76</v>
      </c>
      <c r="B77" t="s">
        <v>6</v>
      </c>
      <c r="C77" s="1">
        <v>43541</v>
      </c>
      <c r="D77">
        <v>4</v>
      </c>
      <c r="E77" s="2">
        <f>AVERAGE(D$2:D77)</f>
        <v>23.526315789473685</v>
      </c>
      <c r="F77">
        <f>SUM($D$2:D77)</f>
        <v>1788</v>
      </c>
    </row>
    <row r="78" spans="1:6" x14ac:dyDescent="0.25">
      <c r="A78">
        <v>77</v>
      </c>
      <c r="B78" t="s">
        <v>7</v>
      </c>
      <c r="C78" s="1">
        <v>43542</v>
      </c>
      <c r="D78">
        <v>17</v>
      </c>
      <c r="E78" s="2">
        <f>AVERAGE(D$2:D78)</f>
        <v>23.441558441558442</v>
      </c>
      <c r="F78">
        <f>SUM($D$2:D78)</f>
        <v>1805</v>
      </c>
    </row>
    <row r="79" spans="1:6" x14ac:dyDescent="0.25">
      <c r="A79">
        <v>78</v>
      </c>
      <c r="B79" t="s">
        <v>8</v>
      </c>
      <c r="C79" s="1">
        <v>43543</v>
      </c>
      <c r="D79">
        <v>18</v>
      </c>
      <c r="E79" s="2">
        <f>AVERAGE(D$2:D79)</f>
        <v>23.371794871794872</v>
      </c>
      <c r="F79">
        <f>SUM($D$2:D79)</f>
        <v>1823</v>
      </c>
    </row>
    <row r="80" spans="1:6" x14ac:dyDescent="0.25">
      <c r="A80">
        <v>79</v>
      </c>
      <c r="B80" t="s">
        <v>9</v>
      </c>
      <c r="C80" s="1">
        <v>43544</v>
      </c>
      <c r="D80">
        <v>0</v>
      </c>
      <c r="E80" s="2">
        <f>AVERAGE(D$2:D80)</f>
        <v>23.075949367088608</v>
      </c>
      <c r="F80">
        <f>SUM($D$2:D80)</f>
        <v>1823</v>
      </c>
    </row>
    <row r="81" spans="1:6" x14ac:dyDescent="0.25">
      <c r="A81">
        <v>80</v>
      </c>
      <c r="B81" t="s">
        <v>10</v>
      </c>
      <c r="C81" s="1">
        <v>43545</v>
      </c>
      <c r="D81">
        <v>11</v>
      </c>
      <c r="E81" s="2">
        <f>AVERAGE(D$2:D81)</f>
        <v>22.925000000000001</v>
      </c>
      <c r="F81">
        <f>SUM($D$2:D81)</f>
        <v>1834</v>
      </c>
    </row>
    <row r="82" spans="1:6" x14ac:dyDescent="0.25">
      <c r="A82">
        <v>81</v>
      </c>
      <c r="B82" t="s">
        <v>3</v>
      </c>
      <c r="C82" s="1">
        <v>43546</v>
      </c>
      <c r="D82">
        <v>12</v>
      </c>
      <c r="E82" s="2">
        <f>AVERAGE(D$2:D82)</f>
        <v>22.790123456790123</v>
      </c>
      <c r="F82">
        <f>SUM($D$2:D82)</f>
        <v>1846</v>
      </c>
    </row>
    <row r="83" spans="1:6" x14ac:dyDescent="0.25">
      <c r="A83">
        <v>82</v>
      </c>
      <c r="B83" t="s">
        <v>4</v>
      </c>
      <c r="C83" s="1">
        <v>43547</v>
      </c>
      <c r="D83">
        <v>38</v>
      </c>
      <c r="E83" s="2">
        <f>AVERAGE(D$2:D83)</f>
        <v>22.975609756097562</v>
      </c>
      <c r="F83">
        <f>SUM($D$2:D83)</f>
        <v>1884</v>
      </c>
    </row>
    <row r="84" spans="1:6" x14ac:dyDescent="0.25">
      <c r="A84">
        <v>83</v>
      </c>
      <c r="B84" t="s">
        <v>6</v>
      </c>
      <c r="C84" s="1">
        <v>43548</v>
      </c>
      <c r="D84">
        <v>15</v>
      </c>
      <c r="E84" s="2">
        <f>AVERAGE(D$2:D84)</f>
        <v>22.879518072289155</v>
      </c>
      <c r="F84">
        <f>SUM($D$2:D84)</f>
        <v>1899</v>
      </c>
    </row>
    <row r="85" spans="1:6" x14ac:dyDescent="0.25">
      <c r="A85">
        <v>84</v>
      </c>
      <c r="B85" t="s">
        <v>7</v>
      </c>
      <c r="C85" s="1">
        <v>43549</v>
      </c>
      <c r="D85">
        <v>20</v>
      </c>
      <c r="E85" s="2">
        <f>AVERAGE(D$2:D85)</f>
        <v>22.845238095238095</v>
      </c>
      <c r="F85">
        <f>SUM($D$2:D85)</f>
        <v>1919</v>
      </c>
    </row>
    <row r="86" spans="1:6" x14ac:dyDescent="0.25">
      <c r="A86">
        <v>85</v>
      </c>
      <c r="B86" t="s">
        <v>8</v>
      </c>
      <c r="C86" s="1">
        <v>43550</v>
      </c>
      <c r="D86">
        <v>5</v>
      </c>
      <c r="E86" s="2">
        <f>AVERAGE(D$2:D86)</f>
        <v>22.63529411764706</v>
      </c>
      <c r="F86">
        <f>SUM($D$2:D86)</f>
        <v>1924</v>
      </c>
    </row>
    <row r="87" spans="1:6" x14ac:dyDescent="0.25">
      <c r="A87">
        <v>86</v>
      </c>
      <c r="B87" t="s">
        <v>9</v>
      </c>
      <c r="C87" s="1">
        <v>43551</v>
      </c>
      <c r="D87">
        <v>38</v>
      </c>
      <c r="E87" s="2">
        <f>AVERAGE(D$2:D87)</f>
        <v>22.813953488372093</v>
      </c>
      <c r="F87">
        <f>SUM($D$2:D87)</f>
        <v>1962</v>
      </c>
    </row>
    <row r="88" spans="1:6" x14ac:dyDescent="0.25">
      <c r="A88">
        <v>87</v>
      </c>
      <c r="B88" t="s">
        <v>10</v>
      </c>
      <c r="C88" s="1">
        <v>43552</v>
      </c>
      <c r="D88">
        <v>3</v>
      </c>
      <c r="E88" s="2">
        <f>AVERAGE(D$2:D88)</f>
        <v>22.586206896551722</v>
      </c>
      <c r="F88">
        <f>SUM($D$2:D88)</f>
        <v>1965</v>
      </c>
    </row>
    <row r="89" spans="1:6" x14ac:dyDescent="0.25">
      <c r="A89">
        <v>88</v>
      </c>
      <c r="B89" t="s">
        <v>3</v>
      </c>
      <c r="C89" s="1">
        <v>43553</v>
      </c>
      <c r="D89">
        <v>13</v>
      </c>
      <c r="E89" s="2">
        <f>AVERAGE(D$2:D89)</f>
        <v>22.477272727272727</v>
      </c>
      <c r="F89">
        <f>SUM($D$2:D89)</f>
        <v>1978</v>
      </c>
    </row>
    <row r="90" spans="1:6" x14ac:dyDescent="0.25">
      <c r="A90">
        <v>89</v>
      </c>
      <c r="B90" t="s">
        <v>4</v>
      </c>
      <c r="C90" s="1">
        <v>43554</v>
      </c>
      <c r="D90">
        <v>22</v>
      </c>
      <c r="E90" s="2">
        <f>AVERAGE(D$2:D90)</f>
        <v>22.471910112359552</v>
      </c>
      <c r="F90">
        <f>SUM($D$2:D90)</f>
        <v>2000</v>
      </c>
    </row>
    <row r="91" spans="1:6" x14ac:dyDescent="0.25">
      <c r="A91">
        <v>90</v>
      </c>
      <c r="B91" t="s">
        <v>6</v>
      </c>
      <c r="C91" s="1">
        <v>43555</v>
      </c>
      <c r="D91">
        <v>29</v>
      </c>
      <c r="E91" s="2">
        <f>AVERAGE(D$2:D91)</f>
        <v>22.544444444444444</v>
      </c>
      <c r="F91">
        <f>SUM($D$2:D91)</f>
        <v>2029</v>
      </c>
    </row>
    <row r="92" spans="1:6" x14ac:dyDescent="0.25">
      <c r="A92">
        <v>91</v>
      </c>
      <c r="B92" t="s">
        <v>7</v>
      </c>
      <c r="C92" s="1">
        <v>43556</v>
      </c>
      <c r="D92">
        <v>27</v>
      </c>
      <c r="E92" s="2">
        <f>AVERAGE(D$2:D92)</f>
        <v>22.593406593406595</v>
      </c>
      <c r="F92">
        <f>SUM($D$2:D92)</f>
        <v>2056</v>
      </c>
    </row>
    <row r="93" spans="1:6" x14ac:dyDescent="0.25">
      <c r="A93">
        <v>92</v>
      </c>
      <c r="B93" t="s">
        <v>8</v>
      </c>
      <c r="C93" s="1">
        <v>43557</v>
      </c>
      <c r="D93">
        <v>38</v>
      </c>
      <c r="E93" s="2">
        <f>AVERAGE(D$2:D93)</f>
        <v>22.760869565217391</v>
      </c>
      <c r="F93">
        <f>SUM($D$2:D93)</f>
        <v>2094</v>
      </c>
    </row>
    <row r="94" spans="1:6" x14ac:dyDescent="0.25">
      <c r="A94">
        <v>93</v>
      </c>
      <c r="B94" t="s">
        <v>9</v>
      </c>
      <c r="C94" s="1">
        <v>43558</v>
      </c>
      <c r="D94">
        <v>15</v>
      </c>
      <c r="E94" s="2">
        <f>AVERAGE(D$2:D94)</f>
        <v>22.677419354838708</v>
      </c>
      <c r="F94">
        <f>SUM($D$2:D94)</f>
        <v>2109</v>
      </c>
    </row>
    <row r="95" spans="1:6" x14ac:dyDescent="0.25">
      <c r="A95">
        <v>94</v>
      </c>
      <c r="B95" t="s">
        <v>10</v>
      </c>
      <c r="C95" s="1">
        <v>43559</v>
      </c>
      <c r="D95">
        <v>16</v>
      </c>
      <c r="E95" s="2">
        <f>AVERAGE(D$2:D95)</f>
        <v>22.606382978723403</v>
      </c>
      <c r="F95">
        <f>SUM($D$2:D95)</f>
        <v>2125</v>
      </c>
    </row>
    <row r="96" spans="1:6" x14ac:dyDescent="0.25">
      <c r="A96">
        <v>95</v>
      </c>
      <c r="B96" t="s">
        <v>3</v>
      </c>
      <c r="C96" s="1">
        <v>43560</v>
      </c>
      <c r="D96">
        <v>0</v>
      </c>
      <c r="E96" s="2">
        <f>AVERAGE(D$2:D96)</f>
        <v>22.368421052631579</v>
      </c>
      <c r="F96">
        <f>SUM($D$2:D96)</f>
        <v>2125</v>
      </c>
    </row>
    <row r="97" spans="1:6" x14ac:dyDescent="0.25">
      <c r="A97">
        <v>96</v>
      </c>
      <c r="B97" t="s">
        <v>4</v>
      </c>
      <c r="C97" s="1">
        <v>43561</v>
      </c>
      <c r="D97">
        <v>0</v>
      </c>
      <c r="E97" s="2">
        <f>AVERAGE(D$2:D97)</f>
        <v>22.135416666666668</v>
      </c>
      <c r="F97">
        <f>SUM($D$2:D97)</f>
        <v>2125</v>
      </c>
    </row>
    <row r="98" spans="1:6" x14ac:dyDescent="0.25">
      <c r="A98">
        <v>97</v>
      </c>
      <c r="B98" t="s">
        <v>6</v>
      </c>
      <c r="C98" s="1">
        <v>43562</v>
      </c>
      <c r="D98">
        <v>60</v>
      </c>
      <c r="E98" s="2">
        <f>AVERAGE(D$2:D98)</f>
        <v>22.52577319587629</v>
      </c>
      <c r="F98">
        <f>SUM($D$2:D98)</f>
        <v>2185</v>
      </c>
    </row>
    <row r="99" spans="1:6" x14ac:dyDescent="0.25">
      <c r="A99">
        <v>98</v>
      </c>
      <c r="B99" t="s">
        <v>7</v>
      </c>
      <c r="C99" s="1">
        <v>43563</v>
      </c>
      <c r="D99">
        <v>63</v>
      </c>
      <c r="E99" s="2">
        <f>AVERAGE(D$2:D99)</f>
        <v>22.938775510204081</v>
      </c>
      <c r="F99">
        <f>SUM($D$2:D99)</f>
        <v>2248</v>
      </c>
    </row>
    <row r="100" spans="1:6" x14ac:dyDescent="0.25">
      <c r="A100">
        <v>99</v>
      </c>
      <c r="B100" t="s">
        <v>8</v>
      </c>
      <c r="C100" s="1">
        <v>43564</v>
      </c>
      <c r="D100">
        <v>5</v>
      </c>
      <c r="E100" s="2">
        <f>AVERAGE(D$2:D100)</f>
        <v>22.757575757575758</v>
      </c>
      <c r="F100">
        <f>SUM($D$2:D100)</f>
        <v>2253</v>
      </c>
    </row>
    <row r="101" spans="1:6" x14ac:dyDescent="0.25">
      <c r="A101">
        <v>100</v>
      </c>
      <c r="B101" t="s">
        <v>9</v>
      </c>
      <c r="C101" s="1">
        <v>43565</v>
      </c>
      <c r="D101">
        <v>21</v>
      </c>
      <c r="E101" s="2">
        <f>AVERAGE(D$2:D101)</f>
        <v>22.74</v>
      </c>
      <c r="F101">
        <f>SUM($D$2:D101)</f>
        <v>2274</v>
      </c>
    </row>
    <row r="102" spans="1:6" x14ac:dyDescent="0.25">
      <c r="A102">
        <v>101</v>
      </c>
      <c r="B102" t="s">
        <v>10</v>
      </c>
      <c r="C102" s="1">
        <v>43566</v>
      </c>
      <c r="D102">
        <v>12</v>
      </c>
      <c r="E102" s="2">
        <f>AVERAGE(D$2:D102)</f>
        <v>22.633663366336634</v>
      </c>
      <c r="F102">
        <f>SUM($D$2:D102)</f>
        <v>2286</v>
      </c>
    </row>
    <row r="103" spans="1:6" x14ac:dyDescent="0.25">
      <c r="A103">
        <v>102</v>
      </c>
      <c r="B103" t="s">
        <v>3</v>
      </c>
      <c r="C103" s="1">
        <v>43567</v>
      </c>
      <c r="D103">
        <v>13</v>
      </c>
      <c r="E103" s="2">
        <f>AVERAGE(D$2:D103)</f>
        <v>22.53921568627451</v>
      </c>
      <c r="F103">
        <f>SUM($D$2:D103)</f>
        <v>2299</v>
      </c>
    </row>
    <row r="104" spans="1:6" x14ac:dyDescent="0.25">
      <c r="A104">
        <v>103</v>
      </c>
      <c r="B104" t="s">
        <v>4</v>
      </c>
      <c r="C104" s="1">
        <v>43568</v>
      </c>
      <c r="D104">
        <v>0</v>
      </c>
      <c r="E104" s="2">
        <f>AVERAGE(D$2:D104)</f>
        <v>22.320388349514563</v>
      </c>
      <c r="F104">
        <f>SUM($D$2:D104)</f>
        <v>2299</v>
      </c>
    </row>
    <row r="105" spans="1:6" x14ac:dyDescent="0.25">
      <c r="A105">
        <v>104</v>
      </c>
      <c r="B105" t="s">
        <v>6</v>
      </c>
      <c r="C105" s="1">
        <v>43569</v>
      </c>
      <c r="D105">
        <v>14</v>
      </c>
      <c r="E105" s="2">
        <f>AVERAGE(D$2:D105)</f>
        <v>22.240384615384617</v>
      </c>
      <c r="F105">
        <f>SUM($D$2:D105)</f>
        <v>2313</v>
      </c>
    </row>
    <row r="106" spans="1:6" x14ac:dyDescent="0.25">
      <c r="A106">
        <v>105</v>
      </c>
      <c r="B106" t="s">
        <v>7</v>
      </c>
      <c r="C106" s="1">
        <v>43570</v>
      </c>
      <c r="D106">
        <v>63</v>
      </c>
      <c r="E106" s="2">
        <f>AVERAGE(D$2:D106)</f>
        <v>22.62857142857143</v>
      </c>
      <c r="F106">
        <f>SUM($D$2:D106)</f>
        <v>2376</v>
      </c>
    </row>
    <row r="107" spans="1:6" x14ac:dyDescent="0.25">
      <c r="A107">
        <v>106</v>
      </c>
      <c r="B107" t="s">
        <v>8</v>
      </c>
      <c r="C107" s="1">
        <v>43571</v>
      </c>
      <c r="E107" s="2"/>
    </row>
    <row r="108" spans="1:6" x14ac:dyDescent="0.25">
      <c r="A108">
        <v>107</v>
      </c>
      <c r="B108" t="s">
        <v>9</v>
      </c>
      <c r="C108" s="1">
        <v>43572</v>
      </c>
    </row>
    <row r="109" spans="1:6" x14ac:dyDescent="0.25">
      <c r="A109">
        <v>108</v>
      </c>
      <c r="B109" t="s">
        <v>10</v>
      </c>
      <c r="C109" s="1">
        <v>43573</v>
      </c>
    </row>
    <row r="110" spans="1:6" x14ac:dyDescent="0.25">
      <c r="A110">
        <v>109</v>
      </c>
      <c r="B110" t="s">
        <v>3</v>
      </c>
      <c r="C110" s="1">
        <v>43574</v>
      </c>
    </row>
    <row r="111" spans="1:6" x14ac:dyDescent="0.25">
      <c r="A111">
        <v>110</v>
      </c>
      <c r="B111" t="s">
        <v>4</v>
      </c>
      <c r="C111" s="1">
        <v>43575</v>
      </c>
    </row>
    <row r="112" spans="1:6" x14ac:dyDescent="0.25">
      <c r="A112">
        <v>111</v>
      </c>
      <c r="B112" t="s">
        <v>6</v>
      </c>
      <c r="C112" s="1">
        <v>43576</v>
      </c>
    </row>
    <row r="113" spans="1:3" x14ac:dyDescent="0.25">
      <c r="A113">
        <v>112</v>
      </c>
      <c r="B113" t="s">
        <v>7</v>
      </c>
      <c r="C113" s="1">
        <v>43577</v>
      </c>
    </row>
    <row r="114" spans="1:3" x14ac:dyDescent="0.25">
      <c r="A114">
        <v>113</v>
      </c>
      <c r="B114" t="s">
        <v>8</v>
      </c>
      <c r="C114" s="1">
        <v>43578</v>
      </c>
    </row>
    <row r="115" spans="1:3" x14ac:dyDescent="0.25">
      <c r="A115">
        <v>114</v>
      </c>
      <c r="B115" t="s">
        <v>9</v>
      </c>
      <c r="C115" s="1">
        <v>43579</v>
      </c>
    </row>
    <row r="116" spans="1:3" x14ac:dyDescent="0.25">
      <c r="A116">
        <v>115</v>
      </c>
      <c r="B116" t="s">
        <v>10</v>
      </c>
      <c r="C116" s="1">
        <v>43580</v>
      </c>
    </row>
    <row r="117" spans="1:3" x14ac:dyDescent="0.25">
      <c r="A117">
        <v>116</v>
      </c>
      <c r="B117" t="s">
        <v>3</v>
      </c>
      <c r="C117" s="1">
        <v>43581</v>
      </c>
    </row>
    <row r="118" spans="1:3" x14ac:dyDescent="0.25">
      <c r="A118">
        <v>117</v>
      </c>
      <c r="B118" t="s">
        <v>4</v>
      </c>
      <c r="C118" s="1">
        <v>43582</v>
      </c>
    </row>
    <row r="119" spans="1:3" x14ac:dyDescent="0.25">
      <c r="A119">
        <v>118</v>
      </c>
      <c r="B119" t="s">
        <v>6</v>
      </c>
      <c r="C119" s="1">
        <v>43583</v>
      </c>
    </row>
    <row r="120" spans="1:3" x14ac:dyDescent="0.25">
      <c r="A120">
        <v>119</v>
      </c>
      <c r="B120" t="s">
        <v>7</v>
      </c>
      <c r="C120" s="1">
        <v>43584</v>
      </c>
    </row>
    <row r="121" spans="1:3" x14ac:dyDescent="0.25">
      <c r="A121">
        <v>120</v>
      </c>
      <c r="B121" t="s">
        <v>8</v>
      </c>
      <c r="C121" s="1">
        <v>43585</v>
      </c>
    </row>
    <row r="122" spans="1:3" x14ac:dyDescent="0.25">
      <c r="C122" s="1"/>
    </row>
  </sheetData>
  <mergeCells count="1">
    <mergeCell ref="M3:N3"/>
  </mergeCells>
  <conditionalFormatting sqref="J18:K18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1 E4:E30 E3 E1:E2 E32:E106 F32 F31 F3:F30 F1:F2 F33:F106 E108:E1048576 F108:F104857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N23" sqref="N23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34</v>
      </c>
      <c r="F1" t="s">
        <v>35</v>
      </c>
    </row>
    <row r="2" spans="3:8" x14ac:dyDescent="0.25">
      <c r="D2">
        <f ca="1">Scrobbles!N5</f>
        <v>105</v>
      </c>
      <c r="E2">
        <f ca="1">ROUNDDOWN(D2/7,0)</f>
        <v>15</v>
      </c>
      <c r="F2">
        <f ca="1">MOD(D2,7)</f>
        <v>0</v>
      </c>
    </row>
    <row r="4" spans="3:8" x14ac:dyDescent="0.25">
      <c r="C4" s="6" t="s">
        <v>5</v>
      </c>
      <c r="D4" s="7" t="s">
        <v>0</v>
      </c>
      <c r="E4" s="7" t="s">
        <v>11</v>
      </c>
      <c r="F4" s="7" t="s">
        <v>12</v>
      </c>
      <c r="G4" s="7" t="s">
        <v>19</v>
      </c>
      <c r="H4" s="8" t="s">
        <v>24</v>
      </c>
    </row>
    <row r="5" spans="3:8" x14ac:dyDescent="0.25">
      <c r="C5" s="9" t="s">
        <v>7</v>
      </c>
      <c r="D5" s="10">
        <f>SUM(Calc!C2:C1000)</f>
        <v>633</v>
      </c>
      <c r="E5" s="10">
        <f ca="1">$E$2+IF($F$2&gt;6,1,0)</f>
        <v>15</v>
      </c>
      <c r="F5" s="11">
        <f t="shared" ref="F5:F11" ca="1" si="0">D5/E5</f>
        <v>42.2</v>
      </c>
      <c r="G5" s="11">
        <f t="shared" ref="G5:G11" ca="1" si="1">F5-F$13</f>
        <v>19.571428571428573</v>
      </c>
      <c r="H5" s="12">
        <f ca="1">F5/$F$13</f>
        <v>1.8648989898989898</v>
      </c>
    </row>
    <row r="6" spans="3:8" x14ac:dyDescent="0.25">
      <c r="C6" s="9" t="s">
        <v>8</v>
      </c>
      <c r="D6" s="10">
        <f>SUM(Calc!D2:D1000)</f>
        <v>356</v>
      </c>
      <c r="E6" s="10">
        <f ca="1">$E$2+IF($F$2&gt;0,1,0)</f>
        <v>15</v>
      </c>
      <c r="F6" s="11">
        <f t="shared" ca="1" si="0"/>
        <v>23.733333333333334</v>
      </c>
      <c r="G6" s="11">
        <f t="shared" ca="1" si="1"/>
        <v>1.1047619047619044</v>
      </c>
      <c r="H6" s="12">
        <f t="shared" ref="H6:H11" ca="1" si="2">F6/$F$13</f>
        <v>1.0488215488215489</v>
      </c>
    </row>
    <row r="7" spans="3:8" x14ac:dyDescent="0.25">
      <c r="C7" s="9" t="s">
        <v>9</v>
      </c>
      <c r="D7" s="10">
        <f>SUM(Calc!E2:E1000)</f>
        <v>304</v>
      </c>
      <c r="E7" s="10">
        <f ca="1">$E$2+IF($F$2&gt;1,1,0)</f>
        <v>15</v>
      </c>
      <c r="F7" s="11">
        <f t="shared" ca="1" si="0"/>
        <v>20.266666666666666</v>
      </c>
      <c r="G7" s="11">
        <f t="shared" ca="1" si="1"/>
        <v>-2.3619047619047642</v>
      </c>
      <c r="H7" s="12">
        <f t="shared" ca="1" si="2"/>
        <v>0.89562289562289554</v>
      </c>
    </row>
    <row r="8" spans="3:8" x14ac:dyDescent="0.25">
      <c r="C8" s="9" t="s">
        <v>10</v>
      </c>
      <c r="D8" s="10">
        <f>SUM(Calc!F2:F1000)</f>
        <v>132</v>
      </c>
      <c r="E8" s="10">
        <f ca="1">$E$2+IF($F$2&gt;2,1,0)</f>
        <v>15</v>
      </c>
      <c r="F8" s="11">
        <f t="shared" ca="1" si="0"/>
        <v>8.8000000000000007</v>
      </c>
      <c r="G8" s="11">
        <f t="shared" ca="1" si="1"/>
        <v>-13.828571428571429</v>
      </c>
      <c r="H8" s="12">
        <f t="shared" ca="1" si="2"/>
        <v>0.3888888888888889</v>
      </c>
    </row>
    <row r="9" spans="3:8" x14ac:dyDescent="0.25">
      <c r="C9" s="9" t="s">
        <v>3</v>
      </c>
      <c r="D9" s="10">
        <f>SUM(Calc!G2:G1000)</f>
        <v>378</v>
      </c>
      <c r="E9" s="10">
        <f ca="1">$E$2+IF($F$2&gt;3,1,0)</f>
        <v>15</v>
      </c>
      <c r="F9" s="11">
        <f t="shared" ca="1" si="0"/>
        <v>25.2</v>
      </c>
      <c r="G9" s="11">
        <f t="shared" ca="1" si="1"/>
        <v>2.5714285714285694</v>
      </c>
      <c r="H9" s="12">
        <f t="shared" ca="1" si="2"/>
        <v>1.1136363636363635</v>
      </c>
    </row>
    <row r="10" spans="3:8" x14ac:dyDescent="0.25">
      <c r="C10" s="9" t="s">
        <v>4</v>
      </c>
      <c r="D10" s="10">
        <f>SUM(Calc!H2:H1000)</f>
        <v>255</v>
      </c>
      <c r="E10" s="10">
        <f ca="1">$E$2+IF($F$2&gt;4,1,0)</f>
        <v>15</v>
      </c>
      <c r="F10" s="11">
        <f t="shared" ca="1" si="0"/>
        <v>17</v>
      </c>
      <c r="G10" s="11">
        <f t="shared" ca="1" si="1"/>
        <v>-5.6285714285714299</v>
      </c>
      <c r="H10" s="12">
        <f t="shared" ca="1" si="2"/>
        <v>0.75126262626262619</v>
      </c>
    </row>
    <row r="11" spans="3:8" x14ac:dyDescent="0.25">
      <c r="C11" s="9" t="s">
        <v>6</v>
      </c>
      <c r="D11" s="10">
        <f>SUM(Calc!I2:I1000)</f>
        <v>318</v>
      </c>
      <c r="E11" s="10">
        <f ca="1">$E$2+IF($F$2&gt;5,1,0)</f>
        <v>15</v>
      </c>
      <c r="F11" s="11">
        <f t="shared" ca="1" si="0"/>
        <v>21.2</v>
      </c>
      <c r="G11" s="11">
        <f t="shared" ca="1" si="1"/>
        <v>-1.4285714285714306</v>
      </c>
      <c r="H11" s="12">
        <f t="shared" ca="1" si="2"/>
        <v>0.93686868686868674</v>
      </c>
    </row>
    <row r="12" spans="3:8" x14ac:dyDescent="0.25">
      <c r="C12" s="9"/>
      <c r="D12" s="10"/>
      <c r="E12" s="10"/>
      <c r="F12" s="10"/>
      <c r="G12" s="10"/>
      <c r="H12" s="13"/>
    </row>
    <row r="13" spans="3:8" x14ac:dyDescent="0.25">
      <c r="C13" s="9" t="s">
        <v>15</v>
      </c>
      <c r="D13" s="10">
        <f>SUM(D5:D11)</f>
        <v>2376</v>
      </c>
      <c r="E13" s="10">
        <f ca="1">SUM(E5:E11)</f>
        <v>105</v>
      </c>
      <c r="F13" s="11">
        <f ca="1">D13/E13</f>
        <v>22.62857142857143</v>
      </c>
      <c r="G13" s="10"/>
      <c r="H13" s="13"/>
    </row>
    <row r="14" spans="3:8" x14ac:dyDescent="0.25">
      <c r="C14" s="9"/>
      <c r="D14" s="10"/>
      <c r="E14" s="10"/>
      <c r="F14" s="10"/>
      <c r="G14" s="10"/>
      <c r="H14" s="13"/>
    </row>
    <row r="15" spans="3:8" x14ac:dyDescent="0.25">
      <c r="C15" s="14" t="s">
        <v>17</v>
      </c>
      <c r="D15" s="15">
        <f>_xlfn.STDEV.P(D5:D11)</f>
        <v>141.32824724515532</v>
      </c>
      <c r="E15" s="15"/>
      <c r="F15" s="15">
        <f ca="1">_xlfn.STDEV.P(F5:F11)</f>
        <v>9.4218831496770292</v>
      </c>
      <c r="G15" s="15">
        <f ca="1">_xlfn.STDEV.P(G5:G11)</f>
        <v>9.4218831496770239</v>
      </c>
      <c r="H15" s="16"/>
    </row>
    <row r="20" spans="3:9" x14ac:dyDescent="0.25">
      <c r="C20" s="6" t="s">
        <v>21</v>
      </c>
      <c r="D20" s="7"/>
      <c r="E20" s="8"/>
      <c r="G20" s="6" t="s">
        <v>21</v>
      </c>
      <c r="H20" s="7"/>
      <c r="I20" s="8"/>
    </row>
    <row r="21" spans="3:9" x14ac:dyDescent="0.25">
      <c r="C21" s="9"/>
      <c r="D21" s="10"/>
      <c r="E21" s="13"/>
      <c r="G21" s="9"/>
      <c r="H21" s="10"/>
      <c r="I21" s="13"/>
    </row>
    <row r="22" spans="3:9" x14ac:dyDescent="0.25">
      <c r="C22" s="9" t="s">
        <v>5</v>
      </c>
      <c r="D22" s="10" t="s">
        <v>0</v>
      </c>
      <c r="E22" s="13" t="s">
        <v>22</v>
      </c>
      <c r="G22" s="9" t="s">
        <v>5</v>
      </c>
      <c r="H22" s="10" t="s">
        <v>12</v>
      </c>
      <c r="I22" s="13" t="s">
        <v>22</v>
      </c>
    </row>
    <row r="23" spans="3:9" x14ac:dyDescent="0.25">
      <c r="C23" s="9" t="s">
        <v>7</v>
      </c>
      <c r="D23" s="10">
        <f t="shared" ref="D23:D29" si="3">D5</f>
        <v>633</v>
      </c>
      <c r="E23" s="17">
        <f t="shared" ref="E23:E29" ca="1" si="4">$D$13/$E$13*E5</f>
        <v>339.42857142857144</v>
      </c>
      <c r="G23" s="9" t="s">
        <v>7</v>
      </c>
      <c r="H23" s="11">
        <f t="shared" ref="H23:H29" ca="1" si="5">F5</f>
        <v>42.2</v>
      </c>
      <c r="I23" s="17">
        <f ca="1">E23/7</f>
        <v>48.489795918367349</v>
      </c>
    </row>
    <row r="24" spans="3:9" x14ac:dyDescent="0.25">
      <c r="C24" s="9" t="s">
        <v>8</v>
      </c>
      <c r="D24" s="10">
        <f t="shared" si="3"/>
        <v>356</v>
      </c>
      <c r="E24" s="17">
        <f t="shared" ca="1" si="4"/>
        <v>339.42857142857144</v>
      </c>
      <c r="G24" s="9" t="s">
        <v>8</v>
      </c>
      <c r="H24" s="11">
        <f t="shared" ca="1" si="5"/>
        <v>23.733333333333334</v>
      </c>
      <c r="I24" s="17">
        <f t="shared" ref="I24:I29" ca="1" si="6">E24/7</f>
        <v>48.489795918367349</v>
      </c>
    </row>
    <row r="25" spans="3:9" x14ac:dyDescent="0.25">
      <c r="C25" s="9" t="s">
        <v>9</v>
      </c>
      <c r="D25" s="10">
        <f t="shared" si="3"/>
        <v>304</v>
      </c>
      <c r="E25" s="17">
        <f t="shared" ca="1" si="4"/>
        <v>339.42857142857144</v>
      </c>
      <c r="G25" s="9" t="s">
        <v>9</v>
      </c>
      <c r="H25" s="11">
        <f t="shared" ca="1" si="5"/>
        <v>20.266666666666666</v>
      </c>
      <c r="I25" s="17">
        <f t="shared" ca="1" si="6"/>
        <v>48.489795918367349</v>
      </c>
    </row>
    <row r="26" spans="3:9" x14ac:dyDescent="0.25">
      <c r="C26" s="9" t="s">
        <v>10</v>
      </c>
      <c r="D26" s="10">
        <f t="shared" si="3"/>
        <v>132</v>
      </c>
      <c r="E26" s="17">
        <f t="shared" ca="1" si="4"/>
        <v>339.42857142857144</v>
      </c>
      <c r="G26" s="9" t="s">
        <v>10</v>
      </c>
      <c r="H26" s="11">
        <f t="shared" ca="1" si="5"/>
        <v>8.8000000000000007</v>
      </c>
      <c r="I26" s="17">
        <f t="shared" ca="1" si="6"/>
        <v>48.489795918367349</v>
      </c>
    </row>
    <row r="27" spans="3:9" x14ac:dyDescent="0.25">
      <c r="C27" s="9" t="s">
        <v>3</v>
      </c>
      <c r="D27" s="10">
        <f t="shared" si="3"/>
        <v>378</v>
      </c>
      <c r="E27" s="17">
        <f t="shared" ca="1" si="4"/>
        <v>339.42857142857144</v>
      </c>
      <c r="G27" s="9" t="s">
        <v>3</v>
      </c>
      <c r="H27" s="11">
        <f t="shared" ca="1" si="5"/>
        <v>25.2</v>
      </c>
      <c r="I27" s="17">
        <f t="shared" ca="1" si="6"/>
        <v>48.489795918367349</v>
      </c>
    </row>
    <row r="28" spans="3:9" x14ac:dyDescent="0.25">
      <c r="C28" s="9" t="s">
        <v>4</v>
      </c>
      <c r="D28" s="10">
        <f t="shared" si="3"/>
        <v>255</v>
      </c>
      <c r="E28" s="17">
        <f t="shared" ca="1" si="4"/>
        <v>339.42857142857144</v>
      </c>
      <c r="G28" s="9" t="s">
        <v>4</v>
      </c>
      <c r="H28" s="11">
        <f t="shared" ca="1" si="5"/>
        <v>17</v>
      </c>
      <c r="I28" s="17">
        <f t="shared" ca="1" si="6"/>
        <v>48.489795918367349</v>
      </c>
    </row>
    <row r="29" spans="3:9" x14ac:dyDescent="0.25">
      <c r="C29" s="9" t="s">
        <v>6</v>
      </c>
      <c r="D29" s="10">
        <f t="shared" si="3"/>
        <v>318</v>
      </c>
      <c r="E29" s="17">
        <f t="shared" ca="1" si="4"/>
        <v>339.42857142857144</v>
      </c>
      <c r="G29" s="9" t="s">
        <v>6</v>
      </c>
      <c r="H29" s="11">
        <f t="shared" ca="1" si="5"/>
        <v>21.2</v>
      </c>
      <c r="I29" s="17">
        <f t="shared" ca="1" si="6"/>
        <v>48.489795918367349</v>
      </c>
    </row>
    <row r="30" spans="3:9" x14ac:dyDescent="0.25">
      <c r="C30" s="9"/>
      <c r="D30" s="10"/>
      <c r="E30" s="13"/>
      <c r="G30" s="9"/>
      <c r="H30" s="10"/>
      <c r="I30" s="13"/>
    </row>
    <row r="31" spans="3:9" x14ac:dyDescent="0.25">
      <c r="C31" s="14" t="s">
        <v>23</v>
      </c>
      <c r="D31" s="18">
        <f ca="1">_xlfn.CHISQ.TEST(D23:D29,E23:E29)</f>
        <v>7.6654975068540952E-86</v>
      </c>
      <c r="E31" s="16"/>
      <c r="G31" s="14" t="s">
        <v>23</v>
      </c>
      <c r="H31" s="18">
        <f ca="1">_xlfn.CHISQ.TEST(H23:H29,I23:I29)</f>
        <v>2.7701977051011142E-21</v>
      </c>
      <c r="I31" s="16"/>
    </row>
    <row r="33" spans="3:3" x14ac:dyDescent="0.25">
      <c r="C33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369"/>
  <sheetViews>
    <sheetView topLeftCell="A263" workbookViewId="0">
      <selection activeCell="F360" sqref="F360"/>
    </sheetView>
  </sheetViews>
  <sheetFormatPr defaultRowHeight="15" x14ac:dyDescent="0.25"/>
  <sheetData>
    <row r="1" spans="1:3" x14ac:dyDescent="0.25">
      <c r="A1" t="s">
        <v>36</v>
      </c>
      <c r="B1" t="s">
        <v>39</v>
      </c>
      <c r="C1" t="s">
        <v>40</v>
      </c>
    </row>
    <row r="2" spans="1:3" x14ac:dyDescent="0.25">
      <c r="A2">
        <v>0</v>
      </c>
      <c r="B2">
        <f>_xlfn.NORM.DIST(A2,Scrobbles!$N$8,Scrobbles!$N$7,FALSE)</f>
        <v>9.6417666378676246E-3</v>
      </c>
      <c r="C2">
        <f>_xlfn.POISSON.DIST(A2,Scrobbles!$N$8,FALSE)</f>
        <v>1.4877717061722771E-10</v>
      </c>
    </row>
    <row r="3" spans="1:3" x14ac:dyDescent="0.25">
      <c r="A3">
        <v>1</v>
      </c>
      <c r="B3">
        <f>_xlfn.NORM.DIST(A3,Scrobbles!$N$8,Scrobbles!$N$7,FALSE)</f>
        <v>9.8466323345991202E-3</v>
      </c>
      <c r="C3">
        <f>_xlfn.POISSON.DIST(A3,Scrobbles!$N$8,FALSE)</f>
        <v>3.3666148322526953E-9</v>
      </c>
    </row>
    <row r="4" spans="1:3" x14ac:dyDescent="0.25">
      <c r="A4">
        <v>2</v>
      </c>
      <c r="B4">
        <f>_xlfn.NORM.DIST(A4,Scrobbles!$N$8,Scrobbles!$N$7,FALSE)</f>
        <v>1.0046301076434281E-2</v>
      </c>
      <c r="C4">
        <f>_xlfn.POISSON.DIST(A4,Scrobbles!$N$8,FALSE)</f>
        <v>3.8090842102059075E-8</v>
      </c>
    </row>
    <row r="5" spans="1:3" x14ac:dyDescent="0.25">
      <c r="A5">
        <v>3</v>
      </c>
      <c r="B5">
        <f>_xlfn.NORM.DIST(A5,Scrobbles!$N$8,Scrobbles!$N$7,FALSE)</f>
        <v>1.0240284390395298E-2</v>
      </c>
      <c r="C5">
        <f>_xlfn.POISSON.DIST(A5,Scrobbles!$N$8,FALSE)</f>
        <v>2.8731378042695987E-7</v>
      </c>
    </row>
    <row r="6" spans="1:3" x14ac:dyDescent="0.25">
      <c r="A6">
        <v>4</v>
      </c>
      <c r="B6">
        <f>_xlfn.NORM.DIST(A6,Scrobbles!$N$8,Scrobbles!$N$7,FALSE)</f>
        <v>1.0428100493878753E-2</v>
      </c>
      <c r="C6">
        <f>_xlfn.POISSON.DIST(A6,Scrobbles!$N$8,FALSE)</f>
        <v>1.6253751007010862E-6</v>
      </c>
    </row>
    <row r="7" spans="1:3" x14ac:dyDescent="0.25">
      <c r="A7">
        <v>5</v>
      </c>
      <c r="B7">
        <f>_xlfn.NORM.DIST(A7,Scrobbles!$N$8,Scrobbles!$N$7,FALSE)</f>
        <v>1.0609276271133004E-2</v>
      </c>
      <c r="C7">
        <f>_xlfn.POISSON.DIST(A7,Scrobbles!$N$8,FALSE)</f>
        <v>7.3559833128872145E-6</v>
      </c>
    </row>
    <row r="8" spans="1:3" x14ac:dyDescent="0.25">
      <c r="A8">
        <v>6</v>
      </c>
      <c r="B8">
        <f>_xlfn.NORM.DIST(A8,Scrobbles!$N$8,Scrobbles!$N$7,FALSE)</f>
        <v>1.0783349245404078E-2</v>
      </c>
      <c r="C8">
        <f>_xlfn.POISSON.DIST(A8,Scrobbles!$N$8,FALSE)</f>
        <v>2.7742565637174604E-5</v>
      </c>
    </row>
    <row r="9" spans="1:3" x14ac:dyDescent="0.25">
      <c r="A9">
        <v>7</v>
      </c>
      <c r="B9">
        <f>_xlfn.NORM.DIST(A9,Scrobbles!$N$8,Scrobbles!$N$7,FALSE)</f>
        <v>1.0949869535336733E-2</v>
      </c>
      <c r="C9">
        <f>_xlfn.POISSON.DIST(A9,Scrobbles!$N$8,FALSE)</f>
        <v>8.9682089733233972E-5</v>
      </c>
    </row>
    <row r="10" spans="1:3" x14ac:dyDescent="0.25">
      <c r="A10">
        <v>8</v>
      </c>
      <c r="B10">
        <f>_xlfn.NORM.DIST(A10,Scrobbles!$N$8,Scrobbles!$N$7,FALSE)</f>
        <v>1.1108401784119185E-2</v>
      </c>
      <c r="C10">
        <f>_xlfn.POISSON.DIST(A10,Scrobbles!$N$8,FALSE)</f>
        <v>2.5367219667400437E-4</v>
      </c>
    </row>
    <row r="11" spans="1:3" x14ac:dyDescent="0.25">
      <c r="A11">
        <v>9</v>
      </c>
      <c r="B11">
        <f>_xlfn.NORM.DIST(A11,Scrobbles!$N$8,Scrobbles!$N$7,FALSE)</f>
        <v>1.1258527049848342E-2</v>
      </c>
      <c r="C11">
        <f>_xlfn.POISSON.DIST(A11,Scrobbles!$N$8,FALSE)</f>
        <v>6.3780438020892484E-4</v>
      </c>
    </row>
    <row r="12" spans="1:3" x14ac:dyDescent="0.25">
      <c r="A12">
        <v>10</v>
      </c>
      <c r="B12">
        <f>_xlfn.NORM.DIST(A12,Scrobbles!$N$8,Scrobbles!$N$7,FALSE)</f>
        <v>1.1399844645668471E-2</v>
      </c>
      <c r="C12">
        <f>_xlfn.POISSON.DIST(A12,Scrobbles!$N$8,FALSE)</f>
        <v>1.4432601975013408E-3</v>
      </c>
    </row>
    <row r="13" spans="1:3" x14ac:dyDescent="0.25">
      <c r="A13">
        <v>11</v>
      </c>
      <c r="B13">
        <f>_xlfn.NORM.DIST(A13,Scrobbles!$N$8,Scrobbles!$N$7,FALSE)</f>
        <v>1.1531973918401424E-2</v>
      </c>
      <c r="C13">
        <f>_xlfn.POISSON.DIST(A13,Scrobbles!$N$8,FALSE)</f>
        <v>2.9689924062884705E-3</v>
      </c>
    </row>
    <row r="14" spans="1:3" x14ac:dyDescent="0.25">
      <c r="A14">
        <v>12</v>
      </c>
      <c r="B14">
        <f>_xlfn.NORM.DIST(A14,Scrobbles!$N$8,Scrobbles!$N$7,FALSE)</f>
        <v>1.1654555954640019E-2</v>
      </c>
      <c r="C14">
        <f>_xlfn.POISSON.DIST(A14,Scrobbles!$N$8,FALSE)</f>
        <v>5.5986713947153996E-3</v>
      </c>
    </row>
    <row r="15" spans="1:3" x14ac:dyDescent="0.25">
      <c r="A15">
        <v>13</v>
      </c>
      <c r="B15">
        <f>_xlfn.NORM.DIST(A15,Scrobbles!$N$8,Scrobbles!$N$7,FALSE)</f>
        <v>1.1767255203617604E-2</v>
      </c>
      <c r="C15">
        <f>_xlfn.POISSON.DIST(A15,Scrobbles!$N$8,FALSE)</f>
        <v>9.7453796584936071E-3</v>
      </c>
    </row>
    <row r="16" spans="1:3" x14ac:dyDescent="0.25">
      <c r="A16">
        <v>14</v>
      </c>
      <c r="B16">
        <f>_xlfn.NORM.DIST(A16,Scrobbles!$N$8,Scrobbles!$N$7,FALSE)</f>
        <v>1.1869761006594088E-2</v>
      </c>
      <c r="C16">
        <f>_xlfn.POISSON.DIST(A16,Scrobbles!$N$8,FALSE)</f>
        <v>1.5751715692912154E-2</v>
      </c>
    </row>
    <row r="17" spans="1:3" x14ac:dyDescent="0.25">
      <c r="A17">
        <v>15</v>
      </c>
      <c r="B17">
        <f>_xlfn.NORM.DIST(A17,Scrobbles!$N$8,Scrobbles!$N$7,FALSE)</f>
        <v>1.1961789023009185E-2</v>
      </c>
      <c r="C17">
        <f>_xlfn.POISSON.DIST(A17,Scrobbles!$N$8,FALSE)</f>
        <v>2.376258824530746E-2</v>
      </c>
    </row>
    <row r="18" spans="1:3" x14ac:dyDescent="0.25">
      <c r="A18">
        <v>16</v>
      </c>
      <c r="B18">
        <f>_xlfn.NORM.DIST(A18,Scrobbles!$N$8,Scrobbles!$N$7,FALSE)</f>
        <v>1.2043082544244113E-2</v>
      </c>
      <c r="C18">
        <f>_xlfn.POISSON.DIST(A18,Scrobbles!$N$8,FALSE)</f>
        <v>3.3607089089791993E-2</v>
      </c>
    </row>
    <row r="19" spans="1:3" x14ac:dyDescent="0.25">
      <c r="A19">
        <v>17</v>
      </c>
      <c r="B19">
        <f>_xlfn.NORM.DIST(A19,Scrobbles!$N$8,Scrobbles!$N$7,FALSE)</f>
        <v>1.2113413686498722E-2</v>
      </c>
      <c r="C19">
        <f>_xlfn.POISSON.DIST(A19,Scrobbles!$N$8,FALSE)</f>
        <v>4.4734142116160086E-2</v>
      </c>
    </row>
    <row r="20" spans="1:3" x14ac:dyDescent="0.25">
      <c r="A20">
        <v>18</v>
      </c>
      <c r="B20">
        <f>_xlfn.NORM.DIST(A20,Scrobbles!$N$8,Scrobbles!$N$7,FALSE)</f>
        <v>1.2172584455027695E-2</v>
      </c>
      <c r="C20">
        <f>_xlfn.POISSON.DIST(A20,Scrobbles!$N$8,FALSE)</f>
        <v>5.6237207231744156E-2</v>
      </c>
    </row>
    <row r="21" spans="1:3" x14ac:dyDescent="0.25">
      <c r="A21">
        <v>19</v>
      </c>
      <c r="B21">
        <f>_xlfn.NORM.DIST(A21,Scrobbles!$N$8,Scrobbles!$N$7,FALSE)</f>
        <v>1.2220427672780566E-2</v>
      </c>
      <c r="C21">
        <f>_xlfn.POISSON.DIST(A21,Scrobbles!$N$8,FALSE)</f>
        <v>6.6977245304573454E-2</v>
      </c>
    </row>
    <row r="22" spans="1:3" x14ac:dyDescent="0.25">
      <c r="A22">
        <v>20</v>
      </c>
      <c r="B22">
        <f>_xlfn.NORM.DIST(A22,Scrobbles!$N$8,Scrobbles!$N$7,FALSE)</f>
        <v>1.225680776735014E-2</v>
      </c>
      <c r="C22">
        <f>_xlfn.POISSON.DIST(A22,Scrobbles!$N$8,FALSE)</f>
        <v>7.5779968973174516E-2</v>
      </c>
    </row>
    <row r="23" spans="1:3" x14ac:dyDescent="0.25">
      <c r="A23">
        <v>21</v>
      </c>
      <c r="B23">
        <f>_xlfn.NORM.DIST(A23,Scrobbles!$N$8,Scrobbles!$N$7,FALSE)</f>
        <v>1.2281621411044899E-2</v>
      </c>
      <c r="C23">
        <f>_xlfn.POISSON.DIST(A23,Scrobbles!$N$8,FALSE)</f>
        <v>8.1656782893543167E-2</v>
      </c>
    </row>
    <row r="24" spans="1:3" x14ac:dyDescent="0.25">
      <c r="A24">
        <v>22</v>
      </c>
      <c r="B24">
        <f>_xlfn.NORM.DIST(A24,Scrobbles!$N$8,Scrobbles!$N$7,FALSE)</f>
        <v>1.2294798009856101E-2</v>
      </c>
      <c r="C24">
        <f>_xlfn.POISSON.DIST(A24,Scrobbles!$N$8,FALSE)</f>
        <v>8.3989833833358687E-2</v>
      </c>
    </row>
    <row r="25" spans="1:3" x14ac:dyDescent="0.25">
      <c r="A25">
        <v>23</v>
      </c>
      <c r="B25">
        <f>_xlfn.NORM.DIST(A25,Scrobbles!$N$8,Scrobbles!$N$7,FALSE)</f>
        <v>1.2296300038081107E-2</v>
      </c>
      <c r="C25">
        <f>_xlfn.POISSON.DIST(A25,Scrobbles!$N$8,FALSE)</f>
        <v>8.2633476268347938E-2</v>
      </c>
    </row>
    <row r="26" spans="1:3" x14ac:dyDescent="0.25">
      <c r="A26">
        <v>24</v>
      </c>
      <c r="B26">
        <f>_xlfn.NORM.DIST(A26,Scrobbles!$N$8,Scrobbles!$N$7,FALSE)</f>
        <v>1.2286123216383086E-2</v>
      </c>
      <c r="C26">
        <f>_xlfn.POISSON.DIST(A26,Scrobbles!$N$8,FALSE)</f>
        <v>7.7911563338728063E-2</v>
      </c>
    </row>
    <row r="27" spans="1:3" x14ac:dyDescent="0.25">
      <c r="A27">
        <v>25</v>
      </c>
      <c r="B27">
        <f>_xlfn.NORM.DIST(A27,Scrobbles!$N$8,Scrobbles!$N$7,FALSE)</f>
        <v>1.2264296532104571E-2</v>
      </c>
      <c r="C27">
        <f>_xlfn.POISSON.DIST(A27,Scrobbles!$N$8,FALSE)</f>
        <v>7.0521095044883006E-2</v>
      </c>
    </row>
    <row r="28" spans="1:3" x14ac:dyDescent="0.25">
      <c r="A28">
        <v>26</v>
      </c>
      <c r="B28">
        <f>_xlfn.NORM.DIST(A28,Scrobbles!$N$8,Scrobbles!$N$7,FALSE)</f>
        <v>1.2230882101699937E-2</v>
      </c>
      <c r="C28">
        <f>_xlfn.POISSON.DIST(A28,Scrobbles!$N$8,FALSE)</f>
        <v>6.1376601401700356E-2</v>
      </c>
    </row>
    <row r="29" spans="1:3" x14ac:dyDescent="0.25">
      <c r="A29">
        <v>27</v>
      </c>
      <c r="B29">
        <f>_xlfn.NORM.DIST(A29,Scrobbles!$N$8,Scrobbles!$N$7,FALSE)</f>
        <v>1.2185974876200524E-2</v>
      </c>
      <c r="C29">
        <f>_xlfn.POISSON.DIST(A29,Scrobbles!$N$8,FALSE)</f>
        <v>5.1439437365234597E-2</v>
      </c>
    </row>
    <row r="30" spans="1:3" x14ac:dyDescent="0.25">
      <c r="A30">
        <v>28</v>
      </c>
      <c r="B30">
        <f>_xlfn.NORM.DIST(A30,Scrobbles!$N$8,Scrobbles!$N$7,FALSE)</f>
        <v>1.2129702191666992E-2</v>
      </c>
      <c r="C30">
        <f>_xlfn.POISSON.DIST(A30,Scrobbles!$N$8,FALSE)</f>
        <v>4.157146366659778E-2</v>
      </c>
    </row>
    <row r="31" spans="1:3" x14ac:dyDescent="0.25">
      <c r="A31">
        <v>29</v>
      </c>
      <c r="B31">
        <f>_xlfn.NORM.DIST(A31,Scrobbles!$N$8,Scrobbles!$N$7,FALSE)</f>
        <v>1.2062223167607708E-2</v>
      </c>
      <c r="C31">
        <f>_xlfn.POISSON.DIST(A31,Scrobbles!$N$8,FALSE)</f>
        <v>3.2438028792064436E-2</v>
      </c>
    </row>
    <row r="32" spans="1:3" x14ac:dyDescent="0.25">
      <c r="A32">
        <v>30</v>
      </c>
      <c r="B32">
        <f>_xlfn.NORM.DIST(A32,Scrobbles!$N$8,Scrobbles!$N$7,FALSE)</f>
        <v>1.1983727957340812E-2</v>
      </c>
      <c r="C32">
        <f>_xlfn.POISSON.DIST(A32,Scrobbles!$N$8,FALSE)</f>
        <v>2.4467541717442896E-2</v>
      </c>
    </row>
    <row r="33" spans="1:3" x14ac:dyDescent="0.25">
      <c r="A33">
        <v>31</v>
      </c>
      <c r="B33">
        <f>_xlfn.NORM.DIST(A33,Scrobbles!$N$8,Scrobbles!$N$7,FALSE)</f>
        <v>1.1894436855242619E-2</v>
      </c>
      <c r="C33">
        <f>_xlfn.POISSON.DIST(A33,Scrobbles!$N$8,FALSE)</f>
        <v>1.7860177917248646E-2</v>
      </c>
    </row>
    <row r="34" spans="1:3" x14ac:dyDescent="0.25">
      <c r="A34">
        <v>32</v>
      </c>
      <c r="B34">
        <f>_xlfn.NORM.DIST(A34,Scrobbles!$N$8,Scrobbles!$N$7,FALSE)</f>
        <v>1.1794599266748182E-2</v>
      </c>
      <c r="C34">
        <f>_xlfn.POISSON.DIST(A34,Scrobbles!$N$8,FALSE)</f>
        <v>1.2629697241482989E-2</v>
      </c>
    </row>
    <row r="35" spans="1:3" x14ac:dyDescent="0.25">
      <c r="A35">
        <v>33</v>
      </c>
      <c r="B35">
        <f>_xlfn.NORM.DIST(A35,Scrobbles!$N$8,Scrobbles!$N$7,FALSE)</f>
        <v>1.1684492547843386E-2</v>
      </c>
      <c r="C35">
        <f>_xlfn.POISSON.DIST(A35,Scrobbles!$N$8,FALSE)</f>
        <v>8.6603638227312017E-3</v>
      </c>
    </row>
    <row r="36" spans="1:3" x14ac:dyDescent="0.25">
      <c r="A36">
        <v>34</v>
      </c>
      <c r="B36">
        <f>_xlfn.NORM.DIST(A36,Scrobbles!$N$8,Scrobbles!$N$7,FALSE)</f>
        <v>1.1564420721605025E-2</v>
      </c>
      <c r="C36">
        <f>_xlfn.POISSON.DIST(A36,Scrobbles!$N$8,FALSE)</f>
        <v>5.763872392943797E-3</v>
      </c>
    </row>
    <row r="37" spans="1:3" x14ac:dyDescent="0.25">
      <c r="A37">
        <v>35</v>
      </c>
      <c r="B37">
        <f>_xlfn.NORM.DIST(A37,Scrobbles!$N$8,Scrobbles!$N$7,FALSE)</f>
        <v>1.1434713080098816E-2</v>
      </c>
      <c r="C37">
        <f>_xlfn.POISSON.DIST(A37,Scrobbles!$N$8,FALSE)</f>
        <v>3.7265199471113999E-3</v>
      </c>
    </row>
    <row r="38" spans="1:3" x14ac:dyDescent="0.25">
      <c r="A38">
        <v>36</v>
      </c>
      <c r="B38">
        <f>_xlfn.NORM.DIST(A38,Scrobbles!$N$8,Scrobbles!$N$7,FALSE)</f>
        <v>1.1295722680630079E-2</v>
      </c>
      <c r="C38">
        <f>_xlfn.POISSON.DIST(A38,Scrobbles!$N$8,FALSE)</f>
        <v>2.3423839667557397E-3</v>
      </c>
    </row>
    <row r="39" spans="1:3" x14ac:dyDescent="0.25">
      <c r="A39">
        <v>37</v>
      </c>
      <c r="B39">
        <f>_xlfn.NORM.DIST(A39,Scrobbles!$N$8,Scrobbles!$N$7,FALSE)</f>
        <v>1.1147824745951893E-2</v>
      </c>
      <c r="C39">
        <f>_xlfn.POISSON.DIST(A39,Scrobbles!$N$8,FALSE)</f>
        <v>1.4325622406722396E-3</v>
      </c>
    </row>
    <row r="40" spans="1:3" x14ac:dyDescent="0.25">
      <c r="A40">
        <v>38</v>
      </c>
      <c r="B40">
        <f>_xlfn.NORM.DIST(A40,Scrobbles!$N$8,Scrobbles!$N$7,FALSE)</f>
        <v>1.0991414978567001E-2</v>
      </c>
      <c r="C40">
        <f>_xlfn.POISSON.DIST(A40,Scrobbles!$N$8,FALSE)</f>
        <v>8.5307465760331425E-4</v>
      </c>
    </row>
    <row r="41" spans="1:3" x14ac:dyDescent="0.25">
      <c r="A41">
        <v>39</v>
      </c>
      <c r="B41">
        <f>_xlfn.NORM.DIST(A41,Scrobbles!$N$8,Scrobbles!$N$7,FALSE)</f>
        <v>1.0826907799708784E-2</v>
      </c>
      <c r="C41">
        <f>_xlfn.POISSON.DIST(A41,Scrobbles!$N$8,FALSE)</f>
        <v>4.9497079034566073E-4</v>
      </c>
    </row>
    <row r="42" spans="1:3" x14ac:dyDescent="0.25">
      <c r="A42">
        <v>40</v>
      </c>
      <c r="B42">
        <f>_xlfn.NORM.DIST(A42,Scrobbles!$N$8,Scrobbles!$N$7,FALSE)</f>
        <v>1.0654734523950073E-2</v>
      </c>
      <c r="C42">
        <f>_xlfn.POISSON.DIST(A42,Scrobbles!$N$8,FALSE)</f>
        <v>2.8001204710983231E-4</v>
      </c>
    </row>
    <row r="43" spans="1:3" x14ac:dyDescent="0.25">
      <c r="A43">
        <v>41</v>
      </c>
      <c r="B43">
        <f>_xlfn.NORM.DIST(A43,Scrobbles!$N$8,Scrobbles!$N$7,FALSE)</f>
        <v>1.0475341480665101E-2</v>
      </c>
      <c r="C43">
        <f>_xlfn.POISSON.DIST(A43,Scrobbles!$N$8,FALSE)</f>
        <v>1.5454323436305667E-4</v>
      </c>
    </row>
    <row r="44" spans="1:3" x14ac:dyDescent="0.25">
      <c r="A44">
        <v>42</v>
      </c>
      <c r="B44">
        <f>_xlfn.NORM.DIST(A44,Scrobbles!$N$8,Scrobbles!$N$7,FALSE)</f>
        <v>1.0289188093757553E-2</v>
      </c>
      <c r="C44">
        <f>_xlfn.POISSON.DIST(A44,Scrobbles!$N$8,FALSE)</f>
        <v>8.3264109942545012E-5</v>
      </c>
    </row>
    <row r="45" spans="1:3" x14ac:dyDescent="0.25">
      <c r="A45">
        <v>43</v>
      </c>
      <c r="B45">
        <f>_xlfn.NORM.DIST(A45,Scrobbles!$N$8,Scrobbles!$N$7,FALSE)</f>
        <v>1.0096744931166822E-2</v>
      </c>
      <c r="C45">
        <f>_xlfn.POISSON.DIST(A45,Scrobbles!$N$8,FALSE)</f>
        <v>4.3817392076076843E-5</v>
      </c>
    </row>
    <row r="46" spans="1:3" x14ac:dyDescent="0.25">
      <c r="A46">
        <v>44</v>
      </c>
      <c r="B46">
        <f>_xlfn.NORM.DIST(A46,Scrobbles!$N$8,Scrobbles!$N$7,FALSE)</f>
        <v>9.8984917356752869E-3</v>
      </c>
      <c r="C46">
        <f>_xlfn.POISSON.DIST(A46,Scrobbles!$N$8,FALSE)</f>
        <v>2.2534658781982299E-5</v>
      </c>
    </row>
    <row r="47" spans="1:3" x14ac:dyDescent="0.25">
      <c r="A47">
        <v>45</v>
      </c>
      <c r="B47">
        <f>_xlfn.NORM.DIST(A47,Scrobbles!$N$8,Scrobbles!$N$7,FALSE)</f>
        <v>9.6949154484633135E-3</v>
      </c>
      <c r="C47">
        <f>_xlfn.POISSON.DIST(A47,Scrobbles!$N$8,FALSE)</f>
        <v>1.1331714130368259E-5</v>
      </c>
    </row>
    <row r="48" spans="1:3" x14ac:dyDescent="0.25">
      <c r="A48">
        <v>46</v>
      </c>
      <c r="B48">
        <f>_xlfn.NORM.DIST(A48,Scrobbles!$N$8,Scrobbles!$N$7,FALSE)</f>
        <v>9.4865082366977962E-3</v>
      </c>
      <c r="C48">
        <f>_xlfn.POISSON.DIST(A48,Scrobbles!$N$8,FALSE)</f>
        <v>5.5743587523301936E-6</v>
      </c>
    </row>
    <row r="49" spans="1:3" x14ac:dyDescent="0.25">
      <c r="A49">
        <v>47</v>
      </c>
      <c r="B49">
        <f>_xlfn.NORM.DIST(A49,Scrobbles!$N$8,Scrobbles!$N$7,FALSE)</f>
        <v>9.2737655361972409E-3</v>
      </c>
      <c r="C49">
        <f>_xlfn.POISSON.DIST(A49,Scrobbles!$N$8,FALSE)</f>
        <v>2.683825004161412E-6</v>
      </c>
    </row>
    <row r="50" spans="1:3" x14ac:dyDescent="0.25">
      <c r="A50">
        <v>48</v>
      </c>
      <c r="B50">
        <f>_xlfn.NORM.DIST(A50,Scrobbles!$N$8,Scrobbles!$N$7,FALSE)</f>
        <v>9.0571841198954436E-3</v>
      </c>
      <c r="C50">
        <f>_xlfn.POISSON.DIST(A50,Scrobbles!$N$8,FALSE)</f>
        <v>1.2652317876760993E-6</v>
      </c>
    </row>
    <row r="51" spans="1:3" x14ac:dyDescent="0.25">
      <c r="A51">
        <v>49</v>
      </c>
      <c r="B51">
        <f>_xlfn.NORM.DIST(A51,Scrobbles!$N$8,Scrobbles!$N$7,FALSE)</f>
        <v>8.8372602024308407E-3</v>
      </c>
      <c r="C51">
        <f>_xlfn.POISSON.DIST(A51,Scrobbles!$N$8,FALSE)</f>
        <v>5.842936302270991E-7</v>
      </c>
    </row>
    <row r="52" spans="1:3" x14ac:dyDescent="0.25">
      <c r="A52">
        <v>50</v>
      </c>
      <c r="B52">
        <f>_xlfn.NORM.DIST(A52,Scrobbles!$N$8,Scrobbles!$N$7,FALSE)</f>
        <v>8.6144875907246156E-3</v>
      </c>
      <c r="C52">
        <f>_xlfn.POISSON.DIST(A52,Scrobbles!$N$8,FALSE)</f>
        <v>2.6443460293706414E-7</v>
      </c>
    </row>
    <row r="53" spans="1:3" x14ac:dyDescent="0.25">
      <c r="A53">
        <v>51</v>
      </c>
      <c r="B53">
        <f>_xlfn.NORM.DIST(A53,Scrobbles!$N$8,Scrobbles!$N$7,FALSE)</f>
        <v>8.3893558898829532E-3</v>
      </c>
      <c r="C53">
        <f>_xlfn.POISSON.DIST(A53,Scrobbles!$N$8,FALSE)</f>
        <v>1.1732896668131937E-7</v>
      </c>
    </row>
    <row r="54" spans="1:3" x14ac:dyDescent="0.25">
      <c r="A54">
        <v>52</v>
      </c>
      <c r="B54">
        <f>_xlfn.NORM.DIST(A54,Scrobbles!$N$8,Scrobbles!$N$7,FALSE)</f>
        <v>8.1623487731735597E-3</v>
      </c>
      <c r="C54">
        <f>_xlfn.POISSON.DIST(A54,Scrobbles!$N$8,FALSE)</f>
        <v>5.1057440445936317E-8</v>
      </c>
    </row>
    <row r="55" spans="1:3" x14ac:dyDescent="0.25">
      <c r="A55">
        <v>53</v>
      </c>
      <c r="B55">
        <f>_xlfn.NORM.DIST(A55,Scrobbles!$N$8,Scrobbles!$N$7,FALSE)</f>
        <v>7.9339423241897144E-3</v>
      </c>
      <c r="C55">
        <f>_xlfn.POISSON.DIST(A55,Scrobbles!$N$8,FALSE)</f>
        <v>2.1799187511149102E-8</v>
      </c>
    </row>
    <row r="56" spans="1:3" x14ac:dyDescent="0.25">
      <c r="A56">
        <v>54</v>
      </c>
      <c r="B56">
        <f>_xlfn.NORM.DIST(A56,Scrobbles!$N$8,Scrobbles!$N$7,FALSE)</f>
        <v>7.7046034586336172E-3</v>
      </c>
      <c r="C56">
        <f>_xlfn.POISSON.DIST(A56,Scrobbles!$N$8,FALSE)</f>
        <v>9.134897623719668E-9</v>
      </c>
    </row>
    <row r="57" spans="1:3" x14ac:dyDescent="0.25">
      <c r="A57">
        <v>55</v>
      </c>
      <c r="B57">
        <f>_xlfn.NORM.DIST(A57,Scrobbles!$N$8,Scrobbles!$N$7,FALSE)</f>
        <v>7.4747884324314487E-3</v>
      </c>
      <c r="C57">
        <f>_xlfn.POISSON.DIST(A57,Scrobbles!$N$8,FALSE)</f>
        <v>3.7583578794732281E-9</v>
      </c>
    </row>
    <row r="58" spans="1:3" x14ac:dyDescent="0.25">
      <c r="A58">
        <v>56</v>
      </c>
      <c r="B58">
        <f>_xlfn.NORM.DIST(A58,Scrobbles!$N$8,Scrobbles!$N$7,FALSE)</f>
        <v>7.2449414421422087E-3</v>
      </c>
      <c r="C58">
        <f>_xlfn.POISSON.DIST(A58,Scrobbles!$N$8,FALSE)</f>
        <v>1.5186833880320325E-9</v>
      </c>
    </row>
    <row r="59" spans="1:3" x14ac:dyDescent="0.25">
      <c r="A59">
        <v>57</v>
      </c>
      <c r="B59">
        <f>_xlfn.NORM.DIST(A59,Scrobbles!$N$8,Scrobbles!$N$7,FALSE)</f>
        <v>7.0154933228487081E-3</v>
      </c>
      <c r="C59">
        <f>_xlfn.POISSON.DIST(A59,Scrobbles!$N$8,FALSE)</f>
        <v>6.0290588637663183E-10</v>
      </c>
    </row>
    <row r="60" spans="1:3" x14ac:dyDescent="0.25">
      <c r="A60">
        <v>58</v>
      </c>
      <c r="B60">
        <f>_xlfn.NORM.DIST(A60,Scrobbles!$N$8,Scrobbles!$N$7,FALSE)</f>
        <v>6.7868603479286586E-3</v>
      </c>
      <c r="C60">
        <f>_xlfn.POISSON.DIST(A60,Scrobbles!$N$8,FALSE)</f>
        <v>2.3522239507895859E-10</v>
      </c>
    </row>
    <row r="61" spans="1:3" x14ac:dyDescent="0.25">
      <c r="A61">
        <v>59</v>
      </c>
      <c r="B61">
        <f>_xlfn.NORM.DIST(A61,Scrobbles!$N$8,Scrobbles!$N$7,FALSE)</f>
        <v>6.5594431343041944E-3</v>
      </c>
      <c r="C61">
        <f>_xlfn.POISSON.DIST(A61,Scrobbles!$N$8,FALSE)</f>
        <v>9.0216046926167564E-11</v>
      </c>
    </row>
    <row r="62" spans="1:3" x14ac:dyDescent="0.25">
      <c r="A62">
        <v>60</v>
      </c>
      <c r="B62">
        <f>_xlfn.NORM.DIST(A62,Scrobbles!$N$8,Scrobbles!$N$7,FALSE)</f>
        <v>6.3336256559662681E-3</v>
      </c>
      <c r="C62">
        <f>_xlfn.POISSON.DIST(A62,Scrobbles!$N$8,FALSE)</f>
        <v>3.4024337697868907E-11</v>
      </c>
    </row>
    <row r="63" spans="1:3" x14ac:dyDescent="0.25">
      <c r="A63">
        <v>61</v>
      </c>
      <c r="B63">
        <f>_xlfn.NORM.DIST(A63,Scrobbles!$N$8,Scrobbles!$N$7,FALSE)</f>
        <v>6.1097743677727759E-3</v>
      </c>
      <c r="C63">
        <f>_xlfn.POISSON.DIST(A63,Scrobbles!$N$8,FALSE)</f>
        <v>1.2621674686984646E-11</v>
      </c>
    </row>
    <row r="64" spans="1:3" x14ac:dyDescent="0.25">
      <c r="A64">
        <v>62</v>
      </c>
      <c r="B64">
        <f>_xlfn.NORM.DIST(A64,Scrobbles!$N$8,Scrobbles!$N$7,FALSE)</f>
        <v>5.8882374407330006E-3</v>
      </c>
      <c r="C64">
        <f>_xlfn.POISSON.DIST(A64,Scrobbles!$N$8,FALSE)</f>
        <v>4.6066204387520229E-12</v>
      </c>
    </row>
    <row r="65" spans="1:3" x14ac:dyDescent="0.25">
      <c r="A65">
        <v>63</v>
      </c>
      <c r="B65">
        <f>_xlfn.NORM.DIST(A65,Scrobbles!$N$8,Scrobbles!$N$7,FALSE)</f>
        <v>5.6693441092216844E-3</v>
      </c>
      <c r="C65">
        <f>_xlfn.POISSON.DIST(A65,Scrobbles!$N$8,FALSE)</f>
        <v>1.6546228514701272E-12</v>
      </c>
    </row>
    <row r="66" spans="1:3" x14ac:dyDescent="0.25">
      <c r="A66">
        <v>64</v>
      </c>
      <c r="B66">
        <f>_xlfn.NORM.DIST(A66,Scrobbles!$N$8,Scrobbles!$N$7,FALSE)</f>
        <v>5.4534041298201948E-3</v>
      </c>
      <c r="C66">
        <f>_xlfn.POISSON.DIST(A66,Scrobbles!$N$8,FALSE)</f>
        <v>5.8502736534121382E-13</v>
      </c>
    </row>
    <row r="67" spans="1:3" x14ac:dyDescent="0.25">
      <c r="A67">
        <v>65</v>
      </c>
      <c r="B67">
        <f>_xlfn.NORM.DIST(A67,Scrobbles!$N$8,Scrobbles!$N$7,FALSE)</f>
        <v>5.2407073507647695E-3</v>
      </c>
      <c r="C67">
        <f>_xlfn.POISSON.DIST(A67,Scrobbles!$N$8,FALSE)</f>
        <v>2.0366666960450135E-13</v>
      </c>
    </row>
    <row r="68" spans="1:3" x14ac:dyDescent="0.25">
      <c r="A68">
        <v>66</v>
      </c>
      <c r="B68">
        <f>_xlfn.NORM.DIST(A68,Scrobbles!$N$8,Scrobbles!$N$7,FALSE)</f>
        <v>5.0315233902981467E-3</v>
      </c>
      <c r="C68">
        <f>_xlfn.POISSON.DIST(A68,Scrobbles!$N$8,FALSE)</f>
        <v>6.9828572435828518E-14</v>
      </c>
    </row>
    <row r="69" spans="1:3" x14ac:dyDescent="0.25">
      <c r="A69">
        <v>67</v>
      </c>
      <c r="B69">
        <f>_xlfn.NORM.DIST(A69,Scrobbles!$N$8,Scrobbles!$N$7,FALSE)</f>
        <v>4.8261014215751274E-3</v>
      </c>
      <c r="C69">
        <f>_xlfn.POISSON.DIST(A69,Scrobbles!$N$8,FALSE)</f>
        <v>2.3583893121184375E-14</v>
      </c>
    </row>
    <row r="70" spans="1:3" x14ac:dyDescent="0.25">
      <c r="A70">
        <v>68</v>
      </c>
      <c r="B70">
        <f>_xlfn.NORM.DIST(A70,Scrobbles!$N$8,Scrobbles!$N$7,FALSE)</f>
        <v>4.6246700611690793E-3</v>
      </c>
      <c r="C70">
        <f>_xlfn.POISSON.DIST(A70,Scrobbles!$N$8,FALSE)</f>
        <v>7.8480854420074681E-15</v>
      </c>
    </row>
    <row r="71" spans="1:3" x14ac:dyDescent="0.25">
      <c r="A71">
        <v>69</v>
      </c>
      <c r="B71">
        <f>_xlfn.NORM.DIST(A71,Scrobbles!$N$8,Scrobbles!$N$7,FALSE)</f>
        <v>4.4274373576682121E-3</v>
      </c>
      <c r="C71">
        <f>_xlfn.POISSON.DIST(A71,Scrobbles!$N$8,FALSE)</f>
        <v>2.5737820579999909E-15</v>
      </c>
    </row>
    <row r="72" spans="1:3" x14ac:dyDescent="0.25">
      <c r="A72">
        <v>70</v>
      </c>
      <c r="B72">
        <f>_xlfn.NORM.DIST(A72,Scrobbles!$N$8,Scrobbles!$N$7,FALSE)</f>
        <v>4.2345908763408036E-3</v>
      </c>
      <c r="C72">
        <f>_xlfn.POISSON.DIST(A72,Scrobbles!$N$8,FALSE)</f>
        <v>8.3201444487182743E-16</v>
      </c>
    </row>
    <row r="73" spans="1:3" x14ac:dyDescent="0.25">
      <c r="A73">
        <v>71</v>
      </c>
      <c r="B73">
        <f>_xlfn.NORM.DIST(A73,Scrobbles!$N$8,Scrobbles!$N$7,FALSE)</f>
        <v>4.0462978753894692E-3</v>
      </c>
      <c r="C73">
        <f>_xlfn.POISSON.DIST(A73,Scrobbles!$N$8,FALSE)</f>
        <v>2.6517321542796236E-16</v>
      </c>
    </row>
    <row r="74" spans="1:3" x14ac:dyDescent="0.25">
      <c r="A74">
        <v>72</v>
      </c>
      <c r="B74">
        <f>_xlfn.NORM.DIST(A74,Scrobbles!$N$8,Scrobbles!$N$7,FALSE)</f>
        <v>3.8627055689080055E-3</v>
      </c>
      <c r="C74">
        <f>_xlfn.POISSON.DIST(A74,Scrobbles!$N$8,FALSE)</f>
        <v>8.3340153420217474E-17</v>
      </c>
    </row>
    <row r="75" spans="1:3" x14ac:dyDescent="0.25">
      <c r="A75">
        <v>73</v>
      </c>
      <c r="B75">
        <f>_xlfn.NORM.DIST(A75,Scrobbles!$N$8,Scrobbles!$N$7,FALSE)</f>
        <v>3.6839414713013461E-3</v>
      </c>
      <c r="C75">
        <f>_xlfn.POISSON.DIST(A75,Scrobbles!$N$8,FALSE)</f>
        <v>2.5833816637499905E-17</v>
      </c>
    </row>
    <row r="76" spans="1:3" x14ac:dyDescent="0.25">
      <c r="A76">
        <v>74</v>
      </c>
      <c r="B76">
        <f>_xlfn.NORM.DIST(A76,Scrobbles!$N$8,Scrobbles!$N$7,FALSE)</f>
        <v>3.5101138176305024E-3</v>
      </c>
      <c r="C76">
        <f>_xlfn.POISSON.DIST(A76,Scrobbles!$N$8,FALSE)</f>
        <v>7.8997616899227462E-18</v>
      </c>
    </row>
    <row r="77" spans="1:3" x14ac:dyDescent="0.25">
      <c r="A77">
        <v>75</v>
      </c>
      <c r="B77">
        <f>_xlfn.NORM.DIST(A77,Scrobbles!$N$8,Scrobbles!$N$7,FALSE)</f>
        <v>3.3413120540999844E-3</v>
      </c>
      <c r="C77">
        <f>_xlfn.POISSON.DIST(A77,Scrobbles!$N$8,FALSE)</f>
        <v>2.3834709555881248E-18</v>
      </c>
    </row>
    <row r="78" spans="1:3" x14ac:dyDescent="0.25">
      <c r="A78">
        <v>76</v>
      </c>
      <c r="B78">
        <f>_xlfn.NORM.DIST(A78,Scrobbles!$N$8,Scrobbles!$N$7,FALSE)</f>
        <v>3.177607392714883E-3</v>
      </c>
      <c r="C78">
        <f>_xlfn.POISSON.DIST(A78,Scrobbles!$N$8,FALSE)</f>
        <v>7.096650364006729E-19</v>
      </c>
    </row>
    <row r="79" spans="1:3" x14ac:dyDescent="0.25">
      <c r="A79">
        <v>77</v>
      </c>
      <c r="B79">
        <f>_xlfn.NORM.DIST(A79,Scrobbles!$N$8,Scrobbles!$N$7,FALSE)</f>
        <v>3.0190534239974845E-3</v>
      </c>
      <c r="C79">
        <f>_xlfn.POISSON.DIST(A79,Scrobbles!$N$8,FALSE)</f>
        <v>2.0855462294223646E-19</v>
      </c>
    </row>
    <row r="80" spans="1:3" x14ac:dyDescent="0.25">
      <c r="A80">
        <v>78</v>
      </c>
      <c r="B80">
        <f>_xlfn.NORM.DIST(A80,Scrobbles!$N$8,Scrobbles!$N$7,FALSE)</f>
        <v>2.8656867815677932E-3</v>
      </c>
      <c r="C80">
        <f>_xlfn.POISSON.DIST(A80,Scrobbles!$N$8,FALSE)</f>
        <v>6.0503758743682234E-20</v>
      </c>
    </row>
    <row r="81" spans="1:3" x14ac:dyDescent="0.25">
      <c r="A81">
        <v>79</v>
      </c>
      <c r="B81">
        <f>_xlfn.NORM.DIST(A81,Scrobbles!$N$8,Scrobbles!$N$7,FALSE)</f>
        <v>2.7175278523567923E-3</v>
      </c>
      <c r="C81">
        <f>_xlfn.POISSON.DIST(A81,Scrobbles!$N$8,FALSE)</f>
        <v>1.7330552233271661E-20</v>
      </c>
    </row>
    <row r="82" spans="1:3" x14ac:dyDescent="0.25">
      <c r="A82">
        <v>80</v>
      </c>
      <c r="B82">
        <f>_xlfn.NORM.DIST(A82,Scrobbles!$N$8,Scrobbles!$N$7,FALSE)</f>
        <v>2.5745815262336593E-3</v>
      </c>
      <c r="C82">
        <f>_xlfn.POISSON.DIST(A82,Scrobbles!$N$8,FALSE)</f>
        <v>4.9020704888397404E-21</v>
      </c>
    </row>
    <row r="83" spans="1:3" x14ac:dyDescent="0.25">
      <c r="A83">
        <v>81</v>
      </c>
      <c r="B83">
        <f>_xlfn.NORM.DIST(A83,Scrobbles!$N$8,Scrobbles!$N$7,FALSE)</f>
        <v>2.4368379788858598E-3</v>
      </c>
      <c r="C83">
        <f>_xlfn.POISSON.DIST(A83,Scrobbles!$N$8,FALSE)</f>
        <v>1.3694673111679243E-21</v>
      </c>
    </row>
    <row r="84" spans="1:3" x14ac:dyDescent="0.25">
      <c r="A84">
        <v>82</v>
      </c>
      <c r="B84">
        <f>_xlfn.NORM.DIST(A84,Scrobbles!$N$8,Scrobbles!$N$7,FALSE)</f>
        <v>2.3042734818914811E-3</v>
      </c>
      <c r="C84">
        <f>_xlfn.POISSON.DIST(A84,Scrobbles!$N$8,FALSE)</f>
        <v>3.7791571792508493E-22</v>
      </c>
    </row>
    <row r="85" spans="1:3" x14ac:dyDescent="0.25">
      <c r="A85">
        <v>83</v>
      </c>
      <c r="B85">
        <f>_xlfn.NORM.DIST(A85,Scrobbles!$N$8,Scrobbles!$N$7,FALSE)</f>
        <v>2.1768512340631443E-3</v>
      </c>
      <c r="C85">
        <f>_xlfn.POISSON.DIST(A85,Scrobbles!$N$8,FALSE)</f>
        <v>1.0303244357888653E-22</v>
      </c>
    </row>
    <row r="86" spans="1:3" x14ac:dyDescent="0.25">
      <c r="A86">
        <v>84</v>
      </c>
      <c r="B86">
        <f>_xlfn.NORM.DIST(A86,Scrobbles!$N$8,Scrobbles!$N$7,FALSE)</f>
        <v>2.0545222083192673E-3</v>
      </c>
      <c r="C86">
        <f>_xlfn.POISSON.DIST(A86,Scrobbles!$N$8,FALSE)</f>
        <v>2.7755678678394337E-23</v>
      </c>
    </row>
    <row r="87" spans="1:3" x14ac:dyDescent="0.25">
      <c r="A87">
        <v>85</v>
      </c>
      <c r="B87">
        <f>_xlfn.NORM.DIST(A87,Scrobbles!$N$8,Scrobbles!$N$7,FALSE)</f>
        <v>1.9372260085478027E-3</v>
      </c>
      <c r="C87">
        <f>_xlfn.POISSON.DIST(A87,Scrobbles!$N$8,FALSE)</f>
        <v>7.389074794382552E-24</v>
      </c>
    </row>
    <row r="88" spans="1:3" x14ac:dyDescent="0.25">
      <c r="A88">
        <v>86</v>
      </c>
      <c r="B88">
        <f>_xlfn.NORM.DIST(A88,Scrobbles!$N$8,Scrobbles!$N$7,FALSE)</f>
        <v>1.8248917311665133E-3</v>
      </c>
      <c r="C88">
        <f>_xlfn.POISSON.DIST(A88,Scrobbles!$N$8,FALSE)</f>
        <v>1.9442349625086284E-24</v>
      </c>
    </row>
    <row r="89" spans="1:3" x14ac:dyDescent="0.25">
      <c r="A89">
        <v>87</v>
      </c>
      <c r="B89">
        <f>_xlfn.NORM.DIST(A89,Scrobbles!$N$8,Scrobbles!$N$7,FALSE)</f>
        <v>1.7174388263485347E-3</v>
      </c>
      <c r="C89">
        <f>_xlfn.POISSON.DIST(A89,Scrobbles!$N$8,FALSE)</f>
        <v>5.05692640494856E-25</v>
      </c>
    </row>
    <row r="90" spans="1:3" x14ac:dyDescent="0.25">
      <c r="A90">
        <v>88</v>
      </c>
      <c r="B90">
        <f>_xlfn.NORM.DIST(A90,Scrobbles!$N$8,Scrobbles!$N$7,FALSE)</f>
        <v>1.6147779541690272E-3</v>
      </c>
      <c r="C90">
        <f>_xlfn.POISSON.DIST(A90,Scrobbles!$N$8,FALSE)</f>
        <v>1.300352504129619E-25</v>
      </c>
    </row>
    <row r="91" spans="1:3" x14ac:dyDescent="0.25">
      <c r="A91">
        <v>89</v>
      </c>
      <c r="B91">
        <f>_xlfn.NORM.DIST(A91,Scrobbles!$N$8,Scrobbles!$N$7,FALSE)</f>
        <v>1.516811831234254E-3</v>
      </c>
      <c r="C91">
        <f>_xlfn.POISSON.DIST(A91,Scrobbles!$N$8,FALSE)</f>
        <v>3.306193204721263E-26</v>
      </c>
    </row>
    <row r="92" spans="1:3" x14ac:dyDescent="0.25">
      <c r="A92">
        <v>90</v>
      </c>
      <c r="B92">
        <f>_xlfn.NORM.DIST(A92,Scrobbles!$N$8,Scrobbles!$N$7,FALSE)</f>
        <v>1.4234360636750805E-3</v>
      </c>
      <c r="C92">
        <f>_xlfn.POISSON.DIST(A92,Scrobbles!$N$8,FALSE)</f>
        <v>8.3127143432992414E-27</v>
      </c>
    </row>
    <row r="93" spans="1:3" x14ac:dyDescent="0.25">
      <c r="A93">
        <v>91</v>
      </c>
      <c r="B93">
        <f>_xlfn.NORM.DIST(A93,Scrobbles!$N$8,Scrobbles!$N$7,FALSE)</f>
        <v>1.3345399627188816E-3</v>
      </c>
      <c r="C93">
        <f>_xlfn.POISSON.DIST(A93,Scrobbles!$N$8,FALSE)</f>
        <v>2.0670862668423805E-27</v>
      </c>
    </row>
    <row r="94" spans="1:3" x14ac:dyDescent="0.25">
      <c r="A94">
        <v>92</v>
      </c>
      <c r="B94">
        <f>_xlfn.NORM.DIST(A94,Scrobbles!$N$8,Scrobbles!$N$7,FALSE)</f>
        <v>1.2500073393939693E-3</v>
      </c>
      <c r="C94">
        <f>_xlfn.POISSON.DIST(A94,Scrobbles!$N$8,FALSE)</f>
        <v>5.0842618737240026E-28</v>
      </c>
    </row>
    <row r="95" spans="1:3" x14ac:dyDescent="0.25">
      <c r="A95">
        <v>93</v>
      </c>
      <c r="B95">
        <f>_xlfn.NORM.DIST(A95,Scrobbles!$N$8,Scrobbles!$N$7,FALSE)</f>
        <v>1.1697172752654918E-3</v>
      </c>
      <c r="C95">
        <f>_xlfn.POISSON.DIST(A95,Scrobbles!$N$8,FALSE)</f>
        <v>1.237092290012116E-28</v>
      </c>
    </row>
    <row r="96" spans="1:3" x14ac:dyDescent="0.25">
      <c r="A96">
        <v>94</v>
      </c>
      <c r="B96">
        <f>_xlfn.NORM.DIST(A96,Scrobbles!$N$8,Scrobbles!$N$7,FALSE)</f>
        <v>1.0935448664481315E-3</v>
      </c>
      <c r="C96">
        <f>_xlfn.POISSON.DIST(A96,Scrobbles!$N$8,FALSE)</f>
        <v>2.9780458774759171E-29</v>
      </c>
    </row>
    <row r="97" spans="1:3" x14ac:dyDescent="0.25">
      <c r="A97">
        <v>95</v>
      </c>
      <c r="B97">
        <f>_xlfn.NORM.DIST(A97,Scrobbles!$N$8,Scrobbles!$N$7,FALSE)</f>
        <v>1.021361938486031E-3</v>
      </c>
      <c r="C97">
        <f>_xlfn.POISSON.DIST(A97,Scrobbles!$N$8,FALSE)</f>
        <v>7.0935709322135891E-30</v>
      </c>
    </row>
    <row r="98" spans="1:3" x14ac:dyDescent="0.25">
      <c r="A98">
        <v>96</v>
      </c>
      <c r="B98">
        <f>_xlfn.NORM.DIST(A98,Scrobbles!$N$8,Scrobbles!$N$7,FALSE)</f>
        <v>9.5303773003124249E-4</v>
      </c>
      <c r="C98">
        <f>_xlfn.POISSON.DIST(A98,Scrobbles!$N$8,FALSE)</f>
        <v>1.6720560054503154E-30</v>
      </c>
    </row>
    <row r="99" spans="1:3" x14ac:dyDescent="0.25">
      <c r="A99">
        <v>97</v>
      </c>
      <c r="B99">
        <f>_xlfn.NORM.DIST(A99,Scrobbles!$N$8,Scrobbles!$N$7,FALSE)</f>
        <v>8.8843954358624989E-4</v>
      </c>
      <c r="C99">
        <f>_xlfn.POISSON.DIST(A99,Scrobbles!$N$8,FALSE)</f>
        <v>3.9006431702994312E-31</v>
      </c>
    </row>
    <row r="100" spans="1:3" x14ac:dyDescent="0.25">
      <c r="A100">
        <v>98</v>
      </c>
      <c r="B100">
        <f>_xlfn.NORM.DIST(A100,Scrobbles!$N$8,Scrobbles!$N$7,FALSE)</f>
        <v>8.2743336190131223E-4</v>
      </c>
      <c r="C100">
        <f>_xlfn.POISSON.DIST(A100,Scrobbles!$N$8,FALSE)</f>
        <v>9.0067329180092999E-32</v>
      </c>
    </row>
    <row r="101" spans="1:3" x14ac:dyDescent="0.25">
      <c r="A101">
        <v>99</v>
      </c>
      <c r="B101">
        <f>_xlfn.NORM.DIST(A101,Scrobbles!$N$8,Scrobbles!$N$7,FALSE)</f>
        <v>7.6988442893144004E-4</v>
      </c>
      <c r="C101">
        <f>_xlfn.POISSON.DIST(A101,Scrobbles!$N$8,FALSE)</f>
        <v>2.0586818098306534E-32</v>
      </c>
    </row>
    <row r="102" spans="1:3" x14ac:dyDescent="0.25">
      <c r="A102">
        <v>100</v>
      </c>
      <c r="B102">
        <f>_xlfn.NORM.DIST(A102,Scrobbles!$N$8,Scrobbles!$N$7,FALSE)</f>
        <v>7.1565779455899235E-4</v>
      </c>
      <c r="C102">
        <f>_xlfn.POISSON.DIST(A102,Scrobbles!$N$8,FALSE)</f>
        <v>4.6585028382454229E-33</v>
      </c>
    </row>
    <row r="103" spans="1:3" x14ac:dyDescent="0.25">
      <c r="A103">
        <v>101</v>
      </c>
      <c r="B103">
        <f>_xlfn.NORM.DIST(A103,Scrobbles!$N$8,Scrobbles!$N$7,FALSE)</f>
        <v>6.6461882257437012E-4</v>
      </c>
      <c r="C103">
        <f>_xlfn.POISSON.DIST(A103,Scrobbles!$N$8,FALSE)</f>
        <v>1.043715487380573E-33</v>
      </c>
    </row>
    <row r="104" spans="1:3" x14ac:dyDescent="0.25">
      <c r="A104">
        <v>102</v>
      </c>
      <c r="B104">
        <f>_xlfn.NORM.DIST(A104,Scrobbles!$N$8,Scrobbles!$N$7,FALSE)</f>
        <v>6.1663366167794042E-4</v>
      </c>
      <c r="C104">
        <f>_xlfn.POISSON.DIST(A104,Scrobbles!$N$8,FALSE)</f>
        <v>2.3154696526763054E-34</v>
      </c>
    </row>
    <row r="105" spans="1:3" x14ac:dyDescent="0.25">
      <c r="A105">
        <v>103</v>
      </c>
      <c r="B105">
        <f>_xlfn.NORM.DIST(A105,Scrobbles!$N$8,Scrobbles!$N$7,FALSE)</f>
        <v>5.7156967951981169E-4</v>
      </c>
      <c r="C105">
        <f>_xlfn.POISSON.DIST(A105,Scrobbles!$N$8,FALSE)</f>
        <v>5.0869680025508626E-35</v>
      </c>
    </row>
    <row r="106" spans="1:3" x14ac:dyDescent="0.25">
      <c r="A106">
        <v>104</v>
      </c>
      <c r="B106">
        <f>_xlfn.NORM.DIST(A106,Scrobbles!$N$8,Scrobbles!$N$7,FALSE)</f>
        <v>5.2929586002966591E-4</v>
      </c>
      <c r="C106">
        <f>_xlfn.POISSON.DIST(A106,Scrobbles!$N$8,FALSE)</f>
        <v>1.106834796159423E-35</v>
      </c>
    </row>
    <row r="107" spans="1:3" x14ac:dyDescent="0.25">
      <c r="A107">
        <v>105</v>
      </c>
      <c r="B107">
        <f>_xlfn.NORM.DIST(A107,Scrobbles!$N$8,Scrobbles!$N$7,FALSE)</f>
        <v>4.8968316450575828E-4</v>
      </c>
      <c r="C107">
        <f>_xlfn.POISSON.DIST(A107,Scrobbles!$N$8,FALSE)</f>
        <v>2.3853419280496987E-36</v>
      </c>
    </row>
    <row r="108" spans="1:3" x14ac:dyDescent="0.25">
      <c r="A108">
        <v>106</v>
      </c>
      <c r="B108">
        <f>_xlfn.NORM.DIST(A108,Scrobbles!$N$8,Scrobbles!$N$7,FALSE)</f>
        <v>4.5260485713006062E-4</v>
      </c>
      <c r="C108">
        <f>_xlfn.POISSON.DIST(A108,Scrobbles!$N$8,FALSE)</f>
        <v>5.0921585094754133E-37</v>
      </c>
    </row>
    <row r="109" spans="1:3" x14ac:dyDescent="0.25">
      <c r="A109">
        <v>107</v>
      </c>
      <c r="B109">
        <f>_xlfn.NORM.DIST(A109,Scrobbles!$N$8,Scrobbles!$N$7,FALSE)</f>
        <v>4.17936795755019E-4</v>
      </c>
      <c r="C109">
        <f>_xlfn.POISSON.DIST(A109,Scrobbles!$N$8,FALSE)</f>
        <v>1.0768997435258981E-37</v>
      </c>
    </row>
    <row r="110" spans="1:3" x14ac:dyDescent="0.25">
      <c r="A110">
        <v>108</v>
      </c>
      <c r="B110">
        <f>_xlfn.NORM.DIST(A110,Scrobbles!$N$8,Scrobbles!$N$7,FALSE)</f>
        <v>3.85557688966555E-4</v>
      </c>
      <c r="C110">
        <f>_xlfn.POISSON.DIST(A110,Scrobbles!$N$8,FALSE)</f>
        <v>2.2563613673875912E-38</v>
      </c>
    </row>
    <row r="111" spans="1:3" x14ac:dyDescent="0.25">
      <c r="A111">
        <v>109</v>
      </c>
      <c r="B111">
        <f>_xlfn.NORM.DIST(A111,Scrobbles!$N$8,Scrobbles!$N$7,FALSE)</f>
        <v>3.5534932056783229E-4</v>
      </c>
      <c r="C111">
        <f>_xlfn.POISSON.DIST(A111,Scrobbles!$N$8,FALSE)</f>
        <v>4.684241685376019E-39</v>
      </c>
    </row>
    <row r="112" spans="1:3" x14ac:dyDescent="0.25">
      <c r="A112">
        <v>110</v>
      </c>
      <c r="B112">
        <f>_xlfn.NORM.DIST(A112,Scrobbles!$N$8,Scrobbles!$N$7,FALSE)</f>
        <v>3.271967427492842E-4</v>
      </c>
      <c r="C112">
        <f>_xlfn.POISSON.DIST(A112,Scrobbles!$N$8,FALSE)</f>
        <v>9.6361543242023131E-40</v>
      </c>
    </row>
    <row r="113" spans="1:3" x14ac:dyDescent="0.25">
      <c r="A113">
        <v>111</v>
      </c>
      <c r="B113">
        <f>_xlfn.NORM.DIST(A113,Scrobbles!$N$8,Scrobbles!$N$7,FALSE)</f>
        <v>3.0098843931285554E-4</v>
      </c>
      <c r="C113">
        <f>_xlfn.POISSON.DIST(A113,Scrobbles!$N$8,FALSE)</f>
        <v>1.9644360938913926E-40</v>
      </c>
    </row>
    <row r="114" spans="1:3" x14ac:dyDescent="0.25">
      <c r="A114">
        <v>112</v>
      </c>
      <c r="B114">
        <f>_xlfn.NORM.DIST(A114,Scrobbles!$N$8,Scrobbles!$N$7,FALSE)</f>
        <v>2.7661646040297766E-4</v>
      </c>
      <c r="C114">
        <f>_xlfn.POISSON.DIST(A114,Scrobbles!$N$8,FALSE)</f>
        <v>3.9689627203112559E-41</v>
      </c>
    </row>
    <row r="115" spans="1:3" x14ac:dyDescent="0.25">
      <c r="A115">
        <v>113</v>
      </c>
      <c r="B115">
        <f>_xlfn.NORM.DIST(A115,Scrobbles!$N$8,Scrobbles!$N$7,FALSE)</f>
        <v>2.539765302641356E-4</v>
      </c>
      <c r="C115">
        <f>_xlfn.POISSON.DIST(A115,Scrobbles!$N$8,FALSE)</f>
        <v>7.9479607445928599E-42</v>
      </c>
    </row>
    <row r="116" spans="1:3" x14ac:dyDescent="0.25">
      <c r="A116">
        <v>114</v>
      </c>
      <c r="B116">
        <f>_xlfn.NORM.DIST(A116,Scrobbles!$N$8,Scrobbles!$N$7,FALSE)</f>
        <v>2.329681295958415E-4</v>
      </c>
      <c r="C116">
        <f>_xlfn.POISSON.DIST(A116,Scrobbles!$N$8,FALSE)</f>
        <v>1.5776403282500214E-42</v>
      </c>
    </row>
    <row r="117" spans="1:3" x14ac:dyDescent="0.25">
      <c r="A117">
        <v>115</v>
      </c>
      <c r="B117">
        <f>_xlfn.NORM.DIST(A117,Scrobbles!$N$8,Scrobbles!$N$7,FALSE)</f>
        <v>2.1349455411123994E-4</v>
      </c>
      <c r="C117">
        <f>_xlfn.POISSON.DIST(A117,Scrobbles!$N$8,FALSE)</f>
        <v>3.1043258135999861E-43</v>
      </c>
    </row>
    <row r="118" spans="1:3" x14ac:dyDescent="0.25">
      <c r="A118">
        <v>116</v>
      </c>
      <c r="B118">
        <f>_xlfn.NORM.DIST(A118,Scrobbles!$N$8,Scrobbles!$N$7,FALSE)</f>
        <v>1.9546295092644458E-4</v>
      </c>
      <c r="C118">
        <f>_xlfn.POISSON.DIST(A118,Scrobbles!$N$8,FALSE)</f>
        <v>6.0557291733280825E-44</v>
      </c>
    </row>
    <row r="119" spans="1:3" x14ac:dyDescent="0.25">
      <c r="A119">
        <v>117</v>
      </c>
      <c r="B119">
        <f>_xlfn.NORM.DIST(A119,Scrobbles!$N$8,Scrobbles!$N$7,FALSE)</f>
        <v>1.7878433441501825E-4</v>
      </c>
      <c r="C119">
        <f>_xlfn.POISSON.DIST(A119,Scrobbles!$N$8,FALSE)</f>
        <v>1.1712179500063379E-44</v>
      </c>
    </row>
    <row r="120" spans="1:3" x14ac:dyDescent="0.25">
      <c r="A120">
        <v>118</v>
      </c>
      <c r="B120">
        <f>_xlfn.NORM.DIST(A120,Scrobbles!$N$8,Scrobbles!$N$7,FALSE)</f>
        <v>1.6337358315684524E-4</v>
      </c>
      <c r="C120">
        <f>_xlfn.POISSON.DIST(A120,Scrobbles!$N$8,FALSE)</f>
        <v>2.2460160203510414E-45</v>
      </c>
    </row>
    <row r="121" spans="1:3" x14ac:dyDescent="0.25">
      <c r="A121">
        <v>119</v>
      </c>
      <c r="B121">
        <f>_xlfn.NORM.DIST(A121,Scrobbles!$N$8,Scrobbles!$N$7,FALSE)</f>
        <v>1.491494195940543E-4</v>
      </c>
      <c r="C121">
        <f>_xlfn.POISSON.DIST(A121,Scrobbles!$N$8,FALSE)</f>
        <v>4.2709356257337451E-46</v>
      </c>
    </row>
    <row r="122" spans="1:3" x14ac:dyDescent="0.25">
      <c r="A122">
        <v>120</v>
      </c>
      <c r="B122">
        <f>_xlfn.NORM.DIST(A122,Scrobbles!$N$8,Scrobbles!$N$7,FALSE)</f>
        <v>1.3603437397975501E-4</v>
      </c>
      <c r="C122">
        <f>_xlfn.POISSON.DIST(A122,Scrobbles!$N$8,FALSE)</f>
        <v>8.0537643228121753E-47</v>
      </c>
    </row>
    <row r="123" spans="1:3" x14ac:dyDescent="0.25">
      <c r="A123">
        <v>121</v>
      </c>
      <c r="B123">
        <f>_xlfn.NORM.DIST(A123,Scrobbles!$N$8,Scrobbles!$N$7,FALSE)</f>
        <v>1.2395473416922106E-4</v>
      </c>
      <c r="C123">
        <f>_xlfn.POISSON.DIST(A123,Scrobbles!$N$8,FALSE)</f>
        <v>1.5061585227076995E-47</v>
      </c>
    </row>
    <row r="124" spans="1:3" x14ac:dyDescent="0.25">
      <c r="A124">
        <v>122</v>
      </c>
      <c r="B124">
        <f>_xlfn.NORM.DIST(A124,Scrobbles!$N$8,Scrobbles!$N$7,FALSE)</f>
        <v>1.1284048275890384E-4</v>
      </c>
      <c r="C124">
        <f>_xlfn.POISSON.DIST(A124,Scrobbles!$N$8,FALSE)</f>
        <v>2.7936242388396364E-48</v>
      </c>
    </row>
    <row r="125" spans="1:3" x14ac:dyDescent="0.25">
      <c r="A125">
        <v>123</v>
      </c>
      <c r="B125">
        <f>_xlfn.NORM.DIST(A125,Scrobbles!$N$8,Scrobbles!$N$7,FALSE)</f>
        <v>1.0262522302731958E-4</v>
      </c>
      <c r="C125">
        <f>_xlfn.POISSON.DIST(A125,Scrobbles!$N$8,FALSE)</f>
        <v>5.139489888875597E-49</v>
      </c>
    </row>
    <row r="126" spans="1:3" x14ac:dyDescent="0.25">
      <c r="A126">
        <v>124</v>
      </c>
      <c r="B126">
        <f>_xlfn.NORM.DIST(A126,Scrobbles!$N$8,Scrobbles!$N$7,FALSE)</f>
        <v>9.324609507449108E-5</v>
      </c>
      <c r="C126">
        <f>_xlfn.POISSON.DIST(A126,Scrobbles!$N$8,FALSE)</f>
        <v>9.3789769400681024E-50</v>
      </c>
    </row>
    <row r="127" spans="1:3" x14ac:dyDescent="0.25">
      <c r="A127">
        <v>125</v>
      </c>
      <c r="B127">
        <f>_xlfn.NORM.DIST(A127,Scrobbles!$N$8,Scrobbles!$N$7,FALSE)</f>
        <v>8.4643683494227574E-5</v>
      </c>
      <c r="C127">
        <f>_xlfn.POISSON.DIST(A127,Scrobbles!$N$8,FALSE)</f>
        <v>1.6978627969220269E-50</v>
      </c>
    </row>
    <row r="128" spans="1:3" x14ac:dyDescent="0.25">
      <c r="A128">
        <v>126</v>
      </c>
      <c r="B128">
        <f>_xlfn.NORM.DIST(A128,Scrobbles!$N$8,Scrobbles!$N$7,FALSE)</f>
        <v>7.6761917847050621E-5</v>
      </c>
      <c r="C128">
        <f>_xlfn.POISSON.DIST(A128,Scrobbles!$N$8,FALSE)</f>
        <v>3.0492229822273066E-51</v>
      </c>
    </row>
    <row r="129" spans="1:3" x14ac:dyDescent="0.25">
      <c r="A129">
        <v>127</v>
      </c>
      <c r="B129">
        <f>_xlfn.NORM.DIST(A129,Scrobbles!$N$8,Scrobbles!$N$7,FALSE)</f>
        <v>6.954796713193033E-5</v>
      </c>
      <c r="C129">
        <f>_xlfn.POISSON.DIST(A129,Scrobbles!$N$8,FALSE)</f>
        <v>5.4330362248010158E-52</v>
      </c>
    </row>
    <row r="130" spans="1:3" x14ac:dyDescent="0.25">
      <c r="A130">
        <v>128</v>
      </c>
      <c r="B130">
        <f>_xlfn.NORM.DIST(A130,Scrobbles!$N$8,Scrobbles!$N$7,FALSE)</f>
        <v>6.2952129383045743E-5</v>
      </c>
      <c r="C130">
        <f>_xlfn.POISSON.DIST(A130,Scrobbles!$N$8,FALSE)</f>
        <v>9.6048318974157368E-53</v>
      </c>
    </row>
    <row r="131" spans="1:3" x14ac:dyDescent="0.25">
      <c r="A131">
        <v>129</v>
      </c>
      <c r="B131">
        <f>_xlfn.NORM.DIST(A131,Scrobbles!$N$8,Scrobbles!$N$7,FALSE)</f>
        <v>5.6927717444309032E-5</v>
      </c>
      <c r="C131">
        <f>_xlfn.POISSON.DIST(A131,Scrobbles!$N$8,FALSE)</f>
        <v>1.6848342996131678E-53</v>
      </c>
    </row>
    <row r="132" spans="1:3" x14ac:dyDescent="0.25">
      <c r="A132">
        <v>130</v>
      </c>
      <c r="B132">
        <f>_xlfn.NORM.DIST(A132,Scrobbles!$N$8,Scrobbles!$N$7,FALSE)</f>
        <v>5.1430941900154959E-5</v>
      </c>
      <c r="C132">
        <f>_xlfn.POISSON.DIST(A132,Scrobbles!$N$8,FALSE)</f>
        <v>2.9327225610849327E-54</v>
      </c>
    </row>
    <row r="133" spans="1:3" x14ac:dyDescent="0.25">
      <c r="A133">
        <v>131</v>
      </c>
      <c r="B133">
        <f>_xlfn.NORM.DIST(A133,Scrobbles!$N$8,Scrobbles!$N$7,FALSE)</f>
        <v>4.6420792066746107E-5</v>
      </c>
      <c r="C133">
        <f>_xlfn.POISSON.DIST(A133,Scrobbles!$N$8,FALSE)</f>
        <v>5.0659024392132704E-55</v>
      </c>
    </row>
    <row r="134" spans="1:3" x14ac:dyDescent="0.25">
      <c r="A134">
        <v>132</v>
      </c>
      <c r="B134">
        <f>_xlfn.NORM.DIST(A134,Scrobbles!$N$8,Scrobbles!$N$7,FALSE)</f>
        <v>4.185891587391833E-5</v>
      </c>
      <c r="C134">
        <f>_xlfn.POISSON.DIST(A134,Scrobbles!$N$8,FALSE)</f>
        <v>8.684404181508473E-56</v>
      </c>
    </row>
    <row r="135" spans="1:3" x14ac:dyDescent="0.25">
      <c r="A135">
        <v>133</v>
      </c>
      <c r="B135">
        <f>_xlfn.NORM.DIST(A135,Scrobbles!$N$8,Scrobbles!$N$7,FALSE)</f>
        <v>3.7709499395420011E-5</v>
      </c>
      <c r="C135">
        <f>_xlfn.POISSON.DIST(A135,Scrobbles!$N$8,FALSE)</f>
        <v>1.4775613559085622E-56</v>
      </c>
    </row>
    <row r="136" spans="1:3" x14ac:dyDescent="0.25">
      <c r="A136">
        <v>134</v>
      </c>
      <c r="B136">
        <f>_xlfn.NORM.DIST(A136,Scrobbles!$N$8,Scrobbles!$N$7,FALSE)</f>
        <v>3.393914671379165E-5</v>
      </c>
      <c r="C136">
        <f>_xlfn.POISSON.DIST(A136,Scrobbles!$N$8,FALSE)</f>
        <v>2.4951569165876495E-57</v>
      </c>
    </row>
    <row r="137" spans="1:3" x14ac:dyDescent="0.25">
      <c r="A137">
        <v>135</v>
      </c>
      <c r="B137">
        <f>_xlfn.NORM.DIST(A137,Scrobbles!$N$8,Scrobbles!$N$7,FALSE)</f>
        <v>3.0516760736995395E-5</v>
      </c>
      <c r="C137">
        <f>_xlfn.POISSON.DIST(A137,Scrobbles!$N$8,FALSE)</f>
        <v>4.1823582601851238E-58</v>
      </c>
    </row>
    <row r="138" spans="1:3" x14ac:dyDescent="0.25">
      <c r="A138">
        <v>136</v>
      </c>
      <c r="B138">
        <f>_xlfn.NORM.DIST(A138,Scrobbles!$N$8,Scrobbles!$N$7,FALSE)</f>
        <v>2.7413425517025773E-5</v>
      </c>
      <c r="C138">
        <f>_xlfn.POISSON.DIST(A138,Scrobbles!$N$8,FALSE)</f>
        <v>6.9588818110643449E-59</v>
      </c>
    </row>
    <row r="139" spans="1:3" x14ac:dyDescent="0.25">
      <c r="A139">
        <v>137</v>
      </c>
      <c r="B139">
        <f>_xlfn.NORM.DIST(A139,Scrobbles!$N$8,Scrobbles!$N$7,FALSE)</f>
        <v>2.46022905565063E-5</v>
      </c>
      <c r="C139">
        <f>_xlfn.POISSON.DIST(A139,Scrobbles!$N$8,FALSE)</f>
        <v>1.1494128038296138E-59</v>
      </c>
    </row>
    <row r="140" spans="1:3" x14ac:dyDescent="0.25">
      <c r="A140">
        <v>138</v>
      </c>
      <c r="B140">
        <f>_xlfn.NORM.DIST(A140,Scrobbles!$N$8,Scrobbles!$N$7,FALSE)</f>
        <v>2.2058457527973669E-5</v>
      </c>
      <c r="C140">
        <f>_xlfn.POISSON.DIST(A140,Scrobbles!$N$8,FALSE)</f>
        <v>1.8847514298820602E-60</v>
      </c>
    </row>
    <row r="141" spans="1:3" x14ac:dyDescent="0.25">
      <c r="A141">
        <v>139</v>
      </c>
      <c r="B141">
        <f>_xlfn.NORM.DIST(A141,Scrobbles!$N$8,Scrobbles!$N$7,FALSE)</f>
        <v>1.9758869772360508E-5</v>
      </c>
      <c r="C141">
        <f>_xlfn.POISSON.DIST(A141,Scrobbles!$N$8,FALSE)</f>
        <v>3.0682900975675151E-61</v>
      </c>
    </row>
    <row r="142" spans="1:3" x14ac:dyDescent="0.25">
      <c r="A142">
        <v>140</v>
      </c>
      <c r="B142">
        <f>_xlfn.NORM.DIST(A142,Scrobbles!$N$8,Scrobbles!$N$7,FALSE)</f>
        <v>1.7682204888278254E-5</v>
      </c>
      <c r="C142">
        <f>_xlfn.POISSON.DIST(A142,Scrobbles!$N$8,FALSE)</f>
        <v>4.959358688313165E-62</v>
      </c>
    </row>
    <row r="143" spans="1:3" x14ac:dyDescent="0.25">
      <c r="A143">
        <v>141</v>
      </c>
      <c r="B143">
        <f>_xlfn.NORM.DIST(A143,Scrobbles!$N$8,Scrobbles!$N$7,FALSE)</f>
        <v>1.5808770672174164E-5</v>
      </c>
      <c r="C143">
        <f>_xlfn.POISSON.DIST(A143,Scrobbles!$N$8,FALSE)</f>
        <v>7.9590923630071188E-63</v>
      </c>
    </row>
    <row r="144" spans="1:3" x14ac:dyDescent="0.25">
      <c r="A144">
        <v>142</v>
      </c>
      <c r="B144">
        <f>_xlfn.NORM.DIST(A144,Scrobbles!$N$8,Scrobbles!$N$7,FALSE)</f>
        <v>1.4120404621366142E-5</v>
      </c>
      <c r="C144">
        <f>_xlfn.POISSON.DIST(A144,Scrobbles!$N$8,FALSE)</f>
        <v>1.268330211569692E-63</v>
      </c>
    </row>
    <row r="145" spans="1:3" x14ac:dyDescent="0.25">
      <c r="A145">
        <v>143</v>
      </c>
      <c r="B145">
        <f>_xlfn.NORM.DIST(A145,Scrobbles!$N$8,Scrobbles!$N$7,FALSE)</f>
        <v>1.2600377167370255E-5</v>
      </c>
      <c r="C145">
        <f>_xlfn.POISSON.DIST(A145,Scrobbles!$N$8,FALSE)</f>
        <v>2.0070280270994223E-64</v>
      </c>
    </row>
    <row r="146" spans="1:3" x14ac:dyDescent="0.25">
      <c r="A146">
        <v>144</v>
      </c>
      <c r="B146">
        <f>_xlfn.NORM.DIST(A146,Scrobbles!$N$8,Scrobbles!$N$7,FALSE)</f>
        <v>1.1233298765829843E-5</v>
      </c>
      <c r="C146">
        <f>_xlfn.POISSON.DIST(A146,Scrobbles!$N$8,FALSE)</f>
        <v>3.1539011854418692E-65</v>
      </c>
    </row>
    <row r="147" spans="1:3" x14ac:dyDescent="0.25">
      <c r="A147">
        <v>145</v>
      </c>
      <c r="B147">
        <f>_xlfn.NORM.DIST(A147,Scrobbles!$N$8,Scrobbles!$N$7,FALSE)</f>
        <v>1.0005030931693767E-5</v>
      </c>
      <c r="C147">
        <f>_xlfn.POISSON.DIST(A147,Scrobbles!$N$8,FALSE)</f>
        <v>4.9219502243743519E-66</v>
      </c>
    </row>
    <row r="148" spans="1:3" x14ac:dyDescent="0.25">
      <c r="A148">
        <v>146</v>
      </c>
      <c r="B148">
        <f>_xlfn.NORM.DIST(A148,Scrobbles!$N$8,Scrobbles!$N$7,FALSE)</f>
        <v>8.902601274013186E-6</v>
      </c>
      <c r="C148">
        <f>_xlfn.POISSON.DIST(A148,Scrobbles!$N$8,FALSE)</f>
        <v>7.6285412479541877E-67</v>
      </c>
    </row>
    <row r="149" spans="1:3" x14ac:dyDescent="0.25">
      <c r="A149">
        <v>147</v>
      </c>
      <c r="B149">
        <f>_xlfn.NORM.DIST(A149,Scrobbles!$N$8,Scrobbles!$N$7,FALSE)</f>
        <v>7.9141225537467961E-6</v>
      </c>
      <c r="C149">
        <f>_xlfn.POISSON.DIST(A149,Scrobbles!$N$8,FALSE)</f>
        <v>1.174306057994088E-67</v>
      </c>
    </row>
    <row r="150" spans="1:3" x14ac:dyDescent="0.25">
      <c r="A150">
        <v>148</v>
      </c>
      <c r="B150">
        <f>_xlfn.NORM.DIST(A150,Scrobbles!$N$8,Scrobbles!$N$7,FALSE)</f>
        <v>7.0287157601750171E-6</v>
      </c>
      <c r="C150">
        <f>_xlfn.POISSON.DIST(A150,Scrobbles!$N$8,FALSE)</f>
        <v>1.795464088670501E-68</v>
      </c>
    </row>
    <row r="151" spans="1:3" x14ac:dyDescent="0.25">
      <c r="A151">
        <v>149</v>
      </c>
      <c r="B151">
        <f>_xlfn.NORM.DIST(A151,Scrobbles!$N$8,Scrobbles!$N$7,FALSE)</f>
        <v>6.2364371768036093E-6</v>
      </c>
      <c r="C151">
        <f>_xlfn.POISSON.DIST(A151,Scrobbles!$N$8,FALSE)</f>
        <v>2.7267642535512913E-69</v>
      </c>
    </row>
    <row r="152" spans="1:3" x14ac:dyDescent="0.25">
      <c r="A152">
        <v>150</v>
      </c>
      <c r="B152">
        <f>_xlfn.NORM.DIST(A152,Scrobbles!$N$8,Scrobbles!$N$7,FALSE)</f>
        <v>5.5282093858472671E-6</v>
      </c>
      <c r="C152">
        <f>_xlfn.POISSON.DIST(A152,Scrobbles!$N$8,FALSE)</f>
        <v>4.1135186453574994E-70</v>
      </c>
    </row>
    <row r="153" spans="1:3" x14ac:dyDescent="0.25">
      <c r="A153">
        <v>151</v>
      </c>
      <c r="B153">
        <f>_xlfn.NORM.DIST(A153,Scrobbles!$N$8,Scrobbles!$N$7,FALSE)</f>
        <v>4.8957561413769066E-6</v>
      </c>
      <c r="C153">
        <f>_xlfn.POISSON.DIST(A153,Scrobbles!$N$8,FALSE)</f>
        <v>6.1644404297502622E-71</v>
      </c>
    </row>
    <row r="154" spans="1:3" x14ac:dyDescent="0.25">
      <c r="A154">
        <v>152</v>
      </c>
      <c r="B154">
        <f>_xlfn.NORM.DIST(A154,Scrobbles!$N$8,Scrobbles!$N$7,FALSE)</f>
        <v>4.3315410248326737E-6</v>
      </c>
      <c r="C154">
        <f>_xlfn.POISSON.DIST(A154,Scrobbles!$N$8,FALSE)</f>
        <v>9.1771368803802139E-72</v>
      </c>
    </row>
    <row r="155" spans="1:3" x14ac:dyDescent="0.25">
      <c r="A155">
        <v>153</v>
      </c>
      <c r="B155">
        <f>_xlfn.NORM.DIST(A155,Scrobbles!$N$8,Scrobbles!$N$7,FALSE)</f>
        <v>3.8287097826862098E-6</v>
      </c>
      <c r="C155">
        <f>_xlfn.POISSON.DIST(A155,Scrobbles!$N$8,FALSE)</f>
        <v>1.3572908327285103E-72</v>
      </c>
    </row>
    <row r="156" spans="1:3" x14ac:dyDescent="0.25">
      <c r="A156">
        <v>154</v>
      </c>
      <c r="B156">
        <f>_xlfn.NORM.DIST(A156,Scrobbles!$N$8,Scrobbles!$N$7,FALSE)</f>
        <v>3.3810362344133257E-6</v>
      </c>
      <c r="C156">
        <f>_xlfn.POISSON.DIST(A156,Scrobbles!$N$8,FALSE)</f>
        <v>1.9943865297234612E-73</v>
      </c>
    </row>
    <row r="157" spans="1:3" x14ac:dyDescent="0.25">
      <c r="A157">
        <v>155</v>
      </c>
      <c r="B157">
        <f>_xlfn.NORM.DIST(A157,Scrobbles!$N$8,Scrobbles!$N$7,FALSE)</f>
        <v>2.982871629444867E-6</v>
      </c>
      <c r="C157">
        <f>_xlfn.POISSON.DIST(A157,Scrobbles!$N$8,FALSE)</f>
        <v>2.9116205189697768E-74</v>
      </c>
    </row>
    <row r="158" spans="1:3" x14ac:dyDescent="0.25">
      <c r="A158">
        <v>156</v>
      </c>
      <c r="B158">
        <f>_xlfn.NORM.DIST(A158,Scrobbles!$N$8,Scrobbles!$N$7,FALSE)</f>
        <v>2.6290973242289881E-6</v>
      </c>
      <c r="C158">
        <f>_xlfn.POISSON.DIST(A158,Scrobbles!$N$8,FALSE)</f>
        <v>4.2234495439998095E-75</v>
      </c>
    </row>
    <row r="159" spans="1:3" x14ac:dyDescent="0.25">
      <c r="A159">
        <v>157</v>
      </c>
      <c r="B159">
        <f>_xlfn.NORM.DIST(A159,Scrobbles!$N$8,Scrobbles!$N$7,FALSE)</f>
        <v>2.3150806448000478E-6</v>
      </c>
      <c r="C159">
        <f>_xlfn.POISSON.DIST(A159,Scrobbles!$N$8,FALSE)</f>
        <v>6.0873012535906054E-76</v>
      </c>
    </row>
    <row r="160" spans="1:3" x14ac:dyDescent="0.25">
      <c r="A160">
        <v>158</v>
      </c>
      <c r="B160">
        <f>_xlfn.NORM.DIST(A160,Scrobbles!$N$8,Scrobbles!$N$7,FALSE)</f>
        <v>2.0366337961406006E-6</v>
      </c>
      <c r="C160">
        <f>_xlfn.POISSON.DIST(A160,Scrobbles!$N$8,FALSE)</f>
        <v>8.7181602040574659E-77</v>
      </c>
    </row>
    <row r="161" spans="1:3" x14ac:dyDescent="0.25">
      <c r="A161">
        <v>159</v>
      </c>
      <c r="B161">
        <f>_xlfn.NORM.DIST(A161,Scrobbles!$N$8,Scrobbles!$N$7,FALSE)</f>
        <v>1.7899756769889159E-6</v>
      </c>
      <c r="C161">
        <f>_xlfn.POISSON.DIST(A161,Scrobbles!$N$8,FALSE)</f>
        <v>1.240751640900868E-77</v>
      </c>
    </row>
    <row r="162" spans="1:3" x14ac:dyDescent="0.25">
      <c r="A162">
        <v>160</v>
      </c>
      <c r="B162">
        <f>_xlfn.NORM.DIST(A162,Scrobbles!$N$8,Scrobbles!$N$7,FALSE)</f>
        <v>1.5716964574300408E-6</v>
      </c>
      <c r="C162">
        <f>_xlfn.POISSON.DIST(A162,Scrobbles!$N$8,FALSE)</f>
        <v>1.7547773207026732E-78</v>
      </c>
    </row>
    <row r="163" spans="1:3" x14ac:dyDescent="0.25">
      <c r="A163">
        <v>161</v>
      </c>
      <c r="B163">
        <f>_xlfn.NORM.DIST(A163,Scrobbles!$N$8,Scrobbles!$N$7,FALSE)</f>
        <v>1.3787247764679488E-6</v>
      </c>
      <c r="C163">
        <f>_xlfn.POISSON.DIST(A163,Scrobbles!$N$8,FALSE)</f>
        <v>2.4663418597984842E-79</v>
      </c>
    </row>
    <row r="164" spans="1:3" x14ac:dyDescent="0.25">
      <c r="A164">
        <v>162</v>
      </c>
      <c r="B164">
        <f>_xlfn.NORM.DIST(A164,Scrobbles!$N$8,Scrobbles!$N$7,FALSE)</f>
        <v>1.2082974176702082E-6</v>
      </c>
      <c r="C164">
        <f>_xlfn.POISSON.DIST(A164,Scrobbles!$N$8,FALSE)</f>
        <v>3.4450489470202301E-80</v>
      </c>
    </row>
    <row r="165" spans="1:3" x14ac:dyDescent="0.25">
      <c r="A165">
        <v>163</v>
      </c>
      <c r="B165">
        <f>_xlfn.NORM.DIST(A165,Scrobbles!$N$8,Scrobbles!$N$7,FALSE)</f>
        <v>1.0579313227729171E-6</v>
      </c>
      <c r="C165">
        <f>_xlfn.POISSON.DIST(A165,Scrobbles!$N$8,FALSE)</f>
        <v>4.7826095811392528E-81</v>
      </c>
    </row>
    <row r="166" spans="1:3" x14ac:dyDescent="0.25">
      <c r="A166">
        <v>164</v>
      </c>
      <c r="B166">
        <f>_xlfn.NORM.DIST(A166,Scrobbles!$N$8,Scrobbles!$N$7,FALSE)</f>
        <v>9.2539780570830086E-7</v>
      </c>
      <c r="C166">
        <f>_xlfn.POISSON.DIST(A166,Scrobbles!$N$8,FALSE)</f>
        <v>6.5990013732795085E-82</v>
      </c>
    </row>
    <row r="167" spans="1:3" x14ac:dyDescent="0.25">
      <c r="A167">
        <v>165</v>
      </c>
      <c r="B167">
        <f>_xlfn.NORM.DIST(A167,Scrobbles!$N$8,Scrobbles!$N$7,FALSE)</f>
        <v>8.0869883275491778E-7</v>
      </c>
      <c r="C167">
        <f>_xlfn.POISSON.DIST(A167,Scrobbles!$N$8,FALSE)</f>
        <v>9.0500590262122337E-83</v>
      </c>
    </row>
    <row r="168" spans="1:3" x14ac:dyDescent="0.25">
      <c r="A168">
        <v>166</v>
      </c>
      <c r="B168">
        <f>_xlfn.NORM.DIST(A168,Scrobbles!$N$8,Scrobbles!$N$7,FALSE)</f>
        <v>7.0604523830277096E-7</v>
      </c>
      <c r="C168">
        <f>_xlfn.POISSON.DIST(A168,Scrobbles!$N$8,FALSE)</f>
        <v>1.2336741392013488E-83</v>
      </c>
    </row>
    <row r="169" spans="1:3" x14ac:dyDescent="0.25">
      <c r="A169">
        <v>167</v>
      </c>
      <c r="B169">
        <f>_xlfn.NORM.DIST(A169,Scrobbles!$N$8,Scrobbles!$N$7,FALSE)</f>
        <v>6.1583674997428662E-7</v>
      </c>
      <c r="C169">
        <f>_xlfn.POISSON.DIST(A169,Scrobbles!$N$8,FALSE)</f>
        <v>1.6716337352394859E-84</v>
      </c>
    </row>
    <row r="170" spans="1:3" x14ac:dyDescent="0.25">
      <c r="A170">
        <v>168</v>
      </c>
      <c r="B170">
        <f>_xlfn.NORM.DIST(A170,Scrobbles!$N$8,Scrobbles!$N$7,FALSE)</f>
        <v>5.3664370145578462E-7</v>
      </c>
      <c r="C170">
        <f>_xlfn.POISSON.DIST(A170,Scrobbles!$N$8,FALSE)</f>
        <v>2.2515882964450022E-85</v>
      </c>
    </row>
    <row r="171" spans="1:3" x14ac:dyDescent="0.25">
      <c r="A171">
        <v>169</v>
      </c>
      <c r="B171">
        <f>_xlfn.NORM.DIST(A171,Scrobbles!$N$8,Scrobbles!$N$7,FALSE)</f>
        <v>4.6719031629020378E-7</v>
      </c>
      <c r="C171">
        <f>_xlfn.POISSON.DIST(A171,Scrobbles!$N$8,FALSE)</f>
        <v>3.0148063073276651E-86</v>
      </c>
    </row>
    <row r="172" spans="1:3" x14ac:dyDescent="0.25">
      <c r="A172">
        <v>170</v>
      </c>
      <c r="B172">
        <f>_xlfn.NORM.DIST(A172,Scrobbles!$N$8,Scrobbles!$N$7,FALSE)</f>
        <v>4.0633945098559133E-7</v>
      </c>
      <c r="C172">
        <f>_xlfn.POISSON.DIST(A172,Scrobbles!$N$8,FALSE)</f>
        <v>4.0129858746278991E-87</v>
      </c>
    </row>
    <row r="173" spans="1:3" x14ac:dyDescent="0.25">
      <c r="A173">
        <v>171</v>
      </c>
      <c r="B173">
        <f>_xlfn.NORM.DIST(A173,Scrobbles!$N$8,Scrobbles!$N$7,FALSE)</f>
        <v>3.530786910380583E-7</v>
      </c>
      <c r="C173">
        <f>_xlfn.POISSON.DIST(A173,Scrobbles!$N$8,FALSE)</f>
        <v>5.3104173980039096E-88</v>
      </c>
    </row>
    <row r="174" spans="1:3" x14ac:dyDescent="0.25">
      <c r="A174">
        <v>172</v>
      </c>
      <c r="B174">
        <f>_xlfn.NORM.DIST(A174,Scrobbles!$N$8,Scrobbles!$N$7,FALSE)</f>
        <v>3.0650769879266267E-7</v>
      </c>
      <c r="C174">
        <f>_xlfn.POISSON.DIST(A174,Scrobbles!$N$8,FALSE)</f>
        <v>6.9864627561781851E-89</v>
      </c>
    </row>
    <row r="175" spans="1:3" x14ac:dyDescent="0.25">
      <c r="A175">
        <v>173</v>
      </c>
      <c r="B175">
        <f>_xlfn.NORM.DIST(A175,Scrobbles!$N$8,Scrobbles!$N$7,FALSE)</f>
        <v>2.6582671741833056E-7</v>
      </c>
      <c r="C175">
        <f>_xlfn.POISSON.DIST(A175,Scrobbles!$N$8,FALSE)</f>
        <v>9.1383625150998871E-90</v>
      </c>
    </row>
    <row r="176" spans="1:3" x14ac:dyDescent="0.25">
      <c r="A176">
        <v>174</v>
      </c>
      <c r="B176">
        <f>_xlfn.NORM.DIST(A176,Scrobbles!$N$8,Scrobbles!$N$7,FALSE)</f>
        <v>2.3032614060685906E-7</v>
      </c>
      <c r="C176">
        <f>_xlfn.POISSON.DIST(A176,Scrobbles!$N$8,FALSE)</f>
        <v>1.1884372926041329E-90</v>
      </c>
    </row>
    <row r="177" spans="1:3" x14ac:dyDescent="0.25">
      <c r="A177">
        <v>175</v>
      </c>
      <c r="B177">
        <f>_xlfn.NORM.DIST(A177,Scrobbles!$N$8,Scrobbles!$N$7,FALSE)</f>
        <v>1.9937706288156951E-7</v>
      </c>
      <c r="C177">
        <f>_xlfn.POISSON.DIST(A177,Scrobbles!$N$8,FALSE)</f>
        <v>1.5367221808040347E-91</v>
      </c>
    </row>
    <row r="178" spans="1:3" x14ac:dyDescent="0.25">
      <c r="A178">
        <v>176</v>
      </c>
      <c r="B178">
        <f>_xlfn.NORM.DIST(A178,Scrobbles!$N$8,Scrobbles!$N$7,FALSE)</f>
        <v>1.7242273058366593E-7</v>
      </c>
      <c r="C178">
        <f>_xlfn.POISSON.DIST(A178,Scrobbles!$N$8,FALSE)</f>
        <v>1.9757856610335982E-92</v>
      </c>
    </row>
    <row r="179" spans="1:3" x14ac:dyDescent="0.25">
      <c r="A179">
        <v>177</v>
      </c>
      <c r="B179">
        <f>_xlfn.NORM.DIST(A179,Scrobbles!$N$8,Scrobbles!$N$7,FALSE)</f>
        <v>1.4897081866501125E-7</v>
      </c>
      <c r="C179">
        <f>_xlfn.POISSON.DIST(A179,Scrobbles!$N$8,FALSE)</f>
        <v>2.5259438959462672E-93</v>
      </c>
    </row>
    <row r="180" spans="1:3" x14ac:dyDescent="0.25">
      <c r="A180">
        <v>178</v>
      </c>
      <c r="B180">
        <f>_xlfn.NORM.DIST(A180,Scrobbles!$N$8,Scrobbles!$N$7,FALSE)</f>
        <v>1.2858646333073526E-7</v>
      </c>
      <c r="C180">
        <f>_xlfn.POISSON.DIST(A180,Scrobbles!$N$8,FALSE)</f>
        <v>3.211151790673235E-94</v>
      </c>
    </row>
    <row r="181" spans="1:3" x14ac:dyDescent="0.25">
      <c r="A181">
        <v>179</v>
      </c>
      <c r="B181">
        <f>_xlfn.NORM.DIST(A181,Scrobbles!$N$8,Scrobbles!$N$7,FALSE)</f>
        <v>1.1088598532432188E-7</v>
      </c>
      <c r="C181">
        <f>_xlfn.POISSON.DIST(A181,Scrobbles!$N$8,FALSE)</f>
        <v>4.0594289197336605E-95</v>
      </c>
    </row>
    <row r="182" spans="1:3" x14ac:dyDescent="0.25">
      <c r="A182">
        <v>180</v>
      </c>
      <c r="B182">
        <f>_xlfn.NORM.DIST(A182,Scrobbles!$N$8,Scrobbles!$N$7,FALSE)</f>
        <v>9.5531243216078361E-8</v>
      </c>
      <c r="C182">
        <f>_xlfn.POISSON.DIST(A182,Scrobbles!$N$8,FALSE)</f>
        <v>5.103282070522829E-96</v>
      </c>
    </row>
    <row r="183" spans="1:3" x14ac:dyDescent="0.25">
      <c r="A183">
        <v>181</v>
      </c>
      <c r="B183">
        <f>_xlfn.NORM.DIST(A183,Scrobbles!$N$8,Scrobbles!$N$7,FALSE)</f>
        <v>8.222456043145381E-8</v>
      </c>
      <c r="C183">
        <f>_xlfn.POISSON.DIST(A183,Scrobbles!$N$8,FALSE)</f>
        <v>6.3801095498874731E-97</v>
      </c>
    </row>
    <row r="184" spans="1:3" x14ac:dyDescent="0.25">
      <c r="A184">
        <v>182</v>
      </c>
      <c r="B184">
        <f>_xlfn.NORM.DIST(A184,Scrobbles!$N$8,Scrobbles!$N$7,FALSE)</f>
        <v>7.0704173930002711E-8</v>
      </c>
      <c r="C184">
        <f>_xlfn.POISSON.DIST(A184,Scrobbles!$N$8,FALSE)</f>
        <v>7.9325694874583299E-98</v>
      </c>
    </row>
    <row r="185" spans="1:3" x14ac:dyDescent="0.25">
      <c r="A185">
        <v>183</v>
      </c>
      <c r="B185">
        <f>_xlfn.NORM.DIST(A185,Scrobbles!$N$8,Scrobbles!$N$7,FALSE)</f>
        <v>6.074015641338732E-8</v>
      </c>
      <c r="C185">
        <f>_xlfn.POISSON.DIST(A185,Scrobbles!$N$8,FALSE)</f>
        <v>9.8088915442116391E-99</v>
      </c>
    </row>
    <row r="186" spans="1:3" x14ac:dyDescent="0.25">
      <c r="A186">
        <v>184</v>
      </c>
      <c r="B186">
        <f>_xlfn.NORM.DIST(A186,Scrobbles!$N$8,Scrobbles!$N$7,FALSE)</f>
        <v>5.2130767698712251E-8</v>
      </c>
      <c r="C186">
        <f>_xlfn.POISSON.DIST(A186,Scrobbles!$N$8,FALSE)</f>
        <v>1.2063108855613266E-99</v>
      </c>
    </row>
    <row r="187" spans="1:3" x14ac:dyDescent="0.25">
      <c r="A187">
        <v>185</v>
      </c>
      <c r="B187">
        <f>_xlfn.NORM.DIST(A187,Scrobbles!$N$8,Scrobbles!$N$7,FALSE)</f>
        <v>4.4699194440971451E-8</v>
      </c>
      <c r="C187">
        <f>_xlfn.POISSON.DIST(A187,Scrobbles!$N$8,FALSE)</f>
        <v>1.47551848859399E-100</v>
      </c>
    </row>
    <row r="188" spans="1:3" x14ac:dyDescent="0.25">
      <c r="A188">
        <v>186</v>
      </c>
      <c r="B188">
        <f>_xlfn.NORM.DIST(A188,Scrobbles!$N$8,Scrobbles!$N$7,FALSE)</f>
        <v>3.8290640726733708E-8</v>
      </c>
      <c r="C188">
        <f>_xlfn.POISSON.DIST(A188,Scrobbles!$N$8,FALSE)</f>
        <v>1.7951008340498478E-101</v>
      </c>
    </row>
    <row r="189" spans="1:3" x14ac:dyDescent="0.25">
      <c r="A189">
        <v>187</v>
      </c>
      <c r="B189">
        <f>_xlfn.NORM.DIST(A189,Scrobbles!$N$8,Scrobbles!$N$7,FALSE)</f>
        <v>3.2769735193300337E-8</v>
      </c>
      <c r="C189">
        <f>_xlfn.POISSON.DIST(A189,Scrobbles!$N$8,FALSE)</f>
        <v>2.1722228580098494E-102</v>
      </c>
    </row>
    <row r="190" spans="1:3" x14ac:dyDescent="0.25">
      <c r="A190">
        <v>188</v>
      </c>
      <c r="B190">
        <f>_xlfn.NORM.DIST(A190,Scrobbles!$N$8,Scrobbles!$N$7,FALSE)</f>
        <v>2.8018223257768151E-8</v>
      </c>
      <c r="C190">
        <f>_xlfn.POISSON.DIST(A190,Scrobbles!$N$8,FALSE)</f>
        <v>2.6145904309174691E-103</v>
      </c>
    </row>
    <row r="191" spans="1:3" x14ac:dyDescent="0.25">
      <c r="A191">
        <v>189</v>
      </c>
      <c r="B191">
        <f>_xlfn.NORM.DIST(A191,Scrobbles!$N$8,Scrobbles!$N$7,FALSE)</f>
        <v>2.3932915774201692E-8</v>
      </c>
      <c r="C191">
        <f>_xlfn.POISSON.DIST(A191,Scrobbles!$N$8,FALSE)</f>
        <v>3.1303939853163987E-104</v>
      </c>
    </row>
    <row r="192" spans="1:3" x14ac:dyDescent="0.25">
      <c r="A192">
        <v>190</v>
      </c>
      <c r="B192">
        <f>_xlfn.NORM.DIST(A192,Scrobbles!$N$8,Scrobbles!$N$7,FALSE)</f>
        <v>2.0423867980902516E-8</v>
      </c>
      <c r="C192">
        <f>_xlfn.POISSON.DIST(A192,Scrobbles!$N$8,FALSE)</f>
        <v>3.7282286261211754E-105</v>
      </c>
    </row>
    <row r="193" spans="1:3" x14ac:dyDescent="0.25">
      <c r="A193">
        <v>191</v>
      </c>
      <c r="B193">
        <f>_xlfn.NORM.DIST(A193,Scrobbles!$N$8,Scrobbles!$N$7,FALSE)</f>
        <v>1.7412764960723909E-8</v>
      </c>
      <c r="C193">
        <f>_xlfn.POISSON.DIST(A193,Scrobbles!$N$8,FALSE)</f>
        <v>4.4169888883886814E-106</v>
      </c>
    </row>
    <row r="194" spans="1:3" x14ac:dyDescent="0.25">
      <c r="A194">
        <v>192</v>
      </c>
      <c r="B194">
        <f>_xlfn.NORM.DIST(A194,Scrobbles!$N$8,Scrobbles!$N$7,FALSE)</f>
        <v>1.4831492023285057E-8</v>
      </c>
      <c r="C194">
        <f>_xlfn.POISSON.DIST(A194,Scrobbles!$N$8,FALSE)</f>
        <v>5.2057369041723265E-107</v>
      </c>
    </row>
    <row r="195" spans="1:3" x14ac:dyDescent="0.25">
      <c r="A195">
        <v>193</v>
      </c>
      <c r="B195">
        <f>_xlfn.NORM.DIST(A195,Scrobbles!$N$8,Scrobbles!$N$7,FALSE)</f>
        <v>1.2620870436942673E-8</v>
      </c>
      <c r="C195">
        <f>_xlfn.POISSON.DIST(A195,Scrobbles!$N$8,FALSE)</f>
        <v>6.1035434909026686E-108</v>
      </c>
    </row>
    <row r="196" spans="1:3" x14ac:dyDescent="0.25">
      <c r="A196">
        <v>194</v>
      </c>
      <c r="B196">
        <f>_xlfn.NORM.DIST(A196,Scrobbles!$N$8,Scrobbles!$N$7,FALSE)</f>
        <v>1.0729540798927362E-8</v>
      </c>
      <c r="C196">
        <f>_xlfn.POISSON.DIST(A196,Scrobbles!$N$8,FALSE)</f>
        <v>7.119302569653028E-109</v>
      </c>
    </row>
    <row r="197" spans="1:3" x14ac:dyDescent="0.25">
      <c r="A197">
        <v>195</v>
      </c>
      <c r="B197">
        <f>_xlfn.NORM.DIST(A197,Scrobbles!$N$8,Scrobbles!$N$7,FALSE)</f>
        <v>9.1129780427360017E-9</v>
      </c>
      <c r="C197">
        <f>_xlfn.POISSON.DIST(A197,Scrobbles!$N$8,FALSE)</f>
        <v>8.2615203445645455E-110</v>
      </c>
    </row>
    <row r="198" spans="1:3" x14ac:dyDescent="0.25">
      <c r="A198">
        <v>196</v>
      </c>
      <c r="B198">
        <f>_xlfn.NORM.DIST(A198,Scrobbles!$N$8,Scrobbles!$N$7,FALSE)</f>
        <v>7.732623651336501E-9</v>
      </c>
      <c r="C198">
        <f>_xlfn.POISSON.DIST(A198,Scrobbles!$N$8,FALSE)</f>
        <v>9.5380817972244063E-111</v>
      </c>
    </row>
    <row r="199" spans="1:3" x14ac:dyDescent="0.25">
      <c r="A199">
        <v>197</v>
      </c>
      <c r="B199">
        <f>_xlfn.NORM.DIST(A199,Scrobbles!$N$8,Scrobbles!$N$7,FALSE)</f>
        <v>6.555122081581227E-9</v>
      </c>
      <c r="C199">
        <f>_xlfn.POISSON.DIST(A199,Scrobbles!$N$8,FALSE)</f>
        <v>1.0955998235535369E-111</v>
      </c>
    </row>
    <row r="200" spans="1:3" x14ac:dyDescent="0.25">
      <c r="A200">
        <v>198</v>
      </c>
      <c r="B200">
        <f>_xlfn.NORM.DIST(A200,Scrobbles!$N$8,Scrobbles!$N$7,FALSE)</f>
        <v>5.551649717927592E-9</v>
      </c>
      <c r="C200">
        <f>_xlfn.POISSON.DIST(A200,Scrobbles!$N$8,FALSE)</f>
        <v>1.2521140840610633E-112</v>
      </c>
    </row>
    <row r="201" spans="1:3" x14ac:dyDescent="0.25">
      <c r="A201">
        <v>199</v>
      </c>
      <c r="B201">
        <f>_xlfn.NORM.DIST(A201,Scrobbles!$N$8,Scrobbles!$N$7,FALSE)</f>
        <v>4.6973258704179297E-9</v>
      </c>
      <c r="C201">
        <f>_xlfn.POISSON.DIST(A201,Scrobbles!$N$8,FALSE)</f>
        <v>1.4237966325576586E-113</v>
      </c>
    </row>
    <row r="202" spans="1:3" x14ac:dyDescent="0.25">
      <c r="A202">
        <v>200</v>
      </c>
      <c r="B202">
        <f>_xlfn.NORM.DIST(A202,Scrobbles!$N$8,Scrobbles!$N$7,FALSE)</f>
        <v>3.9706964209458084E-9</v>
      </c>
      <c r="C202">
        <f>_xlfn.POISSON.DIST(A202,Scrobbles!$N$8,FALSE)</f>
        <v>1.6109241899795834E-114</v>
      </c>
    </row>
    <row r="203" spans="1:3" x14ac:dyDescent="0.25">
      <c r="A203">
        <v>201</v>
      </c>
      <c r="B203">
        <f>_xlfn.NORM.DIST(A203,Scrobbles!$N$8,Scrobbles!$N$7,FALSE)</f>
        <v>3.3532817109116413E-9</v>
      </c>
      <c r="C203">
        <f>_xlfn.POISSON.DIST(A203,Scrobbles!$N$8,FALSE)</f>
        <v>1.8135777661175847E-115</v>
      </c>
    </row>
    <row r="204" spans="1:3" x14ac:dyDescent="0.25">
      <c r="A204">
        <v>202</v>
      </c>
      <c r="B204">
        <f>_xlfn.NORM.DIST(A204,Scrobbles!$N$8,Scrobbles!$N$7,FALSE)</f>
        <v>2.8291811599239103E-9</v>
      </c>
      <c r="C204">
        <f>_xlfn.POISSON.DIST(A204,Scrobbles!$N$8,FALSE)</f>
        <v>2.0316175258347733E-116</v>
      </c>
    </row>
    <row r="205" spans="1:3" x14ac:dyDescent="0.25">
      <c r="A205">
        <v>203</v>
      </c>
      <c r="B205">
        <f>_xlfn.NORM.DIST(A205,Scrobbles!$N$8,Scrobbles!$N$7,FALSE)</f>
        <v>2.38472791637245E-9</v>
      </c>
      <c r="C205">
        <f>_xlfn.POISSON.DIST(A205,Scrobbles!$N$8,FALSE)</f>
        <v>2.2646602117679824E-117</v>
      </c>
    </row>
    <row r="206" spans="1:3" x14ac:dyDescent="0.25">
      <c r="A206">
        <v>204</v>
      </c>
      <c r="B206">
        <f>_xlfn.NORM.DIST(A206,Scrobbles!$N$8,Scrobbles!$N$7,FALSE)</f>
        <v>2.0081875732753941E-9</v>
      </c>
      <c r="C206">
        <f>_xlfn.POISSON.DIST(A206,Scrobbles!$N$8,FALSE)</f>
        <v>2.5120600668351043E-118</v>
      </c>
    </row>
    <row r="207" spans="1:3" x14ac:dyDescent="0.25">
      <c r="A207">
        <v>205</v>
      </c>
      <c r="B207">
        <f>_xlfn.NORM.DIST(A207,Scrobbles!$N$8,Scrobbles!$N$7,FALSE)</f>
        <v>1.6894956432053263E-9</v>
      </c>
      <c r="C207">
        <f>_xlfn.POISSON.DIST(A207,Scrobbles!$N$8,FALSE)</f>
        <v>2.7728941783042101E-119</v>
      </c>
    </row>
    <row r="208" spans="1:3" x14ac:dyDescent="0.25">
      <c r="A208">
        <v>206</v>
      </c>
      <c r="B208">
        <f>_xlfn.NORM.DIST(A208,Scrobbles!$N$8,Scrobbles!$N$7,FALSE)</f>
        <v>1.420029080391234E-9</v>
      </c>
      <c r="C208">
        <f>_xlfn.POISSON.DIST(A208,Scrobbles!$N$8,FALSE)</f>
        <v>3.0459531057102415E-120</v>
      </c>
    </row>
    <row r="209" spans="1:3" x14ac:dyDescent="0.25">
      <c r="A209">
        <v>207</v>
      </c>
      <c r="B209">
        <f>_xlfn.NORM.DIST(A209,Scrobbles!$N$8,Scrobbles!$N$7,FALSE)</f>
        <v>1.1924076719556694E-9</v>
      </c>
      <c r="C209">
        <f>_xlfn.POISSON.DIST(A209,Scrobbles!$N$8,FALSE)</f>
        <v>3.3297375565526724E-121</v>
      </c>
    </row>
    <row r="210" spans="1:3" x14ac:dyDescent="0.25">
      <c r="A210">
        <v>208</v>
      </c>
      <c r="B210">
        <f>_xlfn.NORM.DIST(A210,Scrobbles!$N$8,Scrobbles!$N$7,FALSE)</f>
        <v>1.0003215990053922E-9</v>
      </c>
      <c r="C210">
        <f>_xlfn.POISSON.DIST(A210,Scrobbles!$N$8,FALSE)</f>
        <v>3.6224617373483464E-122</v>
      </c>
    </row>
    <row r="211" spans="1:3" x14ac:dyDescent="0.25">
      <c r="A211">
        <v>209</v>
      </c>
      <c r="B211">
        <f>_xlfn.NORM.DIST(A211,Scrobbles!$N$8,Scrobbles!$N$7,FALSE)</f>
        <v>8.3838189690834643E-10</v>
      </c>
      <c r="C211">
        <f>_xlfn.POISSON.DIST(A211,Scrobbles!$N$8,FALSE)</f>
        <v>3.9220638359261812E-123</v>
      </c>
    </row>
    <row r="212" spans="1:3" x14ac:dyDescent="0.25">
      <c r="A212">
        <v>210</v>
      </c>
      <c r="B212">
        <f>_xlfn.NORM.DIST(A212,Scrobbles!$N$8,Scrobbles!$N$7,FALSE)</f>
        <v>7.0199092717384498E-10</v>
      </c>
      <c r="C212">
        <f>_xlfn.POISSON.DIST(A212,Scrobbles!$N$8,FALSE)</f>
        <v>4.2262238885085031E-124</v>
      </c>
    </row>
    <row r="213" spans="1:3" x14ac:dyDescent="0.25">
      <c r="A213">
        <v>211</v>
      </c>
      <c r="B213">
        <f>_xlfn.NORM.DIST(A213,Scrobbles!$N$8,Scrobbles!$N$7,FALSE)</f>
        <v>5.8723031517861601E-10</v>
      </c>
      <c r="C213">
        <f>_xlfn.POISSON.DIST(A213,Scrobbles!$N$8,FALSE)</f>
        <v>4.5323890584951628E-125</v>
      </c>
    </row>
    <row r="214" spans="1:3" x14ac:dyDescent="0.25">
      <c r="A214">
        <v>212</v>
      </c>
      <c r="B214">
        <f>_xlfn.NORM.DIST(A214,Scrobbles!$N$8,Scrobbles!$N$7,FALSE)</f>
        <v>4.9076411249767204E-10</v>
      </c>
      <c r="C214">
        <f>_xlfn.POISSON.DIST(A214,Scrobbles!$N$8,FALSE)</f>
        <v>4.8378061109540096E-126</v>
      </c>
    </row>
    <row r="215" spans="1:3" x14ac:dyDescent="0.25">
      <c r="A215">
        <v>213</v>
      </c>
      <c r="B215">
        <f>_xlfn.NORM.DIST(A215,Scrobbles!$N$8,Scrobbles!$N$7,FALSE)</f>
        <v>4.0975521344244447E-10</v>
      </c>
      <c r="C215">
        <f>_xlfn.POISSON.DIST(A215,Scrobbles!$N$8,FALSE)</f>
        <v>5.1395606168685549E-127</v>
      </c>
    </row>
    <row r="216" spans="1:3" x14ac:dyDescent="0.25">
      <c r="A216">
        <v>214</v>
      </c>
      <c r="B216">
        <f>_xlfn.NORM.DIST(A216,Scrobbles!$N$8,Scrobbles!$N$7,FALSE)</f>
        <v>3.4179329592106035E-10</v>
      </c>
      <c r="C216">
        <f>_xlfn.POISSON.DIST(A216,Scrobbles!$N$8,FALSE)</f>
        <v>5.4346221743126654E-128</v>
      </c>
    </row>
    <row r="217" spans="1:3" x14ac:dyDescent="0.25">
      <c r="A217">
        <v>215</v>
      </c>
      <c r="B217">
        <f>_xlfn.NORM.DIST(A217,Scrobbles!$N$8,Scrobbles!$N$7,FALSE)</f>
        <v>2.8483276997877126E-10</v>
      </c>
      <c r="C217">
        <f>_xlfn.POISSON.DIST(A217,Scrobbles!$N$8,FALSE)</f>
        <v>5.7198947004064237E-129</v>
      </c>
    </row>
    <row r="218" spans="1:3" x14ac:dyDescent="0.25">
      <c r="A218">
        <v>216</v>
      </c>
      <c r="B218">
        <f>_xlfn.NORM.DIST(A218,Scrobbles!$N$8,Scrobbles!$N$7,FALSE)</f>
        <v>2.3713940614920224E-10</v>
      </c>
      <c r="C218">
        <f>_xlfn.POISSON.DIST(A218,Scrobbles!$N$8,FALSE)</f>
        <v>5.9922706385208953E-130</v>
      </c>
    </row>
    <row r="219" spans="1:3" x14ac:dyDescent="0.25">
      <c r="A219">
        <v>217</v>
      </c>
      <c r="B219">
        <f>_xlfn.NORM.DIST(A219,Scrobbles!$N$8,Scrobbles!$N$7,FALSE)</f>
        <v>1.9724448260088669E-10</v>
      </c>
      <c r="C219">
        <f>_xlfn.POISSON.DIST(A219,Scrobbles!$N$8,FALSE)</f>
        <v>6.2486877494514995E-131</v>
      </c>
    </row>
    <row r="220" spans="1:3" x14ac:dyDescent="0.25">
      <c r="A220">
        <v>218</v>
      </c>
      <c r="B220">
        <f>_xlfn.NORM.DIST(A220,Scrobbles!$N$8,Scrobbles!$N$7,FALSE)</f>
        <v>1.6390543731958436E-10</v>
      </c>
      <c r="C220">
        <f>_xlfn.POISSON.DIST(A220,Scrobbles!$N$8,FALSE)</f>
        <v>6.486187021711133E-132</v>
      </c>
    </row>
    <row r="221" spans="1:3" x14ac:dyDescent="0.25">
      <c r="A221">
        <v>219</v>
      </c>
      <c r="B221">
        <f>_xlfn.NORM.DIST(A221,Scrobbles!$N$8,Scrobbles!$N$7,FALSE)</f>
        <v>1.3607214133163252E-10</v>
      </c>
      <c r="C221">
        <f>_xlfn.POISSON.DIST(A221,Scrobbles!$N$8,FALSE)</f>
        <v>6.7019701515918631E-133</v>
      </c>
    </row>
    <row r="222" spans="1:3" x14ac:dyDescent="0.25">
      <c r="A222">
        <v>220</v>
      </c>
      <c r="B222">
        <f>_xlfn.NORM.DIST(A222,Scrobbles!$N$8,Scrobbles!$N$7,FALSE)</f>
        <v>1.1285802315425896E-10</v>
      </c>
      <c r="C222">
        <f>_xlfn.POISSON.DIST(A222,Scrobbles!$N$8,FALSE)</f>
        <v>6.8934550130655832E-134</v>
      </c>
    </row>
    <row r="223" spans="1:3" x14ac:dyDescent="0.25">
      <c r="A223">
        <v>221</v>
      </c>
      <c r="B223">
        <f>_xlfn.NORM.DIST(A223,Scrobbles!$N$8,Scrobbles!$N$7,FALSE)</f>
        <v>9.3515374978703708E-11</v>
      </c>
      <c r="C223">
        <f>_xlfn.POISSON.DIST(A223,Scrobbles!$N$8,FALSE)</f>
        <v>7.0583275634756879E-135</v>
      </c>
    </row>
    <row r="224" spans="1:3" x14ac:dyDescent="0.25">
      <c r="A224">
        <v>222</v>
      </c>
      <c r="B224">
        <f>_xlfn.NORM.DIST(A224,Scrobbles!$N$8,Scrobbles!$N$7,FALSE)</f>
        <v>7.7414259104824208E-11</v>
      </c>
      <c r="C224">
        <f>_xlfn.POISSON.DIST(A224,Scrobbles!$N$8,FALSE)</f>
        <v>7.1945887133491239E-136</v>
      </c>
    </row>
    <row r="225" spans="1:3" x14ac:dyDescent="0.25">
      <c r="A225">
        <v>223</v>
      </c>
      <c r="B225">
        <f>_xlfn.NORM.DIST(A225,Scrobbles!$N$8,Scrobbles!$N$7,FALSE)</f>
        <v>6.4024510249264901E-11</v>
      </c>
      <c r="C225">
        <f>_xlfn.POISSON.DIST(A225,Scrobbles!$N$8,FALSE)</f>
        <v>7.3005948250777655E-137</v>
      </c>
    </row>
    <row r="226" spans="1:3" x14ac:dyDescent="0.25">
      <c r="A226">
        <v>224</v>
      </c>
      <c r="B226">
        <f>_xlfn.NORM.DIST(A226,Scrobbles!$N$8,Scrobbles!$N$7,FALSE)</f>
        <v>5.2900396798476588E-11</v>
      </c>
      <c r="C226">
        <f>_xlfn.POISSON.DIST(A226,Scrobbles!$N$8,FALSE)</f>
        <v>7.3750906906393543E-138</v>
      </c>
    </row>
    <row r="227" spans="1:3" x14ac:dyDescent="0.25">
      <c r="A227">
        <v>225</v>
      </c>
      <c r="B227">
        <f>_xlfn.NORM.DIST(A227,Scrobbles!$N$8,Scrobbles!$N$7,FALSE)</f>
        <v>4.366756299732942E-11</v>
      </c>
      <c r="C227">
        <f>_xlfn.POISSON.DIST(A227,Scrobbles!$N$8,FALSE)</f>
        <v>7.4172340660139297E-139</v>
      </c>
    </row>
    <row r="228" spans="1:3" x14ac:dyDescent="0.25">
      <c r="A228">
        <v>226</v>
      </c>
      <c r="B228">
        <f>_xlfn.NORM.DIST(A228,Scrobbles!$N$8,Scrobbles!$N$7,FALSE)</f>
        <v>3.6011925459619864E-11</v>
      </c>
      <c r="C228">
        <f>_xlfn.POISSON.DIST(A228,Scrobbles!$N$8,FALSE)</f>
        <v>7.4266111002319869E-140</v>
      </c>
    </row>
    <row r="229" spans="1:3" x14ac:dyDescent="0.25">
      <c r="A229">
        <v>227</v>
      </c>
      <c r="B229">
        <f>_xlfn.NORM.DIST(A229,Scrobbles!$N$8,Scrobbles!$N$7,FALSE)</f>
        <v>2.9670242156172E-11</v>
      </c>
      <c r="C229">
        <f>_xlfn.POISSON.DIST(A229,Scrobbles!$N$8,FALSE)</f>
        <v>7.4032422799037979E-141</v>
      </c>
    </row>
    <row r="230" spans="1:3" x14ac:dyDescent="0.25">
      <c r="A230">
        <v>228</v>
      </c>
      <c r="B230">
        <f>_xlfn.NORM.DIST(A230,Scrobbles!$N$8,Scrobbles!$N$7,FALSE)</f>
        <v>2.4422110979293067E-11</v>
      </c>
      <c r="C230">
        <f>_xlfn.POISSON.DIST(A230,Scrobbles!$N$8,FALSE)</f>
        <v>7.3475788041150312E-142</v>
      </c>
    </row>
    <row r="231" spans="1:3" x14ac:dyDescent="0.25">
      <c r="A231">
        <v>229</v>
      </c>
      <c r="B231">
        <f>_xlfn.NORM.DIST(A231,Scrobbles!$N$8,Scrobbles!$N$7,FALSE)</f>
        <v>2.0083188810373086E-11</v>
      </c>
      <c r="C231">
        <f>_xlfn.POISSON.DIST(A231,Scrobbles!$N$8,FALSE)</f>
        <v>7.2604895980779593E-143</v>
      </c>
    </row>
    <row r="232" spans="1:3" x14ac:dyDescent="0.25">
      <c r="A232">
        <v>230</v>
      </c>
      <c r="B232">
        <f>_xlfn.NORM.DIST(A232,Scrobbles!$N$8,Scrobbles!$N$7,FALSE)</f>
        <v>1.6499451361796471E-11</v>
      </c>
      <c r="C232">
        <f>_xlfn.POISSON.DIST(A232,Scrobbles!$N$8,FALSE)</f>
        <v>7.1432394554996967E-144</v>
      </c>
    </row>
    <row r="233" spans="1:3" x14ac:dyDescent="0.25">
      <c r="A233">
        <v>231</v>
      </c>
      <c r="B233">
        <f>_xlfn.NORM.DIST(A233,Scrobbles!$N$8,Scrobbles!$N$7,FALSE)</f>
        <v>1.3542339484504874E-11</v>
      </c>
      <c r="C233">
        <f>_xlfn.POISSON.DIST(A233,Scrobbles!$N$8,FALSE)</f>
        <v>6.9974590584490704E-145</v>
      </c>
    </row>
    <row r="234" spans="1:3" x14ac:dyDescent="0.25">
      <c r="A234">
        <v>232</v>
      </c>
      <c r="B234">
        <f>_xlfn.NORM.DIST(A234,Scrobbles!$N$8,Scrobbles!$N$7,FALSE)</f>
        <v>1.1104659623387872E-11</v>
      </c>
      <c r="C234">
        <f>_xlfn.POISSON.DIST(A234,Scrobbles!$N$8,FALSE)</f>
        <v>6.8251078501123132E-146</v>
      </c>
    </row>
    <row r="235" spans="1:3" x14ac:dyDescent="0.25">
      <c r="A235">
        <v>233</v>
      </c>
      <c r="B235">
        <f>_xlfn.NORM.DIST(A235,Scrobbles!$N$8,Scrobbles!$N$7,FALSE)</f>
        <v>9.0971251011042191E-12</v>
      </c>
      <c r="C235">
        <f>_xlfn.POISSON.DIST(A235,Scrobbles!$N$8,FALSE)</f>
        <v>6.6284309224888463E-147</v>
      </c>
    </row>
    <row r="236" spans="1:3" x14ac:dyDescent="0.25">
      <c r="A236">
        <v>234</v>
      </c>
      <c r="B236">
        <f>_xlfn.NORM.DIST(A236,Scrobbles!$N$8,Scrobbles!$N$7,FALSE)</f>
        <v>7.4454413021224253E-12</v>
      </c>
      <c r="C236">
        <f>_xlfn.POISSON.DIST(A236,Scrobbles!$N$8,FALSE)</f>
        <v>6.4099112217469293E-148</v>
      </c>
    </row>
    <row r="237" spans="1:3" x14ac:dyDescent="0.25">
      <c r="A237">
        <v>235</v>
      </c>
      <c r="B237">
        <f>_xlfn.NORM.DIST(A237,Scrobbles!$N$8,Scrobbles!$N$7,FALSE)</f>
        <v>6.0878519516315815E-12</v>
      </c>
      <c r="C237">
        <f>_xlfn.POISSON.DIST(A237,Scrobbles!$N$8,FALSE)</f>
        <v>6.1722184651962196E-149</v>
      </c>
    </row>
    <row r="238" spans="1:3" x14ac:dyDescent="0.25">
      <c r="A238">
        <v>236</v>
      </c>
      <c r="B238">
        <f>_xlfn.NORM.DIST(A238,Scrobbles!$N$8,Scrobbles!$N$7,FALSE)</f>
        <v>4.9730758362722859E-12</v>
      </c>
      <c r="C238">
        <f>_xlfn.POISSON.DIST(A238,Scrobbles!$N$8,FALSE)</f>
        <v>5.9181562039163476E-150</v>
      </c>
    </row>
    <row r="239" spans="1:3" x14ac:dyDescent="0.25">
      <c r="A239">
        <v>237</v>
      </c>
      <c r="B239">
        <f>_xlfn.NORM.DIST(A239,Scrobbles!$N$8,Scrobbles!$N$7,FALSE)</f>
        <v>4.0585737565233635E-12</v>
      </c>
      <c r="C239">
        <f>_xlfn.POISSON.DIST(A239,Scrobbles!$N$8,FALSE)</f>
        <v>5.6506084550959525E-151</v>
      </c>
    </row>
    <row r="240" spans="1:3" x14ac:dyDescent="0.25">
      <c r="A240">
        <v>238</v>
      </c>
      <c r="B240">
        <f>_xlfn.NORM.DIST(A240,Scrobbles!$N$8,Scrobbles!$N$7,FALSE)</f>
        <v>3.3090944627227924E-12</v>
      </c>
      <c r="C240">
        <f>_xlfn.POISSON.DIST(A240,Scrobbles!$N$8,FALSE)</f>
        <v>5.3724872706312969E-152</v>
      </c>
    </row>
    <row r="241" spans="1:3" x14ac:dyDescent="0.25">
      <c r="A241">
        <v>239</v>
      </c>
      <c r="B241">
        <f>_xlfn.NORM.DIST(A241,Scrobbles!$N$8,Scrobbles!$N$7,FALSE)</f>
        <v>2.6954560080217856E-12</v>
      </c>
      <c r="C241">
        <f>_xlfn.POISSON.DIST(A241,Scrobbles!$N$8,FALSE)</f>
        <v>5.0866825084755735E-153</v>
      </c>
    </row>
    <row r="242" spans="1:3" x14ac:dyDescent="0.25">
      <c r="A242">
        <v>240</v>
      </c>
      <c r="B242">
        <f>_xlfn.NORM.DIST(A242,Scrobbles!$N$8,Scrobbles!$N$7,FALSE)</f>
        <v>2.1935255265568473E-12</v>
      </c>
      <c r="C242">
        <f>_xlfn.POISSON.DIST(A242,Scrobbles!$N$8,FALSE)</f>
        <v>4.7960149365630171E-154</v>
      </c>
    </row>
    <row r="243" spans="1:3" x14ac:dyDescent="0.25">
      <c r="A243">
        <v>241</v>
      </c>
      <c r="B243">
        <f>_xlfn.NORM.DIST(A243,Scrobbles!$N$8,Scrobbles!$N$7,FALSE)</f>
        <v>1.7833660658479912E-12</v>
      </c>
      <c r="C243">
        <f>_xlfn.POISSON.DIST(A243,Scrobbles!$N$8,FALSE)</f>
        <v>4.5031936333824851E-155</v>
      </c>
    </row>
    <row r="244" spans="1:3" x14ac:dyDescent="0.25">
      <c r="A244">
        <v>242</v>
      </c>
      <c r="B244">
        <f>_xlfn.NORM.DIST(A244,Scrobbles!$N$8,Scrobbles!$N$7,FALSE)</f>
        <v>1.4485239012013593E-12</v>
      </c>
      <c r="C244">
        <f>_xlfn.POISSON.DIST(A244,Scrobbles!$N$8,FALSE)</f>
        <v>4.2107784623831515E-156</v>
      </c>
    </row>
    <row r="245" spans="1:3" x14ac:dyDescent="0.25">
      <c r="A245">
        <v>243</v>
      </c>
      <c r="B245">
        <f>_xlfn.NORM.DIST(A245,Scrobbles!$N$8,Scrobbles!$N$7,FALSE)</f>
        <v>1.1754338516664119E-12</v>
      </c>
      <c r="C245">
        <f>_xlfn.POISSON.DIST(A245,Scrobbles!$N$8,FALSE)</f>
        <v>3.9211481977751526E-157</v>
      </c>
    </row>
    <row r="246" spans="1:3" x14ac:dyDescent="0.25">
      <c r="A246">
        <v>244</v>
      </c>
      <c r="B246">
        <f>_xlfn.NORM.DIST(A246,Scrobbles!$N$8,Scrobbles!$N$7,FALSE)</f>
        <v>9.5292360158176765E-13</v>
      </c>
      <c r="C246">
        <f>_xlfn.POISSON.DIST(A246,Scrobbles!$N$8,FALSE)</f>
        <v>3.6364746752199732E-158</v>
      </c>
    </row>
    <row r="247" spans="1:3" x14ac:dyDescent="0.25">
      <c r="A247">
        <v>245</v>
      </c>
      <c r="B247">
        <f>_xlfn.NORM.DIST(A247,Scrobbles!$N$8,Scrobbles!$N$7,FALSE)</f>
        <v>7.7180099530638179E-13</v>
      </c>
      <c r="C247">
        <f>_xlfn.POISSON.DIST(A247,Scrobbles!$N$8,FALSE)</f>
        <v>3.3587031402614748E-159</v>
      </c>
    </row>
    <row r="248" spans="1:3" x14ac:dyDescent="0.25">
      <c r="A248">
        <v>246</v>
      </c>
      <c r="B248">
        <f>_xlfn.NORM.DIST(A248,Scrobbles!$N$8,Scrobbles!$N$7,FALSE)</f>
        <v>6.245107900637847E-13</v>
      </c>
      <c r="C248">
        <f>_xlfn.POISSON.DIST(A248,Scrobbles!$N$8,FALSE)</f>
        <v>3.0895387771046696E-160</v>
      </c>
    </row>
    <row r="249" spans="1:3" x14ac:dyDescent="0.25">
      <c r="A249">
        <v>247</v>
      </c>
      <c r="B249">
        <f>_xlfn.NORM.DIST(A249,Scrobbles!$N$8,Scrobbles!$N$7,FALSE)</f>
        <v>5.048494874262308E-13</v>
      </c>
      <c r="C249">
        <f>_xlfn.POISSON.DIST(A249,Scrobbles!$N$8,FALSE)</f>
        <v>2.8304392266821592E-161</v>
      </c>
    </row>
    <row r="250" spans="1:3" x14ac:dyDescent="0.25">
      <c r="A250">
        <v>248</v>
      </c>
      <c r="B250">
        <f>_xlfn.NORM.DIST(A250,Scrobbles!$N$8,Scrobbles!$N$7,FALSE)</f>
        <v>4.0772867344775748E-13</v>
      </c>
      <c r="C250">
        <f>_xlfn.POISSON.DIST(A250,Scrobbles!$N$8,FALSE)</f>
        <v>2.5826127506131053E-162</v>
      </c>
    </row>
    <row r="251" spans="1:3" x14ac:dyDescent="0.25">
      <c r="A251">
        <v>249</v>
      </c>
      <c r="B251">
        <f>_xlfn.NORM.DIST(A251,Scrobbles!$N$8,Scrobbles!$N$7,FALSE)</f>
        <v>3.2897882870668216E-13</v>
      </c>
      <c r="C251">
        <f>_xlfn.POISSON.DIST(A251,Scrobbles!$N$8,FALSE)</f>
        <v>2.3470215702648848E-163</v>
      </c>
    </row>
    <row r="252" spans="1:3" x14ac:dyDescent="0.25">
      <c r="A252">
        <v>250</v>
      </c>
      <c r="B252">
        <f>_xlfn.NORM.DIST(A252,Scrobbles!$N$8,Scrobbles!$N$7,FALSE)</f>
        <v>2.6518686370860949E-13</v>
      </c>
      <c r="C252">
        <f>_xlfn.POISSON.DIST(A252,Scrobbles!$N$8,FALSE)</f>
        <v>2.1243898098853263E-164</v>
      </c>
    </row>
    <row r="253" spans="1:3" x14ac:dyDescent="0.25">
      <c r="A253">
        <v>251</v>
      </c>
      <c r="B253">
        <f>_xlfn.NORM.DIST(A253,Scrobbles!$N$8,Scrobbles!$N$7,FALSE)</f>
        <v>2.1356172757653113E-13</v>
      </c>
      <c r="C253">
        <f>_xlfn.POISSON.DIST(A253,Scrobbles!$N$8,FALSE)</f>
        <v>1.9152154006024767E-165</v>
      </c>
    </row>
    <row r="254" spans="1:3" x14ac:dyDescent="0.25">
      <c r="A254">
        <v>252</v>
      </c>
      <c r="B254">
        <f>_xlfn.NORM.DIST(A254,Scrobbles!$N$8,Scrobbles!$N$7,FALSE)</f>
        <v>1.7182335901653296E-13</v>
      </c>
      <c r="C254">
        <f>_xlfn.POISSON.DIST(A254,Scrobbles!$N$8,FALSE)</f>
        <v>1.7197852576839456E-166</v>
      </c>
    </row>
    <row r="255" spans="1:3" x14ac:dyDescent="0.25">
      <c r="A255">
        <v>253</v>
      </c>
      <c r="B255">
        <f>_xlfn.NORM.DIST(A255,Scrobbles!$N$8,Scrobbles!$N$7,FALSE)</f>
        <v>1.3811102413654917E-13</v>
      </c>
      <c r="C255">
        <f>_xlfn.POISSON.DIST(A255,Scrobbles!$N$8,FALSE)</f>
        <v>1.5381930255060834E-167</v>
      </c>
    </row>
    <row r="256" spans="1:3" x14ac:dyDescent="0.25">
      <c r="A256">
        <v>254</v>
      </c>
      <c r="B256">
        <f>_xlfn.NORM.DIST(A256,Scrobbles!$N$8,Scrobbles!$N$7,FALSE)</f>
        <v>1.1090773798748631E-13</v>
      </c>
      <c r="C256">
        <f>_xlfn.POISSON.DIST(A256,Scrobbles!$N$8,FALSE)</f>
        <v>1.3703586908895749E-168</v>
      </c>
    </row>
    <row r="257" spans="1:3" x14ac:dyDescent="0.25">
      <c r="A257">
        <v>255</v>
      </c>
      <c r="B257">
        <f>_xlfn.NORM.DIST(A257,Scrobbles!$N$8,Scrobbles!$N$7,FALSE)</f>
        <v>8.8978014621749615E-14</v>
      </c>
      <c r="C257">
        <f>_xlfn.POISSON.DIST(A257,Scrobbles!$N$8,FALSE)</f>
        <v>1.2160493929238276E-169</v>
      </c>
    </row>
    <row r="258" spans="1:3" x14ac:dyDescent="0.25">
      <c r="A258">
        <v>256</v>
      </c>
      <c r="B258">
        <f>_xlfn.NORM.DIST(A258,Scrobbles!$N$8,Scrobbles!$N$7,FALSE)</f>
        <v>7.1316650162232378E-14</v>
      </c>
      <c r="C258">
        <f>_xlfn.POISSON.DIST(A258,Scrobbles!$N$8,FALSE)</f>
        <v>1.0749008026736448E-170</v>
      </c>
    </row>
    <row r="259" spans="1:3" x14ac:dyDescent="0.25">
      <c r="A259">
        <v>257</v>
      </c>
      <c r="B259">
        <f>_xlfn.NORM.DIST(A259,Scrobbles!$N$8,Scrobbles!$N$7,FALSE)</f>
        <v>5.710662858394652E-14</v>
      </c>
      <c r="C259">
        <f>_xlfn.POISSON.DIST(A259,Scrobbles!$N$8,FALSE)</f>
        <v>9.4643850552259419E-172</v>
      </c>
    </row>
    <row r="260" spans="1:3" x14ac:dyDescent="0.25">
      <c r="A260">
        <v>258</v>
      </c>
      <c r="B260">
        <f>_xlfn.NORM.DIST(A260,Scrobbles!$N$8,Scrobbles!$N$7,FALSE)</f>
        <v>4.5684562310559764E-14</v>
      </c>
      <c r="C260">
        <f>_xlfn.POISSON.DIST(A260,Scrobbles!$N$8,FALSE)</f>
        <v>8.30098888564628E-173</v>
      </c>
    </row>
    <row r="261" spans="1:3" x14ac:dyDescent="0.25">
      <c r="A261">
        <v>259</v>
      </c>
      <c r="B261">
        <f>_xlfn.NORM.DIST(A261,Scrobbles!$N$8,Scrobbles!$N$7,FALSE)</f>
        <v>3.6512349235137443E-14</v>
      </c>
      <c r="C261">
        <f>_xlfn.POISSON.DIST(A261,Scrobbles!$N$8,FALSE)</f>
        <v>7.2524911168584749E-174</v>
      </c>
    </row>
    <row r="262" spans="1:3" x14ac:dyDescent="0.25">
      <c r="A262">
        <v>260</v>
      </c>
      <c r="B262">
        <f>_xlfn.NORM.DIST(A262,Scrobbles!$N$8,Scrobbles!$N$7,FALSE)</f>
        <v>2.9153952795366176E-14</v>
      </c>
      <c r="C262">
        <f>_xlfn.POISSON.DIST(A262,Scrobbles!$N$8,FALSE)</f>
        <v>6.3120582028042123E-175</v>
      </c>
    </row>
    <row r="263" spans="1:3" x14ac:dyDescent="0.25">
      <c r="A263">
        <v>261</v>
      </c>
      <c r="B263">
        <f>_xlfn.NORM.DIST(A263,Scrobbles!$N$8,Scrobbles!$N$7,FALSE)</f>
        <v>2.3256399386545019E-14</v>
      </c>
      <c r="C263">
        <f>_xlfn.POISSON.DIST(A263,Scrobbles!$N$8,FALSE)</f>
        <v>5.4725233679481727E-176</v>
      </c>
    </row>
    <row r="264" spans="1:3" x14ac:dyDescent="0.25">
      <c r="A264">
        <v>262</v>
      </c>
      <c r="B264">
        <f>_xlfn.NORM.DIST(A264,Scrobbles!$N$8,Scrobbles!$N$7,FALSE)</f>
        <v>1.8534243699273662E-14</v>
      </c>
      <c r="C264">
        <f>_xlfn.POISSON.DIST(A264,Scrobbles!$N$8,FALSE)</f>
        <v>4.7265414475630232E-177</v>
      </c>
    </row>
    <row r="265" spans="1:3" x14ac:dyDescent="0.25">
      <c r="A265">
        <v>263</v>
      </c>
      <c r="B265">
        <f>_xlfn.NORM.DIST(A265,Scrobbles!$N$8,Scrobbles!$N$7,FALSE)</f>
        <v>1.4756882605305309E-14</v>
      </c>
      <c r="C265">
        <f>_xlfn.POISSON.DIST(A265,Scrobbles!$N$8,FALSE)</f>
        <v>4.0667255040410103E-178</v>
      </c>
    </row>
    <row r="266" spans="1:3" x14ac:dyDescent="0.25">
      <c r="A266">
        <v>264</v>
      </c>
      <c r="B266">
        <f>_xlfn.NORM.DIST(A266,Scrobbles!$N$8,Scrobbles!$N$7,FALSE)</f>
        <v>1.1738206270230783E-14</v>
      </c>
      <c r="C266">
        <f>_xlfn.POISSON.DIST(A266,Scrobbles!$N$8,FALSE)</f>
        <v>3.4857647177494839E-179</v>
      </c>
    </row>
    <row r="267" spans="1:3" x14ac:dyDescent="0.25">
      <c r="A267">
        <v>265</v>
      </c>
      <c r="B267">
        <f>_xlfn.NORM.DIST(A267,Scrobbles!$N$8,Scrobbles!$N$7,FALSE)</f>
        <v>9.3281648549730916E-15</v>
      </c>
      <c r="C267">
        <f>_xlfn.POISSON.DIST(A267,Scrobbles!$N$8,FALSE)</f>
        <v>2.9765236188222863E-180</v>
      </c>
    </row>
    <row r="268" spans="1:3" x14ac:dyDescent="0.25">
      <c r="A268">
        <v>266</v>
      </c>
      <c r="B268">
        <f>_xlfn.NORM.DIST(A268,Scrobbles!$N$8,Scrobbles!$N$7,FALSE)</f>
        <v>7.4059035152396528E-15</v>
      </c>
      <c r="C268">
        <f>_xlfn.POISSON.DIST(A268,Scrobbles!$N$8,FALSE)</f>
        <v>2.5321232074188946E-181</v>
      </c>
    </row>
    <row r="269" spans="1:3" x14ac:dyDescent="0.25">
      <c r="A269">
        <v>267</v>
      </c>
      <c r="B269">
        <f>_xlfn.NORM.DIST(A269,Scrobbles!$N$8,Scrobbles!$N$7,FALSE)</f>
        <v>5.8741799690763136E-15</v>
      </c>
      <c r="C269">
        <f>_xlfn.POISSON.DIST(A269,Scrobbles!$N$8,FALSE)</f>
        <v>2.1460049013118301E-182</v>
      </c>
    </row>
    <row r="270" spans="1:3" x14ac:dyDescent="0.25">
      <c r="A270">
        <v>268</v>
      </c>
      <c r="B270">
        <f>_xlfn.NORM.DIST(A270,Scrobbles!$N$8,Scrobbles!$N$7,FALSE)</f>
        <v>4.6548298165809435E-15</v>
      </c>
      <c r="C270">
        <f>_xlfn.POISSON.DIST(A270,Scrobbles!$N$8,FALSE)</f>
        <v>1.8119785520670012E-183</v>
      </c>
    </row>
    <row r="271" spans="1:3" x14ac:dyDescent="0.25">
      <c r="A271">
        <v>269</v>
      </c>
      <c r="B271">
        <f>_xlfn.NORM.DIST(A271,Scrobbles!$N$8,Scrobbles!$N$7,FALSE)</f>
        <v>3.6850868547758056E-15</v>
      </c>
      <c r="C271">
        <f>_xlfn.POISSON.DIST(A271,Scrobbles!$N$8,FALSE)</f>
        <v>1.5242559885686336E-184</v>
      </c>
    </row>
    <row r="272" spans="1:3" x14ac:dyDescent="0.25">
      <c r="A272">
        <v>270</v>
      </c>
      <c r="B272">
        <f>_xlfn.NORM.DIST(A272,Scrobbles!$N$8,Scrobbles!$N$7,FALSE)</f>
        <v>2.914600334070202E-15</v>
      </c>
      <c r="C272">
        <f>_xlfn.POISSON.DIST(A272,Scrobbles!$N$8,FALSE)</f>
        <v>1.2774716856573065E-185</v>
      </c>
    </row>
    <row r="273" spans="1:3" x14ac:dyDescent="0.25">
      <c r="A273">
        <v>271</v>
      </c>
      <c r="B273">
        <f>_xlfn.NORM.DIST(A273,Scrobbles!$N$8,Scrobbles!$N$7,FALSE)</f>
        <v>2.3030197036721161E-15</v>
      </c>
      <c r="C273">
        <f>_xlfn.POISSON.DIST(A273,Scrobbles!$N$8,FALSE)</f>
        <v>1.0666922246079938E-186</v>
      </c>
    </row>
    <row r="274" spans="1:3" x14ac:dyDescent="0.25">
      <c r="A274">
        <v>272</v>
      </c>
      <c r="B274">
        <f>_xlfn.NORM.DIST(A274,Scrobbles!$N$8,Scrobbles!$N$7,FALSE)</f>
        <v>1.818040937427363E-15</v>
      </c>
      <c r="C274">
        <f>_xlfn.POISSON.DIST(A274,Scrobbles!$N$8,FALSE)</f>
        <v>8.8741622047221779E-188</v>
      </c>
    </row>
    <row r="275" spans="1:3" x14ac:dyDescent="0.25">
      <c r="A275">
        <v>273</v>
      </c>
      <c r="B275">
        <f>_xlfn.NORM.DIST(A275,Scrobbles!$N$8,Scrobbles!$N$7,FALSE)</f>
        <v>1.4338278904729924E-15</v>
      </c>
      <c r="C275">
        <f>_xlfn.POISSON.DIST(A275,Scrobbles!$N$8,FALSE)</f>
        <v>7.3556634915111666E-189</v>
      </c>
    </row>
    <row r="276" spans="1:3" x14ac:dyDescent="0.25">
      <c r="A276">
        <v>274</v>
      </c>
      <c r="B276">
        <f>_xlfn.NORM.DIST(A276,Scrobbles!$N$8,Scrobbles!$N$7,FALSE)</f>
        <v>1.1297380363299852E-15</v>
      </c>
      <c r="C276">
        <f>_xlfn.POISSON.DIST(A276,Scrobbles!$N$8,FALSE)</f>
        <v>6.074750245336185E-190</v>
      </c>
    </row>
    <row r="277" spans="1:3" x14ac:dyDescent="0.25">
      <c r="A277">
        <v>275</v>
      </c>
      <c r="B277">
        <f>_xlfn.NORM.DIST(A277,Scrobbles!$N$8,Scrobbles!$N$7,FALSE)</f>
        <v>8.892949768379893E-16</v>
      </c>
      <c r="C277">
        <f>_xlfn.POISSON.DIST(A277,Scrobbles!$N$8,FALSE)</f>
        <v>4.9986516304478257E-191</v>
      </c>
    </row>
    <row r="278" spans="1:3" x14ac:dyDescent="0.25">
      <c r="A278">
        <v>276</v>
      </c>
      <c r="B278">
        <f>_xlfn.NORM.DIST(A278,Scrobbles!$N$8,Scrobbles!$N$7,FALSE)</f>
        <v>6.9936080451873789E-16</v>
      </c>
      <c r="C278">
        <f>_xlfn.POISSON.DIST(A278,Scrobbles!$N$8,FALSE)</f>
        <v>4.098273386454558E-192</v>
      </c>
    </row>
    <row r="279" spans="1:3" x14ac:dyDescent="0.25">
      <c r="A279">
        <v>277</v>
      </c>
      <c r="B279">
        <f>_xlfn.NORM.DIST(A279,Scrobbles!$N$8,Scrobbles!$N$7,FALSE)</f>
        <v>5.4947014391083247E-16</v>
      </c>
      <c r="C279">
        <f>_xlfn.POISSON.DIST(A279,Scrobbles!$N$8,FALSE)</f>
        <v>3.3479448396820306E-193</v>
      </c>
    </row>
    <row r="280" spans="1:3" x14ac:dyDescent="0.25">
      <c r="A280">
        <v>278</v>
      </c>
      <c r="B280">
        <f>_xlfn.NORM.DIST(A280,Scrobbles!$N$8,Scrobbles!$N$7,FALSE)</f>
        <v>4.3129484917921204E-16</v>
      </c>
      <c r="C280">
        <f>_xlfn.POISSON.DIST(A280,Scrobbles!$N$8,FALSE)</f>
        <v>2.7251514008512545E-194</v>
      </c>
    </row>
    <row r="281" spans="1:3" x14ac:dyDescent="0.25">
      <c r="A281">
        <v>279</v>
      </c>
      <c r="B281">
        <f>_xlfn.NORM.DIST(A281,Scrobbles!$N$8,Scrobbles!$N$7,FALSE)</f>
        <v>3.3821417445953534E-16</v>
      </c>
      <c r="C281">
        <f>_xlfn.POISSON.DIST(A281,Scrobbles!$N$8,FALSE)</f>
        <v>2.210261044008263E-195</v>
      </c>
    </row>
    <row r="282" spans="1:3" x14ac:dyDescent="0.25">
      <c r="A282">
        <v>280</v>
      </c>
      <c r="B282">
        <f>_xlfn.NORM.DIST(A282,Scrobbles!$N$8,Scrobbles!$N$7,FALSE)</f>
        <v>2.6496999608165752E-16</v>
      </c>
      <c r="C282">
        <f>_xlfn.POISSON.DIST(A282,Scrobbles!$N$8,FALSE)</f>
        <v>1.7862517825046961E-196</v>
      </c>
    </row>
    <row r="283" spans="1:3" x14ac:dyDescent="0.25">
      <c r="A283">
        <v>281</v>
      </c>
      <c r="B283">
        <f>_xlfn.NORM.DIST(A283,Scrobbles!$N$8,Scrobbles!$N$7,FALSE)</f>
        <v>2.0739054605147672E-16</v>
      </c>
      <c r="C283">
        <f>_xlfn.POISSON.DIST(A283,Scrobbles!$N$8,FALSE)</f>
        <v>1.4384457668975812E-197</v>
      </c>
    </row>
    <row r="284" spans="1:3" x14ac:dyDescent="0.25">
      <c r="A284">
        <v>282</v>
      </c>
      <c r="B284">
        <f>_xlfn.NORM.DIST(A284,Scrobbles!$N$8,Scrobbles!$N$7,FALSE)</f>
        <v>1.6216927386450904E-16</v>
      </c>
      <c r="C284">
        <f>_xlfn.POISSON.DIST(A284,Scrobbles!$N$8,FALSE)</f>
        <v>1.1542543539846289E-198</v>
      </c>
    </row>
    <row r="285" spans="1:3" x14ac:dyDescent="0.25">
      <c r="A285">
        <v>283</v>
      </c>
      <c r="B285">
        <f>_xlfn.NORM.DIST(A285,Scrobbles!$N$8,Scrobbles!$N$7,FALSE)</f>
        <v>1.2668802050476777E-16</v>
      </c>
      <c r="C285">
        <f>_xlfn.POISSON.DIST(A285,Scrobbles!$N$8,FALSE)</f>
        <v>9.2293735321134239E-200</v>
      </c>
    </row>
    <row r="286" spans="1:3" x14ac:dyDescent="0.25">
      <c r="A286">
        <v>284</v>
      </c>
      <c r="B286">
        <f>_xlfn.NORM.DIST(A286,Scrobbles!$N$8,Scrobbles!$N$7,FALSE)</f>
        <v>9.8875772565334755E-17</v>
      </c>
      <c r="C286">
        <f>_xlfn.POISSON.DIST(A286,Scrobbles!$N$8,FALSE)</f>
        <v>7.3537865567740544E-201</v>
      </c>
    </row>
    <row r="287" spans="1:3" x14ac:dyDescent="0.25">
      <c r="A287">
        <v>285</v>
      </c>
      <c r="B287">
        <f>_xlfn.NORM.DIST(A287,Scrobbles!$N$8,Scrobbles!$N$7,FALSE)</f>
        <v>7.7095954672498811E-17</v>
      </c>
      <c r="C287">
        <f>_xlfn.POISSON.DIST(A287,Scrobbles!$N$8,FALSE)</f>
        <v>5.8387959428223715E-202</v>
      </c>
    </row>
    <row r="288" spans="1:3" x14ac:dyDescent="0.25">
      <c r="A288">
        <v>286</v>
      </c>
      <c r="B288">
        <f>_xlfn.NORM.DIST(A288,Scrobbles!$N$8,Scrobbles!$N$7,FALSE)</f>
        <v>6.0056587681164268E-17</v>
      </c>
      <c r="C288">
        <f>_xlfn.POISSON.DIST(A288,Scrobbles!$N$8,FALSE)</f>
        <v>4.6197066800353767E-203</v>
      </c>
    </row>
    <row r="289" spans="1:3" x14ac:dyDescent="0.25">
      <c r="A289">
        <v>287</v>
      </c>
      <c r="B289">
        <f>_xlfn.NORM.DIST(A289,Scrobbles!$N$8,Scrobbles!$N$7,FALSE)</f>
        <v>4.6738748132166887E-17</v>
      </c>
      <c r="C289">
        <f>_xlfn.POISSON.DIST(A289,Scrobbles!$N$8,FALSE)</f>
        <v>3.6424168149207776E-204</v>
      </c>
    </row>
    <row r="290" spans="1:3" x14ac:dyDescent="0.25">
      <c r="A290">
        <v>288</v>
      </c>
      <c r="B290">
        <f>_xlfn.NORM.DIST(A290,Scrobbles!$N$8,Scrobbles!$N$7,FALSE)</f>
        <v>3.6339660063487201E-17</v>
      </c>
      <c r="C290">
        <f>_xlfn.POISSON.DIST(A290,Scrobbles!$N$8,FALSE)</f>
        <v>2.861898926009329E-205</v>
      </c>
    </row>
    <row r="291" spans="1:3" x14ac:dyDescent="0.25">
      <c r="A291">
        <v>289</v>
      </c>
      <c r="B291">
        <f>_xlfn.NORM.DIST(A291,Scrobbles!$N$8,Scrobbles!$N$7,FALSE)</f>
        <v>2.822747335801518E-17</v>
      </c>
      <c r="C291">
        <f>_xlfn.POISSON.DIST(A291,Scrobbles!$N$8,FALSE)</f>
        <v>2.2408541269395042E-206</v>
      </c>
    </row>
    <row r="292" spans="1:3" x14ac:dyDescent="0.25">
      <c r="A292">
        <v>290</v>
      </c>
      <c r="B292">
        <f>_xlfn.NORM.DIST(A292,Scrobbles!$N$8,Scrobbles!$N$7,FALSE)</f>
        <v>2.190536596528545E-17</v>
      </c>
      <c r="C292">
        <f>_xlfn.POISSON.DIST(A292,Scrobbles!$N$8,FALSE)</f>
        <v>1.7485285404296551E-207</v>
      </c>
    </row>
    <row r="293" spans="1:3" x14ac:dyDescent="0.25">
      <c r="A293">
        <v>291</v>
      </c>
      <c r="B293">
        <f>_xlfn.NORM.DIST(A293,Scrobbles!$N$8,Scrobbles!$N$7,FALSE)</f>
        <v>1.6983077108261986E-17</v>
      </c>
      <c r="C293">
        <f>_xlfn.POISSON.DIST(A293,Scrobbles!$N$8,FALSE)</f>
        <v>1.3596805145019709E-208</v>
      </c>
    </row>
    <row r="294" spans="1:3" x14ac:dyDescent="0.25">
      <c r="A294">
        <v>292</v>
      </c>
      <c r="B294">
        <f>_xlfn.NORM.DIST(A294,Scrobbles!$N$8,Scrobbles!$N$7,FALSE)</f>
        <v>1.3154356600482736E-17</v>
      </c>
      <c r="C294">
        <f>_xlfn.POISSON.DIST(A294,Scrobbles!$N$8,FALSE)</f>
        <v>1.0536858781659821E-209</v>
      </c>
    </row>
    <row r="295" spans="1:3" x14ac:dyDescent="0.25">
      <c r="A295">
        <v>293</v>
      </c>
      <c r="B295">
        <f>_xlfn.NORM.DIST(A295,Scrobbles!$N$8,Scrobbles!$N$7,FALSE)</f>
        <v>1.017911923756165E-17</v>
      </c>
      <c r="C295">
        <f>_xlfn.POISSON.DIST(A295,Scrobbles!$N$8,FALSE)</f>
        <v>8.1376812823730084E-211</v>
      </c>
    </row>
    <row r="296" spans="1:3" x14ac:dyDescent="0.25">
      <c r="A296">
        <v>294</v>
      </c>
      <c r="B296">
        <f>_xlfn.NORM.DIST(A296,Scrobbles!$N$8,Scrobbles!$N$7,FALSE)</f>
        <v>7.8693371733263709E-18</v>
      </c>
      <c r="C296">
        <f>_xlfn.POISSON.DIST(A296,Scrobbles!$N$8,FALSE)</f>
        <v>6.2634048354129403E-212</v>
      </c>
    </row>
    <row r="297" spans="1:3" x14ac:dyDescent="0.25">
      <c r="A297">
        <v>295</v>
      </c>
      <c r="B297">
        <f>_xlfn.NORM.DIST(A297,Scrobbles!$N$8,Scrobbles!$N$7,FALSE)</f>
        <v>6.0778988329930969E-18</v>
      </c>
      <c r="C297">
        <f>_xlfn.POISSON.DIST(A297,Scrobbles!$N$8,FALSE)</f>
        <v>4.804471312006242E-213</v>
      </c>
    </row>
    <row r="298" spans="1:3" x14ac:dyDescent="0.25">
      <c r="A298">
        <v>296</v>
      </c>
      <c r="B298">
        <f>_xlfn.NORM.DIST(A298,Scrobbles!$N$8,Scrobbles!$N$7,FALSE)</f>
        <v>4.689819644377393E-18</v>
      </c>
      <c r="C298">
        <f>_xlfn.POISSON.DIST(A298,Scrobbles!$N$8,FALSE)</f>
        <v>3.6729162925765545E-214</v>
      </c>
    </row>
    <row r="299" spans="1:3" x14ac:dyDescent="0.25">
      <c r="A299">
        <v>297</v>
      </c>
      <c r="B299">
        <f>_xlfn.NORM.DIST(A299,Scrobbles!$N$8,Scrobbles!$N$7,FALSE)</f>
        <v>3.6153152840649932E-18</v>
      </c>
      <c r="C299">
        <f>_xlfn.POISSON.DIST(A299,Scrobbles!$N$8,FALSE)</f>
        <v>2.798412413391822E-215</v>
      </c>
    </row>
    <row r="300" spans="1:3" x14ac:dyDescent="0.25">
      <c r="A300">
        <v>298</v>
      </c>
      <c r="B300">
        <f>_xlfn.NORM.DIST(A300,Scrobbles!$N$8,Scrobbles!$N$7,FALSE)</f>
        <v>2.7843483836102026E-18</v>
      </c>
      <c r="C300">
        <f>_xlfn.POISSON.DIST(A300,Scrobbles!$N$8,FALSE)</f>
        <v>2.1249689658737106E-216</v>
      </c>
    </row>
    <row r="301" spans="1:3" x14ac:dyDescent="0.25">
      <c r="A301">
        <v>299</v>
      </c>
      <c r="B301">
        <f>_xlfn.NORM.DIST(A301,Scrobbles!$N$8,Scrobbles!$N$7,FALSE)</f>
        <v>2.1423396832046369E-18</v>
      </c>
      <c r="C301">
        <f>_xlfn.POISSON.DIST(A301,Scrobbles!$N$8,FALSE)</f>
        <v>1.6081943821996065E-217</v>
      </c>
    </row>
    <row r="302" spans="1:3" x14ac:dyDescent="0.25">
      <c r="A302">
        <v>300</v>
      </c>
      <c r="B302">
        <f>_xlfn.NORM.DIST(A302,Scrobbles!$N$8,Scrobbles!$N$7,FALSE)</f>
        <v>1.6467984589978514E-18</v>
      </c>
      <c r="C302">
        <f>_xlfn.POISSON.DIST(A302,Scrobbles!$N$8,FALSE)</f>
        <v>1.2130380482876281E-218</v>
      </c>
    </row>
    <row r="303" spans="1:3" x14ac:dyDescent="0.25">
      <c r="A303">
        <v>301</v>
      </c>
      <c r="B303">
        <f>_xlfn.NORM.DIST(A303,Scrobbles!$N$8,Scrobbles!$N$7,FALSE)</f>
        <v>1.2646779095009849E-18</v>
      </c>
      <c r="C303">
        <f>_xlfn.POISSON.DIST(A303,Scrobbles!$N$8,FALSE)</f>
        <v>9.1193747911144262E-220</v>
      </c>
    </row>
    <row r="304" spans="1:3" x14ac:dyDescent="0.25">
      <c r="A304">
        <v>302</v>
      </c>
      <c r="B304">
        <f>_xlfn.NORM.DIST(A304,Scrobbles!$N$8,Scrobbles!$N$7,FALSE)</f>
        <v>9.7030166065406557E-19</v>
      </c>
      <c r="C304">
        <f>_xlfn.POISSON.DIST(A304,Scrobbles!$N$8,FALSE)</f>
        <v>6.8330603922073539E-221</v>
      </c>
    </row>
    <row r="305" spans="1:3" x14ac:dyDescent="0.25">
      <c r="A305">
        <v>303</v>
      </c>
      <c r="B305">
        <f>_xlfn.NORM.DIST(A305,Scrobbles!$N$8,Scrobbles!$N$7,FALSE)</f>
        <v>7.4373972337010396E-19</v>
      </c>
      <c r="C305">
        <f>_xlfn.POISSON.DIST(A305,Scrobbles!$N$8,FALSE)</f>
        <v>5.1030493452411359E-222</v>
      </c>
    </row>
    <row r="306" spans="1:3" x14ac:dyDescent="0.25">
      <c r="A306">
        <v>304</v>
      </c>
      <c r="B306">
        <f>_xlfn.NORM.DIST(A306,Scrobbles!$N$8,Scrobbles!$N$7,FALSE)</f>
        <v>5.6953778567316325E-19</v>
      </c>
      <c r="C306">
        <f>_xlfn.POISSON.DIST(A306,Scrobbles!$N$8,FALSE)</f>
        <v>3.798510414878519E-223</v>
      </c>
    </row>
    <row r="307" spans="1:3" x14ac:dyDescent="0.25">
      <c r="A307">
        <v>305</v>
      </c>
      <c r="B307">
        <f>_xlfn.NORM.DIST(A307,Scrobbles!$N$8,Scrobbles!$N$7,FALSE)</f>
        <v>4.3572398623974501E-19</v>
      </c>
      <c r="C307">
        <f>_xlfn.POISSON.DIST(A307,Scrobbles!$N$8,FALSE)</f>
        <v>2.8181922703360644E-224</v>
      </c>
    </row>
    <row r="308" spans="1:3" x14ac:dyDescent="0.25">
      <c r="A308">
        <v>306</v>
      </c>
      <c r="B308">
        <f>_xlfn.NORM.DIST(A308,Scrobbles!$N$8,Scrobbles!$N$7,FALSE)</f>
        <v>3.330333723478899E-19</v>
      </c>
      <c r="C308">
        <f>_xlfn.POISSON.DIST(A308,Scrobbles!$N$8,FALSE)</f>
        <v>2.0840413427692502E-225</v>
      </c>
    </row>
    <row r="309" spans="1:3" x14ac:dyDescent="0.25">
      <c r="A309">
        <v>307</v>
      </c>
      <c r="B309">
        <f>_xlfn.NORM.DIST(A309,Scrobbles!$N$8,Scrobbles!$N$7,FALSE)</f>
        <v>2.5430295304420203E-19</v>
      </c>
      <c r="C309">
        <f>_xlfn.POISSON.DIST(A309,Scrobbles!$N$8,FALSE)</f>
        <v>1.536119817099547E-226</v>
      </c>
    </row>
    <row r="310" spans="1:3" x14ac:dyDescent="0.25">
      <c r="A310">
        <v>308</v>
      </c>
      <c r="B310">
        <f>_xlfn.NORM.DIST(A310,Scrobbles!$N$8,Scrobbles!$N$7,FALSE)</f>
        <v>1.9400030506261848E-19</v>
      </c>
      <c r="C310">
        <f>_xlfn.POISSON.DIST(A310,Scrobbles!$N$8,FALSE)</f>
        <v>1.1285778248076217E-227</v>
      </c>
    </row>
    <row r="311" spans="1:3" x14ac:dyDescent="0.25">
      <c r="A311">
        <v>309</v>
      </c>
      <c r="B311">
        <f>_xlfn.NORM.DIST(A311,Scrobbles!$N$8,Scrobbles!$N$7,FALSE)</f>
        <v>1.4785662326069119E-19</v>
      </c>
      <c r="C311">
        <f>_xlfn.POISSON.DIST(A311,Scrobbles!$N$8,FALSE)</f>
        <v>8.2647585506035769E-229</v>
      </c>
    </row>
    <row r="312" spans="1:3" x14ac:dyDescent="0.25">
      <c r="A312">
        <v>310</v>
      </c>
      <c r="B312">
        <f>_xlfn.NORM.DIST(A312,Scrobbles!$N$8,Scrobbles!$N$7,FALSE)</f>
        <v>1.1258136644752001E-19</v>
      </c>
      <c r="C312">
        <f>_xlfn.POISSON.DIST(A312,Scrobbles!$N$8,FALSE)</f>
        <v>6.0328928774911943E-230</v>
      </c>
    </row>
    <row r="313" spans="1:3" x14ac:dyDescent="0.25">
      <c r="A313">
        <v>311</v>
      </c>
      <c r="B313">
        <f>_xlfn.NORM.DIST(A313,Scrobbles!$N$8,Scrobbles!$N$7,FALSE)</f>
        <v>8.5640581758333686E-20</v>
      </c>
      <c r="C313">
        <f>_xlfn.POISSON.DIST(A313,Scrobbles!$N$8,FALSE)</f>
        <v>4.3895738713576309E-231</v>
      </c>
    </row>
    <row r="314" spans="1:3" x14ac:dyDescent="0.25">
      <c r="A314">
        <v>312</v>
      </c>
      <c r="B314">
        <f>_xlfn.NORM.DIST(A314,Scrobbles!$N$8,Scrobbles!$N$7,FALSE)</f>
        <v>6.5084873230542113E-20</v>
      </c>
      <c r="C314">
        <f>_xlfn.POISSON.DIST(A314,Scrobbles!$N$8,FALSE)</f>
        <v>3.1836469836223707E-232</v>
      </c>
    </row>
    <row r="315" spans="1:3" x14ac:dyDescent="0.25">
      <c r="A315">
        <v>313</v>
      </c>
      <c r="B315">
        <f>_xlfn.NORM.DIST(A315,Scrobbles!$N$8,Scrobbles!$N$7,FALSE)</f>
        <v>4.941603307569462E-20</v>
      </c>
      <c r="C315">
        <f>_xlfn.POISSON.DIST(A315,Scrobbles!$N$8,FALSE)</f>
        <v>2.3016416348961677E-233</v>
      </c>
    </row>
    <row r="316" spans="1:3" x14ac:dyDescent="0.25">
      <c r="A316">
        <v>314</v>
      </c>
      <c r="B316">
        <f>_xlfn.NORM.DIST(A316,Scrobbles!$N$8,Scrobbles!$N$7,FALSE)</f>
        <v>3.7483752013693874E-20</v>
      </c>
      <c r="C316">
        <f>_xlfn.POISSON.DIST(A316,Scrobbles!$N$8,FALSE)</f>
        <v>1.658689877013318E-234</v>
      </c>
    </row>
    <row r="317" spans="1:3" x14ac:dyDescent="0.25">
      <c r="A317">
        <v>315</v>
      </c>
      <c r="B317">
        <f>_xlfn.NORM.DIST(A317,Scrobbles!$N$8,Scrobbles!$N$7,FALSE)</f>
        <v>2.8405706421998341E-20</v>
      </c>
      <c r="C317">
        <f>_xlfn.POISSON.DIST(A317,Scrobbles!$N$8,FALSE)</f>
        <v>1.1915486463442597E-235</v>
      </c>
    </row>
    <row r="318" spans="1:3" x14ac:dyDescent="0.25">
      <c r="A318">
        <v>316</v>
      </c>
      <c r="B318">
        <f>_xlfn.NORM.DIST(A318,Scrobbles!$N$8,Scrobbles!$N$7,FALSE)</f>
        <v>2.1505794606134121E-20</v>
      </c>
      <c r="C318">
        <f>_xlfn.POISSON.DIST(A318,Scrobbles!$N$8,FALSE)</f>
        <v>8.5326087513996E-237</v>
      </c>
    </row>
    <row r="319" spans="1:3" x14ac:dyDescent="0.25">
      <c r="A319">
        <v>317</v>
      </c>
      <c r="B319">
        <f>_xlfn.NORM.DIST(A319,Scrobbles!$N$8,Scrobbles!$N$7,FALSE)</f>
        <v>1.626644894540027E-20</v>
      </c>
      <c r="C319">
        <f>_xlfn.POISSON.DIST(A319,Scrobbles!$N$8,FALSE)</f>
        <v>6.0908752871636943E-238</v>
      </c>
    </row>
    <row r="320" spans="1:3" x14ac:dyDescent="0.25">
      <c r="A320">
        <v>318</v>
      </c>
      <c r="B320">
        <f>_xlfn.NORM.DIST(A320,Scrobbles!$N$8,Scrobbles!$N$7,FALSE)</f>
        <v>1.2291853525767252E-20</v>
      </c>
      <c r="C320">
        <f>_xlfn.POISSON.DIST(A320,Scrobbles!$N$8,FALSE)</f>
        <v>4.3342077515126745E-239</v>
      </c>
    </row>
    <row r="321" spans="1:3" x14ac:dyDescent="0.25">
      <c r="A321">
        <v>319</v>
      </c>
      <c r="B321">
        <f>_xlfn.NORM.DIST(A321,Scrobbles!$N$8,Scrobbles!$N$7,FALSE)</f>
        <v>9.2796022093801018E-21</v>
      </c>
      <c r="C321">
        <f>_xlfn.POISSON.DIST(A321,Scrobbles!$N$8,FALSE)</f>
        <v>3.0745119025512215E-240</v>
      </c>
    </row>
    <row r="322" spans="1:3" x14ac:dyDescent="0.25">
      <c r="A322">
        <v>320</v>
      </c>
      <c r="B322">
        <f>_xlfn.NORM.DIST(A322,Scrobbles!$N$8,Scrobbles!$N$7,FALSE)</f>
        <v>6.9988825263020495E-21</v>
      </c>
      <c r="C322">
        <f>_xlfn.POISSON.DIST(A322,Scrobbles!$N$8,FALSE)</f>
        <v>2.174119131089407E-241</v>
      </c>
    </row>
    <row r="323" spans="1:3" x14ac:dyDescent="0.25">
      <c r="A323">
        <v>321</v>
      </c>
      <c r="B323">
        <f>_xlfn.NORM.DIST(A323,Scrobbles!$N$8,Scrobbles!$N$7,FALSE)</f>
        <v>5.2736998659641255E-21</v>
      </c>
      <c r="C323">
        <f>_xlfn.POISSON.DIST(A323,Scrobbles!$N$8,FALSE)</f>
        <v>1.5326233661085688E-242</v>
      </c>
    </row>
    <row r="324" spans="1:3" x14ac:dyDescent="0.25">
      <c r="A324">
        <v>322</v>
      </c>
      <c r="B324">
        <f>_xlfn.NORM.DIST(A324,Scrobbles!$N$8,Scrobbles!$N$7,FALSE)</f>
        <v>3.9699905847737862E-21</v>
      </c>
      <c r="C324">
        <f>_xlfn.POISSON.DIST(A324,Scrobbles!$N$8,FALSE)</f>
        <v>1.0770520904683534E-243</v>
      </c>
    </row>
    <row r="325" spans="1:3" x14ac:dyDescent="0.25">
      <c r="A325">
        <v>323</v>
      </c>
      <c r="B325">
        <f>_xlfn.NORM.DIST(A325,Scrobbles!$N$8,Scrobbles!$N$7,FALSE)</f>
        <v>2.9857325654389965E-21</v>
      </c>
      <c r="C325">
        <f>_xlfn.POISSON.DIST(A325,Scrobbles!$N$8,FALSE)</f>
        <v>7.5455573255289076E-245</v>
      </c>
    </row>
    <row r="326" spans="1:3" x14ac:dyDescent="0.25">
      <c r="A326">
        <v>324</v>
      </c>
      <c r="B326">
        <f>_xlfn.NORM.DIST(A326,Scrobbles!$N$8,Scrobbles!$N$7,FALSE)</f>
        <v>2.2433637321791208E-21</v>
      </c>
      <c r="C326">
        <f>_xlfn.POISSON.DIST(A326,Scrobbles!$N$8,FALSE)</f>
        <v>5.2699130527508466E-246</v>
      </c>
    </row>
    <row r="327" spans="1:3" x14ac:dyDescent="0.25">
      <c r="A327">
        <v>325</v>
      </c>
      <c r="B327">
        <f>_xlfn.NORM.DIST(A327,Scrobbles!$N$8,Scrobbles!$N$7,FALSE)</f>
        <v>1.6839757966155424E-21</v>
      </c>
      <c r="C327">
        <f>_xlfn.POISSON.DIST(A327,Scrobbles!$N$8,FALSE)</f>
        <v>3.6692493518930308E-247</v>
      </c>
    </row>
    <row r="328" spans="1:3" x14ac:dyDescent="0.25">
      <c r="A328">
        <v>326</v>
      </c>
      <c r="B328">
        <f>_xlfn.NORM.DIST(A328,Scrobbles!$N$8,Scrobbles!$N$7,FALSE)</f>
        <v>1.2628720664375342E-21</v>
      </c>
      <c r="C328">
        <f>_xlfn.POISSON.DIST(A328,Scrobbles!$N$8,FALSE)</f>
        <v>2.5469285597713445E-248</v>
      </c>
    </row>
    <row r="329" spans="1:3" x14ac:dyDescent="0.25">
      <c r="A329">
        <v>327</v>
      </c>
      <c r="B329">
        <f>_xlfn.NORM.DIST(A329,Scrobbles!$N$8,Scrobbles!$N$7,FALSE)</f>
        <v>9.4617230178719554E-22</v>
      </c>
      <c r="C329">
        <f>_xlfn.POISSON.DIST(A329,Scrobbles!$N$8,FALSE)</f>
        <v>1.7624879155430466E-249</v>
      </c>
    </row>
    <row r="330" spans="1:3" x14ac:dyDescent="0.25">
      <c r="A330">
        <v>328</v>
      </c>
      <c r="B330">
        <f>_xlfn.NORM.DIST(A330,Scrobbles!$N$8,Scrobbles!$N$7,FALSE)</f>
        <v>7.0822045310362682E-22</v>
      </c>
      <c r="C330">
        <f>_xlfn.POISSON.DIST(A330,Scrobbles!$N$8,FALSE)</f>
        <v>1.2159324295383595E-250</v>
      </c>
    </row>
    <row r="331" spans="1:3" x14ac:dyDescent="0.25">
      <c r="A331">
        <v>329</v>
      </c>
      <c r="B331">
        <f>_xlfn.NORM.DIST(A331,Scrobbles!$N$8,Scrobbles!$N$7,FALSE)</f>
        <v>5.2960741933023883E-22</v>
      </c>
      <c r="C331">
        <f>_xlfn.POISSON.DIST(A331,Scrobbles!$N$8,FALSE)</f>
        <v>8.3631652991260008E-252</v>
      </c>
    </row>
    <row r="332" spans="1:3" x14ac:dyDescent="0.25">
      <c r="A332">
        <v>330</v>
      </c>
      <c r="B332">
        <f>_xlfn.NORM.DIST(A332,Scrobbles!$N$8,Scrobbles!$N$7,FALSE)</f>
        <v>3.9566443757497116E-22</v>
      </c>
      <c r="C332">
        <f>_xlfn.POISSON.DIST(A332,Scrobbles!$N$8,FALSE)</f>
        <v>5.7347419194006049E-253</v>
      </c>
    </row>
    <row r="333" spans="1:3" x14ac:dyDescent="0.25">
      <c r="A333">
        <v>331</v>
      </c>
      <c r="B333">
        <f>_xlfn.NORM.DIST(A333,Scrobbles!$N$8,Scrobbles!$N$7,FALSE)</f>
        <v>2.9531624369110251E-22</v>
      </c>
      <c r="C333">
        <f>_xlfn.POISSON.DIST(A333,Scrobbles!$N$8,FALSE)</f>
        <v>3.9205141132201145E-254</v>
      </c>
    </row>
    <row r="334" spans="1:3" x14ac:dyDescent="0.25">
      <c r="A334">
        <v>332</v>
      </c>
      <c r="B334">
        <f>_xlfn.NORM.DIST(A334,Scrobbles!$N$8,Scrobbles!$N$7,FALSE)</f>
        <v>2.2020897487961404E-22</v>
      </c>
      <c r="C334">
        <f>_xlfn.POISSON.DIST(A334,Scrobbles!$N$8,FALSE)</f>
        <v>2.6721576399915184E-255</v>
      </c>
    </row>
    <row r="335" spans="1:3" x14ac:dyDescent="0.25">
      <c r="A335">
        <v>333</v>
      </c>
      <c r="B335">
        <f>_xlfn.NORM.DIST(A335,Scrobbles!$N$8,Scrobbles!$N$7,FALSE)</f>
        <v>1.64047666032029E-22</v>
      </c>
      <c r="C335">
        <f>_xlfn.POISSON.DIST(A335,Scrobbles!$N$8,FALSE)</f>
        <v>1.8158291298786878E-256</v>
      </c>
    </row>
    <row r="336" spans="1:3" x14ac:dyDescent="0.25">
      <c r="A336">
        <v>334</v>
      </c>
      <c r="B336">
        <f>_xlfn.NORM.DIST(A336,Scrobbles!$N$8,Scrobbles!$N$7,FALSE)</f>
        <v>1.2209347588246288E-22</v>
      </c>
      <c r="C336">
        <f>_xlfn.POISSON.DIST(A336,Scrobbles!$N$8,FALSE)</f>
        <v>1.2302281187886385E-257</v>
      </c>
    </row>
    <row r="337" spans="1:3" x14ac:dyDescent="0.25">
      <c r="A337">
        <v>335</v>
      </c>
      <c r="B337">
        <f>_xlfn.NORM.DIST(A337,Scrobbles!$N$8,Scrobbles!$N$7,FALSE)</f>
        <v>9.0782517294326712E-23</v>
      </c>
      <c r="C337">
        <f>_xlfn.POISSON.DIST(A337,Scrobbles!$N$8,FALSE)</f>
        <v>8.3099417490883551E-259</v>
      </c>
    </row>
    <row r="338" spans="1:3" x14ac:dyDescent="0.25">
      <c r="A338">
        <v>336</v>
      </c>
      <c r="B338">
        <f>_xlfn.NORM.DIST(A338,Scrobbles!$N$8,Scrobbles!$N$7,FALSE)</f>
        <v>6.7437171347282542E-23</v>
      </c>
      <c r="C338">
        <f>_xlfn.POISSON.DIST(A338,Scrobbles!$N$8,FALSE)</f>
        <v>5.5964913820376794E-260</v>
      </c>
    </row>
    <row r="339" spans="1:3" x14ac:dyDescent="0.25">
      <c r="A339">
        <v>337</v>
      </c>
      <c r="B339">
        <f>_xlfn.NORM.DIST(A339,Scrobbles!$N$8,Scrobbles!$N$7,FALSE)</f>
        <v>5.0047666286669081E-23</v>
      </c>
      <c r="C339">
        <f>_xlfn.POISSON.DIST(A339,Scrobbles!$N$8,FALSE)</f>
        <v>3.7578814536448204E-261</v>
      </c>
    </row>
    <row r="340" spans="1:3" x14ac:dyDescent="0.25">
      <c r="A340">
        <v>338</v>
      </c>
      <c r="B340">
        <f>_xlfn.NORM.DIST(A340,Scrobbles!$N$8,Scrobbles!$N$7,FALSE)</f>
        <v>3.7106985810557828E-23</v>
      </c>
      <c r="C340">
        <f>_xlfn.POISSON.DIST(A340,Scrobbles!$N$8,FALSE)</f>
        <v>2.5158428666837966E-262</v>
      </c>
    </row>
    <row r="341" spans="1:3" x14ac:dyDescent="0.25">
      <c r="A341">
        <v>339</v>
      </c>
      <c r="B341">
        <f>_xlfn.NORM.DIST(A341,Scrobbles!$N$8,Scrobbles!$N$7,FALSE)</f>
        <v>2.7486211652131919E-23</v>
      </c>
      <c r="C341">
        <f>_xlfn.POISSON.DIST(A341,Scrobbles!$N$8,FALSE)</f>
        <v>1.679348967900309E-263</v>
      </c>
    </row>
    <row r="342" spans="1:3" x14ac:dyDescent="0.25">
      <c r="A342">
        <v>340</v>
      </c>
      <c r="B342">
        <f>_xlfn.NORM.DIST(A342,Scrobbles!$N$8,Scrobbles!$N$7,FALSE)</f>
        <v>2.0340492107903715E-23</v>
      </c>
      <c r="C342">
        <f>_xlfn.POISSON.DIST(A342,Scrobbles!$N$8,FALSE)</f>
        <v>1.1176843551065854E-264</v>
      </c>
    </row>
    <row r="343" spans="1:3" x14ac:dyDescent="0.25">
      <c r="A343">
        <v>341</v>
      </c>
      <c r="B343">
        <f>_xlfn.NORM.DIST(A343,Scrobbles!$N$8,Scrobbles!$N$7,FALSE)</f>
        <v>1.503818372923033E-23</v>
      </c>
      <c r="C343">
        <f>_xlfn.POISSON.DIST(A343,Scrobbles!$N$8,FALSE)</f>
        <v>7.4168915730590661E-266</v>
      </c>
    </row>
    <row r="344" spans="1:3" x14ac:dyDescent="0.25">
      <c r="A344">
        <v>342</v>
      </c>
      <c r="B344">
        <f>_xlfn.NORM.DIST(A344,Scrobbles!$N$8,Scrobbles!$N$7,FALSE)</f>
        <v>1.1107509119282824E-23</v>
      </c>
      <c r="C344">
        <f>_xlfn.POISSON.DIST(A344,Scrobbles!$N$8,FALSE)</f>
        <v>4.9074169806710266E-267</v>
      </c>
    </row>
    <row r="345" spans="1:3" x14ac:dyDescent="0.25">
      <c r="A345">
        <v>343</v>
      </c>
      <c r="B345">
        <f>_xlfn.NORM.DIST(A345,Scrobbles!$N$8,Scrobbles!$N$7,FALSE)</f>
        <v>8.1964412755101067E-24</v>
      </c>
      <c r="C345">
        <f>_xlfn.POISSON.DIST(A345,Scrobbles!$N$8,FALSE)</f>
        <v>3.2375462296461194E-268</v>
      </c>
    </row>
    <row r="346" spans="1:3" x14ac:dyDescent="0.25">
      <c r="A346">
        <v>344</v>
      </c>
      <c r="B346">
        <f>_xlfn.NORM.DIST(A346,Scrobbles!$N$8,Scrobbles!$N$7,FALSE)</f>
        <v>6.0425652127793849E-24</v>
      </c>
      <c r="C346">
        <f>_xlfn.POISSON.DIST(A346,Scrobbles!$N$8,FALSE)</f>
        <v>2.1296815729901685E-269</v>
      </c>
    </row>
    <row r="347" spans="1:3" x14ac:dyDescent="0.25">
      <c r="A347">
        <v>345</v>
      </c>
      <c r="B347">
        <f>_xlfn.NORM.DIST(A347,Scrobbles!$N$8,Scrobbles!$N$7,FALSE)</f>
        <v>4.4504581532337086E-24</v>
      </c>
      <c r="C347">
        <f>_xlfn.POISSON.DIST(A347,Scrobbles!$N$8,FALSE)</f>
        <v>1.3968594665076424E-270</v>
      </c>
    </row>
    <row r="348" spans="1:3" x14ac:dyDescent="0.25">
      <c r="A348">
        <v>346</v>
      </c>
      <c r="B348">
        <f>_xlfn.NORM.DIST(A348,Scrobbles!$N$8,Scrobbles!$N$7,FALSE)</f>
        <v>3.2747297008769096E-24</v>
      </c>
      <c r="C348">
        <f>_xlfn.POISSON.DIST(A348,Scrobbles!$N$8,FALSE)</f>
        <v>9.1355301195223027E-272</v>
      </c>
    </row>
    <row r="349" spans="1:3" x14ac:dyDescent="0.25">
      <c r="A349">
        <v>347</v>
      </c>
      <c r="B349">
        <f>_xlfn.NORM.DIST(A349,Scrobbles!$N$8,Scrobbles!$N$7,FALSE)</f>
        <v>2.4073185198766982E-24</v>
      </c>
      <c r="C349">
        <f>_xlfn.POISSON.DIST(A349,Scrobbles!$N$8,FALSE)</f>
        <v>5.9574638572767849E-273</v>
      </c>
    </row>
    <row r="350" spans="1:3" x14ac:dyDescent="0.25">
      <c r="A350">
        <v>348</v>
      </c>
      <c r="B350">
        <f>_xlfn.NORM.DIST(A350,Scrobbles!$N$8,Scrobbles!$N$7,FALSE)</f>
        <v>1.7679867926359001E-24</v>
      </c>
      <c r="C350">
        <f>_xlfn.POISSON.DIST(A350,Scrobbles!$N$8,FALSE)</f>
        <v>3.8738188628592284E-274</v>
      </c>
    </row>
    <row r="351" spans="1:3" x14ac:dyDescent="0.25">
      <c r="A351">
        <v>349</v>
      </c>
      <c r="B351">
        <f>_xlfn.NORM.DIST(A351,Scrobbles!$N$8,Scrobbles!$N$7,FALSE)</f>
        <v>1.2972146272226852E-24</v>
      </c>
      <c r="C351">
        <f>_xlfn.POISSON.DIST(A351,Scrobbles!$N$8,FALSE)</f>
        <v>2.5117188206178796E-275</v>
      </c>
    </row>
    <row r="352" spans="1:3" x14ac:dyDescent="0.25">
      <c r="A352">
        <v>350</v>
      </c>
      <c r="B352">
        <f>_xlfn.NORM.DIST(A352,Scrobbles!$N$8,Scrobbles!$N$7,FALSE)</f>
        <v>9.5089380719698536E-25</v>
      </c>
      <c r="C352">
        <f>_xlfn.POISSON.DIST(A352,Scrobbles!$N$8,FALSE)</f>
        <v>1.6239031068808868E-276</v>
      </c>
    </row>
    <row r="353" spans="1:3" x14ac:dyDescent="0.25">
      <c r="A353">
        <v>351</v>
      </c>
      <c r="B353">
        <f>_xlfn.NORM.DIST(A353,Scrobbles!$N$8,Scrobbles!$N$7,FALSE)</f>
        <v>6.9636921270474283E-25</v>
      </c>
      <c r="C353">
        <f>_xlfn.POISSON.DIST(A353,Scrobbles!$N$8,FALSE)</f>
        <v>1.0469118930809382E-277</v>
      </c>
    </row>
    <row r="354" spans="1:3" x14ac:dyDescent="0.25">
      <c r="A354">
        <v>352</v>
      </c>
      <c r="B354">
        <f>_xlfn.NORM.DIST(A354,Scrobbles!$N$8,Scrobbles!$N$7,FALSE)</f>
        <v>5.094885949475418E-25</v>
      </c>
      <c r="C354">
        <f>_xlfn.POISSON.DIST(A354,Scrobbles!$N$8,FALSE)</f>
        <v>6.7301478840904297E-279</v>
      </c>
    </row>
    <row r="355" spans="1:3" x14ac:dyDescent="0.25">
      <c r="A355">
        <v>353</v>
      </c>
      <c r="B355">
        <f>_xlfn.NORM.DIST(A355,Scrobbles!$N$8,Scrobbles!$N$7,FALSE)</f>
        <v>3.7240605389236381E-25</v>
      </c>
      <c r="C355">
        <f>_xlfn.POISSON.DIST(A355,Scrobbles!$N$8,FALSE)</f>
        <v>4.3142671988662476E-280</v>
      </c>
    </row>
    <row r="356" spans="1:3" x14ac:dyDescent="0.25">
      <c r="A356">
        <v>354</v>
      </c>
      <c r="B356">
        <f>_xlfn.NORM.DIST(A356,Scrobbles!$N$8,Scrobbles!$N$7,FALSE)</f>
        <v>2.7194830686236453E-25</v>
      </c>
      <c r="C356">
        <f>_xlfn.POISSON.DIST(A356,Scrobbles!$N$8,FALSE)</f>
        <v>2.7577882336581588E-281</v>
      </c>
    </row>
    <row r="357" spans="1:3" x14ac:dyDescent="0.25">
      <c r="A357">
        <v>355</v>
      </c>
      <c r="B357">
        <f>_xlfn.NORM.DIST(A357,Scrobbles!$N$8,Scrobbles!$N$7,FALSE)</f>
        <v>1.9840076731069908E-25</v>
      </c>
      <c r="C357">
        <f>_xlfn.POISSON.DIST(A357,Scrobbles!$N$8,FALSE)</f>
        <v>1.7578819163441809E-282</v>
      </c>
    </row>
    <row r="358" spans="1:3" x14ac:dyDescent="0.25">
      <c r="A358">
        <v>356</v>
      </c>
      <c r="B358">
        <f>_xlfn.NORM.DIST(A358,Scrobbles!$N$8,Scrobbles!$N$7,FALSE)</f>
        <v>1.4460646075336817E-25</v>
      </c>
      <c r="C358">
        <f>_xlfn.POISSON.DIST(A358,Scrobbles!$N$8,FALSE)</f>
        <v>1.1173695648028538E-283</v>
      </c>
    </row>
    <row r="359" spans="1:3" x14ac:dyDescent="0.25">
      <c r="A359">
        <v>357</v>
      </c>
      <c r="B359">
        <f>_xlfn.NORM.DIST(A359,Scrobbles!$N$8,Scrobbles!$N$7,FALSE)</f>
        <v>1.0529782668204225E-25</v>
      </c>
      <c r="C359">
        <f>_xlfn.POISSON.DIST(A359,Scrobbles!$N$8,FALSE)</f>
        <v>7.0824865572141796E-285</v>
      </c>
    </row>
    <row r="360" spans="1:3" x14ac:dyDescent="0.25">
      <c r="A360">
        <v>358</v>
      </c>
      <c r="B360">
        <f>_xlfn.NORM.DIST(A360,Scrobbles!$N$8,Scrobbles!$N$7,FALSE)</f>
        <v>7.6601712624676833E-26</v>
      </c>
      <c r="C360">
        <f>_xlfn.POISSON.DIST(A360,Scrobbles!$N$8,FALSE)</f>
        <v>4.4767193561958569E-286</v>
      </c>
    </row>
    <row r="361" spans="1:3" x14ac:dyDescent="0.25">
      <c r="A361">
        <v>359</v>
      </c>
      <c r="B361">
        <f>_xlfn.NORM.DIST(A361,Scrobbles!$N$8,Scrobbles!$N$7,FALSE)</f>
        <v>5.5673036958136976E-26</v>
      </c>
      <c r="C361">
        <f>_xlfn.POISSON.DIST(A361,Scrobbles!$N$8,FALSE)</f>
        <v>2.8217761481153328E-287</v>
      </c>
    </row>
    <row r="362" spans="1:3" x14ac:dyDescent="0.25">
      <c r="A362">
        <v>360</v>
      </c>
      <c r="B362">
        <f>_xlfn.NORM.DIST(A362,Scrobbles!$N$8,Scrobbles!$N$7,FALSE)</f>
        <v>4.042394618769631E-26</v>
      </c>
      <c r="C362">
        <f>_xlfn.POISSON.DIST(A362,Scrobbles!$N$8,FALSE)</f>
        <v>1.7736878645297298E-288</v>
      </c>
    </row>
    <row r="363" spans="1:3" x14ac:dyDescent="0.25">
      <c r="A363">
        <v>361</v>
      </c>
      <c r="B363">
        <f>_xlfn.NORM.DIST(A363,Scrobbles!$N$8,Scrobbles!$N$7,FALSE)</f>
        <v>2.9323773936589026E-26</v>
      </c>
      <c r="C363">
        <f>_xlfn.POISSON.DIST(A363,Scrobbles!$N$8,FALSE)</f>
        <v>1.1118011782412489E-289</v>
      </c>
    </row>
    <row r="364" spans="1:3" x14ac:dyDescent="0.25">
      <c r="A364">
        <v>362</v>
      </c>
      <c r="B364">
        <f>_xlfn.NORM.DIST(A364,Scrobbles!$N$8,Scrobbles!$N$7,FALSE)</f>
        <v>2.1251440806146174E-26</v>
      </c>
      <c r="C364">
        <f>_xlfn.POISSON.DIST(A364,Scrobbles!$N$8,FALSE)</f>
        <v>6.949854247568472E-291</v>
      </c>
    </row>
    <row r="365" spans="1:3" x14ac:dyDescent="0.25">
      <c r="A365">
        <v>363</v>
      </c>
      <c r="B365">
        <f>_xlfn.NORM.DIST(A365,Scrobbles!$N$8,Scrobbles!$N$7,FALSE)</f>
        <v>1.5386656478970821E-26</v>
      </c>
      <c r="C365">
        <f>_xlfn.POISSON.DIST(A365,Scrobbles!$N$8,FALSE)</f>
        <v>4.3323766738091376E-292</v>
      </c>
    </row>
    <row r="366" spans="1:3" x14ac:dyDescent="0.25">
      <c r="A366">
        <v>364</v>
      </c>
      <c r="B366">
        <f>_xlfn.NORM.DIST(A366,Scrobbles!$N$8,Scrobbles!$N$7,FALSE)</f>
        <v>1.1129803512719772E-26</v>
      </c>
      <c r="C366">
        <f>_xlfn.POISSON.DIST(A366,Scrobbles!$N$8,FALSE)</f>
        <v>2.6932828301856758E-293</v>
      </c>
    </row>
    <row r="367" spans="1:3" x14ac:dyDescent="0.25">
      <c r="A367">
        <v>365</v>
      </c>
      <c r="B367">
        <f>_xlfn.NORM.DIST(A367,Scrobbles!$N$8,Scrobbles!$N$7,FALSE)</f>
        <v>8.0430005420762807E-27</v>
      </c>
      <c r="C367">
        <f>_xlfn.POISSON.DIST(A367,Scrobbles!$N$8,FALSE)</f>
        <v>1.669729942471164E-294</v>
      </c>
    </row>
    <row r="368" spans="1:3" x14ac:dyDescent="0.25">
      <c r="A368">
        <v>366</v>
      </c>
      <c r="B368">
        <f>_xlfn.NORM.DIST(A368,Scrobbles!$N$8,Scrobbles!$N$7,FALSE)</f>
        <v>5.8067891930223567E-27</v>
      </c>
      <c r="C368">
        <f>_xlfn.POISSON.DIST(A368,Scrobbles!$N$8,FALSE)</f>
        <v>1.0323388871485931E-295</v>
      </c>
    </row>
    <row r="369" spans="1:3" x14ac:dyDescent="0.25">
      <c r="A369">
        <v>367</v>
      </c>
      <c r="B369">
        <f>_xlfn.NORM.DIST(A369,Scrobbles!$N$8,Scrobbles!$N$7,FALSE)</f>
        <v>4.1883347303227073E-27</v>
      </c>
      <c r="C369">
        <f>_xlfn.POISSON.DIST(A369,Scrobbles!$N$8,FALSE)</f>
        <v>6.3652191406897837E-297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Y406"/>
  <sheetViews>
    <sheetView topLeftCell="L370" workbookViewId="0">
      <selection activeCell="X19" sqref="X19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25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S1">
        <v>179</v>
      </c>
      <c r="T1">
        <v>199</v>
      </c>
      <c r="U1">
        <v>219</v>
      </c>
      <c r="V1">
        <v>239</v>
      </c>
      <c r="Y1" t="s">
        <v>55</v>
      </c>
    </row>
    <row r="2" spans="3:25" x14ac:dyDescent="0.25">
      <c r="C2">
        <f>IF(Scrobbles!$B2=C$1,Scrobbles!$D2,0)</f>
        <v>0</v>
      </c>
      <c r="D2">
        <f>IF(Scrobbles!$B2=D$1,Scrobbles!$D2,0)</f>
        <v>19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S2">
        <f>IF(AND(Scrobbles!$D2&gt;=Calc!R$1+1,Scrobbles!$D2&lt;=Calc!S$1,ISBLANK(Scrobbles!$D2)=FALSE),1,0)</f>
        <v>0</v>
      </c>
      <c r="T2">
        <f>IF(AND(Scrobbles!$D2&gt;=Calc!S$1+1,Scrobbles!$D2&lt;=Calc!T$1,ISBLANK(Scrobbles!$D2)=FALSE),1,0)</f>
        <v>0</v>
      </c>
      <c r="U2">
        <f>IF(AND(Scrobbles!$D2&gt;=Calc!T$1+1,Scrobbles!$D2&lt;=Calc!U$1,ISBLANK(Scrobbles!$D2)=FALSE),1,0)</f>
        <v>0</v>
      </c>
      <c r="V2">
        <f>IF(AND(Scrobbles!$D2&gt;=Calc!U$1+1,Scrobbles!$D2&lt;=Calc!V$1,ISBLANK(Scrobbles!$D2)=FALSE),1,0)</f>
        <v>0</v>
      </c>
      <c r="Y2">
        <f>IF(Scrobbles!D2&gt;0,1,0)</f>
        <v>1</v>
      </c>
    </row>
    <row r="3" spans="3:25" x14ac:dyDescent="0.25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90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0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0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1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S3">
        <f>IF(AND(Scrobbles!$D3&gt;=Calc!R$1+1,Scrobbles!$D3&lt;=Calc!S$1,ISBLANK(Scrobbles!$D3)=FALSE),1,0)</f>
        <v>0</v>
      </c>
      <c r="T3">
        <f>IF(AND(Scrobbles!$D3&gt;=Calc!S$1+1,Scrobbles!$D3&lt;=Calc!T$1,ISBLANK(Scrobbles!$D3)=FALSE),1,0)</f>
        <v>0</v>
      </c>
      <c r="U3">
        <f>IF(AND(Scrobbles!$D3&gt;=Calc!T$1+1,Scrobbles!$D3&lt;=Calc!U$1,ISBLANK(Scrobbles!$D3)=FALSE),1,0)</f>
        <v>0</v>
      </c>
      <c r="V3">
        <f>IF(AND(Scrobbles!$D3&gt;=Calc!U$1+1,Scrobbles!$D3&lt;=Calc!V$1,ISBLANK(Scrobbles!$D3)=FALSE),1,0)</f>
        <v>0</v>
      </c>
      <c r="Y3">
        <f>IF(Scrobbles!D3&gt;0,1,0)</f>
        <v>1</v>
      </c>
    </row>
    <row r="4" spans="3:25" x14ac:dyDescent="0.25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6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0</v>
      </c>
      <c r="K4">
        <f>IF(AND(Scrobbles!$D4&gt;=Calc!J$1+1,Scrobbles!$D4&lt;=Calc!K$1,ISBLANK(Scrobbles!$D4)=FALSE),1,0)</f>
        <v>1</v>
      </c>
      <c r="L4">
        <f>IF(AND(Scrobbles!$D4&gt;=Calc!K$1+1,Scrobbles!$D4&lt;=Calc!L$1,ISBLANK(Scrobbles!$D4)=FALSE),1,0)</f>
        <v>0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S4">
        <f>IF(AND(Scrobbles!$D4&gt;=Calc!R$1+1,Scrobbles!$D4&lt;=Calc!S$1,ISBLANK(Scrobbles!$D4)=FALSE),1,0)</f>
        <v>0</v>
      </c>
      <c r="T4">
        <f>IF(AND(Scrobbles!$D4&gt;=Calc!S$1+1,Scrobbles!$D4&lt;=Calc!T$1,ISBLANK(Scrobbles!$D4)=FALSE),1,0)</f>
        <v>0</v>
      </c>
      <c r="U4">
        <f>IF(AND(Scrobbles!$D4&gt;=Calc!T$1+1,Scrobbles!$D4&lt;=Calc!U$1,ISBLANK(Scrobbles!$D4)=FALSE),1,0)</f>
        <v>0</v>
      </c>
      <c r="V4">
        <f>IF(AND(Scrobbles!$D4&gt;=Calc!U$1+1,Scrobbles!$D4&lt;=Calc!V$1,ISBLANK(Scrobbles!$D4)=FALSE),1,0)</f>
        <v>0</v>
      </c>
      <c r="Y4">
        <f>IF(Scrobbles!D4&gt;0,1,0)</f>
        <v>1</v>
      </c>
    </row>
    <row r="5" spans="3:25" x14ac:dyDescent="0.25">
      <c r="C5">
        <f>IF(Scrobbles!$B5=C$1,Scrobbles!$D5,0)</f>
        <v>0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1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0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S5">
        <f>IF(AND(Scrobbles!$D5&gt;=Calc!R$1+1,Scrobbles!$D5&lt;=Calc!S$1,ISBLANK(Scrobbles!$D5)=FALSE),1,0)</f>
        <v>0</v>
      </c>
      <c r="T5">
        <f>IF(AND(Scrobbles!$D5&gt;=Calc!S$1+1,Scrobbles!$D5&lt;=Calc!T$1,ISBLANK(Scrobbles!$D5)=FALSE),1,0)</f>
        <v>0</v>
      </c>
      <c r="U5">
        <f>IF(AND(Scrobbles!$D5&gt;=Calc!T$1+1,Scrobbles!$D5&lt;=Calc!U$1,ISBLANK(Scrobbles!$D5)=FALSE),1,0)</f>
        <v>0</v>
      </c>
      <c r="V5">
        <f>IF(AND(Scrobbles!$D5&gt;=Calc!U$1+1,Scrobbles!$D5&lt;=Calc!V$1,ISBLANK(Scrobbles!$D5)=FALSE),1,0)</f>
        <v>0</v>
      </c>
      <c r="Y5">
        <f>IF(Scrobbles!D5&gt;0,1,0)</f>
        <v>0</v>
      </c>
    </row>
    <row r="6" spans="3:25" x14ac:dyDescent="0.25">
      <c r="C6">
        <f>IF(Scrobbles!$B6=C$1,Scrobbles!$D6,0)</f>
        <v>0</v>
      </c>
      <c r="D6">
        <f>IF(Scrobbles!$B6=D$1,Scrobbles!$D6,0)</f>
        <v>0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5</v>
      </c>
      <c r="I6">
        <f>IF(Scrobbles!$B6=I$1,Scrobbles!$D6,0)</f>
        <v>0</v>
      </c>
      <c r="K6">
        <f>IF(AND(Scrobbles!$D6&gt;=Calc!J$1+1,Scrobbles!$D6&lt;=Calc!K$1,ISBLANK(Scrobbles!$D6)=FALSE),1,0)</f>
        <v>1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0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S6">
        <f>IF(AND(Scrobbles!$D6&gt;=Calc!R$1+1,Scrobbles!$D6&lt;=Calc!S$1,ISBLANK(Scrobbles!$D6)=FALSE),1,0)</f>
        <v>0</v>
      </c>
      <c r="T6">
        <f>IF(AND(Scrobbles!$D6&gt;=Calc!S$1+1,Scrobbles!$D6&lt;=Calc!T$1,ISBLANK(Scrobbles!$D6)=FALSE),1,0)</f>
        <v>0</v>
      </c>
      <c r="U6">
        <f>IF(AND(Scrobbles!$D6&gt;=Calc!T$1+1,Scrobbles!$D6&lt;=Calc!U$1,ISBLANK(Scrobbles!$D6)=FALSE),1,0)</f>
        <v>0</v>
      </c>
      <c r="V6">
        <f>IF(AND(Scrobbles!$D6&gt;=Calc!U$1+1,Scrobbles!$D6&lt;=Calc!V$1,ISBLANK(Scrobbles!$D6)=FALSE),1,0)</f>
        <v>0</v>
      </c>
      <c r="Y6">
        <f>IF(Scrobbles!D6&gt;0,1,0)</f>
        <v>1</v>
      </c>
    </row>
    <row r="7" spans="3:25" x14ac:dyDescent="0.25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0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30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1</v>
      </c>
      <c r="M7">
        <f>IF(AND(Scrobbles!$D7&gt;=Calc!L$1+1,Scrobbles!$D7&lt;=Calc!M$1,ISBLANK(Scrobbles!$D7)=FALSE),1,0)</f>
        <v>0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S7">
        <f>IF(AND(Scrobbles!$D7&gt;=Calc!R$1+1,Scrobbles!$D7&lt;=Calc!S$1,ISBLANK(Scrobbles!$D7)=FALSE),1,0)</f>
        <v>0</v>
      </c>
      <c r="T7">
        <f>IF(AND(Scrobbles!$D7&gt;=Calc!S$1+1,Scrobbles!$D7&lt;=Calc!T$1,ISBLANK(Scrobbles!$D7)=FALSE),1,0)</f>
        <v>0</v>
      </c>
      <c r="U7">
        <f>IF(AND(Scrobbles!$D7&gt;=Calc!T$1+1,Scrobbles!$D7&lt;=Calc!U$1,ISBLANK(Scrobbles!$D7)=FALSE),1,0)</f>
        <v>0</v>
      </c>
      <c r="V7">
        <f>IF(AND(Scrobbles!$D7&gt;=Calc!U$1+1,Scrobbles!$D7&lt;=Calc!V$1,ISBLANK(Scrobbles!$D7)=FALSE),1,0)</f>
        <v>0</v>
      </c>
      <c r="Y7">
        <f>IF(Scrobbles!D7&gt;0,1,0)</f>
        <v>1</v>
      </c>
    </row>
    <row r="8" spans="3:25" x14ac:dyDescent="0.25">
      <c r="C8">
        <f>IF(Scrobbles!$B8=C$1,Scrobbles!$D8,0)</f>
        <v>10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S8">
        <f>IF(AND(Scrobbles!$D8&gt;=Calc!R$1+1,Scrobbles!$D8&lt;=Calc!S$1,ISBLANK(Scrobbles!$D8)=FALSE),1,0)</f>
        <v>0</v>
      </c>
      <c r="T8">
        <f>IF(AND(Scrobbles!$D8&gt;=Calc!S$1+1,Scrobbles!$D8&lt;=Calc!T$1,ISBLANK(Scrobbles!$D8)=FALSE),1,0)</f>
        <v>0</v>
      </c>
      <c r="U8">
        <f>IF(AND(Scrobbles!$D8&gt;=Calc!T$1+1,Scrobbles!$D8&lt;=Calc!U$1,ISBLANK(Scrobbles!$D8)=FALSE),1,0)</f>
        <v>0</v>
      </c>
      <c r="V8">
        <f>IF(AND(Scrobbles!$D8&gt;=Calc!U$1+1,Scrobbles!$D8&lt;=Calc!V$1,ISBLANK(Scrobbles!$D8)=FALSE),1,0)</f>
        <v>0</v>
      </c>
      <c r="Y8">
        <f>IF(Scrobbles!D8&gt;0,1,0)</f>
        <v>1</v>
      </c>
    </row>
    <row r="9" spans="3:25" x14ac:dyDescent="0.25">
      <c r="C9">
        <f>IF(Scrobbles!$B9=C$1,Scrobbles!$D9,0)</f>
        <v>0</v>
      </c>
      <c r="D9">
        <f>IF(Scrobbles!$B9=D$1,Scrobbles!$D9,0)</f>
        <v>14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0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1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0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S9">
        <f>IF(AND(Scrobbles!$D9&gt;=Calc!R$1+1,Scrobbles!$D9&lt;=Calc!S$1,ISBLANK(Scrobbles!$D9)=FALSE),1,0)</f>
        <v>0</v>
      </c>
      <c r="T9">
        <f>IF(AND(Scrobbles!$D9&gt;=Calc!S$1+1,Scrobbles!$D9&lt;=Calc!T$1,ISBLANK(Scrobbles!$D9)=FALSE),1,0)</f>
        <v>0</v>
      </c>
      <c r="U9">
        <f>IF(AND(Scrobbles!$D9&gt;=Calc!T$1+1,Scrobbles!$D9&lt;=Calc!U$1,ISBLANK(Scrobbles!$D9)=FALSE),1,0)</f>
        <v>0</v>
      </c>
      <c r="V9">
        <f>IF(AND(Scrobbles!$D9&gt;=Calc!U$1+1,Scrobbles!$D9&lt;=Calc!V$1,ISBLANK(Scrobbles!$D9)=FALSE),1,0)</f>
        <v>0</v>
      </c>
      <c r="Y9">
        <f>IF(Scrobbles!D9&gt;0,1,0)</f>
        <v>1</v>
      </c>
    </row>
    <row r="10" spans="3:25" x14ac:dyDescent="0.25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2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0</v>
      </c>
      <c r="I10">
        <f>IF(Scrobbles!$B10=I$1,Scrobbles!$D10,0)</f>
        <v>0</v>
      </c>
      <c r="K10">
        <f>IF(AND(Scrobbles!$D10&gt;=Calc!J$1+1,Scrobbles!$D10&lt;=Calc!K$1,ISBLANK(Scrobbles!$D10)=FALSE),1,0)</f>
        <v>1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0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S10">
        <f>IF(AND(Scrobbles!$D10&gt;=Calc!R$1+1,Scrobbles!$D10&lt;=Calc!S$1,ISBLANK(Scrobbles!$D10)=FALSE),1,0)</f>
        <v>0</v>
      </c>
      <c r="T10">
        <f>IF(AND(Scrobbles!$D10&gt;=Calc!S$1+1,Scrobbles!$D10&lt;=Calc!T$1,ISBLANK(Scrobbles!$D10)=FALSE),1,0)</f>
        <v>0</v>
      </c>
      <c r="U10">
        <f>IF(AND(Scrobbles!$D10&gt;=Calc!T$1+1,Scrobbles!$D10&lt;=Calc!U$1,ISBLANK(Scrobbles!$D10)=FALSE),1,0)</f>
        <v>0</v>
      </c>
      <c r="V10">
        <f>IF(AND(Scrobbles!$D10&gt;=Calc!U$1+1,Scrobbles!$D10&lt;=Calc!V$1,ISBLANK(Scrobbles!$D10)=FALSE),1,0)</f>
        <v>0</v>
      </c>
      <c r="Y10">
        <f>IF(Scrobbles!D10&gt;0,1,0)</f>
        <v>1</v>
      </c>
    </row>
    <row r="11" spans="3:25" x14ac:dyDescent="0.25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0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S11">
        <f>IF(AND(Scrobbles!$D11&gt;=Calc!R$1+1,Scrobbles!$D11&lt;=Calc!S$1,ISBLANK(Scrobbles!$D11)=FALSE),1,0)</f>
        <v>0</v>
      </c>
      <c r="T11">
        <f>IF(AND(Scrobbles!$D11&gt;=Calc!S$1+1,Scrobbles!$D11&lt;=Calc!T$1,ISBLANK(Scrobbles!$D11)=FALSE),1,0)</f>
        <v>0</v>
      </c>
      <c r="U11">
        <f>IF(AND(Scrobbles!$D11&gt;=Calc!T$1+1,Scrobbles!$D11&lt;=Calc!U$1,ISBLANK(Scrobbles!$D11)=FALSE),1,0)</f>
        <v>0</v>
      </c>
      <c r="V11">
        <f>IF(AND(Scrobbles!$D11&gt;=Calc!U$1+1,Scrobbles!$D11&lt;=Calc!V$1,ISBLANK(Scrobbles!$D11)=FALSE),1,0)</f>
        <v>0</v>
      </c>
      <c r="Y11">
        <f>IF(Scrobbles!D11&gt;0,1,0)</f>
        <v>0</v>
      </c>
    </row>
    <row r="12" spans="3:25" x14ac:dyDescent="0.25">
      <c r="C12">
        <f>IF(Scrobbles!$B12=C$1,Scrobbles!$D12,0)</f>
        <v>0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36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1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0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S12">
        <f>IF(AND(Scrobbles!$D12&gt;=Calc!R$1+1,Scrobbles!$D12&lt;=Calc!S$1,ISBLANK(Scrobbles!$D12)=FALSE),1,0)</f>
        <v>0</v>
      </c>
      <c r="T12">
        <f>IF(AND(Scrobbles!$D12&gt;=Calc!S$1+1,Scrobbles!$D12&lt;=Calc!T$1,ISBLANK(Scrobbles!$D12)=FALSE),1,0)</f>
        <v>0</v>
      </c>
      <c r="U12">
        <f>IF(AND(Scrobbles!$D12&gt;=Calc!T$1+1,Scrobbles!$D12&lt;=Calc!U$1,ISBLANK(Scrobbles!$D12)=FALSE),1,0)</f>
        <v>0</v>
      </c>
      <c r="V12">
        <f>IF(AND(Scrobbles!$D12&gt;=Calc!U$1+1,Scrobbles!$D12&lt;=Calc!V$1,ISBLANK(Scrobbles!$D12)=FALSE),1,0)</f>
        <v>0</v>
      </c>
      <c r="Y12">
        <f>IF(Scrobbles!D12&gt;0,1,0)</f>
        <v>1</v>
      </c>
    </row>
    <row r="13" spans="3:25" x14ac:dyDescent="0.25">
      <c r="C13">
        <f>IF(Scrobbles!$B13=C$1,Scrobbles!$D13,0)</f>
        <v>0</v>
      </c>
      <c r="D13">
        <f>IF(Scrobbles!$B13=D$1,Scrobbles!$D13,0)</f>
        <v>0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1</v>
      </c>
      <c r="I13">
        <f>IF(Scrobbles!$B13=I$1,Scrobbles!$D13,0)</f>
        <v>0</v>
      </c>
      <c r="K13">
        <f>IF(AND(Scrobbles!$D13&gt;=Calc!J$1+1,Scrobbles!$D13&lt;=Calc!K$1,ISBLANK(Scrobbles!$D13)=FALSE),1,0)</f>
        <v>1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0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S13">
        <f>IF(AND(Scrobbles!$D13&gt;=Calc!R$1+1,Scrobbles!$D13&lt;=Calc!S$1,ISBLANK(Scrobbles!$D13)=FALSE),1,0)</f>
        <v>0</v>
      </c>
      <c r="T13">
        <f>IF(AND(Scrobbles!$D13&gt;=Calc!S$1+1,Scrobbles!$D13&lt;=Calc!T$1,ISBLANK(Scrobbles!$D13)=FALSE),1,0)</f>
        <v>0</v>
      </c>
      <c r="U13">
        <f>IF(AND(Scrobbles!$D13&gt;=Calc!T$1+1,Scrobbles!$D13&lt;=Calc!U$1,ISBLANK(Scrobbles!$D13)=FALSE),1,0)</f>
        <v>0</v>
      </c>
      <c r="V13">
        <f>IF(AND(Scrobbles!$D13&gt;=Calc!U$1+1,Scrobbles!$D13&lt;=Calc!V$1,ISBLANK(Scrobbles!$D13)=FALSE),1,0)</f>
        <v>0</v>
      </c>
      <c r="Y13">
        <f>IF(Scrobbles!D13&gt;0,1,0)</f>
        <v>1</v>
      </c>
    </row>
    <row r="14" spans="3:25" x14ac:dyDescent="0.25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0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25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S14">
        <f>IF(AND(Scrobbles!$D14&gt;=Calc!R$1+1,Scrobbles!$D14&lt;=Calc!S$1,ISBLANK(Scrobbles!$D14)=FALSE),1,0)</f>
        <v>0</v>
      </c>
      <c r="T14">
        <f>IF(AND(Scrobbles!$D14&gt;=Calc!S$1+1,Scrobbles!$D14&lt;=Calc!T$1,ISBLANK(Scrobbles!$D14)=FALSE),1,0)</f>
        <v>0</v>
      </c>
      <c r="U14">
        <f>IF(AND(Scrobbles!$D14&gt;=Calc!T$1+1,Scrobbles!$D14&lt;=Calc!U$1,ISBLANK(Scrobbles!$D14)=FALSE),1,0)</f>
        <v>0</v>
      </c>
      <c r="V14">
        <f>IF(AND(Scrobbles!$D14&gt;=Calc!U$1+1,Scrobbles!$D14&lt;=Calc!V$1,ISBLANK(Scrobbles!$D14)=FALSE),1,0)</f>
        <v>0</v>
      </c>
      <c r="Y14">
        <f>IF(Scrobbles!D14&gt;0,1,0)</f>
        <v>1</v>
      </c>
    </row>
    <row r="15" spans="3:25" x14ac:dyDescent="0.25">
      <c r="C15">
        <f>IF(Scrobbles!$B15=C$1,Scrobbles!$D15,0)</f>
        <v>15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0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1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0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S15">
        <f>IF(AND(Scrobbles!$D15&gt;=Calc!R$1+1,Scrobbles!$D15&lt;=Calc!S$1,ISBLANK(Scrobbles!$D15)=FALSE),1,0)</f>
        <v>0</v>
      </c>
      <c r="T15">
        <f>IF(AND(Scrobbles!$D15&gt;=Calc!S$1+1,Scrobbles!$D15&lt;=Calc!T$1,ISBLANK(Scrobbles!$D15)=FALSE),1,0)</f>
        <v>0</v>
      </c>
      <c r="U15">
        <f>IF(AND(Scrobbles!$D15&gt;=Calc!T$1+1,Scrobbles!$D15&lt;=Calc!U$1,ISBLANK(Scrobbles!$D15)=FALSE),1,0)</f>
        <v>0</v>
      </c>
      <c r="V15">
        <f>IF(AND(Scrobbles!$D15&gt;=Calc!U$1+1,Scrobbles!$D15&lt;=Calc!V$1,ISBLANK(Scrobbles!$D15)=FALSE),1,0)</f>
        <v>0</v>
      </c>
      <c r="Y15">
        <f>IF(Scrobbles!D15&gt;0,1,0)</f>
        <v>1</v>
      </c>
    </row>
    <row r="16" spans="3:25" x14ac:dyDescent="0.25">
      <c r="C16">
        <f>IF(Scrobbles!$B16=C$1,Scrobbles!$D16,0)</f>
        <v>0</v>
      </c>
      <c r="D16">
        <f>IF(Scrobbles!$B16=D$1,Scrobbles!$D16,0)</f>
        <v>7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0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1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0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S16">
        <f>IF(AND(Scrobbles!$D16&gt;=Calc!R$1+1,Scrobbles!$D16&lt;=Calc!S$1,ISBLANK(Scrobbles!$D16)=FALSE),1,0)</f>
        <v>0</v>
      </c>
      <c r="T16">
        <f>IF(AND(Scrobbles!$D16&gt;=Calc!S$1+1,Scrobbles!$D16&lt;=Calc!T$1,ISBLANK(Scrobbles!$D16)=FALSE),1,0)</f>
        <v>0</v>
      </c>
      <c r="U16">
        <f>IF(AND(Scrobbles!$D16&gt;=Calc!T$1+1,Scrobbles!$D16&lt;=Calc!U$1,ISBLANK(Scrobbles!$D16)=FALSE),1,0)</f>
        <v>0</v>
      </c>
      <c r="V16">
        <f>IF(AND(Scrobbles!$D16&gt;=Calc!U$1+1,Scrobbles!$D16&lt;=Calc!V$1,ISBLANK(Scrobbles!$D16)=FALSE),1,0)</f>
        <v>0</v>
      </c>
      <c r="Y16">
        <f>IF(Scrobbles!D16&gt;0,1,0)</f>
        <v>1</v>
      </c>
    </row>
    <row r="17" spans="3:25" x14ac:dyDescent="0.25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3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0</v>
      </c>
      <c r="I17">
        <f>IF(Scrobbles!$B17=I$1,Scrobbles!$D17,0)</f>
        <v>0</v>
      </c>
      <c r="K17">
        <f>IF(AND(Scrobbles!$D17&gt;=Calc!J$1+1,Scrobbles!$D17&lt;=Calc!K$1,ISBLANK(Scrobbles!$D17)=FALSE),1,0)</f>
        <v>1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0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S17">
        <f>IF(AND(Scrobbles!$D17&gt;=Calc!R$1+1,Scrobbles!$D17&lt;=Calc!S$1,ISBLANK(Scrobbles!$D17)=FALSE),1,0)</f>
        <v>0</v>
      </c>
      <c r="T17">
        <f>IF(AND(Scrobbles!$D17&gt;=Calc!S$1+1,Scrobbles!$D17&lt;=Calc!T$1,ISBLANK(Scrobbles!$D17)=FALSE),1,0)</f>
        <v>0</v>
      </c>
      <c r="U17">
        <f>IF(AND(Scrobbles!$D17&gt;=Calc!T$1+1,Scrobbles!$D17&lt;=Calc!U$1,ISBLANK(Scrobbles!$D17)=FALSE),1,0)</f>
        <v>0</v>
      </c>
      <c r="V17">
        <f>IF(AND(Scrobbles!$D17&gt;=Calc!U$1+1,Scrobbles!$D17&lt;=Calc!V$1,ISBLANK(Scrobbles!$D17)=FALSE),1,0)</f>
        <v>0</v>
      </c>
      <c r="Y17">
        <f>IF(Scrobbles!D17&gt;0,1,0)</f>
        <v>1</v>
      </c>
    </row>
    <row r="18" spans="3:25" x14ac:dyDescent="0.25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2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0</v>
      </c>
      <c r="K18">
        <f>IF(AND(Scrobbles!$D18&gt;=Calc!J$1+1,Scrobbles!$D18&lt;=Calc!K$1,ISBLANK(Scrobbles!$D18)=FALSE),1,0)</f>
        <v>1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0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S18">
        <f>IF(AND(Scrobbles!$D18&gt;=Calc!R$1+1,Scrobbles!$D18&lt;=Calc!S$1,ISBLANK(Scrobbles!$D18)=FALSE),1,0)</f>
        <v>0</v>
      </c>
      <c r="T18">
        <f>IF(AND(Scrobbles!$D18&gt;=Calc!S$1+1,Scrobbles!$D18&lt;=Calc!T$1,ISBLANK(Scrobbles!$D18)=FALSE),1,0)</f>
        <v>0</v>
      </c>
      <c r="U18">
        <f>IF(AND(Scrobbles!$D18&gt;=Calc!T$1+1,Scrobbles!$D18&lt;=Calc!U$1,ISBLANK(Scrobbles!$D18)=FALSE),1,0)</f>
        <v>0</v>
      </c>
      <c r="V18">
        <f>IF(AND(Scrobbles!$D18&gt;=Calc!U$1+1,Scrobbles!$D18&lt;=Calc!V$1,ISBLANK(Scrobbles!$D18)=FALSE),1,0)</f>
        <v>0</v>
      </c>
      <c r="Y18">
        <f>IF(Scrobbles!D18&gt;0,1,0)</f>
        <v>1</v>
      </c>
    </row>
    <row r="19" spans="3:25" x14ac:dyDescent="0.25">
      <c r="C19">
        <f>IF(Scrobbles!$B19=C$1,Scrobbles!$D19,0)</f>
        <v>0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1</v>
      </c>
      <c r="L19">
        <f>IF(AND(Scrobbles!$D19&gt;=Calc!K$1+1,Scrobbles!$D19&lt;=Calc!L$1,ISBLANK(Scrobbles!$D19)=FALSE),1,0)</f>
        <v>0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S19">
        <f>IF(AND(Scrobbles!$D19&gt;=Calc!R$1+1,Scrobbles!$D19&lt;=Calc!S$1,ISBLANK(Scrobbles!$D19)=FALSE),1,0)</f>
        <v>0</v>
      </c>
      <c r="T19">
        <f>IF(AND(Scrobbles!$D19&gt;=Calc!S$1+1,Scrobbles!$D19&lt;=Calc!T$1,ISBLANK(Scrobbles!$D19)=FALSE),1,0)</f>
        <v>0</v>
      </c>
      <c r="U19">
        <f>IF(AND(Scrobbles!$D19&gt;=Calc!T$1+1,Scrobbles!$D19&lt;=Calc!U$1,ISBLANK(Scrobbles!$D19)=FALSE),1,0)</f>
        <v>0</v>
      </c>
      <c r="V19">
        <f>IF(AND(Scrobbles!$D19&gt;=Calc!U$1+1,Scrobbles!$D19&lt;=Calc!V$1,ISBLANK(Scrobbles!$D19)=FALSE),1,0)</f>
        <v>0</v>
      </c>
      <c r="Y19">
        <f>IF(Scrobbles!D19&gt;0,1,0)</f>
        <v>0</v>
      </c>
    </row>
    <row r="20" spans="3:25" x14ac:dyDescent="0.25">
      <c r="C20">
        <f>IF(Scrobbles!$B20=C$1,Scrobbles!$D20,0)</f>
        <v>0</v>
      </c>
      <c r="D20">
        <f>IF(Scrobbles!$B20=D$1,Scrobbles!$D20,0)</f>
        <v>0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1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0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S20">
        <f>IF(AND(Scrobbles!$D20&gt;=Calc!R$1+1,Scrobbles!$D20&lt;=Calc!S$1,ISBLANK(Scrobbles!$D20)=FALSE),1,0)</f>
        <v>0</v>
      </c>
      <c r="T20">
        <f>IF(AND(Scrobbles!$D20&gt;=Calc!S$1+1,Scrobbles!$D20&lt;=Calc!T$1,ISBLANK(Scrobbles!$D20)=FALSE),1,0)</f>
        <v>0</v>
      </c>
      <c r="U20">
        <f>IF(AND(Scrobbles!$D20&gt;=Calc!T$1+1,Scrobbles!$D20&lt;=Calc!U$1,ISBLANK(Scrobbles!$D20)=FALSE),1,0)</f>
        <v>0</v>
      </c>
      <c r="V20">
        <f>IF(AND(Scrobbles!$D20&gt;=Calc!U$1+1,Scrobbles!$D20&lt;=Calc!V$1,ISBLANK(Scrobbles!$D20)=FALSE),1,0)</f>
        <v>0</v>
      </c>
      <c r="Y20">
        <f>IF(Scrobbles!D20&gt;0,1,0)</f>
        <v>0</v>
      </c>
    </row>
    <row r="21" spans="3:25" x14ac:dyDescent="0.25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1</v>
      </c>
      <c r="L21">
        <f>IF(AND(Scrobbles!$D21&gt;=Calc!K$1+1,Scrobbles!$D21&lt;=Calc!L$1,ISBLANK(Scrobbles!$D21)=FALSE),1,0)</f>
        <v>0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S21">
        <f>IF(AND(Scrobbles!$D21&gt;=Calc!R$1+1,Scrobbles!$D21&lt;=Calc!S$1,ISBLANK(Scrobbles!$D21)=FALSE),1,0)</f>
        <v>0</v>
      </c>
      <c r="T21">
        <f>IF(AND(Scrobbles!$D21&gt;=Calc!S$1+1,Scrobbles!$D21&lt;=Calc!T$1,ISBLANK(Scrobbles!$D21)=FALSE),1,0)</f>
        <v>0</v>
      </c>
      <c r="U21">
        <f>IF(AND(Scrobbles!$D21&gt;=Calc!T$1+1,Scrobbles!$D21&lt;=Calc!U$1,ISBLANK(Scrobbles!$D21)=FALSE),1,0)</f>
        <v>0</v>
      </c>
      <c r="V21">
        <f>IF(AND(Scrobbles!$D21&gt;=Calc!U$1+1,Scrobbles!$D21&lt;=Calc!V$1,ISBLANK(Scrobbles!$D21)=FALSE),1,0)</f>
        <v>0</v>
      </c>
      <c r="Y21">
        <f>IF(Scrobbles!D21&gt;0,1,0)</f>
        <v>0</v>
      </c>
    </row>
    <row r="22" spans="3:25" x14ac:dyDescent="0.25">
      <c r="C22">
        <f>IF(Scrobbles!$B22=C$1,Scrobbles!$D22,0)</f>
        <v>42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0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S22">
        <f>IF(AND(Scrobbles!$D22&gt;=Calc!R$1+1,Scrobbles!$D22&lt;=Calc!S$1,ISBLANK(Scrobbles!$D22)=FALSE),1,0)</f>
        <v>0</v>
      </c>
      <c r="T22">
        <f>IF(AND(Scrobbles!$D22&gt;=Calc!S$1+1,Scrobbles!$D22&lt;=Calc!T$1,ISBLANK(Scrobbles!$D22)=FALSE),1,0)</f>
        <v>0</v>
      </c>
      <c r="U22">
        <f>IF(AND(Scrobbles!$D22&gt;=Calc!T$1+1,Scrobbles!$D22&lt;=Calc!U$1,ISBLANK(Scrobbles!$D22)=FALSE),1,0)</f>
        <v>0</v>
      </c>
      <c r="V22">
        <f>IF(AND(Scrobbles!$D22&gt;=Calc!U$1+1,Scrobbles!$D22&lt;=Calc!V$1,ISBLANK(Scrobbles!$D22)=FALSE),1,0)</f>
        <v>0</v>
      </c>
      <c r="Y22">
        <f>IF(Scrobbles!D22&gt;0,1,0)</f>
        <v>1</v>
      </c>
    </row>
    <row r="23" spans="3:25" x14ac:dyDescent="0.25">
      <c r="C23">
        <f>IF(Scrobbles!$B23=C$1,Scrobbles!$D23,0)</f>
        <v>0</v>
      </c>
      <c r="D23">
        <f>IF(Scrobbles!$B23=D$1,Scrobbles!$D23,0)</f>
        <v>3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0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S23">
        <f>IF(AND(Scrobbles!$D23&gt;=Calc!R$1+1,Scrobbles!$D23&lt;=Calc!S$1,ISBLANK(Scrobbles!$D23)=FALSE),1,0)</f>
        <v>0</v>
      </c>
      <c r="T23">
        <f>IF(AND(Scrobbles!$D23&gt;=Calc!S$1+1,Scrobbles!$D23&lt;=Calc!T$1,ISBLANK(Scrobbles!$D23)=FALSE),1,0)</f>
        <v>0</v>
      </c>
      <c r="U23">
        <f>IF(AND(Scrobbles!$D23&gt;=Calc!T$1+1,Scrobbles!$D23&lt;=Calc!U$1,ISBLANK(Scrobbles!$D23)=FALSE),1,0)</f>
        <v>0</v>
      </c>
      <c r="V23">
        <f>IF(AND(Scrobbles!$D23&gt;=Calc!U$1+1,Scrobbles!$D23&lt;=Calc!V$1,ISBLANK(Scrobbles!$D23)=FALSE),1,0)</f>
        <v>0</v>
      </c>
      <c r="Y23">
        <f>IF(Scrobbles!D23&gt;0,1,0)</f>
        <v>1</v>
      </c>
    </row>
    <row r="24" spans="3:25" x14ac:dyDescent="0.25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71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0</v>
      </c>
      <c r="I24">
        <f>IF(Scrobbles!$B24=I$1,Scrobbles!$D24,0)</f>
        <v>0</v>
      </c>
      <c r="K24">
        <f>IF(AND(Scrobbles!$D24&gt;=Calc!J$1+1,Scrobbles!$D24&lt;=Calc!K$1,ISBLANK(Scrobbles!$D24)=FALSE),1,0)</f>
        <v>0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1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S24">
        <f>IF(AND(Scrobbles!$D24&gt;=Calc!R$1+1,Scrobbles!$D24&lt;=Calc!S$1,ISBLANK(Scrobbles!$D24)=FALSE),1,0)</f>
        <v>0</v>
      </c>
      <c r="T24">
        <f>IF(AND(Scrobbles!$D24&gt;=Calc!S$1+1,Scrobbles!$D24&lt;=Calc!T$1,ISBLANK(Scrobbles!$D24)=FALSE),1,0)</f>
        <v>0</v>
      </c>
      <c r="U24">
        <f>IF(AND(Scrobbles!$D24&gt;=Calc!T$1+1,Scrobbles!$D24&lt;=Calc!U$1,ISBLANK(Scrobbles!$D24)=FALSE),1,0)</f>
        <v>0</v>
      </c>
      <c r="V24">
        <f>IF(AND(Scrobbles!$D24&gt;=Calc!U$1+1,Scrobbles!$D24&lt;=Calc!V$1,ISBLANK(Scrobbles!$D24)=FALSE),1,0)</f>
        <v>0</v>
      </c>
      <c r="Y24">
        <f>IF(Scrobbles!D24&gt;0,1,0)</f>
        <v>1</v>
      </c>
    </row>
    <row r="25" spans="3:25" x14ac:dyDescent="0.25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5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0</v>
      </c>
      <c r="K25">
        <f>IF(AND(Scrobbles!$D25&gt;=Calc!J$1+1,Scrobbles!$D25&lt;=Calc!K$1,ISBLANK(Scrobbles!$D25)=FALSE),1,0)</f>
        <v>1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0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S25">
        <f>IF(AND(Scrobbles!$D25&gt;=Calc!R$1+1,Scrobbles!$D25&lt;=Calc!S$1,ISBLANK(Scrobbles!$D25)=FALSE),1,0)</f>
        <v>0</v>
      </c>
      <c r="T25">
        <f>IF(AND(Scrobbles!$D25&gt;=Calc!S$1+1,Scrobbles!$D25&lt;=Calc!T$1,ISBLANK(Scrobbles!$D25)=FALSE),1,0)</f>
        <v>0</v>
      </c>
      <c r="U25">
        <f>IF(AND(Scrobbles!$D25&gt;=Calc!T$1+1,Scrobbles!$D25&lt;=Calc!U$1,ISBLANK(Scrobbles!$D25)=FALSE),1,0)</f>
        <v>0</v>
      </c>
      <c r="V25">
        <f>IF(AND(Scrobbles!$D25&gt;=Calc!U$1+1,Scrobbles!$D25&lt;=Calc!V$1,ISBLANK(Scrobbles!$D25)=FALSE),1,0)</f>
        <v>0</v>
      </c>
      <c r="Y25">
        <f>IF(Scrobbles!D25&gt;0,1,0)</f>
        <v>1</v>
      </c>
    </row>
    <row r="26" spans="3:25" x14ac:dyDescent="0.25">
      <c r="C26">
        <f>IF(Scrobbles!$B26=C$1,Scrobbles!$D26,0)</f>
        <v>0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4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1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0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S26">
        <f>IF(AND(Scrobbles!$D26&gt;=Calc!R$1+1,Scrobbles!$D26&lt;=Calc!S$1,ISBLANK(Scrobbles!$D26)=FALSE),1,0)</f>
        <v>0</v>
      </c>
      <c r="T26">
        <f>IF(AND(Scrobbles!$D26&gt;=Calc!S$1+1,Scrobbles!$D26&lt;=Calc!T$1,ISBLANK(Scrobbles!$D26)=FALSE),1,0)</f>
        <v>0</v>
      </c>
      <c r="U26">
        <f>IF(AND(Scrobbles!$D26&gt;=Calc!T$1+1,Scrobbles!$D26&lt;=Calc!U$1,ISBLANK(Scrobbles!$D26)=FALSE),1,0)</f>
        <v>0</v>
      </c>
      <c r="V26">
        <f>IF(AND(Scrobbles!$D26&gt;=Calc!U$1+1,Scrobbles!$D26&lt;=Calc!V$1,ISBLANK(Scrobbles!$D26)=FALSE),1,0)</f>
        <v>0</v>
      </c>
      <c r="Y26">
        <f>IF(Scrobbles!D26&gt;0,1,0)</f>
        <v>1</v>
      </c>
    </row>
    <row r="27" spans="3:25" x14ac:dyDescent="0.25">
      <c r="C27">
        <f>IF(Scrobbles!$B27=C$1,Scrobbles!$D27,0)</f>
        <v>0</v>
      </c>
      <c r="D27">
        <f>IF(Scrobbles!$B27=D$1,Scrobbles!$D27,0)</f>
        <v>0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1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0</v>
      </c>
      <c r="R27">
        <f>IF(AND(Scrobbles!$D27&gt;=Calc!Q$1+1,Scrobbles!$D27&lt;=Calc!R$1,ISBLANK(Scrobbles!$D27)=FALSE),1,0)</f>
        <v>0</v>
      </c>
      <c r="S27">
        <f>IF(AND(Scrobbles!$D27&gt;=Calc!R$1+1,Scrobbles!$D27&lt;=Calc!S$1,ISBLANK(Scrobbles!$D27)=FALSE),1,0)</f>
        <v>0</v>
      </c>
      <c r="T27">
        <f>IF(AND(Scrobbles!$D27&gt;=Calc!S$1+1,Scrobbles!$D27&lt;=Calc!T$1,ISBLANK(Scrobbles!$D27)=FALSE),1,0)</f>
        <v>0</v>
      </c>
      <c r="U27">
        <f>IF(AND(Scrobbles!$D27&gt;=Calc!T$1+1,Scrobbles!$D27&lt;=Calc!U$1,ISBLANK(Scrobbles!$D27)=FALSE),1,0)</f>
        <v>0</v>
      </c>
      <c r="V27">
        <f>IF(AND(Scrobbles!$D27&gt;=Calc!U$1+1,Scrobbles!$D27&lt;=Calc!V$1,ISBLANK(Scrobbles!$D27)=FALSE),1,0)</f>
        <v>0</v>
      </c>
      <c r="Y27">
        <f>IF(Scrobbles!D27&gt;0,1,0)</f>
        <v>0</v>
      </c>
    </row>
    <row r="28" spans="3:25" x14ac:dyDescent="0.25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0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12</v>
      </c>
      <c r="K28">
        <f>IF(AND(Scrobbles!$D28&gt;=Calc!J$1+1,Scrobbles!$D28&lt;=Calc!K$1,ISBLANK(Scrobbles!$D28)=FALSE),1,0)</f>
        <v>1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0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S28">
        <f>IF(AND(Scrobbles!$D28&gt;=Calc!R$1+1,Scrobbles!$D28&lt;=Calc!S$1,ISBLANK(Scrobbles!$D28)=FALSE),1,0)</f>
        <v>0</v>
      </c>
      <c r="T28">
        <f>IF(AND(Scrobbles!$D28&gt;=Calc!S$1+1,Scrobbles!$D28&lt;=Calc!T$1,ISBLANK(Scrobbles!$D28)=FALSE),1,0)</f>
        <v>0</v>
      </c>
      <c r="U28">
        <f>IF(AND(Scrobbles!$D28&gt;=Calc!T$1+1,Scrobbles!$D28&lt;=Calc!U$1,ISBLANK(Scrobbles!$D28)=FALSE),1,0)</f>
        <v>0</v>
      </c>
      <c r="V28">
        <f>IF(AND(Scrobbles!$D28&gt;=Calc!U$1+1,Scrobbles!$D28&lt;=Calc!V$1,ISBLANK(Scrobbles!$D28)=FALSE),1,0)</f>
        <v>0</v>
      </c>
      <c r="Y28">
        <f>IF(Scrobbles!D28&gt;0,1,0)</f>
        <v>1</v>
      </c>
    </row>
    <row r="29" spans="3:25" x14ac:dyDescent="0.25">
      <c r="C29">
        <f>IF(Scrobbles!$B29=C$1,Scrobbles!$D29,0)</f>
        <v>16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0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1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0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S29">
        <f>IF(AND(Scrobbles!$D29&gt;=Calc!R$1+1,Scrobbles!$D29&lt;=Calc!S$1,ISBLANK(Scrobbles!$D29)=FALSE),1,0)</f>
        <v>0</v>
      </c>
      <c r="T29">
        <f>IF(AND(Scrobbles!$D29&gt;=Calc!S$1+1,Scrobbles!$D29&lt;=Calc!T$1,ISBLANK(Scrobbles!$D29)=FALSE),1,0)</f>
        <v>0</v>
      </c>
      <c r="U29">
        <f>IF(AND(Scrobbles!$D29&gt;=Calc!T$1+1,Scrobbles!$D29&lt;=Calc!U$1,ISBLANK(Scrobbles!$D29)=FALSE),1,0)</f>
        <v>0</v>
      </c>
      <c r="V29">
        <f>IF(AND(Scrobbles!$D29&gt;=Calc!U$1+1,Scrobbles!$D29&lt;=Calc!V$1,ISBLANK(Scrobbles!$D29)=FALSE),1,0)</f>
        <v>0</v>
      </c>
      <c r="Y29">
        <f>IF(Scrobbles!D29&gt;0,1,0)</f>
        <v>1</v>
      </c>
    </row>
    <row r="30" spans="3:25" x14ac:dyDescent="0.25">
      <c r="C30">
        <f>IF(Scrobbles!$B30=C$1,Scrobbles!$D30,0)</f>
        <v>0</v>
      </c>
      <c r="D30">
        <f>IF(Scrobbles!$B30=D$1,Scrobbles!$D30,0)</f>
        <v>2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0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1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0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S30">
        <f>IF(AND(Scrobbles!$D30&gt;=Calc!R$1+1,Scrobbles!$D30&lt;=Calc!S$1,ISBLANK(Scrobbles!$D30)=FALSE),1,0)</f>
        <v>0</v>
      </c>
      <c r="T30">
        <f>IF(AND(Scrobbles!$D30&gt;=Calc!S$1+1,Scrobbles!$D30&lt;=Calc!T$1,ISBLANK(Scrobbles!$D30)=FALSE),1,0)</f>
        <v>0</v>
      </c>
      <c r="U30">
        <f>IF(AND(Scrobbles!$D30&gt;=Calc!T$1+1,Scrobbles!$D30&lt;=Calc!U$1,ISBLANK(Scrobbles!$D30)=FALSE),1,0)</f>
        <v>0</v>
      </c>
      <c r="V30">
        <f>IF(AND(Scrobbles!$D30&gt;=Calc!U$1+1,Scrobbles!$D30&lt;=Calc!V$1,ISBLANK(Scrobbles!$D30)=FALSE),1,0)</f>
        <v>0</v>
      </c>
      <c r="Y30">
        <f>IF(Scrobbles!D30&gt;0,1,0)</f>
        <v>1</v>
      </c>
    </row>
    <row r="31" spans="3:25" x14ac:dyDescent="0.25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4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0</v>
      </c>
      <c r="I31">
        <f>IF(Scrobbles!$B31=I$1,Scrobbles!$D31,0)</f>
        <v>0</v>
      </c>
      <c r="K31">
        <f>IF(AND(Scrobbles!$D31&gt;=Calc!J$1+1,Scrobbles!$D31&lt;=Calc!K$1,ISBLANK(Scrobbles!$D31)=FALSE),1,0)</f>
        <v>1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0</v>
      </c>
      <c r="R31">
        <f>IF(AND(Scrobbles!$D31&gt;=Calc!Q$1+1,Scrobbles!$D31&lt;=Calc!R$1,ISBLANK(Scrobbles!$D31)=FALSE),1,0)</f>
        <v>0</v>
      </c>
      <c r="S31">
        <f>IF(AND(Scrobbles!$D31&gt;=Calc!R$1+1,Scrobbles!$D31&lt;=Calc!S$1,ISBLANK(Scrobbles!$D31)=FALSE),1,0)</f>
        <v>0</v>
      </c>
      <c r="T31">
        <f>IF(AND(Scrobbles!$D31&gt;=Calc!S$1+1,Scrobbles!$D31&lt;=Calc!T$1,ISBLANK(Scrobbles!$D31)=FALSE),1,0)</f>
        <v>0</v>
      </c>
      <c r="U31">
        <f>IF(AND(Scrobbles!$D31&gt;=Calc!T$1+1,Scrobbles!$D31&lt;=Calc!U$1,ISBLANK(Scrobbles!$D31)=FALSE),1,0)</f>
        <v>0</v>
      </c>
      <c r="V31">
        <f>IF(AND(Scrobbles!$D31&gt;=Calc!U$1+1,Scrobbles!$D31&lt;=Calc!V$1,ISBLANK(Scrobbles!$D31)=FALSE),1,0)</f>
        <v>0</v>
      </c>
      <c r="Y31">
        <f>IF(Scrobbles!D31&gt;0,1,0)</f>
        <v>1</v>
      </c>
    </row>
    <row r="32" spans="3:25" x14ac:dyDescent="0.25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4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0</v>
      </c>
      <c r="K32">
        <f>IF(AND(Scrobbles!$D32&gt;=Calc!J$1+1,Scrobbles!$D32&lt;=Calc!K$1,ISBLANK(Scrobbles!$D32)=FALSE),1,0)</f>
        <v>1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0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S32">
        <f>IF(AND(Scrobbles!$D32&gt;=Calc!R$1+1,Scrobbles!$D32&lt;=Calc!S$1,ISBLANK(Scrobbles!$D32)=FALSE),1,0)</f>
        <v>0</v>
      </c>
      <c r="T32">
        <f>IF(AND(Scrobbles!$D32&gt;=Calc!S$1+1,Scrobbles!$D32&lt;=Calc!T$1,ISBLANK(Scrobbles!$D32)=FALSE),1,0)</f>
        <v>0</v>
      </c>
      <c r="U32">
        <f>IF(AND(Scrobbles!$D32&gt;=Calc!T$1+1,Scrobbles!$D32&lt;=Calc!U$1,ISBLANK(Scrobbles!$D32)=FALSE),1,0)</f>
        <v>0</v>
      </c>
      <c r="V32">
        <f>IF(AND(Scrobbles!$D32&gt;=Calc!U$1+1,Scrobbles!$D32&lt;=Calc!V$1,ISBLANK(Scrobbles!$D32)=FALSE),1,0)</f>
        <v>0</v>
      </c>
      <c r="Y32">
        <f>IF(Scrobbles!D32&gt;0,1,0)</f>
        <v>1</v>
      </c>
    </row>
    <row r="33" spans="3:25" x14ac:dyDescent="0.25">
      <c r="C33">
        <f>IF(Scrobbles!$B33=C$1,Scrobbles!$D33,0)</f>
        <v>0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11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1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0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S33">
        <f>IF(AND(Scrobbles!$D33&gt;=Calc!R$1+1,Scrobbles!$D33&lt;=Calc!S$1,ISBLANK(Scrobbles!$D33)=FALSE),1,0)</f>
        <v>0</v>
      </c>
      <c r="T33">
        <f>IF(AND(Scrobbles!$D33&gt;=Calc!S$1+1,Scrobbles!$D33&lt;=Calc!T$1,ISBLANK(Scrobbles!$D33)=FALSE),1,0)</f>
        <v>0</v>
      </c>
      <c r="U33">
        <f>IF(AND(Scrobbles!$D33&gt;=Calc!T$1+1,Scrobbles!$D33&lt;=Calc!U$1,ISBLANK(Scrobbles!$D33)=FALSE),1,0)</f>
        <v>0</v>
      </c>
      <c r="V33">
        <f>IF(AND(Scrobbles!$D33&gt;=Calc!U$1+1,Scrobbles!$D33&lt;=Calc!V$1,ISBLANK(Scrobbles!$D33)=FALSE),1,0)</f>
        <v>0</v>
      </c>
      <c r="Y33">
        <f>IF(Scrobbles!D33&gt;0,1,0)</f>
        <v>1</v>
      </c>
    </row>
    <row r="34" spans="3:25" x14ac:dyDescent="0.25">
      <c r="C34">
        <f>IF(Scrobbles!$B34=C$1,Scrobbles!$D34,0)</f>
        <v>0</v>
      </c>
      <c r="D34">
        <f>IF(Scrobbles!$B34=D$1,Scrobbles!$D34,0)</f>
        <v>0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6</v>
      </c>
      <c r="I34">
        <f>IF(Scrobbles!$B34=I$1,Scrobbles!$D34,0)</f>
        <v>0</v>
      </c>
      <c r="K34">
        <f>IF(AND(Scrobbles!$D34&gt;=Calc!J$1+1,Scrobbles!$D34&lt;=Calc!K$1,ISBLANK(Scrobbles!$D34)=FALSE),1,0)</f>
        <v>1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0</v>
      </c>
      <c r="R34">
        <f>IF(AND(Scrobbles!$D34&gt;=Calc!Q$1+1,Scrobbles!$D34&lt;=Calc!R$1,ISBLANK(Scrobbles!$D34)=FALSE),1,0)</f>
        <v>0</v>
      </c>
      <c r="S34">
        <f>IF(AND(Scrobbles!$D34&gt;=Calc!R$1+1,Scrobbles!$D34&lt;=Calc!S$1,ISBLANK(Scrobbles!$D34)=FALSE),1,0)</f>
        <v>0</v>
      </c>
      <c r="T34">
        <f>IF(AND(Scrobbles!$D34&gt;=Calc!S$1+1,Scrobbles!$D34&lt;=Calc!T$1,ISBLANK(Scrobbles!$D34)=FALSE),1,0)</f>
        <v>0</v>
      </c>
      <c r="U34">
        <f>IF(AND(Scrobbles!$D34&gt;=Calc!T$1+1,Scrobbles!$D34&lt;=Calc!U$1,ISBLANK(Scrobbles!$D34)=FALSE),1,0)</f>
        <v>0</v>
      </c>
      <c r="V34">
        <f>IF(AND(Scrobbles!$D34&gt;=Calc!U$1+1,Scrobbles!$D34&lt;=Calc!V$1,ISBLANK(Scrobbles!$D34)=FALSE),1,0)</f>
        <v>0</v>
      </c>
      <c r="Y34">
        <f>IF(Scrobbles!D34&gt;0,1,0)</f>
        <v>1</v>
      </c>
    </row>
    <row r="35" spans="3:25" x14ac:dyDescent="0.25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0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4</v>
      </c>
      <c r="K35">
        <f>IF(AND(Scrobbles!$D35&gt;=Calc!J$1+1,Scrobbles!$D35&lt;=Calc!K$1,ISBLANK(Scrobbles!$D35)=FALSE),1,0)</f>
        <v>1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0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S35">
        <f>IF(AND(Scrobbles!$D35&gt;=Calc!R$1+1,Scrobbles!$D35&lt;=Calc!S$1,ISBLANK(Scrobbles!$D35)=FALSE),1,0)</f>
        <v>0</v>
      </c>
      <c r="T35">
        <f>IF(AND(Scrobbles!$D35&gt;=Calc!S$1+1,Scrobbles!$D35&lt;=Calc!T$1,ISBLANK(Scrobbles!$D35)=FALSE),1,0)</f>
        <v>0</v>
      </c>
      <c r="U35">
        <f>IF(AND(Scrobbles!$D35&gt;=Calc!T$1+1,Scrobbles!$D35&lt;=Calc!U$1,ISBLANK(Scrobbles!$D35)=FALSE),1,0)</f>
        <v>0</v>
      </c>
      <c r="V35">
        <f>IF(AND(Scrobbles!$D35&gt;=Calc!U$1+1,Scrobbles!$D35&lt;=Calc!V$1,ISBLANK(Scrobbles!$D35)=FALSE),1,0)</f>
        <v>0</v>
      </c>
      <c r="Y35">
        <f>IF(Scrobbles!D35&gt;0,1,0)</f>
        <v>1</v>
      </c>
    </row>
    <row r="36" spans="3:25" x14ac:dyDescent="0.25">
      <c r="C36">
        <f>IF(Scrobbles!$B36=C$1,Scrobbles!$D36,0)</f>
        <v>70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1</v>
      </c>
      <c r="O36">
        <f>IF(AND(Scrobbles!$D36&gt;=Calc!N$1+1,Scrobbles!$D36&lt;=Calc!O$1,ISBLANK(Scrobbles!$D36)=FALSE),1,0)</f>
        <v>0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S36">
        <f>IF(AND(Scrobbles!$D36&gt;=Calc!R$1+1,Scrobbles!$D36&lt;=Calc!S$1,ISBLANK(Scrobbles!$D36)=FALSE),1,0)</f>
        <v>0</v>
      </c>
      <c r="T36">
        <f>IF(AND(Scrobbles!$D36&gt;=Calc!S$1+1,Scrobbles!$D36&lt;=Calc!T$1,ISBLANK(Scrobbles!$D36)=FALSE),1,0)</f>
        <v>0</v>
      </c>
      <c r="U36">
        <f>IF(AND(Scrobbles!$D36&gt;=Calc!T$1+1,Scrobbles!$D36&lt;=Calc!U$1,ISBLANK(Scrobbles!$D36)=FALSE),1,0)</f>
        <v>0</v>
      </c>
      <c r="V36">
        <f>IF(AND(Scrobbles!$D36&gt;=Calc!U$1+1,Scrobbles!$D36&lt;=Calc!V$1,ISBLANK(Scrobbles!$D36)=FALSE),1,0)</f>
        <v>0</v>
      </c>
      <c r="Y36">
        <f>IF(Scrobbles!D36&gt;0,1,0)</f>
        <v>1</v>
      </c>
    </row>
    <row r="37" spans="3:25" x14ac:dyDescent="0.25">
      <c r="C37">
        <f>IF(Scrobbles!$B37=C$1,Scrobbles!$D37,0)</f>
        <v>0</v>
      </c>
      <c r="D37">
        <f>IF(Scrobbles!$B37=D$1,Scrobbles!$D37,0)</f>
        <v>3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0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1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S37">
        <f>IF(AND(Scrobbles!$D37&gt;=Calc!R$1+1,Scrobbles!$D37&lt;=Calc!S$1,ISBLANK(Scrobbles!$D37)=FALSE),1,0)</f>
        <v>0</v>
      </c>
      <c r="T37">
        <f>IF(AND(Scrobbles!$D37&gt;=Calc!S$1+1,Scrobbles!$D37&lt;=Calc!T$1,ISBLANK(Scrobbles!$D37)=FALSE),1,0)</f>
        <v>0</v>
      </c>
      <c r="U37">
        <f>IF(AND(Scrobbles!$D37&gt;=Calc!T$1+1,Scrobbles!$D37&lt;=Calc!U$1,ISBLANK(Scrobbles!$D37)=FALSE),1,0)</f>
        <v>0</v>
      </c>
      <c r="V37">
        <f>IF(AND(Scrobbles!$D37&gt;=Calc!U$1+1,Scrobbles!$D37&lt;=Calc!V$1,ISBLANK(Scrobbles!$D37)=FALSE),1,0)</f>
        <v>0</v>
      </c>
      <c r="Y37">
        <f>IF(Scrobbles!D37&gt;0,1,0)</f>
        <v>1</v>
      </c>
    </row>
    <row r="38" spans="3:25" x14ac:dyDescent="0.25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12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0</v>
      </c>
      <c r="I38">
        <f>IF(Scrobbles!$B38=I$1,Scrobbles!$D38,0)</f>
        <v>0</v>
      </c>
      <c r="K38">
        <f>IF(AND(Scrobbles!$D38&gt;=Calc!J$1+1,Scrobbles!$D38&lt;=Calc!K$1,ISBLANK(Scrobbles!$D38)=FALSE),1,0)</f>
        <v>1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0</v>
      </c>
      <c r="R38">
        <f>IF(AND(Scrobbles!$D38&gt;=Calc!Q$1+1,Scrobbles!$D38&lt;=Calc!R$1,ISBLANK(Scrobbles!$D38)=FALSE),1,0)</f>
        <v>0</v>
      </c>
      <c r="S38">
        <f>IF(AND(Scrobbles!$D38&gt;=Calc!R$1+1,Scrobbles!$D38&lt;=Calc!S$1,ISBLANK(Scrobbles!$D38)=FALSE),1,0)</f>
        <v>0</v>
      </c>
      <c r="T38">
        <f>IF(AND(Scrobbles!$D38&gt;=Calc!S$1+1,Scrobbles!$D38&lt;=Calc!T$1,ISBLANK(Scrobbles!$D38)=FALSE),1,0)</f>
        <v>0</v>
      </c>
      <c r="U38">
        <f>IF(AND(Scrobbles!$D38&gt;=Calc!T$1+1,Scrobbles!$D38&lt;=Calc!U$1,ISBLANK(Scrobbles!$D38)=FALSE),1,0)</f>
        <v>0</v>
      </c>
      <c r="V38">
        <f>IF(AND(Scrobbles!$D38&gt;=Calc!U$1+1,Scrobbles!$D38&lt;=Calc!V$1,ISBLANK(Scrobbles!$D38)=FALSE),1,0)</f>
        <v>0</v>
      </c>
      <c r="Y38">
        <f>IF(Scrobbles!D38&gt;0,1,0)</f>
        <v>1</v>
      </c>
    </row>
    <row r="39" spans="3:25" x14ac:dyDescent="0.25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14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S39">
        <f>IF(AND(Scrobbles!$D39&gt;=Calc!R$1+1,Scrobbles!$D39&lt;=Calc!S$1,ISBLANK(Scrobbles!$D39)=FALSE),1,0)</f>
        <v>0</v>
      </c>
      <c r="T39">
        <f>IF(AND(Scrobbles!$D39&gt;=Calc!S$1+1,Scrobbles!$D39&lt;=Calc!T$1,ISBLANK(Scrobbles!$D39)=FALSE),1,0)</f>
        <v>0</v>
      </c>
      <c r="U39">
        <f>IF(AND(Scrobbles!$D39&gt;=Calc!T$1+1,Scrobbles!$D39&lt;=Calc!U$1,ISBLANK(Scrobbles!$D39)=FALSE),1,0)</f>
        <v>0</v>
      </c>
      <c r="V39">
        <f>IF(AND(Scrobbles!$D39&gt;=Calc!U$1+1,Scrobbles!$D39&lt;=Calc!V$1,ISBLANK(Scrobbles!$D39)=FALSE),1,0)</f>
        <v>0</v>
      </c>
      <c r="Y39">
        <f>IF(Scrobbles!D39&gt;0,1,0)</f>
        <v>1</v>
      </c>
    </row>
    <row r="40" spans="3:25" x14ac:dyDescent="0.25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17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1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S40">
        <f>IF(AND(Scrobbles!$D40&gt;=Calc!R$1+1,Scrobbles!$D40&lt;=Calc!S$1,ISBLANK(Scrobbles!$D40)=FALSE),1,0)</f>
        <v>0</v>
      </c>
      <c r="T40">
        <f>IF(AND(Scrobbles!$D40&gt;=Calc!S$1+1,Scrobbles!$D40&lt;=Calc!T$1,ISBLANK(Scrobbles!$D40)=FALSE),1,0)</f>
        <v>0</v>
      </c>
      <c r="U40">
        <f>IF(AND(Scrobbles!$D40&gt;=Calc!T$1+1,Scrobbles!$D40&lt;=Calc!U$1,ISBLANK(Scrobbles!$D40)=FALSE),1,0)</f>
        <v>0</v>
      </c>
      <c r="V40">
        <f>IF(AND(Scrobbles!$D40&gt;=Calc!U$1+1,Scrobbles!$D40&lt;=Calc!V$1,ISBLANK(Scrobbles!$D40)=FALSE),1,0)</f>
        <v>0</v>
      </c>
      <c r="Y40">
        <f>IF(Scrobbles!D40&gt;0,1,0)</f>
        <v>1</v>
      </c>
    </row>
    <row r="41" spans="3:25" x14ac:dyDescent="0.25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44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1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S41">
        <f>IF(AND(Scrobbles!$D41&gt;=Calc!R$1+1,Scrobbles!$D41&lt;=Calc!S$1,ISBLANK(Scrobbles!$D41)=FALSE),1,0)</f>
        <v>0</v>
      </c>
      <c r="T41">
        <f>IF(AND(Scrobbles!$D41&gt;=Calc!S$1+1,Scrobbles!$D41&lt;=Calc!T$1,ISBLANK(Scrobbles!$D41)=FALSE),1,0)</f>
        <v>0</v>
      </c>
      <c r="U41">
        <f>IF(AND(Scrobbles!$D41&gt;=Calc!T$1+1,Scrobbles!$D41&lt;=Calc!U$1,ISBLANK(Scrobbles!$D41)=FALSE),1,0)</f>
        <v>0</v>
      </c>
      <c r="V41">
        <f>IF(AND(Scrobbles!$D41&gt;=Calc!U$1+1,Scrobbles!$D41&lt;=Calc!V$1,ISBLANK(Scrobbles!$D41)=FALSE),1,0)</f>
        <v>0</v>
      </c>
      <c r="Y41">
        <f>IF(Scrobbles!D41&gt;0,1,0)</f>
        <v>1</v>
      </c>
    </row>
    <row r="42" spans="3:25" x14ac:dyDescent="0.25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68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1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S42">
        <f>IF(AND(Scrobbles!$D42&gt;=Calc!R$1+1,Scrobbles!$D42&lt;=Calc!S$1,ISBLANK(Scrobbles!$D42)=FALSE),1,0)</f>
        <v>0</v>
      </c>
      <c r="T42">
        <f>IF(AND(Scrobbles!$D42&gt;=Calc!S$1+1,Scrobbles!$D42&lt;=Calc!T$1,ISBLANK(Scrobbles!$D42)=FALSE),1,0)</f>
        <v>0</v>
      </c>
      <c r="U42">
        <f>IF(AND(Scrobbles!$D42&gt;=Calc!T$1+1,Scrobbles!$D42&lt;=Calc!U$1,ISBLANK(Scrobbles!$D42)=FALSE),1,0)</f>
        <v>0</v>
      </c>
      <c r="V42">
        <f>IF(AND(Scrobbles!$D42&gt;=Calc!U$1+1,Scrobbles!$D42&lt;=Calc!V$1,ISBLANK(Scrobbles!$D42)=FALSE),1,0)</f>
        <v>0</v>
      </c>
      <c r="Y42">
        <f>IF(Scrobbles!D42&gt;0,1,0)</f>
        <v>1</v>
      </c>
    </row>
    <row r="43" spans="3:25" x14ac:dyDescent="0.25">
      <c r="C43">
        <f>IF(Scrobbles!$B43=C$1,Scrobbles!$D43,0)</f>
        <v>10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1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S43">
        <f>IF(AND(Scrobbles!$D43&gt;=Calc!R$1+1,Scrobbles!$D43&lt;=Calc!S$1,ISBLANK(Scrobbles!$D43)=FALSE),1,0)</f>
        <v>0</v>
      </c>
      <c r="T43">
        <f>IF(AND(Scrobbles!$D43&gt;=Calc!S$1+1,Scrobbles!$D43&lt;=Calc!T$1,ISBLANK(Scrobbles!$D43)=FALSE),1,0)</f>
        <v>0</v>
      </c>
      <c r="U43">
        <f>IF(AND(Scrobbles!$D43&gt;=Calc!T$1+1,Scrobbles!$D43&lt;=Calc!U$1,ISBLANK(Scrobbles!$D43)=FALSE),1,0)</f>
        <v>0</v>
      </c>
      <c r="V43">
        <f>IF(AND(Scrobbles!$D43&gt;=Calc!U$1+1,Scrobbles!$D43&lt;=Calc!V$1,ISBLANK(Scrobbles!$D43)=FALSE),1,0)</f>
        <v>0</v>
      </c>
      <c r="Y43">
        <f>IF(Scrobbles!D43&gt;0,1,0)</f>
        <v>1</v>
      </c>
    </row>
    <row r="44" spans="3:25" x14ac:dyDescent="0.25">
      <c r="C44">
        <f>IF(Scrobbles!$B44=C$1,Scrobbles!$D44,0)</f>
        <v>0</v>
      </c>
      <c r="D44">
        <f>IF(Scrobbles!$B44=D$1,Scrobbles!$D44,0)</f>
        <v>8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1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S44">
        <f>IF(AND(Scrobbles!$D44&gt;=Calc!R$1+1,Scrobbles!$D44&lt;=Calc!S$1,ISBLANK(Scrobbles!$D44)=FALSE),1,0)</f>
        <v>0</v>
      </c>
      <c r="T44">
        <f>IF(AND(Scrobbles!$D44&gt;=Calc!S$1+1,Scrobbles!$D44&lt;=Calc!T$1,ISBLANK(Scrobbles!$D44)=FALSE),1,0)</f>
        <v>0</v>
      </c>
      <c r="U44">
        <f>IF(AND(Scrobbles!$D44&gt;=Calc!T$1+1,Scrobbles!$D44&lt;=Calc!U$1,ISBLANK(Scrobbles!$D44)=FALSE),1,0)</f>
        <v>0</v>
      </c>
      <c r="V44">
        <f>IF(AND(Scrobbles!$D44&gt;=Calc!U$1+1,Scrobbles!$D44&lt;=Calc!V$1,ISBLANK(Scrobbles!$D44)=FALSE),1,0)</f>
        <v>0</v>
      </c>
      <c r="Y44">
        <f>IF(Scrobbles!D44&gt;0,1,0)</f>
        <v>1</v>
      </c>
    </row>
    <row r="45" spans="3:25" x14ac:dyDescent="0.25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6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1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S45">
        <f>IF(AND(Scrobbles!$D45&gt;=Calc!R$1+1,Scrobbles!$D45&lt;=Calc!S$1,ISBLANK(Scrobbles!$D45)=FALSE),1,0)</f>
        <v>0</v>
      </c>
      <c r="T45">
        <f>IF(AND(Scrobbles!$D45&gt;=Calc!S$1+1,Scrobbles!$D45&lt;=Calc!T$1,ISBLANK(Scrobbles!$D45)=FALSE),1,0)</f>
        <v>0</v>
      </c>
      <c r="U45">
        <f>IF(AND(Scrobbles!$D45&gt;=Calc!T$1+1,Scrobbles!$D45&lt;=Calc!U$1,ISBLANK(Scrobbles!$D45)=FALSE),1,0)</f>
        <v>0</v>
      </c>
      <c r="V45">
        <f>IF(AND(Scrobbles!$D45&gt;=Calc!U$1+1,Scrobbles!$D45&lt;=Calc!V$1,ISBLANK(Scrobbles!$D45)=FALSE),1,0)</f>
        <v>0</v>
      </c>
      <c r="Y45">
        <f>IF(Scrobbles!D45&gt;0,1,0)</f>
        <v>1</v>
      </c>
    </row>
    <row r="46" spans="3:25" x14ac:dyDescent="0.25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3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1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S46">
        <f>IF(AND(Scrobbles!$D46&gt;=Calc!R$1+1,Scrobbles!$D46&lt;=Calc!S$1,ISBLANK(Scrobbles!$D46)=FALSE),1,0)</f>
        <v>0</v>
      </c>
      <c r="T46">
        <f>IF(AND(Scrobbles!$D46&gt;=Calc!S$1+1,Scrobbles!$D46&lt;=Calc!T$1,ISBLANK(Scrobbles!$D46)=FALSE),1,0)</f>
        <v>0</v>
      </c>
      <c r="U46">
        <f>IF(AND(Scrobbles!$D46&gt;=Calc!T$1+1,Scrobbles!$D46&lt;=Calc!U$1,ISBLANK(Scrobbles!$D46)=FALSE),1,0)</f>
        <v>0</v>
      </c>
      <c r="V46">
        <f>IF(AND(Scrobbles!$D46&gt;=Calc!U$1+1,Scrobbles!$D46&lt;=Calc!V$1,ISBLANK(Scrobbles!$D46)=FALSE),1,0)</f>
        <v>0</v>
      </c>
      <c r="Y46">
        <f>IF(Scrobbles!D46&gt;0,1,0)</f>
        <v>1</v>
      </c>
    </row>
    <row r="47" spans="3:25" x14ac:dyDescent="0.25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222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S47">
        <f>IF(AND(Scrobbles!$D47&gt;=Calc!R$1+1,Scrobbles!$D47&lt;=Calc!S$1,ISBLANK(Scrobbles!$D47)=FALSE),1,0)</f>
        <v>0</v>
      </c>
      <c r="T47">
        <f>IF(AND(Scrobbles!$D47&gt;=Calc!S$1+1,Scrobbles!$D47&lt;=Calc!T$1,ISBLANK(Scrobbles!$D47)=FALSE),1,0)</f>
        <v>0</v>
      </c>
      <c r="U47">
        <f>IF(AND(Scrobbles!$D47&gt;=Calc!T$1+1,Scrobbles!$D47&lt;=Calc!U$1,ISBLANK(Scrobbles!$D47)=FALSE),1,0)</f>
        <v>0</v>
      </c>
      <c r="V47">
        <f>IF(AND(Scrobbles!$D47&gt;=Calc!U$1+1,Scrobbles!$D47&lt;=Calc!V$1,ISBLANK(Scrobbles!$D47)=FALSE),1,0)</f>
        <v>1</v>
      </c>
      <c r="Y47">
        <f>IF(Scrobbles!D47&gt;0,1,0)</f>
        <v>1</v>
      </c>
    </row>
    <row r="48" spans="3:25" x14ac:dyDescent="0.25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34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1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S48">
        <f>IF(AND(Scrobbles!$D48&gt;=Calc!R$1+1,Scrobbles!$D48&lt;=Calc!S$1,ISBLANK(Scrobbles!$D48)=FALSE),1,0)</f>
        <v>0</v>
      </c>
      <c r="T48">
        <f>IF(AND(Scrobbles!$D48&gt;=Calc!S$1+1,Scrobbles!$D48&lt;=Calc!T$1,ISBLANK(Scrobbles!$D48)=FALSE),1,0)</f>
        <v>0</v>
      </c>
      <c r="U48">
        <f>IF(AND(Scrobbles!$D48&gt;=Calc!T$1+1,Scrobbles!$D48&lt;=Calc!U$1,ISBLANK(Scrobbles!$D48)=FALSE),1,0)</f>
        <v>0</v>
      </c>
      <c r="V48">
        <f>IF(AND(Scrobbles!$D48&gt;=Calc!U$1+1,Scrobbles!$D48&lt;=Calc!V$1,ISBLANK(Scrobbles!$D48)=FALSE),1,0)</f>
        <v>0</v>
      </c>
      <c r="Y48">
        <f>IF(Scrobbles!D48&gt;0,1,0)</f>
        <v>1</v>
      </c>
    </row>
    <row r="49" spans="3:25" x14ac:dyDescent="0.25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20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1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S49">
        <f>IF(AND(Scrobbles!$D49&gt;=Calc!R$1+1,Scrobbles!$D49&lt;=Calc!S$1,ISBLANK(Scrobbles!$D49)=FALSE),1,0)</f>
        <v>0</v>
      </c>
      <c r="T49">
        <f>IF(AND(Scrobbles!$D49&gt;=Calc!S$1+1,Scrobbles!$D49&lt;=Calc!T$1,ISBLANK(Scrobbles!$D49)=FALSE),1,0)</f>
        <v>0</v>
      </c>
      <c r="U49">
        <f>IF(AND(Scrobbles!$D49&gt;=Calc!T$1+1,Scrobbles!$D49&lt;=Calc!U$1,ISBLANK(Scrobbles!$D49)=FALSE),1,0)</f>
        <v>0</v>
      </c>
      <c r="V49">
        <f>IF(AND(Scrobbles!$D49&gt;=Calc!U$1+1,Scrobbles!$D49&lt;=Calc!V$1,ISBLANK(Scrobbles!$D49)=FALSE),1,0)</f>
        <v>0</v>
      </c>
      <c r="Y49">
        <f>IF(Scrobbles!D49&gt;0,1,0)</f>
        <v>1</v>
      </c>
    </row>
    <row r="50" spans="3:25" x14ac:dyDescent="0.25">
      <c r="C50">
        <f>IF(Scrobbles!$B50=C$1,Scrobbles!$D50,0)</f>
        <v>63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1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S50">
        <f>IF(AND(Scrobbles!$D50&gt;=Calc!R$1+1,Scrobbles!$D50&lt;=Calc!S$1,ISBLANK(Scrobbles!$D50)=FALSE),1,0)</f>
        <v>0</v>
      </c>
      <c r="T50">
        <f>IF(AND(Scrobbles!$D50&gt;=Calc!S$1+1,Scrobbles!$D50&lt;=Calc!T$1,ISBLANK(Scrobbles!$D50)=FALSE),1,0)</f>
        <v>0</v>
      </c>
      <c r="U50">
        <f>IF(AND(Scrobbles!$D50&gt;=Calc!T$1+1,Scrobbles!$D50&lt;=Calc!U$1,ISBLANK(Scrobbles!$D50)=FALSE),1,0)</f>
        <v>0</v>
      </c>
      <c r="V50">
        <f>IF(AND(Scrobbles!$D50&gt;=Calc!U$1+1,Scrobbles!$D50&lt;=Calc!V$1,ISBLANK(Scrobbles!$D50)=FALSE),1,0)</f>
        <v>0</v>
      </c>
      <c r="Y50">
        <f>IF(Scrobbles!D50&gt;0,1,0)</f>
        <v>1</v>
      </c>
    </row>
    <row r="51" spans="3:25" x14ac:dyDescent="0.25">
      <c r="C51">
        <f>IF(Scrobbles!$B51=C$1,Scrobbles!$D51,0)</f>
        <v>0</v>
      </c>
      <c r="D51">
        <f>IF(Scrobbles!$B51=D$1,Scrobbles!$D51,0)</f>
        <v>96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1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S51">
        <f>IF(AND(Scrobbles!$D51&gt;=Calc!R$1+1,Scrobbles!$D51&lt;=Calc!S$1,ISBLANK(Scrobbles!$D51)=FALSE),1,0)</f>
        <v>0</v>
      </c>
      <c r="T51">
        <f>IF(AND(Scrobbles!$D51&gt;=Calc!S$1+1,Scrobbles!$D51&lt;=Calc!T$1,ISBLANK(Scrobbles!$D51)=FALSE),1,0)</f>
        <v>0</v>
      </c>
      <c r="U51">
        <f>IF(AND(Scrobbles!$D51&gt;=Calc!T$1+1,Scrobbles!$D51&lt;=Calc!U$1,ISBLANK(Scrobbles!$D51)=FALSE),1,0)</f>
        <v>0</v>
      </c>
      <c r="V51">
        <f>IF(AND(Scrobbles!$D51&gt;=Calc!U$1+1,Scrobbles!$D51&lt;=Calc!V$1,ISBLANK(Scrobbles!$D51)=FALSE),1,0)</f>
        <v>0</v>
      </c>
      <c r="Y51">
        <f>IF(Scrobbles!D51&gt;0,1,0)</f>
        <v>1</v>
      </c>
    </row>
    <row r="52" spans="3:25" x14ac:dyDescent="0.25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5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1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S52">
        <f>IF(AND(Scrobbles!$D52&gt;=Calc!R$1+1,Scrobbles!$D52&lt;=Calc!S$1,ISBLANK(Scrobbles!$D52)=FALSE),1,0)</f>
        <v>0</v>
      </c>
      <c r="T52">
        <f>IF(AND(Scrobbles!$D52&gt;=Calc!S$1+1,Scrobbles!$D52&lt;=Calc!T$1,ISBLANK(Scrobbles!$D52)=FALSE),1,0)</f>
        <v>0</v>
      </c>
      <c r="U52">
        <f>IF(AND(Scrobbles!$D52&gt;=Calc!T$1+1,Scrobbles!$D52&lt;=Calc!U$1,ISBLANK(Scrobbles!$D52)=FALSE),1,0)</f>
        <v>0</v>
      </c>
      <c r="V52">
        <f>IF(AND(Scrobbles!$D52&gt;=Calc!U$1+1,Scrobbles!$D52&lt;=Calc!V$1,ISBLANK(Scrobbles!$D52)=FALSE),1,0)</f>
        <v>0</v>
      </c>
      <c r="Y52">
        <f>IF(Scrobbles!D52&gt;0,1,0)</f>
        <v>1</v>
      </c>
    </row>
    <row r="53" spans="3:25" x14ac:dyDescent="0.25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22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1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S53">
        <f>IF(AND(Scrobbles!$D53&gt;=Calc!R$1+1,Scrobbles!$D53&lt;=Calc!S$1,ISBLANK(Scrobbles!$D53)=FALSE),1,0)</f>
        <v>0</v>
      </c>
      <c r="T53">
        <f>IF(AND(Scrobbles!$D53&gt;=Calc!S$1+1,Scrobbles!$D53&lt;=Calc!T$1,ISBLANK(Scrobbles!$D53)=FALSE),1,0)</f>
        <v>0</v>
      </c>
      <c r="U53">
        <f>IF(AND(Scrobbles!$D53&gt;=Calc!T$1+1,Scrobbles!$D53&lt;=Calc!U$1,ISBLANK(Scrobbles!$D53)=FALSE),1,0)</f>
        <v>0</v>
      </c>
      <c r="V53">
        <f>IF(AND(Scrobbles!$D53&gt;=Calc!U$1+1,Scrobbles!$D53&lt;=Calc!V$1,ISBLANK(Scrobbles!$D53)=FALSE),1,0)</f>
        <v>0</v>
      </c>
      <c r="Y53">
        <f>IF(Scrobbles!D53&gt;0,1,0)</f>
        <v>1</v>
      </c>
    </row>
    <row r="54" spans="3:25" x14ac:dyDescent="0.25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32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1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S54">
        <f>IF(AND(Scrobbles!$D54&gt;=Calc!R$1+1,Scrobbles!$D54&lt;=Calc!S$1,ISBLANK(Scrobbles!$D54)=FALSE),1,0)</f>
        <v>0</v>
      </c>
      <c r="T54">
        <f>IF(AND(Scrobbles!$D54&gt;=Calc!S$1+1,Scrobbles!$D54&lt;=Calc!T$1,ISBLANK(Scrobbles!$D54)=FALSE),1,0)</f>
        <v>0</v>
      </c>
      <c r="U54">
        <f>IF(AND(Scrobbles!$D54&gt;=Calc!T$1+1,Scrobbles!$D54&lt;=Calc!U$1,ISBLANK(Scrobbles!$D54)=FALSE),1,0)</f>
        <v>0</v>
      </c>
      <c r="V54">
        <f>IF(AND(Scrobbles!$D54&gt;=Calc!U$1+1,Scrobbles!$D54&lt;=Calc!V$1,ISBLANK(Scrobbles!$D54)=FALSE),1,0)</f>
        <v>0</v>
      </c>
      <c r="Y54">
        <f>IF(Scrobbles!D54&gt;0,1,0)</f>
        <v>1</v>
      </c>
    </row>
    <row r="55" spans="3:25" x14ac:dyDescent="0.25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46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1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S55">
        <f>IF(AND(Scrobbles!$D55&gt;=Calc!R$1+1,Scrobbles!$D55&lt;=Calc!S$1,ISBLANK(Scrobbles!$D55)=FALSE),1,0)</f>
        <v>0</v>
      </c>
      <c r="T55">
        <f>IF(AND(Scrobbles!$D55&gt;=Calc!S$1+1,Scrobbles!$D55&lt;=Calc!T$1,ISBLANK(Scrobbles!$D55)=FALSE),1,0)</f>
        <v>0</v>
      </c>
      <c r="U55">
        <f>IF(AND(Scrobbles!$D55&gt;=Calc!T$1+1,Scrobbles!$D55&lt;=Calc!U$1,ISBLANK(Scrobbles!$D55)=FALSE),1,0)</f>
        <v>0</v>
      </c>
      <c r="V55">
        <f>IF(AND(Scrobbles!$D55&gt;=Calc!U$1+1,Scrobbles!$D55&lt;=Calc!V$1,ISBLANK(Scrobbles!$D55)=FALSE),1,0)</f>
        <v>0</v>
      </c>
      <c r="Y55">
        <f>IF(Scrobbles!D55&gt;0,1,0)</f>
        <v>1</v>
      </c>
    </row>
    <row r="56" spans="3:25" x14ac:dyDescent="0.25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19</v>
      </c>
      <c r="K56">
        <f>IF(AND(Scrobbles!$D56&gt;=Calc!J$1+1,Scrobbles!$D56&lt;=Calc!K$1,ISBLANK(Scrobbles!$D56)=FALSE),1,0)</f>
        <v>1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S56">
        <f>IF(AND(Scrobbles!$D56&gt;=Calc!R$1+1,Scrobbles!$D56&lt;=Calc!S$1,ISBLANK(Scrobbles!$D56)=FALSE),1,0)</f>
        <v>0</v>
      </c>
      <c r="T56">
        <f>IF(AND(Scrobbles!$D56&gt;=Calc!S$1+1,Scrobbles!$D56&lt;=Calc!T$1,ISBLANK(Scrobbles!$D56)=FALSE),1,0)</f>
        <v>0</v>
      </c>
      <c r="U56">
        <f>IF(AND(Scrobbles!$D56&gt;=Calc!T$1+1,Scrobbles!$D56&lt;=Calc!U$1,ISBLANK(Scrobbles!$D56)=FALSE),1,0)</f>
        <v>0</v>
      </c>
      <c r="V56">
        <f>IF(AND(Scrobbles!$D56&gt;=Calc!U$1+1,Scrobbles!$D56&lt;=Calc!V$1,ISBLANK(Scrobbles!$D56)=FALSE),1,0)</f>
        <v>0</v>
      </c>
      <c r="Y56">
        <f>IF(Scrobbles!D56&gt;0,1,0)</f>
        <v>1</v>
      </c>
    </row>
    <row r="57" spans="3:25" x14ac:dyDescent="0.25">
      <c r="C57">
        <f>IF(Scrobbles!$B57=C$1,Scrobbles!$D57,0)</f>
        <v>53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1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S57">
        <f>IF(AND(Scrobbles!$D57&gt;=Calc!R$1+1,Scrobbles!$D57&lt;=Calc!S$1,ISBLANK(Scrobbles!$D57)=FALSE),1,0)</f>
        <v>0</v>
      </c>
      <c r="T57">
        <f>IF(AND(Scrobbles!$D57&gt;=Calc!S$1+1,Scrobbles!$D57&lt;=Calc!T$1,ISBLANK(Scrobbles!$D57)=FALSE),1,0)</f>
        <v>0</v>
      </c>
      <c r="U57">
        <f>IF(AND(Scrobbles!$D57&gt;=Calc!T$1+1,Scrobbles!$D57&lt;=Calc!U$1,ISBLANK(Scrobbles!$D57)=FALSE),1,0)</f>
        <v>0</v>
      </c>
      <c r="V57">
        <f>IF(AND(Scrobbles!$D57&gt;=Calc!U$1+1,Scrobbles!$D57&lt;=Calc!V$1,ISBLANK(Scrobbles!$D57)=FALSE),1,0)</f>
        <v>0</v>
      </c>
      <c r="Y57">
        <f>IF(Scrobbles!D57&gt;0,1,0)</f>
        <v>1</v>
      </c>
    </row>
    <row r="58" spans="3:25" x14ac:dyDescent="0.25">
      <c r="C58">
        <f>IF(Scrobbles!$B58=C$1,Scrobbles!$D58,0)</f>
        <v>0</v>
      </c>
      <c r="D58">
        <f>IF(Scrobbles!$B58=D$1,Scrobbles!$D58,0)</f>
        <v>16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1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S58">
        <f>IF(AND(Scrobbles!$D58&gt;=Calc!R$1+1,Scrobbles!$D58&lt;=Calc!S$1,ISBLANK(Scrobbles!$D58)=FALSE),1,0)</f>
        <v>0</v>
      </c>
      <c r="T58">
        <f>IF(AND(Scrobbles!$D58&gt;=Calc!S$1+1,Scrobbles!$D58&lt;=Calc!T$1,ISBLANK(Scrobbles!$D58)=FALSE),1,0)</f>
        <v>0</v>
      </c>
      <c r="U58">
        <f>IF(AND(Scrobbles!$D58&gt;=Calc!T$1+1,Scrobbles!$D58&lt;=Calc!U$1,ISBLANK(Scrobbles!$D58)=FALSE),1,0)</f>
        <v>0</v>
      </c>
      <c r="V58">
        <f>IF(AND(Scrobbles!$D58&gt;=Calc!U$1+1,Scrobbles!$D58&lt;=Calc!V$1,ISBLANK(Scrobbles!$D58)=FALSE),1,0)</f>
        <v>0</v>
      </c>
      <c r="Y58">
        <f>IF(Scrobbles!D58&gt;0,1,0)</f>
        <v>1</v>
      </c>
    </row>
    <row r="59" spans="3:25" x14ac:dyDescent="0.25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1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S59">
        <f>IF(AND(Scrobbles!$D59&gt;=Calc!R$1+1,Scrobbles!$D59&lt;=Calc!S$1,ISBLANK(Scrobbles!$D59)=FALSE),1,0)</f>
        <v>0</v>
      </c>
      <c r="T59">
        <f>IF(AND(Scrobbles!$D59&gt;=Calc!S$1+1,Scrobbles!$D59&lt;=Calc!T$1,ISBLANK(Scrobbles!$D59)=FALSE),1,0)</f>
        <v>0</v>
      </c>
      <c r="U59">
        <f>IF(AND(Scrobbles!$D59&gt;=Calc!T$1+1,Scrobbles!$D59&lt;=Calc!U$1,ISBLANK(Scrobbles!$D59)=FALSE),1,0)</f>
        <v>0</v>
      </c>
      <c r="V59">
        <f>IF(AND(Scrobbles!$D59&gt;=Calc!U$1+1,Scrobbles!$D59&lt;=Calc!V$1,ISBLANK(Scrobbles!$D59)=FALSE),1,0)</f>
        <v>0</v>
      </c>
      <c r="Y59">
        <f>IF(Scrobbles!D59&gt;0,1,0)</f>
        <v>0</v>
      </c>
    </row>
    <row r="60" spans="3:25" x14ac:dyDescent="0.25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1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S60">
        <f>IF(AND(Scrobbles!$D60&gt;=Calc!R$1+1,Scrobbles!$D60&lt;=Calc!S$1,ISBLANK(Scrobbles!$D60)=FALSE),1,0)</f>
        <v>0</v>
      </c>
      <c r="T60">
        <f>IF(AND(Scrobbles!$D60&gt;=Calc!S$1+1,Scrobbles!$D60&lt;=Calc!T$1,ISBLANK(Scrobbles!$D60)=FALSE),1,0)</f>
        <v>0</v>
      </c>
      <c r="U60">
        <f>IF(AND(Scrobbles!$D60&gt;=Calc!T$1+1,Scrobbles!$D60&lt;=Calc!U$1,ISBLANK(Scrobbles!$D60)=FALSE),1,0)</f>
        <v>0</v>
      </c>
      <c r="V60">
        <f>IF(AND(Scrobbles!$D60&gt;=Calc!U$1+1,Scrobbles!$D60&lt;=Calc!V$1,ISBLANK(Scrobbles!$D60)=FALSE),1,0)</f>
        <v>0</v>
      </c>
      <c r="Y60">
        <f>IF(Scrobbles!D60&gt;0,1,0)</f>
        <v>0</v>
      </c>
    </row>
    <row r="61" spans="3:25" x14ac:dyDescent="0.25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1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S61">
        <f>IF(AND(Scrobbles!$D61&gt;=Calc!R$1+1,Scrobbles!$D61&lt;=Calc!S$1,ISBLANK(Scrobbles!$D61)=FALSE),1,0)</f>
        <v>0</v>
      </c>
      <c r="T61">
        <f>IF(AND(Scrobbles!$D61&gt;=Calc!S$1+1,Scrobbles!$D61&lt;=Calc!T$1,ISBLANK(Scrobbles!$D61)=FALSE),1,0)</f>
        <v>0</v>
      </c>
      <c r="U61">
        <f>IF(AND(Scrobbles!$D61&gt;=Calc!T$1+1,Scrobbles!$D61&lt;=Calc!U$1,ISBLANK(Scrobbles!$D61)=FALSE),1,0)</f>
        <v>0</v>
      </c>
      <c r="V61">
        <f>IF(AND(Scrobbles!$D61&gt;=Calc!U$1+1,Scrobbles!$D61&lt;=Calc!V$1,ISBLANK(Scrobbles!$D61)=FALSE),1,0)</f>
        <v>0</v>
      </c>
      <c r="Y61">
        <f>IF(Scrobbles!D61&gt;0,1,0)</f>
        <v>0</v>
      </c>
    </row>
    <row r="62" spans="3:25" x14ac:dyDescent="0.25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1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S62">
        <f>IF(AND(Scrobbles!$D62&gt;=Calc!R$1+1,Scrobbles!$D62&lt;=Calc!S$1,ISBLANK(Scrobbles!$D62)=FALSE),1,0)</f>
        <v>0</v>
      </c>
      <c r="T62">
        <f>IF(AND(Scrobbles!$D62&gt;=Calc!S$1+1,Scrobbles!$D62&lt;=Calc!T$1,ISBLANK(Scrobbles!$D62)=FALSE),1,0)</f>
        <v>0</v>
      </c>
      <c r="U62">
        <f>IF(AND(Scrobbles!$D62&gt;=Calc!T$1+1,Scrobbles!$D62&lt;=Calc!U$1,ISBLANK(Scrobbles!$D62)=FALSE),1,0)</f>
        <v>0</v>
      </c>
      <c r="V62">
        <f>IF(AND(Scrobbles!$D62&gt;=Calc!U$1+1,Scrobbles!$D62&lt;=Calc!V$1,ISBLANK(Scrobbles!$D62)=FALSE),1,0)</f>
        <v>0</v>
      </c>
      <c r="Y62">
        <f>IF(Scrobbles!D62&gt;0,1,0)</f>
        <v>0</v>
      </c>
    </row>
    <row r="63" spans="3:25" x14ac:dyDescent="0.25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1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S63">
        <f>IF(AND(Scrobbles!$D63&gt;=Calc!R$1+1,Scrobbles!$D63&lt;=Calc!S$1,ISBLANK(Scrobbles!$D63)=FALSE),1,0)</f>
        <v>0</v>
      </c>
      <c r="T63">
        <f>IF(AND(Scrobbles!$D63&gt;=Calc!S$1+1,Scrobbles!$D63&lt;=Calc!T$1,ISBLANK(Scrobbles!$D63)=FALSE),1,0)</f>
        <v>0</v>
      </c>
      <c r="U63">
        <f>IF(AND(Scrobbles!$D63&gt;=Calc!T$1+1,Scrobbles!$D63&lt;=Calc!U$1,ISBLANK(Scrobbles!$D63)=FALSE),1,0)</f>
        <v>0</v>
      </c>
      <c r="V63">
        <f>IF(AND(Scrobbles!$D63&gt;=Calc!U$1+1,Scrobbles!$D63&lt;=Calc!V$1,ISBLANK(Scrobbles!$D63)=FALSE),1,0)</f>
        <v>0</v>
      </c>
      <c r="Y63">
        <f>IF(Scrobbles!D63&gt;0,1,0)</f>
        <v>0</v>
      </c>
    </row>
    <row r="64" spans="3:25" x14ac:dyDescent="0.25">
      <c r="C64">
        <f>IF(Scrobbles!$B64=C$1,Scrobbles!$D64,0)</f>
        <v>145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1</v>
      </c>
      <c r="S64">
        <f>IF(AND(Scrobbles!$D64&gt;=Calc!R$1+1,Scrobbles!$D64&lt;=Calc!S$1,ISBLANK(Scrobbles!$D64)=FALSE),1,0)</f>
        <v>0</v>
      </c>
      <c r="T64">
        <f>IF(AND(Scrobbles!$D64&gt;=Calc!S$1+1,Scrobbles!$D64&lt;=Calc!T$1,ISBLANK(Scrobbles!$D64)=FALSE),1,0)</f>
        <v>0</v>
      </c>
      <c r="U64">
        <f>IF(AND(Scrobbles!$D64&gt;=Calc!T$1+1,Scrobbles!$D64&lt;=Calc!U$1,ISBLANK(Scrobbles!$D64)=FALSE),1,0)</f>
        <v>0</v>
      </c>
      <c r="V64">
        <f>IF(AND(Scrobbles!$D64&gt;=Calc!U$1+1,Scrobbles!$D64&lt;=Calc!V$1,ISBLANK(Scrobbles!$D64)=FALSE),1,0)</f>
        <v>0</v>
      </c>
      <c r="Y64">
        <f>IF(Scrobbles!D64&gt;0,1,0)</f>
        <v>1</v>
      </c>
    </row>
    <row r="65" spans="3:25" x14ac:dyDescent="0.25">
      <c r="C65">
        <f>IF(Scrobbles!$B65=C$1,Scrobbles!$D65,0)</f>
        <v>0</v>
      </c>
      <c r="D65">
        <f>IF(Scrobbles!$B65=D$1,Scrobbles!$D65,0)</f>
        <v>114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1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S65">
        <f>IF(AND(Scrobbles!$D65&gt;=Calc!R$1+1,Scrobbles!$D65&lt;=Calc!S$1,ISBLANK(Scrobbles!$D65)=FALSE),1,0)</f>
        <v>0</v>
      </c>
      <c r="T65">
        <f>IF(AND(Scrobbles!$D65&gt;=Calc!S$1+1,Scrobbles!$D65&lt;=Calc!T$1,ISBLANK(Scrobbles!$D65)=FALSE),1,0)</f>
        <v>0</v>
      </c>
      <c r="U65">
        <f>IF(AND(Scrobbles!$D65&gt;=Calc!T$1+1,Scrobbles!$D65&lt;=Calc!U$1,ISBLANK(Scrobbles!$D65)=FALSE),1,0)</f>
        <v>0</v>
      </c>
      <c r="V65">
        <f>IF(AND(Scrobbles!$D65&gt;=Calc!U$1+1,Scrobbles!$D65&lt;=Calc!V$1,ISBLANK(Scrobbles!$D65)=FALSE),1,0)</f>
        <v>0</v>
      </c>
      <c r="Y65">
        <f>IF(Scrobbles!D65&gt;0,1,0)</f>
        <v>1</v>
      </c>
    </row>
    <row r="66" spans="3:25" x14ac:dyDescent="0.25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37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1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S66">
        <f>IF(AND(Scrobbles!$D66&gt;=Calc!R$1+1,Scrobbles!$D66&lt;=Calc!S$1,ISBLANK(Scrobbles!$D66)=FALSE),1,0)</f>
        <v>0</v>
      </c>
      <c r="T66">
        <f>IF(AND(Scrobbles!$D66&gt;=Calc!S$1+1,Scrobbles!$D66&lt;=Calc!T$1,ISBLANK(Scrobbles!$D66)=FALSE),1,0)</f>
        <v>0</v>
      </c>
      <c r="U66">
        <f>IF(AND(Scrobbles!$D66&gt;=Calc!T$1+1,Scrobbles!$D66&lt;=Calc!U$1,ISBLANK(Scrobbles!$D66)=FALSE),1,0)</f>
        <v>0</v>
      </c>
      <c r="V66">
        <f>IF(AND(Scrobbles!$D66&gt;=Calc!U$1+1,Scrobbles!$D66&lt;=Calc!V$1,ISBLANK(Scrobbles!$D66)=FALSE),1,0)</f>
        <v>0</v>
      </c>
      <c r="Y66">
        <f>IF(Scrobbles!D66&gt;0,1,0)</f>
        <v>1</v>
      </c>
    </row>
    <row r="67" spans="3:25" x14ac:dyDescent="0.25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1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S67">
        <f>IF(AND(Scrobbles!$D67&gt;=Calc!R$1+1,Scrobbles!$D67&lt;=Calc!S$1,ISBLANK(Scrobbles!$D67)=FALSE),1,0)</f>
        <v>0</v>
      </c>
      <c r="T67">
        <f>IF(AND(Scrobbles!$D67&gt;=Calc!S$1+1,Scrobbles!$D67&lt;=Calc!T$1,ISBLANK(Scrobbles!$D67)=FALSE),1,0)</f>
        <v>0</v>
      </c>
      <c r="U67">
        <f>IF(AND(Scrobbles!$D67&gt;=Calc!T$1+1,Scrobbles!$D67&lt;=Calc!U$1,ISBLANK(Scrobbles!$D67)=FALSE),1,0)</f>
        <v>0</v>
      </c>
      <c r="V67">
        <f>IF(AND(Scrobbles!$D67&gt;=Calc!U$1+1,Scrobbles!$D67&lt;=Calc!V$1,ISBLANK(Scrobbles!$D67)=FALSE),1,0)</f>
        <v>0</v>
      </c>
      <c r="Y67">
        <f>IF(Scrobbles!D67&gt;0,1,0)</f>
        <v>0</v>
      </c>
    </row>
    <row r="68" spans="3:25" x14ac:dyDescent="0.25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18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1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S68">
        <f>IF(AND(Scrobbles!$D68&gt;=Calc!R$1+1,Scrobbles!$D68&lt;=Calc!S$1,ISBLANK(Scrobbles!$D68)=FALSE),1,0)</f>
        <v>0</v>
      </c>
      <c r="T68">
        <f>IF(AND(Scrobbles!$D68&gt;=Calc!S$1+1,Scrobbles!$D68&lt;=Calc!T$1,ISBLANK(Scrobbles!$D68)=FALSE),1,0)</f>
        <v>0</v>
      </c>
      <c r="U68">
        <f>IF(AND(Scrobbles!$D68&gt;=Calc!T$1+1,Scrobbles!$D68&lt;=Calc!U$1,ISBLANK(Scrobbles!$D68)=FALSE),1,0)</f>
        <v>0</v>
      </c>
      <c r="V68">
        <f>IF(AND(Scrobbles!$D68&gt;=Calc!U$1+1,Scrobbles!$D68&lt;=Calc!V$1,ISBLANK(Scrobbles!$D68)=FALSE),1,0)</f>
        <v>0</v>
      </c>
      <c r="Y68">
        <f>IF(Scrobbles!D68&gt;0,1,0)</f>
        <v>1</v>
      </c>
    </row>
    <row r="69" spans="3:25" x14ac:dyDescent="0.25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7</v>
      </c>
      <c r="I69">
        <f>IF(Scrobbles!$B69=I$1,Scrobbles!$D69,0)</f>
        <v>0</v>
      </c>
      <c r="K69">
        <f>IF(AND(Scrobbles!$D69&gt;=Calc!J$1+1,Scrobbles!$D69&lt;=Calc!K$1,ISBLANK(Scrobbles!$D69)=FALSE),1,0)</f>
        <v>1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S69">
        <f>IF(AND(Scrobbles!$D69&gt;=Calc!R$1+1,Scrobbles!$D69&lt;=Calc!S$1,ISBLANK(Scrobbles!$D69)=FALSE),1,0)</f>
        <v>0</v>
      </c>
      <c r="T69">
        <f>IF(AND(Scrobbles!$D69&gt;=Calc!S$1+1,Scrobbles!$D69&lt;=Calc!T$1,ISBLANK(Scrobbles!$D69)=FALSE),1,0)</f>
        <v>0</v>
      </c>
      <c r="U69">
        <f>IF(AND(Scrobbles!$D69&gt;=Calc!T$1+1,Scrobbles!$D69&lt;=Calc!U$1,ISBLANK(Scrobbles!$D69)=FALSE),1,0)</f>
        <v>0</v>
      </c>
      <c r="V69">
        <f>IF(AND(Scrobbles!$D69&gt;=Calc!U$1+1,Scrobbles!$D69&lt;=Calc!V$1,ISBLANK(Scrobbles!$D69)=FALSE),1,0)</f>
        <v>0</v>
      </c>
      <c r="Y69">
        <f>IF(Scrobbles!D69&gt;0,1,0)</f>
        <v>1</v>
      </c>
    </row>
    <row r="70" spans="3:25" x14ac:dyDescent="0.25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18</v>
      </c>
      <c r="K70">
        <f>IF(AND(Scrobbles!$D70&gt;=Calc!J$1+1,Scrobbles!$D70&lt;=Calc!K$1,ISBLANK(Scrobbles!$D70)=FALSE),1,0)</f>
        <v>1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S70">
        <f>IF(AND(Scrobbles!$D70&gt;=Calc!R$1+1,Scrobbles!$D70&lt;=Calc!S$1,ISBLANK(Scrobbles!$D70)=FALSE),1,0)</f>
        <v>0</v>
      </c>
      <c r="T70">
        <f>IF(AND(Scrobbles!$D70&gt;=Calc!S$1+1,Scrobbles!$D70&lt;=Calc!T$1,ISBLANK(Scrobbles!$D70)=FALSE),1,0)</f>
        <v>0</v>
      </c>
      <c r="U70">
        <f>IF(AND(Scrobbles!$D70&gt;=Calc!T$1+1,Scrobbles!$D70&lt;=Calc!U$1,ISBLANK(Scrobbles!$D70)=FALSE),1,0)</f>
        <v>0</v>
      </c>
      <c r="V70">
        <f>IF(AND(Scrobbles!$D70&gt;=Calc!U$1+1,Scrobbles!$D70&lt;=Calc!V$1,ISBLANK(Scrobbles!$D70)=FALSE),1,0)</f>
        <v>0</v>
      </c>
      <c r="Y70">
        <f>IF(Scrobbles!D70&gt;0,1,0)</f>
        <v>1</v>
      </c>
    </row>
    <row r="71" spans="3:25" x14ac:dyDescent="0.25">
      <c r="C71">
        <f>IF(Scrobbles!$B71=C$1,Scrobbles!$D71,0)</f>
        <v>19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1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S71">
        <f>IF(AND(Scrobbles!$D71&gt;=Calc!R$1+1,Scrobbles!$D71&lt;=Calc!S$1,ISBLANK(Scrobbles!$D71)=FALSE),1,0)</f>
        <v>0</v>
      </c>
      <c r="T71">
        <f>IF(AND(Scrobbles!$D71&gt;=Calc!S$1+1,Scrobbles!$D71&lt;=Calc!T$1,ISBLANK(Scrobbles!$D71)=FALSE),1,0)</f>
        <v>0</v>
      </c>
      <c r="U71">
        <f>IF(AND(Scrobbles!$D71&gt;=Calc!T$1+1,Scrobbles!$D71&lt;=Calc!U$1,ISBLANK(Scrobbles!$D71)=FALSE),1,0)</f>
        <v>0</v>
      </c>
      <c r="V71">
        <f>IF(AND(Scrobbles!$D71&gt;=Calc!U$1+1,Scrobbles!$D71&lt;=Calc!V$1,ISBLANK(Scrobbles!$D71)=FALSE),1,0)</f>
        <v>0</v>
      </c>
      <c r="Y71">
        <f>IF(Scrobbles!D71&gt;0,1,0)</f>
        <v>1</v>
      </c>
    </row>
    <row r="72" spans="3:25" x14ac:dyDescent="0.25">
      <c r="C72">
        <f>IF(Scrobbles!$B72=C$1,Scrobbles!$D72,0)</f>
        <v>0</v>
      </c>
      <c r="D72">
        <f>IF(Scrobbles!$B72=D$1,Scrobbles!$D72,0)</f>
        <v>8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1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S72">
        <f>IF(AND(Scrobbles!$D72&gt;=Calc!R$1+1,Scrobbles!$D72&lt;=Calc!S$1,ISBLANK(Scrobbles!$D72)=FALSE),1,0)</f>
        <v>0</v>
      </c>
      <c r="T72">
        <f>IF(AND(Scrobbles!$D72&gt;=Calc!S$1+1,Scrobbles!$D72&lt;=Calc!T$1,ISBLANK(Scrobbles!$D72)=FALSE),1,0)</f>
        <v>0</v>
      </c>
      <c r="U72">
        <f>IF(AND(Scrobbles!$D72&gt;=Calc!T$1+1,Scrobbles!$D72&lt;=Calc!U$1,ISBLANK(Scrobbles!$D72)=FALSE),1,0)</f>
        <v>0</v>
      </c>
      <c r="V72">
        <f>IF(AND(Scrobbles!$D72&gt;=Calc!U$1+1,Scrobbles!$D72&lt;=Calc!V$1,ISBLANK(Scrobbles!$D72)=FALSE),1,0)</f>
        <v>0</v>
      </c>
      <c r="Y72">
        <f>IF(Scrobbles!D72&gt;0,1,0)</f>
        <v>1</v>
      </c>
    </row>
    <row r="73" spans="3:25" x14ac:dyDescent="0.25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1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S73">
        <f>IF(AND(Scrobbles!$D73&gt;=Calc!R$1+1,Scrobbles!$D73&lt;=Calc!S$1,ISBLANK(Scrobbles!$D73)=FALSE),1,0)</f>
        <v>0</v>
      </c>
      <c r="T73">
        <f>IF(AND(Scrobbles!$D73&gt;=Calc!S$1+1,Scrobbles!$D73&lt;=Calc!T$1,ISBLANK(Scrobbles!$D73)=FALSE),1,0)</f>
        <v>0</v>
      </c>
      <c r="U73">
        <f>IF(AND(Scrobbles!$D73&gt;=Calc!T$1+1,Scrobbles!$D73&lt;=Calc!U$1,ISBLANK(Scrobbles!$D73)=FALSE),1,0)</f>
        <v>0</v>
      </c>
      <c r="V73">
        <f>IF(AND(Scrobbles!$D73&gt;=Calc!U$1+1,Scrobbles!$D73&lt;=Calc!V$1,ISBLANK(Scrobbles!$D73)=FALSE),1,0)</f>
        <v>0</v>
      </c>
      <c r="Y73">
        <f>IF(Scrobbles!D73&gt;0,1,0)</f>
        <v>0</v>
      </c>
    </row>
    <row r="74" spans="3:25" x14ac:dyDescent="0.25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34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1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S74">
        <f>IF(AND(Scrobbles!$D74&gt;=Calc!R$1+1,Scrobbles!$D74&lt;=Calc!S$1,ISBLANK(Scrobbles!$D74)=FALSE),1,0)</f>
        <v>0</v>
      </c>
      <c r="T74">
        <f>IF(AND(Scrobbles!$D74&gt;=Calc!S$1+1,Scrobbles!$D74&lt;=Calc!T$1,ISBLANK(Scrobbles!$D74)=FALSE),1,0)</f>
        <v>0</v>
      </c>
      <c r="U74">
        <f>IF(AND(Scrobbles!$D74&gt;=Calc!T$1+1,Scrobbles!$D74&lt;=Calc!U$1,ISBLANK(Scrobbles!$D74)=FALSE),1,0)</f>
        <v>0</v>
      </c>
      <c r="V74">
        <f>IF(AND(Scrobbles!$D74&gt;=Calc!U$1+1,Scrobbles!$D74&lt;=Calc!V$1,ISBLANK(Scrobbles!$D74)=FALSE),1,0)</f>
        <v>0</v>
      </c>
      <c r="Y74">
        <f>IF(Scrobbles!D74&gt;0,1,0)</f>
        <v>1</v>
      </c>
    </row>
    <row r="75" spans="3:25" x14ac:dyDescent="0.25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1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S75">
        <f>IF(AND(Scrobbles!$D75&gt;=Calc!R$1+1,Scrobbles!$D75&lt;=Calc!S$1,ISBLANK(Scrobbles!$D75)=FALSE),1,0)</f>
        <v>0</v>
      </c>
      <c r="T75">
        <f>IF(AND(Scrobbles!$D75&gt;=Calc!S$1+1,Scrobbles!$D75&lt;=Calc!T$1,ISBLANK(Scrobbles!$D75)=FALSE),1,0)</f>
        <v>0</v>
      </c>
      <c r="U75">
        <f>IF(AND(Scrobbles!$D75&gt;=Calc!T$1+1,Scrobbles!$D75&lt;=Calc!U$1,ISBLANK(Scrobbles!$D75)=FALSE),1,0)</f>
        <v>0</v>
      </c>
      <c r="V75">
        <f>IF(AND(Scrobbles!$D75&gt;=Calc!U$1+1,Scrobbles!$D75&lt;=Calc!V$1,ISBLANK(Scrobbles!$D75)=FALSE),1,0)</f>
        <v>0</v>
      </c>
      <c r="Y75">
        <f>IF(Scrobbles!D75&gt;0,1,0)</f>
        <v>0</v>
      </c>
    </row>
    <row r="76" spans="3:25" x14ac:dyDescent="0.25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52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1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S76">
        <f>IF(AND(Scrobbles!$D76&gt;=Calc!R$1+1,Scrobbles!$D76&lt;=Calc!S$1,ISBLANK(Scrobbles!$D76)=FALSE),1,0)</f>
        <v>0</v>
      </c>
      <c r="T76">
        <f>IF(AND(Scrobbles!$D76&gt;=Calc!S$1+1,Scrobbles!$D76&lt;=Calc!T$1,ISBLANK(Scrobbles!$D76)=FALSE),1,0)</f>
        <v>0</v>
      </c>
      <c r="U76">
        <f>IF(AND(Scrobbles!$D76&gt;=Calc!T$1+1,Scrobbles!$D76&lt;=Calc!U$1,ISBLANK(Scrobbles!$D76)=FALSE),1,0)</f>
        <v>0</v>
      </c>
      <c r="V76">
        <f>IF(AND(Scrobbles!$D76&gt;=Calc!U$1+1,Scrobbles!$D76&lt;=Calc!V$1,ISBLANK(Scrobbles!$D76)=FALSE),1,0)</f>
        <v>0</v>
      </c>
      <c r="Y76">
        <f>IF(Scrobbles!D76&gt;0,1,0)</f>
        <v>1</v>
      </c>
    </row>
    <row r="77" spans="3:25" x14ac:dyDescent="0.25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4</v>
      </c>
      <c r="K77">
        <f>IF(AND(Scrobbles!$D77&gt;=Calc!J$1+1,Scrobbles!$D77&lt;=Calc!K$1,ISBLANK(Scrobbles!$D77)=FALSE),1,0)</f>
        <v>1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S77">
        <f>IF(AND(Scrobbles!$D77&gt;=Calc!R$1+1,Scrobbles!$D77&lt;=Calc!S$1,ISBLANK(Scrobbles!$D77)=FALSE),1,0)</f>
        <v>0</v>
      </c>
      <c r="T77">
        <f>IF(AND(Scrobbles!$D77&gt;=Calc!S$1+1,Scrobbles!$D77&lt;=Calc!T$1,ISBLANK(Scrobbles!$D77)=FALSE),1,0)</f>
        <v>0</v>
      </c>
      <c r="U77">
        <f>IF(AND(Scrobbles!$D77&gt;=Calc!T$1+1,Scrobbles!$D77&lt;=Calc!U$1,ISBLANK(Scrobbles!$D77)=FALSE),1,0)</f>
        <v>0</v>
      </c>
      <c r="V77">
        <f>IF(AND(Scrobbles!$D77&gt;=Calc!U$1+1,Scrobbles!$D77&lt;=Calc!V$1,ISBLANK(Scrobbles!$D77)=FALSE),1,0)</f>
        <v>0</v>
      </c>
      <c r="Y77">
        <f>IF(Scrobbles!D77&gt;0,1,0)</f>
        <v>1</v>
      </c>
    </row>
    <row r="78" spans="3:25" x14ac:dyDescent="0.25">
      <c r="C78">
        <f>IF(Scrobbles!$B78=C$1,Scrobbles!$D78,0)</f>
        <v>17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1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S78">
        <f>IF(AND(Scrobbles!$D78&gt;=Calc!R$1+1,Scrobbles!$D78&lt;=Calc!S$1,ISBLANK(Scrobbles!$D78)=FALSE),1,0)</f>
        <v>0</v>
      </c>
      <c r="T78">
        <f>IF(AND(Scrobbles!$D78&gt;=Calc!S$1+1,Scrobbles!$D78&lt;=Calc!T$1,ISBLANK(Scrobbles!$D78)=FALSE),1,0)</f>
        <v>0</v>
      </c>
      <c r="U78">
        <f>IF(AND(Scrobbles!$D78&gt;=Calc!T$1+1,Scrobbles!$D78&lt;=Calc!U$1,ISBLANK(Scrobbles!$D78)=FALSE),1,0)</f>
        <v>0</v>
      </c>
      <c r="V78">
        <f>IF(AND(Scrobbles!$D78&gt;=Calc!U$1+1,Scrobbles!$D78&lt;=Calc!V$1,ISBLANK(Scrobbles!$D78)=FALSE),1,0)</f>
        <v>0</v>
      </c>
      <c r="Y78">
        <f>IF(Scrobbles!D78&gt;0,1,0)</f>
        <v>1</v>
      </c>
    </row>
    <row r="79" spans="3:25" x14ac:dyDescent="0.25">
      <c r="C79">
        <f>IF(Scrobbles!$B79=C$1,Scrobbles!$D79,0)</f>
        <v>0</v>
      </c>
      <c r="D79">
        <f>IF(Scrobbles!$B79=D$1,Scrobbles!$D79,0)</f>
        <v>18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1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S79">
        <f>IF(AND(Scrobbles!$D79&gt;=Calc!R$1+1,Scrobbles!$D79&lt;=Calc!S$1,ISBLANK(Scrobbles!$D79)=FALSE),1,0)</f>
        <v>0</v>
      </c>
      <c r="T79">
        <f>IF(AND(Scrobbles!$D79&gt;=Calc!S$1+1,Scrobbles!$D79&lt;=Calc!T$1,ISBLANK(Scrobbles!$D79)=FALSE),1,0)</f>
        <v>0</v>
      </c>
      <c r="U79">
        <f>IF(AND(Scrobbles!$D79&gt;=Calc!T$1+1,Scrobbles!$D79&lt;=Calc!U$1,ISBLANK(Scrobbles!$D79)=FALSE),1,0)</f>
        <v>0</v>
      </c>
      <c r="V79">
        <f>IF(AND(Scrobbles!$D79&gt;=Calc!U$1+1,Scrobbles!$D79&lt;=Calc!V$1,ISBLANK(Scrobbles!$D79)=FALSE),1,0)</f>
        <v>0</v>
      </c>
      <c r="Y79">
        <f>IF(Scrobbles!D79&gt;0,1,0)</f>
        <v>1</v>
      </c>
    </row>
    <row r="80" spans="3:25" x14ac:dyDescent="0.25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1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S80">
        <f>IF(AND(Scrobbles!$D80&gt;=Calc!R$1+1,Scrobbles!$D80&lt;=Calc!S$1,ISBLANK(Scrobbles!$D80)=FALSE),1,0)</f>
        <v>0</v>
      </c>
      <c r="T80">
        <f>IF(AND(Scrobbles!$D80&gt;=Calc!S$1+1,Scrobbles!$D80&lt;=Calc!T$1,ISBLANK(Scrobbles!$D80)=FALSE),1,0)</f>
        <v>0</v>
      </c>
      <c r="U80">
        <f>IF(AND(Scrobbles!$D80&gt;=Calc!T$1+1,Scrobbles!$D80&lt;=Calc!U$1,ISBLANK(Scrobbles!$D80)=FALSE),1,0)</f>
        <v>0</v>
      </c>
      <c r="V80">
        <f>IF(AND(Scrobbles!$D80&gt;=Calc!U$1+1,Scrobbles!$D80&lt;=Calc!V$1,ISBLANK(Scrobbles!$D80)=FALSE),1,0)</f>
        <v>0</v>
      </c>
      <c r="Y80">
        <f>IF(Scrobbles!D80&gt;0,1,0)</f>
        <v>0</v>
      </c>
    </row>
    <row r="81" spans="3:25" x14ac:dyDescent="0.25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11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1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S81">
        <f>IF(AND(Scrobbles!$D81&gt;=Calc!R$1+1,Scrobbles!$D81&lt;=Calc!S$1,ISBLANK(Scrobbles!$D81)=FALSE),1,0)</f>
        <v>0</v>
      </c>
      <c r="T81">
        <f>IF(AND(Scrobbles!$D81&gt;=Calc!S$1+1,Scrobbles!$D81&lt;=Calc!T$1,ISBLANK(Scrobbles!$D81)=FALSE),1,0)</f>
        <v>0</v>
      </c>
      <c r="U81">
        <f>IF(AND(Scrobbles!$D81&gt;=Calc!T$1+1,Scrobbles!$D81&lt;=Calc!U$1,ISBLANK(Scrobbles!$D81)=FALSE),1,0)</f>
        <v>0</v>
      </c>
      <c r="V81">
        <f>IF(AND(Scrobbles!$D81&gt;=Calc!U$1+1,Scrobbles!$D81&lt;=Calc!V$1,ISBLANK(Scrobbles!$D81)=FALSE),1,0)</f>
        <v>0</v>
      </c>
      <c r="Y81">
        <f>IF(Scrobbles!D81&gt;0,1,0)</f>
        <v>1</v>
      </c>
    </row>
    <row r="82" spans="3:25" x14ac:dyDescent="0.25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12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1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S82">
        <f>IF(AND(Scrobbles!$D82&gt;=Calc!R$1+1,Scrobbles!$D82&lt;=Calc!S$1,ISBLANK(Scrobbles!$D82)=FALSE),1,0)</f>
        <v>0</v>
      </c>
      <c r="T82">
        <f>IF(AND(Scrobbles!$D82&gt;=Calc!S$1+1,Scrobbles!$D82&lt;=Calc!T$1,ISBLANK(Scrobbles!$D82)=FALSE),1,0)</f>
        <v>0</v>
      </c>
      <c r="U82">
        <f>IF(AND(Scrobbles!$D82&gt;=Calc!T$1+1,Scrobbles!$D82&lt;=Calc!U$1,ISBLANK(Scrobbles!$D82)=FALSE),1,0)</f>
        <v>0</v>
      </c>
      <c r="V82">
        <f>IF(AND(Scrobbles!$D82&gt;=Calc!U$1+1,Scrobbles!$D82&lt;=Calc!V$1,ISBLANK(Scrobbles!$D82)=FALSE),1,0)</f>
        <v>0</v>
      </c>
      <c r="Y82">
        <f>IF(Scrobbles!D82&gt;0,1,0)</f>
        <v>1</v>
      </c>
    </row>
    <row r="83" spans="3:25" x14ac:dyDescent="0.25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38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1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S83">
        <f>IF(AND(Scrobbles!$D83&gt;=Calc!R$1+1,Scrobbles!$D83&lt;=Calc!S$1,ISBLANK(Scrobbles!$D83)=FALSE),1,0)</f>
        <v>0</v>
      </c>
      <c r="T83">
        <f>IF(AND(Scrobbles!$D83&gt;=Calc!S$1+1,Scrobbles!$D83&lt;=Calc!T$1,ISBLANK(Scrobbles!$D83)=FALSE),1,0)</f>
        <v>0</v>
      </c>
      <c r="U83">
        <f>IF(AND(Scrobbles!$D83&gt;=Calc!T$1+1,Scrobbles!$D83&lt;=Calc!U$1,ISBLANK(Scrobbles!$D83)=FALSE),1,0)</f>
        <v>0</v>
      </c>
      <c r="V83">
        <f>IF(AND(Scrobbles!$D83&gt;=Calc!U$1+1,Scrobbles!$D83&lt;=Calc!V$1,ISBLANK(Scrobbles!$D83)=FALSE),1,0)</f>
        <v>0</v>
      </c>
      <c r="Y83">
        <f>IF(Scrobbles!D83&gt;0,1,0)</f>
        <v>1</v>
      </c>
    </row>
    <row r="84" spans="3:25" x14ac:dyDescent="0.25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15</v>
      </c>
      <c r="K84">
        <f>IF(AND(Scrobbles!$D84&gt;=Calc!J$1+1,Scrobbles!$D84&lt;=Calc!K$1,ISBLANK(Scrobbles!$D84)=FALSE),1,0)</f>
        <v>1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S84">
        <f>IF(AND(Scrobbles!$D84&gt;=Calc!R$1+1,Scrobbles!$D84&lt;=Calc!S$1,ISBLANK(Scrobbles!$D84)=FALSE),1,0)</f>
        <v>0</v>
      </c>
      <c r="T84">
        <f>IF(AND(Scrobbles!$D84&gt;=Calc!S$1+1,Scrobbles!$D84&lt;=Calc!T$1,ISBLANK(Scrobbles!$D84)=FALSE),1,0)</f>
        <v>0</v>
      </c>
      <c r="U84">
        <f>IF(AND(Scrobbles!$D84&gt;=Calc!T$1+1,Scrobbles!$D84&lt;=Calc!U$1,ISBLANK(Scrobbles!$D84)=FALSE),1,0)</f>
        <v>0</v>
      </c>
      <c r="V84">
        <f>IF(AND(Scrobbles!$D84&gt;=Calc!U$1+1,Scrobbles!$D84&lt;=Calc!V$1,ISBLANK(Scrobbles!$D84)=FALSE),1,0)</f>
        <v>0</v>
      </c>
      <c r="Y84">
        <f>IF(Scrobbles!D84&gt;0,1,0)</f>
        <v>1</v>
      </c>
    </row>
    <row r="85" spans="3:25" x14ac:dyDescent="0.25">
      <c r="C85">
        <f>IF(Scrobbles!$B85=C$1,Scrobbles!$D85,0)</f>
        <v>20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1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S85">
        <f>IF(AND(Scrobbles!$D85&gt;=Calc!R$1+1,Scrobbles!$D85&lt;=Calc!S$1,ISBLANK(Scrobbles!$D85)=FALSE),1,0)</f>
        <v>0</v>
      </c>
      <c r="T85">
        <f>IF(AND(Scrobbles!$D85&gt;=Calc!S$1+1,Scrobbles!$D85&lt;=Calc!T$1,ISBLANK(Scrobbles!$D85)=FALSE),1,0)</f>
        <v>0</v>
      </c>
      <c r="U85">
        <f>IF(AND(Scrobbles!$D85&gt;=Calc!T$1+1,Scrobbles!$D85&lt;=Calc!U$1,ISBLANK(Scrobbles!$D85)=FALSE),1,0)</f>
        <v>0</v>
      </c>
      <c r="V85">
        <f>IF(AND(Scrobbles!$D85&gt;=Calc!U$1+1,Scrobbles!$D85&lt;=Calc!V$1,ISBLANK(Scrobbles!$D85)=FALSE),1,0)</f>
        <v>0</v>
      </c>
      <c r="Y85">
        <f>IF(Scrobbles!D85&gt;0,1,0)</f>
        <v>1</v>
      </c>
    </row>
    <row r="86" spans="3:25" x14ac:dyDescent="0.25">
      <c r="C86">
        <f>IF(Scrobbles!$B86=C$1,Scrobbles!$D86,0)</f>
        <v>0</v>
      </c>
      <c r="D86">
        <f>IF(Scrobbles!$B86=D$1,Scrobbles!$D86,0)</f>
        <v>5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1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S86">
        <f>IF(AND(Scrobbles!$D86&gt;=Calc!R$1+1,Scrobbles!$D86&lt;=Calc!S$1,ISBLANK(Scrobbles!$D86)=FALSE),1,0)</f>
        <v>0</v>
      </c>
      <c r="T86">
        <f>IF(AND(Scrobbles!$D86&gt;=Calc!S$1+1,Scrobbles!$D86&lt;=Calc!T$1,ISBLANK(Scrobbles!$D86)=FALSE),1,0)</f>
        <v>0</v>
      </c>
      <c r="U86">
        <f>IF(AND(Scrobbles!$D86&gt;=Calc!T$1+1,Scrobbles!$D86&lt;=Calc!U$1,ISBLANK(Scrobbles!$D86)=FALSE),1,0)</f>
        <v>0</v>
      </c>
      <c r="V86">
        <f>IF(AND(Scrobbles!$D86&gt;=Calc!U$1+1,Scrobbles!$D86&lt;=Calc!V$1,ISBLANK(Scrobbles!$D86)=FALSE),1,0)</f>
        <v>0</v>
      </c>
      <c r="Y86">
        <f>IF(Scrobbles!D86&gt;0,1,0)</f>
        <v>1</v>
      </c>
    </row>
    <row r="87" spans="3:25" x14ac:dyDescent="0.25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38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1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S87">
        <f>IF(AND(Scrobbles!$D87&gt;=Calc!R$1+1,Scrobbles!$D87&lt;=Calc!S$1,ISBLANK(Scrobbles!$D87)=FALSE),1,0)</f>
        <v>0</v>
      </c>
      <c r="T87">
        <f>IF(AND(Scrobbles!$D87&gt;=Calc!S$1+1,Scrobbles!$D87&lt;=Calc!T$1,ISBLANK(Scrobbles!$D87)=FALSE),1,0)</f>
        <v>0</v>
      </c>
      <c r="U87">
        <f>IF(AND(Scrobbles!$D87&gt;=Calc!T$1+1,Scrobbles!$D87&lt;=Calc!U$1,ISBLANK(Scrobbles!$D87)=FALSE),1,0)</f>
        <v>0</v>
      </c>
      <c r="V87">
        <f>IF(AND(Scrobbles!$D87&gt;=Calc!U$1+1,Scrobbles!$D87&lt;=Calc!V$1,ISBLANK(Scrobbles!$D87)=FALSE),1,0)</f>
        <v>0</v>
      </c>
      <c r="Y87">
        <f>IF(Scrobbles!D87&gt;0,1,0)</f>
        <v>1</v>
      </c>
    </row>
    <row r="88" spans="3:25" x14ac:dyDescent="0.25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3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1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S88">
        <f>IF(AND(Scrobbles!$D88&gt;=Calc!R$1+1,Scrobbles!$D88&lt;=Calc!S$1,ISBLANK(Scrobbles!$D88)=FALSE),1,0)</f>
        <v>0</v>
      </c>
      <c r="T88">
        <f>IF(AND(Scrobbles!$D88&gt;=Calc!S$1+1,Scrobbles!$D88&lt;=Calc!T$1,ISBLANK(Scrobbles!$D88)=FALSE),1,0)</f>
        <v>0</v>
      </c>
      <c r="U88">
        <f>IF(AND(Scrobbles!$D88&gt;=Calc!T$1+1,Scrobbles!$D88&lt;=Calc!U$1,ISBLANK(Scrobbles!$D88)=FALSE),1,0)</f>
        <v>0</v>
      </c>
      <c r="V88">
        <f>IF(AND(Scrobbles!$D88&gt;=Calc!U$1+1,Scrobbles!$D88&lt;=Calc!V$1,ISBLANK(Scrobbles!$D88)=FALSE),1,0)</f>
        <v>0</v>
      </c>
      <c r="Y88">
        <f>IF(Scrobbles!D88&gt;0,1,0)</f>
        <v>1</v>
      </c>
    </row>
    <row r="89" spans="3:25" x14ac:dyDescent="0.25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13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1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S89">
        <f>IF(AND(Scrobbles!$D89&gt;=Calc!R$1+1,Scrobbles!$D89&lt;=Calc!S$1,ISBLANK(Scrobbles!$D89)=FALSE),1,0)</f>
        <v>0</v>
      </c>
      <c r="T89">
        <f>IF(AND(Scrobbles!$D89&gt;=Calc!S$1+1,Scrobbles!$D89&lt;=Calc!T$1,ISBLANK(Scrobbles!$D89)=FALSE),1,0)</f>
        <v>0</v>
      </c>
      <c r="U89">
        <f>IF(AND(Scrobbles!$D89&gt;=Calc!T$1+1,Scrobbles!$D89&lt;=Calc!U$1,ISBLANK(Scrobbles!$D89)=FALSE),1,0)</f>
        <v>0</v>
      </c>
      <c r="V89">
        <f>IF(AND(Scrobbles!$D89&gt;=Calc!U$1+1,Scrobbles!$D89&lt;=Calc!V$1,ISBLANK(Scrobbles!$D89)=FALSE),1,0)</f>
        <v>0</v>
      </c>
      <c r="Y89">
        <f>IF(Scrobbles!D89&gt;0,1,0)</f>
        <v>1</v>
      </c>
    </row>
    <row r="90" spans="3:25" x14ac:dyDescent="0.25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22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1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S90">
        <f>IF(AND(Scrobbles!$D90&gt;=Calc!R$1+1,Scrobbles!$D90&lt;=Calc!S$1,ISBLANK(Scrobbles!$D90)=FALSE),1,0)</f>
        <v>0</v>
      </c>
      <c r="T90">
        <f>IF(AND(Scrobbles!$D90&gt;=Calc!S$1+1,Scrobbles!$D90&lt;=Calc!T$1,ISBLANK(Scrobbles!$D90)=FALSE),1,0)</f>
        <v>0</v>
      </c>
      <c r="U90">
        <f>IF(AND(Scrobbles!$D90&gt;=Calc!T$1+1,Scrobbles!$D90&lt;=Calc!U$1,ISBLANK(Scrobbles!$D90)=FALSE),1,0)</f>
        <v>0</v>
      </c>
      <c r="V90">
        <f>IF(AND(Scrobbles!$D90&gt;=Calc!U$1+1,Scrobbles!$D90&lt;=Calc!V$1,ISBLANK(Scrobbles!$D90)=FALSE),1,0)</f>
        <v>0</v>
      </c>
      <c r="Y90">
        <f>IF(Scrobbles!D90&gt;0,1,0)</f>
        <v>1</v>
      </c>
    </row>
    <row r="91" spans="3:25" x14ac:dyDescent="0.25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29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1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S91">
        <f>IF(AND(Scrobbles!$D91&gt;=Calc!R$1+1,Scrobbles!$D91&lt;=Calc!S$1,ISBLANK(Scrobbles!$D91)=FALSE),1,0)</f>
        <v>0</v>
      </c>
      <c r="T91">
        <f>IF(AND(Scrobbles!$D91&gt;=Calc!S$1+1,Scrobbles!$D91&lt;=Calc!T$1,ISBLANK(Scrobbles!$D91)=FALSE),1,0)</f>
        <v>0</v>
      </c>
      <c r="U91">
        <f>IF(AND(Scrobbles!$D91&gt;=Calc!T$1+1,Scrobbles!$D91&lt;=Calc!U$1,ISBLANK(Scrobbles!$D91)=FALSE),1,0)</f>
        <v>0</v>
      </c>
      <c r="V91">
        <f>IF(AND(Scrobbles!$D91&gt;=Calc!U$1+1,Scrobbles!$D91&lt;=Calc!V$1,ISBLANK(Scrobbles!$D91)=FALSE),1,0)</f>
        <v>0</v>
      </c>
      <c r="Y91">
        <f>IF(Scrobbles!D91&gt;0,1,0)</f>
        <v>1</v>
      </c>
    </row>
    <row r="92" spans="3:25" x14ac:dyDescent="0.25">
      <c r="C92">
        <f>IF(Scrobbles!$B92=C$1,Scrobbles!$D92,0)</f>
        <v>27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1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S92">
        <f>IF(AND(Scrobbles!$D92&gt;=Calc!R$1+1,Scrobbles!$D92&lt;=Calc!S$1,ISBLANK(Scrobbles!$D92)=FALSE),1,0)</f>
        <v>0</v>
      </c>
      <c r="T92">
        <f>IF(AND(Scrobbles!$D92&gt;=Calc!S$1+1,Scrobbles!$D92&lt;=Calc!T$1,ISBLANK(Scrobbles!$D92)=FALSE),1,0)</f>
        <v>0</v>
      </c>
      <c r="U92">
        <f>IF(AND(Scrobbles!$D92&gt;=Calc!T$1+1,Scrobbles!$D92&lt;=Calc!U$1,ISBLANK(Scrobbles!$D92)=FALSE),1,0)</f>
        <v>0</v>
      </c>
      <c r="V92">
        <f>IF(AND(Scrobbles!$D92&gt;=Calc!U$1+1,Scrobbles!$D92&lt;=Calc!V$1,ISBLANK(Scrobbles!$D92)=FALSE),1,0)</f>
        <v>0</v>
      </c>
      <c r="Y92">
        <f>IF(Scrobbles!D92&gt;0,1,0)</f>
        <v>1</v>
      </c>
    </row>
    <row r="93" spans="3:25" x14ac:dyDescent="0.25">
      <c r="C93">
        <f>IF(Scrobbles!$B93=C$1,Scrobbles!$D93,0)</f>
        <v>0</v>
      </c>
      <c r="D93">
        <f>IF(Scrobbles!$B93=D$1,Scrobbles!$D93,0)</f>
        <v>38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1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S93">
        <f>IF(AND(Scrobbles!$D93&gt;=Calc!R$1+1,Scrobbles!$D93&lt;=Calc!S$1,ISBLANK(Scrobbles!$D93)=FALSE),1,0)</f>
        <v>0</v>
      </c>
      <c r="T93">
        <f>IF(AND(Scrobbles!$D93&gt;=Calc!S$1+1,Scrobbles!$D93&lt;=Calc!T$1,ISBLANK(Scrobbles!$D93)=FALSE),1,0)</f>
        <v>0</v>
      </c>
      <c r="U93">
        <f>IF(AND(Scrobbles!$D93&gt;=Calc!T$1+1,Scrobbles!$D93&lt;=Calc!U$1,ISBLANK(Scrobbles!$D93)=FALSE),1,0)</f>
        <v>0</v>
      </c>
      <c r="V93">
        <f>IF(AND(Scrobbles!$D93&gt;=Calc!U$1+1,Scrobbles!$D93&lt;=Calc!V$1,ISBLANK(Scrobbles!$D93)=FALSE),1,0)</f>
        <v>0</v>
      </c>
      <c r="Y93">
        <f>IF(Scrobbles!D93&gt;0,1,0)</f>
        <v>1</v>
      </c>
    </row>
    <row r="94" spans="3:25" x14ac:dyDescent="0.25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15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1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S94">
        <f>IF(AND(Scrobbles!$D94&gt;=Calc!R$1+1,Scrobbles!$D94&lt;=Calc!S$1,ISBLANK(Scrobbles!$D94)=FALSE),1,0)</f>
        <v>0</v>
      </c>
      <c r="T94">
        <f>IF(AND(Scrobbles!$D94&gt;=Calc!S$1+1,Scrobbles!$D94&lt;=Calc!T$1,ISBLANK(Scrobbles!$D94)=FALSE),1,0)</f>
        <v>0</v>
      </c>
      <c r="U94">
        <f>IF(AND(Scrobbles!$D94&gt;=Calc!T$1+1,Scrobbles!$D94&lt;=Calc!U$1,ISBLANK(Scrobbles!$D94)=FALSE),1,0)</f>
        <v>0</v>
      </c>
      <c r="V94">
        <f>IF(AND(Scrobbles!$D94&gt;=Calc!U$1+1,Scrobbles!$D94&lt;=Calc!V$1,ISBLANK(Scrobbles!$D94)=FALSE),1,0)</f>
        <v>0</v>
      </c>
      <c r="Y94">
        <f>IF(Scrobbles!D94&gt;0,1,0)</f>
        <v>1</v>
      </c>
    </row>
    <row r="95" spans="3:25" x14ac:dyDescent="0.25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16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1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S95">
        <f>IF(AND(Scrobbles!$D95&gt;=Calc!R$1+1,Scrobbles!$D95&lt;=Calc!S$1,ISBLANK(Scrobbles!$D95)=FALSE),1,0)</f>
        <v>0</v>
      </c>
      <c r="T95">
        <f>IF(AND(Scrobbles!$D95&gt;=Calc!S$1+1,Scrobbles!$D95&lt;=Calc!T$1,ISBLANK(Scrobbles!$D95)=FALSE),1,0)</f>
        <v>0</v>
      </c>
      <c r="U95">
        <f>IF(AND(Scrobbles!$D95&gt;=Calc!T$1+1,Scrobbles!$D95&lt;=Calc!U$1,ISBLANK(Scrobbles!$D95)=FALSE),1,0)</f>
        <v>0</v>
      </c>
      <c r="V95">
        <f>IF(AND(Scrobbles!$D95&gt;=Calc!U$1+1,Scrobbles!$D95&lt;=Calc!V$1,ISBLANK(Scrobbles!$D95)=FALSE),1,0)</f>
        <v>0</v>
      </c>
      <c r="Y95">
        <f>IF(Scrobbles!D95&gt;0,1,0)</f>
        <v>1</v>
      </c>
    </row>
    <row r="96" spans="3:25" x14ac:dyDescent="0.25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1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S96">
        <f>IF(AND(Scrobbles!$D96&gt;=Calc!R$1+1,Scrobbles!$D96&lt;=Calc!S$1,ISBLANK(Scrobbles!$D96)=FALSE),1,0)</f>
        <v>0</v>
      </c>
      <c r="T96">
        <f>IF(AND(Scrobbles!$D96&gt;=Calc!S$1+1,Scrobbles!$D96&lt;=Calc!T$1,ISBLANK(Scrobbles!$D96)=FALSE),1,0)</f>
        <v>0</v>
      </c>
      <c r="U96">
        <f>IF(AND(Scrobbles!$D96&gt;=Calc!T$1+1,Scrobbles!$D96&lt;=Calc!U$1,ISBLANK(Scrobbles!$D96)=FALSE),1,0)</f>
        <v>0</v>
      </c>
      <c r="V96">
        <f>IF(AND(Scrobbles!$D96&gt;=Calc!U$1+1,Scrobbles!$D96&lt;=Calc!V$1,ISBLANK(Scrobbles!$D96)=FALSE),1,0)</f>
        <v>0</v>
      </c>
      <c r="Y96">
        <f>IF(Scrobbles!D96&gt;0,1,0)</f>
        <v>0</v>
      </c>
    </row>
    <row r="97" spans="3:25" x14ac:dyDescent="0.25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1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S97">
        <f>IF(AND(Scrobbles!$D97&gt;=Calc!R$1+1,Scrobbles!$D97&lt;=Calc!S$1,ISBLANK(Scrobbles!$D97)=FALSE),1,0)</f>
        <v>0</v>
      </c>
      <c r="T97">
        <f>IF(AND(Scrobbles!$D97&gt;=Calc!S$1+1,Scrobbles!$D97&lt;=Calc!T$1,ISBLANK(Scrobbles!$D97)=FALSE),1,0)</f>
        <v>0</v>
      </c>
      <c r="U97">
        <f>IF(AND(Scrobbles!$D97&gt;=Calc!T$1+1,Scrobbles!$D97&lt;=Calc!U$1,ISBLANK(Scrobbles!$D97)=FALSE),1,0)</f>
        <v>0</v>
      </c>
      <c r="V97">
        <f>IF(AND(Scrobbles!$D97&gt;=Calc!U$1+1,Scrobbles!$D97&lt;=Calc!V$1,ISBLANK(Scrobbles!$D97)=FALSE),1,0)</f>
        <v>0</v>
      </c>
      <c r="Y97">
        <f>IF(Scrobbles!D97&gt;0,1,0)</f>
        <v>0</v>
      </c>
    </row>
    <row r="98" spans="3:25" x14ac:dyDescent="0.25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60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1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S98">
        <f>IF(AND(Scrobbles!$D98&gt;=Calc!R$1+1,Scrobbles!$D98&lt;=Calc!S$1,ISBLANK(Scrobbles!$D98)=FALSE),1,0)</f>
        <v>0</v>
      </c>
      <c r="T98">
        <f>IF(AND(Scrobbles!$D98&gt;=Calc!S$1+1,Scrobbles!$D98&lt;=Calc!T$1,ISBLANK(Scrobbles!$D98)=FALSE),1,0)</f>
        <v>0</v>
      </c>
      <c r="U98">
        <f>IF(AND(Scrobbles!$D98&gt;=Calc!T$1+1,Scrobbles!$D98&lt;=Calc!U$1,ISBLANK(Scrobbles!$D98)=FALSE),1,0)</f>
        <v>0</v>
      </c>
      <c r="V98">
        <f>IF(AND(Scrobbles!$D98&gt;=Calc!U$1+1,Scrobbles!$D98&lt;=Calc!V$1,ISBLANK(Scrobbles!$D98)=FALSE),1,0)</f>
        <v>0</v>
      </c>
      <c r="Y98">
        <f>IF(Scrobbles!D98&gt;0,1,0)</f>
        <v>1</v>
      </c>
    </row>
    <row r="99" spans="3:25" x14ac:dyDescent="0.25">
      <c r="C99">
        <f>IF(Scrobbles!$B99=C$1,Scrobbles!$D99,0)</f>
        <v>63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1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S99">
        <f>IF(AND(Scrobbles!$D99&gt;=Calc!R$1+1,Scrobbles!$D99&lt;=Calc!S$1,ISBLANK(Scrobbles!$D99)=FALSE),1,0)</f>
        <v>0</v>
      </c>
      <c r="T99">
        <f>IF(AND(Scrobbles!$D99&gt;=Calc!S$1+1,Scrobbles!$D99&lt;=Calc!T$1,ISBLANK(Scrobbles!$D99)=FALSE),1,0)</f>
        <v>0</v>
      </c>
      <c r="U99">
        <f>IF(AND(Scrobbles!$D99&gt;=Calc!T$1+1,Scrobbles!$D99&lt;=Calc!U$1,ISBLANK(Scrobbles!$D99)=FALSE),1,0)</f>
        <v>0</v>
      </c>
      <c r="V99">
        <f>IF(AND(Scrobbles!$D99&gt;=Calc!U$1+1,Scrobbles!$D99&lt;=Calc!V$1,ISBLANK(Scrobbles!$D99)=FALSE),1,0)</f>
        <v>0</v>
      </c>
      <c r="Y99">
        <f>IF(Scrobbles!D99&gt;0,1,0)</f>
        <v>1</v>
      </c>
    </row>
    <row r="100" spans="3:25" x14ac:dyDescent="0.25">
      <c r="C100">
        <f>IF(Scrobbles!$B100=C$1,Scrobbles!$D100,0)</f>
        <v>0</v>
      </c>
      <c r="D100">
        <f>IF(Scrobbles!$B100=D$1,Scrobbles!$D100,0)</f>
        <v>5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1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S100">
        <f>IF(AND(Scrobbles!$D100&gt;=Calc!R$1+1,Scrobbles!$D100&lt;=Calc!S$1,ISBLANK(Scrobbles!$D100)=FALSE),1,0)</f>
        <v>0</v>
      </c>
      <c r="T100">
        <f>IF(AND(Scrobbles!$D100&gt;=Calc!S$1+1,Scrobbles!$D100&lt;=Calc!T$1,ISBLANK(Scrobbles!$D100)=FALSE),1,0)</f>
        <v>0</v>
      </c>
      <c r="U100">
        <f>IF(AND(Scrobbles!$D100&gt;=Calc!T$1+1,Scrobbles!$D100&lt;=Calc!U$1,ISBLANK(Scrobbles!$D100)=FALSE),1,0)</f>
        <v>0</v>
      </c>
      <c r="V100">
        <f>IF(AND(Scrobbles!$D100&gt;=Calc!U$1+1,Scrobbles!$D100&lt;=Calc!V$1,ISBLANK(Scrobbles!$D100)=FALSE),1,0)</f>
        <v>0</v>
      </c>
      <c r="Y100">
        <f>IF(Scrobbles!D100&gt;0,1,0)</f>
        <v>1</v>
      </c>
    </row>
    <row r="101" spans="3:25" x14ac:dyDescent="0.25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21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1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S101">
        <f>IF(AND(Scrobbles!$D101&gt;=Calc!R$1+1,Scrobbles!$D101&lt;=Calc!S$1,ISBLANK(Scrobbles!$D101)=FALSE),1,0)</f>
        <v>0</v>
      </c>
      <c r="T101">
        <f>IF(AND(Scrobbles!$D101&gt;=Calc!S$1+1,Scrobbles!$D101&lt;=Calc!T$1,ISBLANK(Scrobbles!$D101)=FALSE),1,0)</f>
        <v>0</v>
      </c>
      <c r="U101">
        <f>IF(AND(Scrobbles!$D101&gt;=Calc!T$1+1,Scrobbles!$D101&lt;=Calc!U$1,ISBLANK(Scrobbles!$D101)=FALSE),1,0)</f>
        <v>0</v>
      </c>
      <c r="V101">
        <f>IF(AND(Scrobbles!$D101&gt;=Calc!U$1+1,Scrobbles!$D101&lt;=Calc!V$1,ISBLANK(Scrobbles!$D101)=FALSE),1,0)</f>
        <v>0</v>
      </c>
      <c r="Y101">
        <f>IF(Scrobbles!D101&gt;0,1,0)</f>
        <v>1</v>
      </c>
    </row>
    <row r="102" spans="3:25" x14ac:dyDescent="0.25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12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1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S102">
        <f>IF(AND(Scrobbles!$D102&gt;=Calc!R$1+1,Scrobbles!$D102&lt;=Calc!S$1,ISBLANK(Scrobbles!$D102)=FALSE),1,0)</f>
        <v>0</v>
      </c>
      <c r="T102">
        <f>IF(AND(Scrobbles!$D102&gt;=Calc!S$1+1,Scrobbles!$D102&lt;=Calc!T$1,ISBLANK(Scrobbles!$D102)=FALSE),1,0)</f>
        <v>0</v>
      </c>
      <c r="U102">
        <f>IF(AND(Scrobbles!$D102&gt;=Calc!T$1+1,Scrobbles!$D102&lt;=Calc!U$1,ISBLANK(Scrobbles!$D102)=FALSE),1,0)</f>
        <v>0</v>
      </c>
      <c r="V102">
        <f>IF(AND(Scrobbles!$D102&gt;=Calc!U$1+1,Scrobbles!$D102&lt;=Calc!V$1,ISBLANK(Scrobbles!$D102)=FALSE),1,0)</f>
        <v>0</v>
      </c>
      <c r="Y102">
        <f>IF(Scrobbles!D102&gt;0,1,0)</f>
        <v>1</v>
      </c>
    </row>
    <row r="103" spans="3:25" x14ac:dyDescent="0.25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13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1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S103">
        <f>IF(AND(Scrobbles!$D103&gt;=Calc!R$1+1,Scrobbles!$D103&lt;=Calc!S$1,ISBLANK(Scrobbles!$D103)=FALSE),1,0)</f>
        <v>0</v>
      </c>
      <c r="T103">
        <f>IF(AND(Scrobbles!$D103&gt;=Calc!S$1+1,Scrobbles!$D103&lt;=Calc!T$1,ISBLANK(Scrobbles!$D103)=FALSE),1,0)</f>
        <v>0</v>
      </c>
      <c r="U103">
        <f>IF(AND(Scrobbles!$D103&gt;=Calc!T$1+1,Scrobbles!$D103&lt;=Calc!U$1,ISBLANK(Scrobbles!$D103)=FALSE),1,0)</f>
        <v>0</v>
      </c>
      <c r="V103">
        <f>IF(AND(Scrobbles!$D103&gt;=Calc!U$1+1,Scrobbles!$D103&lt;=Calc!V$1,ISBLANK(Scrobbles!$D103)=FALSE),1,0)</f>
        <v>0</v>
      </c>
      <c r="Y103">
        <f>IF(Scrobbles!D103&gt;0,1,0)</f>
        <v>1</v>
      </c>
    </row>
    <row r="104" spans="3:25" x14ac:dyDescent="0.25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1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S104">
        <f>IF(AND(Scrobbles!$D104&gt;=Calc!R$1+1,Scrobbles!$D104&lt;=Calc!S$1,ISBLANK(Scrobbles!$D104)=FALSE),1,0)</f>
        <v>0</v>
      </c>
      <c r="T104">
        <f>IF(AND(Scrobbles!$D104&gt;=Calc!S$1+1,Scrobbles!$D104&lt;=Calc!T$1,ISBLANK(Scrobbles!$D104)=FALSE),1,0)</f>
        <v>0</v>
      </c>
      <c r="U104">
        <f>IF(AND(Scrobbles!$D104&gt;=Calc!T$1+1,Scrobbles!$D104&lt;=Calc!U$1,ISBLANK(Scrobbles!$D104)=FALSE),1,0)</f>
        <v>0</v>
      </c>
      <c r="V104">
        <f>IF(AND(Scrobbles!$D104&gt;=Calc!U$1+1,Scrobbles!$D104&lt;=Calc!V$1,ISBLANK(Scrobbles!$D104)=FALSE),1,0)</f>
        <v>0</v>
      </c>
      <c r="Y104">
        <f>IF(Scrobbles!D104&gt;0,1,0)</f>
        <v>0</v>
      </c>
    </row>
    <row r="105" spans="3:25" x14ac:dyDescent="0.25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14</v>
      </c>
      <c r="K105">
        <f>IF(AND(Scrobbles!$D105&gt;=Calc!J$1+1,Scrobbles!$D105&lt;=Calc!K$1,ISBLANK(Scrobbles!$D105)=FALSE),1,0)</f>
        <v>1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S105">
        <f>IF(AND(Scrobbles!$D105&gt;=Calc!R$1+1,Scrobbles!$D105&lt;=Calc!S$1,ISBLANK(Scrobbles!$D105)=FALSE),1,0)</f>
        <v>0</v>
      </c>
      <c r="T105">
        <f>IF(AND(Scrobbles!$D105&gt;=Calc!S$1+1,Scrobbles!$D105&lt;=Calc!T$1,ISBLANK(Scrobbles!$D105)=FALSE),1,0)</f>
        <v>0</v>
      </c>
      <c r="U105">
        <f>IF(AND(Scrobbles!$D105&gt;=Calc!T$1+1,Scrobbles!$D105&lt;=Calc!U$1,ISBLANK(Scrobbles!$D105)=FALSE),1,0)</f>
        <v>0</v>
      </c>
      <c r="V105">
        <f>IF(AND(Scrobbles!$D105&gt;=Calc!U$1+1,Scrobbles!$D105&lt;=Calc!V$1,ISBLANK(Scrobbles!$D105)=FALSE),1,0)</f>
        <v>0</v>
      </c>
      <c r="Y105">
        <f>IF(Scrobbles!D105&gt;0,1,0)</f>
        <v>1</v>
      </c>
    </row>
    <row r="106" spans="3:25" x14ac:dyDescent="0.25">
      <c r="C106">
        <f>IF(Scrobbles!$B106=C$1,Scrobbles!$D106,0)</f>
        <v>63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1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S106">
        <f>IF(AND(Scrobbles!$D106&gt;=Calc!R$1+1,Scrobbles!$D106&lt;=Calc!S$1,ISBLANK(Scrobbles!$D106)=FALSE),1,0)</f>
        <v>0</v>
      </c>
      <c r="T106">
        <f>IF(AND(Scrobbles!$D106&gt;=Calc!S$1+1,Scrobbles!$D106&lt;=Calc!T$1,ISBLANK(Scrobbles!$D106)=FALSE),1,0)</f>
        <v>0</v>
      </c>
      <c r="U106">
        <f>IF(AND(Scrobbles!$D106&gt;=Calc!T$1+1,Scrobbles!$D106&lt;=Calc!U$1,ISBLANK(Scrobbles!$D106)=FALSE),1,0)</f>
        <v>0</v>
      </c>
      <c r="V106">
        <f>IF(AND(Scrobbles!$D106&gt;=Calc!U$1+1,Scrobbles!$D106&lt;=Calc!V$1,ISBLANK(Scrobbles!$D106)=FALSE),1,0)</f>
        <v>0</v>
      </c>
      <c r="Y106">
        <f>IF(Scrobbles!D106&gt;0,1,0)</f>
        <v>1</v>
      </c>
    </row>
    <row r="107" spans="3:25" x14ac:dyDescent="0.25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S107">
        <f>IF(AND(Scrobbles!$D107&gt;=Calc!R$1+1,Scrobbles!$D107&lt;=Calc!S$1,ISBLANK(Scrobbles!$D107)=FALSE),1,0)</f>
        <v>0</v>
      </c>
      <c r="T107">
        <f>IF(AND(Scrobbles!$D107&gt;=Calc!S$1+1,Scrobbles!$D107&lt;=Calc!T$1,ISBLANK(Scrobbles!$D107)=FALSE),1,0)</f>
        <v>0</v>
      </c>
      <c r="U107">
        <f>IF(AND(Scrobbles!$D107&gt;=Calc!T$1+1,Scrobbles!$D107&lt;=Calc!U$1,ISBLANK(Scrobbles!$D107)=FALSE),1,0)</f>
        <v>0</v>
      </c>
      <c r="V107">
        <f>IF(AND(Scrobbles!$D107&gt;=Calc!U$1+1,Scrobbles!$D107&lt;=Calc!V$1,ISBLANK(Scrobbles!$D107)=FALSE),1,0)</f>
        <v>0</v>
      </c>
      <c r="Y107">
        <f>IF(Scrobbles!D107&gt;0,1,0)</f>
        <v>0</v>
      </c>
    </row>
    <row r="108" spans="3:25" x14ac:dyDescent="0.25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S108">
        <f>IF(AND(Scrobbles!$D108&gt;=Calc!R$1+1,Scrobbles!$D108&lt;=Calc!S$1,ISBLANK(Scrobbles!$D108)=FALSE),1,0)</f>
        <v>0</v>
      </c>
      <c r="T108">
        <f>IF(AND(Scrobbles!$D108&gt;=Calc!S$1+1,Scrobbles!$D108&lt;=Calc!T$1,ISBLANK(Scrobbles!$D108)=FALSE),1,0)</f>
        <v>0</v>
      </c>
      <c r="U108">
        <f>IF(AND(Scrobbles!$D108&gt;=Calc!T$1+1,Scrobbles!$D108&lt;=Calc!U$1,ISBLANK(Scrobbles!$D108)=FALSE),1,0)</f>
        <v>0</v>
      </c>
      <c r="V108">
        <f>IF(AND(Scrobbles!$D108&gt;=Calc!U$1+1,Scrobbles!$D108&lt;=Calc!V$1,ISBLANK(Scrobbles!$D108)=FALSE),1,0)</f>
        <v>0</v>
      </c>
      <c r="Y108">
        <f>IF(Scrobbles!D108&gt;0,1,0)</f>
        <v>0</v>
      </c>
    </row>
    <row r="109" spans="3:25" x14ac:dyDescent="0.25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S109">
        <f>IF(AND(Scrobbles!$D109&gt;=Calc!R$1+1,Scrobbles!$D109&lt;=Calc!S$1,ISBLANK(Scrobbles!$D109)=FALSE),1,0)</f>
        <v>0</v>
      </c>
      <c r="T109">
        <f>IF(AND(Scrobbles!$D109&gt;=Calc!S$1+1,Scrobbles!$D109&lt;=Calc!T$1,ISBLANK(Scrobbles!$D109)=FALSE),1,0)</f>
        <v>0</v>
      </c>
      <c r="U109">
        <f>IF(AND(Scrobbles!$D109&gt;=Calc!T$1+1,Scrobbles!$D109&lt;=Calc!U$1,ISBLANK(Scrobbles!$D109)=FALSE),1,0)</f>
        <v>0</v>
      </c>
      <c r="V109">
        <f>IF(AND(Scrobbles!$D109&gt;=Calc!U$1+1,Scrobbles!$D109&lt;=Calc!V$1,ISBLANK(Scrobbles!$D109)=FALSE),1,0)</f>
        <v>0</v>
      </c>
      <c r="Y109">
        <f>IF(Scrobbles!D109&gt;0,1,0)</f>
        <v>0</v>
      </c>
    </row>
    <row r="110" spans="3:25" x14ac:dyDescent="0.25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S110">
        <f>IF(AND(Scrobbles!$D110&gt;=Calc!R$1+1,Scrobbles!$D110&lt;=Calc!S$1,ISBLANK(Scrobbles!$D110)=FALSE),1,0)</f>
        <v>0</v>
      </c>
      <c r="T110">
        <f>IF(AND(Scrobbles!$D110&gt;=Calc!S$1+1,Scrobbles!$D110&lt;=Calc!T$1,ISBLANK(Scrobbles!$D110)=FALSE),1,0)</f>
        <v>0</v>
      </c>
      <c r="U110">
        <f>IF(AND(Scrobbles!$D110&gt;=Calc!T$1+1,Scrobbles!$D110&lt;=Calc!U$1,ISBLANK(Scrobbles!$D110)=FALSE),1,0)</f>
        <v>0</v>
      </c>
      <c r="V110">
        <f>IF(AND(Scrobbles!$D110&gt;=Calc!U$1+1,Scrobbles!$D110&lt;=Calc!V$1,ISBLANK(Scrobbles!$D110)=FALSE),1,0)</f>
        <v>0</v>
      </c>
      <c r="Y110">
        <f>IF(Scrobbles!D110&gt;0,1,0)</f>
        <v>0</v>
      </c>
    </row>
    <row r="111" spans="3:25" x14ac:dyDescent="0.25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S111">
        <f>IF(AND(Scrobbles!$D111&gt;=Calc!R$1+1,Scrobbles!$D111&lt;=Calc!S$1,ISBLANK(Scrobbles!$D111)=FALSE),1,0)</f>
        <v>0</v>
      </c>
      <c r="T111">
        <f>IF(AND(Scrobbles!$D111&gt;=Calc!S$1+1,Scrobbles!$D111&lt;=Calc!T$1,ISBLANK(Scrobbles!$D111)=FALSE),1,0)</f>
        <v>0</v>
      </c>
      <c r="U111">
        <f>IF(AND(Scrobbles!$D111&gt;=Calc!T$1+1,Scrobbles!$D111&lt;=Calc!U$1,ISBLANK(Scrobbles!$D111)=FALSE),1,0)</f>
        <v>0</v>
      </c>
      <c r="V111">
        <f>IF(AND(Scrobbles!$D111&gt;=Calc!U$1+1,Scrobbles!$D111&lt;=Calc!V$1,ISBLANK(Scrobbles!$D111)=FALSE),1,0)</f>
        <v>0</v>
      </c>
      <c r="Y111">
        <f>IF(Scrobbles!D111&gt;0,1,0)</f>
        <v>0</v>
      </c>
    </row>
    <row r="112" spans="3:25" x14ac:dyDescent="0.25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S112">
        <f>IF(AND(Scrobbles!$D112&gt;=Calc!R$1+1,Scrobbles!$D112&lt;=Calc!S$1,ISBLANK(Scrobbles!$D112)=FALSE),1,0)</f>
        <v>0</v>
      </c>
      <c r="T112">
        <f>IF(AND(Scrobbles!$D112&gt;=Calc!S$1+1,Scrobbles!$D112&lt;=Calc!T$1,ISBLANK(Scrobbles!$D112)=FALSE),1,0)</f>
        <v>0</v>
      </c>
      <c r="U112">
        <f>IF(AND(Scrobbles!$D112&gt;=Calc!T$1+1,Scrobbles!$D112&lt;=Calc!U$1,ISBLANK(Scrobbles!$D112)=FALSE),1,0)</f>
        <v>0</v>
      </c>
      <c r="V112">
        <f>IF(AND(Scrobbles!$D112&gt;=Calc!U$1+1,Scrobbles!$D112&lt;=Calc!V$1,ISBLANK(Scrobbles!$D112)=FALSE),1,0)</f>
        <v>0</v>
      </c>
      <c r="Y112">
        <f>IF(Scrobbles!D112&gt;0,1,0)</f>
        <v>0</v>
      </c>
    </row>
    <row r="113" spans="3:25" x14ac:dyDescent="0.25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S113">
        <f>IF(AND(Scrobbles!$D113&gt;=Calc!R$1+1,Scrobbles!$D113&lt;=Calc!S$1,ISBLANK(Scrobbles!$D113)=FALSE),1,0)</f>
        <v>0</v>
      </c>
      <c r="T113">
        <f>IF(AND(Scrobbles!$D113&gt;=Calc!S$1+1,Scrobbles!$D113&lt;=Calc!T$1,ISBLANK(Scrobbles!$D113)=FALSE),1,0)</f>
        <v>0</v>
      </c>
      <c r="U113">
        <f>IF(AND(Scrobbles!$D113&gt;=Calc!T$1+1,Scrobbles!$D113&lt;=Calc!U$1,ISBLANK(Scrobbles!$D113)=FALSE),1,0)</f>
        <v>0</v>
      </c>
      <c r="V113">
        <f>IF(AND(Scrobbles!$D113&gt;=Calc!U$1+1,Scrobbles!$D113&lt;=Calc!V$1,ISBLANK(Scrobbles!$D113)=FALSE),1,0)</f>
        <v>0</v>
      </c>
      <c r="Y113">
        <f>IF(Scrobbles!D113&gt;0,1,0)</f>
        <v>0</v>
      </c>
    </row>
    <row r="114" spans="3:25" x14ac:dyDescent="0.25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S114">
        <f>IF(AND(Scrobbles!$D114&gt;=Calc!R$1+1,Scrobbles!$D114&lt;=Calc!S$1,ISBLANK(Scrobbles!$D114)=FALSE),1,0)</f>
        <v>0</v>
      </c>
      <c r="T114">
        <f>IF(AND(Scrobbles!$D114&gt;=Calc!S$1+1,Scrobbles!$D114&lt;=Calc!T$1,ISBLANK(Scrobbles!$D114)=FALSE),1,0)</f>
        <v>0</v>
      </c>
      <c r="U114">
        <f>IF(AND(Scrobbles!$D114&gt;=Calc!T$1+1,Scrobbles!$D114&lt;=Calc!U$1,ISBLANK(Scrobbles!$D114)=FALSE),1,0)</f>
        <v>0</v>
      </c>
      <c r="V114">
        <f>IF(AND(Scrobbles!$D114&gt;=Calc!U$1+1,Scrobbles!$D114&lt;=Calc!V$1,ISBLANK(Scrobbles!$D114)=FALSE),1,0)</f>
        <v>0</v>
      </c>
      <c r="Y114">
        <f>IF(Scrobbles!D114&gt;0,1,0)</f>
        <v>0</v>
      </c>
    </row>
    <row r="115" spans="3:25" x14ac:dyDescent="0.25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S115">
        <f>IF(AND(Scrobbles!$D115&gt;=Calc!R$1+1,Scrobbles!$D115&lt;=Calc!S$1,ISBLANK(Scrobbles!$D115)=FALSE),1,0)</f>
        <v>0</v>
      </c>
      <c r="T115">
        <f>IF(AND(Scrobbles!$D115&gt;=Calc!S$1+1,Scrobbles!$D115&lt;=Calc!T$1,ISBLANK(Scrobbles!$D115)=FALSE),1,0)</f>
        <v>0</v>
      </c>
      <c r="U115">
        <f>IF(AND(Scrobbles!$D115&gt;=Calc!T$1+1,Scrobbles!$D115&lt;=Calc!U$1,ISBLANK(Scrobbles!$D115)=FALSE),1,0)</f>
        <v>0</v>
      </c>
      <c r="V115">
        <f>IF(AND(Scrobbles!$D115&gt;=Calc!U$1+1,Scrobbles!$D115&lt;=Calc!V$1,ISBLANK(Scrobbles!$D115)=FALSE),1,0)</f>
        <v>0</v>
      </c>
      <c r="Y115">
        <f>IF(Scrobbles!D115&gt;0,1,0)</f>
        <v>0</v>
      </c>
    </row>
    <row r="116" spans="3:25" x14ac:dyDescent="0.25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S116">
        <f>IF(AND(Scrobbles!$D116&gt;=Calc!R$1+1,Scrobbles!$D116&lt;=Calc!S$1,ISBLANK(Scrobbles!$D116)=FALSE),1,0)</f>
        <v>0</v>
      </c>
      <c r="T116">
        <f>IF(AND(Scrobbles!$D116&gt;=Calc!S$1+1,Scrobbles!$D116&lt;=Calc!T$1,ISBLANK(Scrobbles!$D116)=FALSE),1,0)</f>
        <v>0</v>
      </c>
      <c r="U116">
        <f>IF(AND(Scrobbles!$D116&gt;=Calc!T$1+1,Scrobbles!$D116&lt;=Calc!U$1,ISBLANK(Scrobbles!$D116)=FALSE),1,0)</f>
        <v>0</v>
      </c>
      <c r="V116">
        <f>IF(AND(Scrobbles!$D116&gt;=Calc!U$1+1,Scrobbles!$D116&lt;=Calc!V$1,ISBLANK(Scrobbles!$D116)=FALSE),1,0)</f>
        <v>0</v>
      </c>
      <c r="Y116">
        <f>IF(Scrobbles!D116&gt;0,1,0)</f>
        <v>0</v>
      </c>
    </row>
    <row r="117" spans="3:25" x14ac:dyDescent="0.25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S117">
        <f>IF(AND(Scrobbles!$D117&gt;=Calc!R$1+1,Scrobbles!$D117&lt;=Calc!S$1,ISBLANK(Scrobbles!$D117)=FALSE),1,0)</f>
        <v>0</v>
      </c>
      <c r="T117">
        <f>IF(AND(Scrobbles!$D117&gt;=Calc!S$1+1,Scrobbles!$D117&lt;=Calc!T$1,ISBLANK(Scrobbles!$D117)=FALSE),1,0)</f>
        <v>0</v>
      </c>
      <c r="U117">
        <f>IF(AND(Scrobbles!$D117&gt;=Calc!T$1+1,Scrobbles!$D117&lt;=Calc!U$1,ISBLANK(Scrobbles!$D117)=FALSE),1,0)</f>
        <v>0</v>
      </c>
      <c r="V117">
        <f>IF(AND(Scrobbles!$D117&gt;=Calc!U$1+1,Scrobbles!$D117&lt;=Calc!V$1,ISBLANK(Scrobbles!$D117)=FALSE),1,0)</f>
        <v>0</v>
      </c>
      <c r="Y117">
        <f>IF(Scrobbles!D117&gt;0,1,0)</f>
        <v>0</v>
      </c>
    </row>
    <row r="118" spans="3:25" x14ac:dyDescent="0.25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S118">
        <f>IF(AND(Scrobbles!$D118&gt;=Calc!R$1+1,Scrobbles!$D118&lt;=Calc!S$1,ISBLANK(Scrobbles!$D118)=FALSE),1,0)</f>
        <v>0</v>
      </c>
      <c r="T118">
        <f>IF(AND(Scrobbles!$D118&gt;=Calc!S$1+1,Scrobbles!$D118&lt;=Calc!T$1,ISBLANK(Scrobbles!$D118)=FALSE),1,0)</f>
        <v>0</v>
      </c>
      <c r="U118">
        <f>IF(AND(Scrobbles!$D118&gt;=Calc!T$1+1,Scrobbles!$D118&lt;=Calc!U$1,ISBLANK(Scrobbles!$D118)=FALSE),1,0)</f>
        <v>0</v>
      </c>
      <c r="V118">
        <f>IF(AND(Scrobbles!$D118&gt;=Calc!U$1+1,Scrobbles!$D118&lt;=Calc!V$1,ISBLANK(Scrobbles!$D118)=FALSE),1,0)</f>
        <v>0</v>
      </c>
      <c r="Y118">
        <f>IF(Scrobbles!D118&gt;0,1,0)</f>
        <v>0</v>
      </c>
    </row>
    <row r="119" spans="3:25" x14ac:dyDescent="0.25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S119">
        <f>IF(AND(Scrobbles!$D119&gt;=Calc!R$1+1,Scrobbles!$D119&lt;=Calc!S$1,ISBLANK(Scrobbles!$D119)=FALSE),1,0)</f>
        <v>0</v>
      </c>
      <c r="T119">
        <f>IF(AND(Scrobbles!$D119&gt;=Calc!S$1+1,Scrobbles!$D119&lt;=Calc!T$1,ISBLANK(Scrobbles!$D119)=FALSE),1,0)</f>
        <v>0</v>
      </c>
      <c r="U119">
        <f>IF(AND(Scrobbles!$D119&gt;=Calc!T$1+1,Scrobbles!$D119&lt;=Calc!U$1,ISBLANK(Scrobbles!$D119)=FALSE),1,0)</f>
        <v>0</v>
      </c>
      <c r="V119">
        <f>IF(AND(Scrobbles!$D119&gt;=Calc!U$1+1,Scrobbles!$D119&lt;=Calc!V$1,ISBLANK(Scrobbles!$D119)=FALSE),1,0)</f>
        <v>0</v>
      </c>
      <c r="Y119">
        <f>IF(Scrobbles!D119&gt;0,1,0)</f>
        <v>0</v>
      </c>
    </row>
    <row r="120" spans="3:25" x14ac:dyDescent="0.25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S120">
        <f>IF(AND(Scrobbles!$D120&gt;=Calc!R$1+1,Scrobbles!$D120&lt;=Calc!S$1,ISBLANK(Scrobbles!$D120)=FALSE),1,0)</f>
        <v>0</v>
      </c>
      <c r="T120">
        <f>IF(AND(Scrobbles!$D120&gt;=Calc!S$1+1,Scrobbles!$D120&lt;=Calc!T$1,ISBLANK(Scrobbles!$D120)=FALSE),1,0)</f>
        <v>0</v>
      </c>
      <c r="U120">
        <f>IF(AND(Scrobbles!$D120&gt;=Calc!T$1+1,Scrobbles!$D120&lt;=Calc!U$1,ISBLANK(Scrobbles!$D120)=FALSE),1,0)</f>
        <v>0</v>
      </c>
      <c r="V120">
        <f>IF(AND(Scrobbles!$D120&gt;=Calc!U$1+1,Scrobbles!$D120&lt;=Calc!V$1,ISBLANK(Scrobbles!$D120)=FALSE),1,0)</f>
        <v>0</v>
      </c>
      <c r="Y120">
        <f>IF(Scrobbles!D120&gt;0,1,0)</f>
        <v>0</v>
      </c>
    </row>
    <row r="121" spans="3:25" x14ac:dyDescent="0.25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S121">
        <f>IF(AND(Scrobbles!$D121&gt;=Calc!R$1+1,Scrobbles!$D121&lt;=Calc!S$1,ISBLANK(Scrobbles!$D121)=FALSE),1,0)</f>
        <v>0</v>
      </c>
      <c r="T121">
        <f>IF(AND(Scrobbles!$D121&gt;=Calc!S$1+1,Scrobbles!$D121&lt;=Calc!T$1,ISBLANK(Scrobbles!$D121)=FALSE),1,0)</f>
        <v>0</v>
      </c>
      <c r="U121">
        <f>IF(AND(Scrobbles!$D121&gt;=Calc!T$1+1,Scrobbles!$D121&lt;=Calc!U$1,ISBLANK(Scrobbles!$D121)=FALSE),1,0)</f>
        <v>0</v>
      </c>
      <c r="V121">
        <f>IF(AND(Scrobbles!$D121&gt;=Calc!U$1+1,Scrobbles!$D121&lt;=Calc!V$1,ISBLANK(Scrobbles!$D121)=FALSE),1,0)</f>
        <v>0</v>
      </c>
      <c r="Y121">
        <f>IF(Scrobbles!D121&gt;0,1,0)</f>
        <v>0</v>
      </c>
    </row>
    <row r="122" spans="3:25" x14ac:dyDescent="0.25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S122">
        <f>IF(AND(Scrobbles!$D122&gt;=Calc!R$1+1,Scrobbles!$D122&lt;=Calc!S$1,ISBLANK(Scrobbles!$D122)=FALSE),1,0)</f>
        <v>0</v>
      </c>
      <c r="T122">
        <f>IF(AND(Scrobbles!$D122&gt;=Calc!S$1+1,Scrobbles!$D122&lt;=Calc!T$1,ISBLANK(Scrobbles!$D122)=FALSE),1,0)</f>
        <v>0</v>
      </c>
      <c r="U122">
        <f>IF(AND(Scrobbles!$D122&gt;=Calc!T$1+1,Scrobbles!$D122&lt;=Calc!U$1,ISBLANK(Scrobbles!$D122)=FALSE),1,0)</f>
        <v>0</v>
      </c>
      <c r="V122">
        <f>IF(AND(Scrobbles!$D122&gt;=Calc!U$1+1,Scrobbles!$D122&lt;=Calc!V$1,ISBLANK(Scrobbles!$D122)=FALSE),1,0)</f>
        <v>0</v>
      </c>
      <c r="Y122">
        <f>IF(Scrobbles!D122&gt;0,1,0)</f>
        <v>0</v>
      </c>
    </row>
    <row r="123" spans="3:25" x14ac:dyDescent="0.25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S123">
        <f>IF(AND(Scrobbles!$D123&gt;=Calc!R$1+1,Scrobbles!$D123&lt;=Calc!S$1,ISBLANK(Scrobbles!$D123)=FALSE),1,0)</f>
        <v>0</v>
      </c>
      <c r="T123">
        <f>IF(AND(Scrobbles!$D123&gt;=Calc!S$1+1,Scrobbles!$D123&lt;=Calc!T$1,ISBLANK(Scrobbles!$D123)=FALSE),1,0)</f>
        <v>0</v>
      </c>
      <c r="U123">
        <f>IF(AND(Scrobbles!$D123&gt;=Calc!T$1+1,Scrobbles!$D123&lt;=Calc!U$1,ISBLANK(Scrobbles!$D123)=FALSE),1,0)</f>
        <v>0</v>
      </c>
      <c r="V123">
        <f>IF(AND(Scrobbles!$D123&gt;=Calc!U$1+1,Scrobbles!$D123&lt;=Calc!V$1,ISBLANK(Scrobbles!$D123)=FALSE),1,0)</f>
        <v>0</v>
      </c>
      <c r="Y123">
        <f>IF(Scrobbles!D123&gt;0,1,0)</f>
        <v>0</v>
      </c>
    </row>
    <row r="124" spans="3:25" x14ac:dyDescent="0.25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S124">
        <f>IF(AND(Scrobbles!$D124&gt;=Calc!R$1+1,Scrobbles!$D124&lt;=Calc!S$1,ISBLANK(Scrobbles!$D124)=FALSE),1,0)</f>
        <v>0</v>
      </c>
      <c r="T124">
        <f>IF(AND(Scrobbles!$D124&gt;=Calc!S$1+1,Scrobbles!$D124&lt;=Calc!T$1,ISBLANK(Scrobbles!$D124)=FALSE),1,0)</f>
        <v>0</v>
      </c>
      <c r="U124">
        <f>IF(AND(Scrobbles!$D124&gt;=Calc!T$1+1,Scrobbles!$D124&lt;=Calc!U$1,ISBLANK(Scrobbles!$D124)=FALSE),1,0)</f>
        <v>0</v>
      </c>
      <c r="V124">
        <f>IF(AND(Scrobbles!$D124&gt;=Calc!U$1+1,Scrobbles!$D124&lt;=Calc!V$1,ISBLANK(Scrobbles!$D124)=FALSE),1,0)</f>
        <v>0</v>
      </c>
      <c r="Y124">
        <f>IF(Scrobbles!D124&gt;0,1,0)</f>
        <v>0</v>
      </c>
    </row>
    <row r="125" spans="3:25" x14ac:dyDescent="0.25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S125">
        <f>IF(AND(Scrobbles!$D125&gt;=Calc!R$1+1,Scrobbles!$D125&lt;=Calc!S$1,ISBLANK(Scrobbles!$D125)=FALSE),1,0)</f>
        <v>0</v>
      </c>
      <c r="T125">
        <f>IF(AND(Scrobbles!$D125&gt;=Calc!S$1+1,Scrobbles!$D125&lt;=Calc!T$1,ISBLANK(Scrobbles!$D125)=FALSE),1,0)</f>
        <v>0</v>
      </c>
      <c r="U125">
        <f>IF(AND(Scrobbles!$D125&gt;=Calc!T$1+1,Scrobbles!$D125&lt;=Calc!U$1,ISBLANK(Scrobbles!$D125)=FALSE),1,0)</f>
        <v>0</v>
      </c>
      <c r="V125">
        <f>IF(AND(Scrobbles!$D125&gt;=Calc!U$1+1,Scrobbles!$D125&lt;=Calc!V$1,ISBLANK(Scrobbles!$D125)=FALSE),1,0)</f>
        <v>0</v>
      </c>
      <c r="Y125">
        <f>IF(Scrobbles!D125&gt;0,1,0)</f>
        <v>0</v>
      </c>
    </row>
    <row r="126" spans="3:25" x14ac:dyDescent="0.25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S126">
        <f>IF(AND(Scrobbles!$D126&gt;=Calc!R$1+1,Scrobbles!$D126&lt;=Calc!S$1,ISBLANK(Scrobbles!$D126)=FALSE),1,0)</f>
        <v>0</v>
      </c>
      <c r="T126">
        <f>IF(AND(Scrobbles!$D126&gt;=Calc!S$1+1,Scrobbles!$D126&lt;=Calc!T$1,ISBLANK(Scrobbles!$D126)=FALSE),1,0)</f>
        <v>0</v>
      </c>
      <c r="U126">
        <f>IF(AND(Scrobbles!$D126&gt;=Calc!T$1+1,Scrobbles!$D126&lt;=Calc!U$1,ISBLANK(Scrobbles!$D126)=FALSE),1,0)</f>
        <v>0</v>
      </c>
      <c r="V126">
        <f>IF(AND(Scrobbles!$D126&gt;=Calc!U$1+1,Scrobbles!$D126&lt;=Calc!V$1,ISBLANK(Scrobbles!$D126)=FALSE),1,0)</f>
        <v>0</v>
      </c>
      <c r="Y126">
        <f>IF(Scrobbles!D126&gt;0,1,0)</f>
        <v>0</v>
      </c>
    </row>
    <row r="127" spans="3:25" x14ac:dyDescent="0.25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S127">
        <f>IF(AND(Scrobbles!$D127&gt;=Calc!R$1+1,Scrobbles!$D127&lt;=Calc!S$1,ISBLANK(Scrobbles!$D127)=FALSE),1,0)</f>
        <v>0</v>
      </c>
      <c r="T127">
        <f>IF(AND(Scrobbles!$D127&gt;=Calc!S$1+1,Scrobbles!$D127&lt;=Calc!T$1,ISBLANK(Scrobbles!$D127)=FALSE),1,0)</f>
        <v>0</v>
      </c>
      <c r="U127">
        <f>IF(AND(Scrobbles!$D127&gt;=Calc!T$1+1,Scrobbles!$D127&lt;=Calc!U$1,ISBLANK(Scrobbles!$D127)=FALSE),1,0)</f>
        <v>0</v>
      </c>
      <c r="V127">
        <f>IF(AND(Scrobbles!$D127&gt;=Calc!U$1+1,Scrobbles!$D127&lt;=Calc!V$1,ISBLANK(Scrobbles!$D127)=FALSE),1,0)</f>
        <v>0</v>
      </c>
      <c r="Y127">
        <f>IF(Scrobbles!D127&gt;0,1,0)</f>
        <v>0</v>
      </c>
    </row>
    <row r="128" spans="3:25" x14ac:dyDescent="0.25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S128">
        <f>IF(AND(Scrobbles!$D128&gt;=Calc!R$1+1,Scrobbles!$D128&lt;=Calc!S$1,ISBLANK(Scrobbles!$D128)=FALSE),1,0)</f>
        <v>0</v>
      </c>
      <c r="T128">
        <f>IF(AND(Scrobbles!$D128&gt;=Calc!S$1+1,Scrobbles!$D128&lt;=Calc!T$1,ISBLANK(Scrobbles!$D128)=FALSE),1,0)</f>
        <v>0</v>
      </c>
      <c r="U128">
        <f>IF(AND(Scrobbles!$D128&gt;=Calc!T$1+1,Scrobbles!$D128&lt;=Calc!U$1,ISBLANK(Scrobbles!$D128)=FALSE),1,0)</f>
        <v>0</v>
      </c>
      <c r="V128">
        <f>IF(AND(Scrobbles!$D128&gt;=Calc!U$1+1,Scrobbles!$D128&lt;=Calc!V$1,ISBLANK(Scrobbles!$D128)=FALSE),1,0)</f>
        <v>0</v>
      </c>
      <c r="Y128">
        <f>IF(Scrobbles!D128&gt;0,1,0)</f>
        <v>0</v>
      </c>
    </row>
    <row r="129" spans="3:25" x14ac:dyDescent="0.25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S129">
        <f>IF(AND(Scrobbles!$D129&gt;=Calc!R$1+1,Scrobbles!$D129&lt;=Calc!S$1,ISBLANK(Scrobbles!$D129)=FALSE),1,0)</f>
        <v>0</v>
      </c>
      <c r="T129">
        <f>IF(AND(Scrobbles!$D129&gt;=Calc!S$1+1,Scrobbles!$D129&lt;=Calc!T$1,ISBLANK(Scrobbles!$D129)=FALSE),1,0)</f>
        <v>0</v>
      </c>
      <c r="U129">
        <f>IF(AND(Scrobbles!$D129&gt;=Calc!T$1+1,Scrobbles!$D129&lt;=Calc!U$1,ISBLANK(Scrobbles!$D129)=FALSE),1,0)</f>
        <v>0</v>
      </c>
      <c r="V129">
        <f>IF(AND(Scrobbles!$D129&gt;=Calc!U$1+1,Scrobbles!$D129&lt;=Calc!V$1,ISBLANK(Scrobbles!$D129)=FALSE),1,0)</f>
        <v>0</v>
      </c>
      <c r="Y129">
        <f>IF(Scrobbles!D129&gt;0,1,0)</f>
        <v>0</v>
      </c>
    </row>
    <row r="130" spans="3:25" x14ac:dyDescent="0.25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S130">
        <f>IF(AND(Scrobbles!$D130&gt;=Calc!R$1+1,Scrobbles!$D130&lt;=Calc!S$1,ISBLANK(Scrobbles!$D130)=FALSE),1,0)</f>
        <v>0</v>
      </c>
      <c r="T130">
        <f>IF(AND(Scrobbles!$D130&gt;=Calc!S$1+1,Scrobbles!$D130&lt;=Calc!T$1,ISBLANK(Scrobbles!$D130)=FALSE),1,0)</f>
        <v>0</v>
      </c>
      <c r="U130">
        <f>IF(AND(Scrobbles!$D130&gt;=Calc!T$1+1,Scrobbles!$D130&lt;=Calc!U$1,ISBLANK(Scrobbles!$D130)=FALSE),1,0)</f>
        <v>0</v>
      </c>
      <c r="V130">
        <f>IF(AND(Scrobbles!$D130&gt;=Calc!U$1+1,Scrobbles!$D130&lt;=Calc!V$1,ISBLANK(Scrobbles!$D130)=FALSE),1,0)</f>
        <v>0</v>
      </c>
      <c r="Y130">
        <f>IF(Scrobbles!D130&gt;0,1,0)</f>
        <v>0</v>
      </c>
    </row>
    <row r="131" spans="3:25" x14ac:dyDescent="0.25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S131">
        <f>IF(AND(Scrobbles!$D131&gt;=Calc!R$1+1,Scrobbles!$D131&lt;=Calc!S$1,ISBLANK(Scrobbles!$D131)=FALSE),1,0)</f>
        <v>0</v>
      </c>
      <c r="T131">
        <f>IF(AND(Scrobbles!$D131&gt;=Calc!S$1+1,Scrobbles!$D131&lt;=Calc!T$1,ISBLANK(Scrobbles!$D131)=FALSE),1,0)</f>
        <v>0</v>
      </c>
      <c r="U131">
        <f>IF(AND(Scrobbles!$D131&gt;=Calc!T$1+1,Scrobbles!$D131&lt;=Calc!U$1,ISBLANK(Scrobbles!$D131)=FALSE),1,0)</f>
        <v>0</v>
      </c>
      <c r="V131">
        <f>IF(AND(Scrobbles!$D131&gt;=Calc!U$1+1,Scrobbles!$D131&lt;=Calc!V$1,ISBLANK(Scrobbles!$D131)=FALSE),1,0)</f>
        <v>0</v>
      </c>
      <c r="Y131">
        <f>IF(Scrobbles!D131&gt;0,1,0)</f>
        <v>0</v>
      </c>
    </row>
    <row r="132" spans="3:25" x14ac:dyDescent="0.25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S132">
        <f>IF(AND(Scrobbles!$D132&gt;=Calc!R$1+1,Scrobbles!$D132&lt;=Calc!S$1,ISBLANK(Scrobbles!$D132)=FALSE),1,0)</f>
        <v>0</v>
      </c>
      <c r="T132">
        <f>IF(AND(Scrobbles!$D132&gt;=Calc!S$1+1,Scrobbles!$D132&lt;=Calc!T$1,ISBLANK(Scrobbles!$D132)=FALSE),1,0)</f>
        <v>0</v>
      </c>
      <c r="U132">
        <f>IF(AND(Scrobbles!$D132&gt;=Calc!T$1+1,Scrobbles!$D132&lt;=Calc!U$1,ISBLANK(Scrobbles!$D132)=FALSE),1,0)</f>
        <v>0</v>
      </c>
      <c r="V132">
        <f>IF(AND(Scrobbles!$D132&gt;=Calc!U$1+1,Scrobbles!$D132&lt;=Calc!V$1,ISBLANK(Scrobbles!$D132)=FALSE),1,0)</f>
        <v>0</v>
      </c>
      <c r="Y132">
        <f>IF(Scrobbles!D132&gt;0,1,0)</f>
        <v>0</v>
      </c>
    </row>
    <row r="133" spans="3:25" x14ac:dyDescent="0.25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S133">
        <f>IF(AND(Scrobbles!$D133&gt;=Calc!R$1+1,Scrobbles!$D133&lt;=Calc!S$1,ISBLANK(Scrobbles!$D133)=FALSE),1,0)</f>
        <v>0</v>
      </c>
      <c r="T133">
        <f>IF(AND(Scrobbles!$D133&gt;=Calc!S$1+1,Scrobbles!$D133&lt;=Calc!T$1,ISBLANK(Scrobbles!$D133)=FALSE),1,0)</f>
        <v>0</v>
      </c>
      <c r="U133">
        <f>IF(AND(Scrobbles!$D133&gt;=Calc!T$1+1,Scrobbles!$D133&lt;=Calc!U$1,ISBLANK(Scrobbles!$D133)=FALSE),1,0)</f>
        <v>0</v>
      </c>
      <c r="V133">
        <f>IF(AND(Scrobbles!$D133&gt;=Calc!U$1+1,Scrobbles!$D133&lt;=Calc!V$1,ISBLANK(Scrobbles!$D133)=FALSE),1,0)</f>
        <v>0</v>
      </c>
      <c r="Y133">
        <f>IF(Scrobbles!D133&gt;0,1,0)</f>
        <v>0</v>
      </c>
    </row>
    <row r="134" spans="3:25" x14ac:dyDescent="0.25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S134">
        <f>IF(AND(Scrobbles!$D134&gt;=Calc!R$1+1,Scrobbles!$D134&lt;=Calc!S$1,ISBLANK(Scrobbles!$D134)=FALSE),1,0)</f>
        <v>0</v>
      </c>
      <c r="T134">
        <f>IF(AND(Scrobbles!$D134&gt;=Calc!S$1+1,Scrobbles!$D134&lt;=Calc!T$1,ISBLANK(Scrobbles!$D134)=FALSE),1,0)</f>
        <v>0</v>
      </c>
      <c r="U134">
        <f>IF(AND(Scrobbles!$D134&gt;=Calc!T$1+1,Scrobbles!$D134&lt;=Calc!U$1,ISBLANK(Scrobbles!$D134)=FALSE),1,0)</f>
        <v>0</v>
      </c>
      <c r="V134">
        <f>IF(AND(Scrobbles!$D134&gt;=Calc!U$1+1,Scrobbles!$D134&lt;=Calc!V$1,ISBLANK(Scrobbles!$D134)=FALSE),1,0)</f>
        <v>0</v>
      </c>
      <c r="Y134">
        <f>IF(Scrobbles!D134&gt;0,1,0)</f>
        <v>0</v>
      </c>
    </row>
    <row r="135" spans="3:25" x14ac:dyDescent="0.25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S135">
        <f>IF(AND(Scrobbles!$D135&gt;=Calc!R$1+1,Scrobbles!$D135&lt;=Calc!S$1,ISBLANK(Scrobbles!$D135)=FALSE),1,0)</f>
        <v>0</v>
      </c>
      <c r="T135">
        <f>IF(AND(Scrobbles!$D135&gt;=Calc!S$1+1,Scrobbles!$D135&lt;=Calc!T$1,ISBLANK(Scrobbles!$D135)=FALSE),1,0)</f>
        <v>0</v>
      </c>
      <c r="U135">
        <f>IF(AND(Scrobbles!$D135&gt;=Calc!T$1+1,Scrobbles!$D135&lt;=Calc!U$1,ISBLANK(Scrobbles!$D135)=FALSE),1,0)</f>
        <v>0</v>
      </c>
      <c r="V135">
        <f>IF(AND(Scrobbles!$D135&gt;=Calc!U$1+1,Scrobbles!$D135&lt;=Calc!V$1,ISBLANK(Scrobbles!$D135)=FALSE),1,0)</f>
        <v>0</v>
      </c>
      <c r="Y135">
        <f>IF(Scrobbles!D135&gt;0,1,0)</f>
        <v>0</v>
      </c>
    </row>
    <row r="136" spans="3:25" x14ac:dyDescent="0.25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S136">
        <f>IF(AND(Scrobbles!$D136&gt;=Calc!R$1+1,Scrobbles!$D136&lt;=Calc!S$1,ISBLANK(Scrobbles!$D136)=FALSE),1,0)</f>
        <v>0</v>
      </c>
      <c r="T136">
        <f>IF(AND(Scrobbles!$D136&gt;=Calc!S$1+1,Scrobbles!$D136&lt;=Calc!T$1,ISBLANK(Scrobbles!$D136)=FALSE),1,0)</f>
        <v>0</v>
      </c>
      <c r="U136">
        <f>IF(AND(Scrobbles!$D136&gt;=Calc!T$1+1,Scrobbles!$D136&lt;=Calc!U$1,ISBLANK(Scrobbles!$D136)=FALSE),1,0)</f>
        <v>0</v>
      </c>
      <c r="V136">
        <f>IF(AND(Scrobbles!$D136&gt;=Calc!U$1+1,Scrobbles!$D136&lt;=Calc!V$1,ISBLANK(Scrobbles!$D136)=FALSE),1,0)</f>
        <v>0</v>
      </c>
      <c r="Y136">
        <f>IF(Scrobbles!D136&gt;0,1,0)</f>
        <v>0</v>
      </c>
    </row>
    <row r="137" spans="3:25" x14ac:dyDescent="0.25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S137">
        <f>IF(AND(Scrobbles!$D137&gt;=Calc!R$1+1,Scrobbles!$D137&lt;=Calc!S$1,ISBLANK(Scrobbles!$D137)=FALSE),1,0)</f>
        <v>0</v>
      </c>
      <c r="T137">
        <f>IF(AND(Scrobbles!$D137&gt;=Calc!S$1+1,Scrobbles!$D137&lt;=Calc!T$1,ISBLANK(Scrobbles!$D137)=FALSE),1,0)</f>
        <v>0</v>
      </c>
      <c r="U137">
        <f>IF(AND(Scrobbles!$D137&gt;=Calc!T$1+1,Scrobbles!$D137&lt;=Calc!U$1,ISBLANK(Scrobbles!$D137)=FALSE),1,0)</f>
        <v>0</v>
      </c>
      <c r="V137">
        <f>IF(AND(Scrobbles!$D137&gt;=Calc!U$1+1,Scrobbles!$D137&lt;=Calc!V$1,ISBLANK(Scrobbles!$D137)=FALSE),1,0)</f>
        <v>0</v>
      </c>
      <c r="Y137">
        <f>IF(Scrobbles!D137&gt;0,1,0)</f>
        <v>0</v>
      </c>
    </row>
    <row r="138" spans="3:25" x14ac:dyDescent="0.25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S138">
        <f>IF(AND(Scrobbles!$D138&gt;=Calc!R$1+1,Scrobbles!$D138&lt;=Calc!S$1,ISBLANK(Scrobbles!$D138)=FALSE),1,0)</f>
        <v>0</v>
      </c>
      <c r="T138">
        <f>IF(AND(Scrobbles!$D138&gt;=Calc!S$1+1,Scrobbles!$D138&lt;=Calc!T$1,ISBLANK(Scrobbles!$D138)=FALSE),1,0)</f>
        <v>0</v>
      </c>
      <c r="U138">
        <f>IF(AND(Scrobbles!$D138&gt;=Calc!T$1+1,Scrobbles!$D138&lt;=Calc!U$1,ISBLANK(Scrobbles!$D138)=FALSE),1,0)</f>
        <v>0</v>
      </c>
      <c r="V138">
        <f>IF(AND(Scrobbles!$D138&gt;=Calc!U$1+1,Scrobbles!$D138&lt;=Calc!V$1,ISBLANK(Scrobbles!$D138)=FALSE),1,0)</f>
        <v>0</v>
      </c>
      <c r="Y138">
        <f>IF(Scrobbles!D138&gt;0,1,0)</f>
        <v>0</v>
      </c>
    </row>
    <row r="139" spans="3:25" x14ac:dyDescent="0.25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S139">
        <f>IF(AND(Scrobbles!$D139&gt;=Calc!R$1+1,Scrobbles!$D139&lt;=Calc!S$1,ISBLANK(Scrobbles!$D139)=FALSE),1,0)</f>
        <v>0</v>
      </c>
      <c r="T139">
        <f>IF(AND(Scrobbles!$D139&gt;=Calc!S$1+1,Scrobbles!$D139&lt;=Calc!T$1,ISBLANK(Scrobbles!$D139)=FALSE),1,0)</f>
        <v>0</v>
      </c>
      <c r="U139">
        <f>IF(AND(Scrobbles!$D139&gt;=Calc!T$1+1,Scrobbles!$D139&lt;=Calc!U$1,ISBLANK(Scrobbles!$D139)=FALSE),1,0)</f>
        <v>0</v>
      </c>
      <c r="V139">
        <f>IF(AND(Scrobbles!$D139&gt;=Calc!U$1+1,Scrobbles!$D139&lt;=Calc!V$1,ISBLANK(Scrobbles!$D139)=FALSE),1,0)</f>
        <v>0</v>
      </c>
      <c r="Y139">
        <f>IF(Scrobbles!D139&gt;0,1,0)</f>
        <v>0</v>
      </c>
    </row>
    <row r="140" spans="3:25" x14ac:dyDescent="0.25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S140">
        <f>IF(AND(Scrobbles!$D140&gt;=Calc!R$1+1,Scrobbles!$D140&lt;=Calc!S$1,ISBLANK(Scrobbles!$D140)=FALSE),1,0)</f>
        <v>0</v>
      </c>
      <c r="T140">
        <f>IF(AND(Scrobbles!$D140&gt;=Calc!S$1+1,Scrobbles!$D140&lt;=Calc!T$1,ISBLANK(Scrobbles!$D140)=FALSE),1,0)</f>
        <v>0</v>
      </c>
      <c r="U140">
        <f>IF(AND(Scrobbles!$D140&gt;=Calc!T$1+1,Scrobbles!$D140&lt;=Calc!U$1,ISBLANK(Scrobbles!$D140)=FALSE),1,0)</f>
        <v>0</v>
      </c>
      <c r="V140">
        <f>IF(AND(Scrobbles!$D140&gt;=Calc!U$1+1,Scrobbles!$D140&lt;=Calc!V$1,ISBLANK(Scrobbles!$D140)=FALSE),1,0)</f>
        <v>0</v>
      </c>
      <c r="Y140">
        <f>IF(Scrobbles!D140&gt;0,1,0)</f>
        <v>0</v>
      </c>
    </row>
    <row r="141" spans="3:25" x14ac:dyDescent="0.25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S141">
        <f>IF(AND(Scrobbles!$D141&gt;=Calc!R$1+1,Scrobbles!$D141&lt;=Calc!S$1,ISBLANK(Scrobbles!$D141)=FALSE),1,0)</f>
        <v>0</v>
      </c>
      <c r="T141">
        <f>IF(AND(Scrobbles!$D141&gt;=Calc!S$1+1,Scrobbles!$D141&lt;=Calc!T$1,ISBLANK(Scrobbles!$D141)=FALSE),1,0)</f>
        <v>0</v>
      </c>
      <c r="U141">
        <f>IF(AND(Scrobbles!$D141&gt;=Calc!T$1+1,Scrobbles!$D141&lt;=Calc!U$1,ISBLANK(Scrobbles!$D141)=FALSE),1,0)</f>
        <v>0</v>
      </c>
      <c r="V141">
        <f>IF(AND(Scrobbles!$D141&gt;=Calc!U$1+1,Scrobbles!$D141&lt;=Calc!V$1,ISBLANK(Scrobbles!$D141)=FALSE),1,0)</f>
        <v>0</v>
      </c>
      <c r="Y141">
        <f>IF(Scrobbles!D141&gt;0,1,0)</f>
        <v>0</v>
      </c>
    </row>
    <row r="142" spans="3:25" x14ac:dyDescent="0.25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S142">
        <f>IF(AND(Scrobbles!$D142&gt;=Calc!R$1+1,Scrobbles!$D142&lt;=Calc!S$1,ISBLANK(Scrobbles!$D142)=FALSE),1,0)</f>
        <v>0</v>
      </c>
      <c r="T142">
        <f>IF(AND(Scrobbles!$D142&gt;=Calc!S$1+1,Scrobbles!$D142&lt;=Calc!T$1,ISBLANK(Scrobbles!$D142)=FALSE),1,0)</f>
        <v>0</v>
      </c>
      <c r="U142">
        <f>IF(AND(Scrobbles!$D142&gt;=Calc!T$1+1,Scrobbles!$D142&lt;=Calc!U$1,ISBLANK(Scrobbles!$D142)=FALSE),1,0)</f>
        <v>0</v>
      </c>
      <c r="V142">
        <f>IF(AND(Scrobbles!$D142&gt;=Calc!U$1+1,Scrobbles!$D142&lt;=Calc!V$1,ISBLANK(Scrobbles!$D142)=FALSE),1,0)</f>
        <v>0</v>
      </c>
      <c r="Y142">
        <f>IF(Scrobbles!D142&gt;0,1,0)</f>
        <v>0</v>
      </c>
    </row>
    <row r="143" spans="3:25" x14ac:dyDescent="0.25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S143">
        <f>IF(AND(Scrobbles!$D143&gt;=Calc!R$1+1,Scrobbles!$D143&lt;=Calc!S$1,ISBLANK(Scrobbles!$D143)=FALSE),1,0)</f>
        <v>0</v>
      </c>
      <c r="T143">
        <f>IF(AND(Scrobbles!$D143&gt;=Calc!S$1+1,Scrobbles!$D143&lt;=Calc!T$1,ISBLANK(Scrobbles!$D143)=FALSE),1,0)</f>
        <v>0</v>
      </c>
      <c r="U143">
        <f>IF(AND(Scrobbles!$D143&gt;=Calc!T$1+1,Scrobbles!$D143&lt;=Calc!U$1,ISBLANK(Scrobbles!$D143)=FALSE),1,0)</f>
        <v>0</v>
      </c>
      <c r="V143">
        <f>IF(AND(Scrobbles!$D143&gt;=Calc!U$1+1,Scrobbles!$D143&lt;=Calc!V$1,ISBLANK(Scrobbles!$D143)=FALSE),1,0)</f>
        <v>0</v>
      </c>
      <c r="Y143">
        <f>IF(Scrobbles!D143&gt;0,1,0)</f>
        <v>0</v>
      </c>
    </row>
    <row r="144" spans="3:25" x14ac:dyDescent="0.25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S144">
        <f>IF(AND(Scrobbles!$D144&gt;=Calc!R$1+1,Scrobbles!$D144&lt;=Calc!S$1,ISBLANK(Scrobbles!$D144)=FALSE),1,0)</f>
        <v>0</v>
      </c>
      <c r="T144">
        <f>IF(AND(Scrobbles!$D144&gt;=Calc!S$1+1,Scrobbles!$D144&lt;=Calc!T$1,ISBLANK(Scrobbles!$D144)=FALSE),1,0)</f>
        <v>0</v>
      </c>
      <c r="U144">
        <f>IF(AND(Scrobbles!$D144&gt;=Calc!T$1+1,Scrobbles!$D144&lt;=Calc!U$1,ISBLANK(Scrobbles!$D144)=FALSE),1,0)</f>
        <v>0</v>
      </c>
      <c r="V144">
        <f>IF(AND(Scrobbles!$D144&gt;=Calc!U$1+1,Scrobbles!$D144&lt;=Calc!V$1,ISBLANK(Scrobbles!$D144)=FALSE),1,0)</f>
        <v>0</v>
      </c>
      <c r="Y144">
        <f>IF(Scrobbles!D144&gt;0,1,0)</f>
        <v>0</v>
      </c>
    </row>
    <row r="145" spans="3:25" x14ac:dyDescent="0.25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S145">
        <f>IF(AND(Scrobbles!$D145&gt;=Calc!R$1+1,Scrobbles!$D145&lt;=Calc!S$1,ISBLANK(Scrobbles!$D145)=FALSE),1,0)</f>
        <v>0</v>
      </c>
      <c r="T145">
        <f>IF(AND(Scrobbles!$D145&gt;=Calc!S$1+1,Scrobbles!$D145&lt;=Calc!T$1,ISBLANK(Scrobbles!$D145)=FALSE),1,0)</f>
        <v>0</v>
      </c>
      <c r="U145">
        <f>IF(AND(Scrobbles!$D145&gt;=Calc!T$1+1,Scrobbles!$D145&lt;=Calc!U$1,ISBLANK(Scrobbles!$D145)=FALSE),1,0)</f>
        <v>0</v>
      </c>
      <c r="V145">
        <f>IF(AND(Scrobbles!$D145&gt;=Calc!U$1+1,Scrobbles!$D145&lt;=Calc!V$1,ISBLANK(Scrobbles!$D145)=FALSE),1,0)</f>
        <v>0</v>
      </c>
      <c r="Y145">
        <f>IF(Scrobbles!D145&gt;0,1,0)</f>
        <v>0</v>
      </c>
    </row>
    <row r="146" spans="3:25" x14ac:dyDescent="0.25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S146">
        <f>IF(AND(Scrobbles!$D146&gt;=Calc!R$1+1,Scrobbles!$D146&lt;=Calc!S$1,ISBLANK(Scrobbles!$D146)=FALSE),1,0)</f>
        <v>0</v>
      </c>
      <c r="T146">
        <f>IF(AND(Scrobbles!$D146&gt;=Calc!S$1+1,Scrobbles!$D146&lt;=Calc!T$1,ISBLANK(Scrobbles!$D146)=FALSE),1,0)</f>
        <v>0</v>
      </c>
      <c r="U146">
        <f>IF(AND(Scrobbles!$D146&gt;=Calc!T$1+1,Scrobbles!$D146&lt;=Calc!U$1,ISBLANK(Scrobbles!$D146)=FALSE),1,0)</f>
        <v>0</v>
      </c>
      <c r="V146">
        <f>IF(AND(Scrobbles!$D146&gt;=Calc!U$1+1,Scrobbles!$D146&lt;=Calc!V$1,ISBLANK(Scrobbles!$D146)=FALSE),1,0)</f>
        <v>0</v>
      </c>
      <c r="Y146">
        <f>IF(Scrobbles!D146&gt;0,1,0)</f>
        <v>0</v>
      </c>
    </row>
    <row r="147" spans="3:25" x14ac:dyDescent="0.25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S147">
        <f>IF(AND(Scrobbles!$D147&gt;=Calc!R$1+1,Scrobbles!$D147&lt;=Calc!S$1,ISBLANK(Scrobbles!$D147)=FALSE),1,0)</f>
        <v>0</v>
      </c>
      <c r="T147">
        <f>IF(AND(Scrobbles!$D147&gt;=Calc!S$1+1,Scrobbles!$D147&lt;=Calc!T$1,ISBLANK(Scrobbles!$D147)=FALSE),1,0)</f>
        <v>0</v>
      </c>
      <c r="U147">
        <f>IF(AND(Scrobbles!$D147&gt;=Calc!T$1+1,Scrobbles!$D147&lt;=Calc!U$1,ISBLANK(Scrobbles!$D147)=FALSE),1,0)</f>
        <v>0</v>
      </c>
      <c r="V147">
        <f>IF(AND(Scrobbles!$D147&gt;=Calc!U$1+1,Scrobbles!$D147&lt;=Calc!V$1,ISBLANK(Scrobbles!$D147)=FALSE),1,0)</f>
        <v>0</v>
      </c>
      <c r="Y147">
        <f>IF(Scrobbles!D147&gt;0,1,0)</f>
        <v>0</v>
      </c>
    </row>
    <row r="148" spans="3:25" x14ac:dyDescent="0.25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S148">
        <f>IF(AND(Scrobbles!$D148&gt;=Calc!R$1+1,Scrobbles!$D148&lt;=Calc!S$1,ISBLANK(Scrobbles!$D148)=FALSE),1,0)</f>
        <v>0</v>
      </c>
      <c r="T148">
        <f>IF(AND(Scrobbles!$D148&gt;=Calc!S$1+1,Scrobbles!$D148&lt;=Calc!T$1,ISBLANK(Scrobbles!$D148)=FALSE),1,0)</f>
        <v>0</v>
      </c>
      <c r="U148">
        <f>IF(AND(Scrobbles!$D148&gt;=Calc!T$1+1,Scrobbles!$D148&lt;=Calc!U$1,ISBLANK(Scrobbles!$D148)=FALSE),1,0)</f>
        <v>0</v>
      </c>
      <c r="V148">
        <f>IF(AND(Scrobbles!$D148&gt;=Calc!U$1+1,Scrobbles!$D148&lt;=Calc!V$1,ISBLANK(Scrobbles!$D148)=FALSE),1,0)</f>
        <v>0</v>
      </c>
      <c r="Y148">
        <f>IF(Scrobbles!D148&gt;0,1,0)</f>
        <v>0</v>
      </c>
    </row>
    <row r="149" spans="3:25" x14ac:dyDescent="0.25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S149">
        <f>IF(AND(Scrobbles!$D149&gt;=Calc!R$1+1,Scrobbles!$D149&lt;=Calc!S$1,ISBLANK(Scrobbles!$D149)=FALSE),1,0)</f>
        <v>0</v>
      </c>
      <c r="T149">
        <f>IF(AND(Scrobbles!$D149&gt;=Calc!S$1+1,Scrobbles!$D149&lt;=Calc!T$1,ISBLANK(Scrobbles!$D149)=FALSE),1,0)</f>
        <v>0</v>
      </c>
      <c r="U149">
        <f>IF(AND(Scrobbles!$D149&gt;=Calc!T$1+1,Scrobbles!$D149&lt;=Calc!U$1,ISBLANK(Scrobbles!$D149)=FALSE),1,0)</f>
        <v>0</v>
      </c>
      <c r="V149">
        <f>IF(AND(Scrobbles!$D149&gt;=Calc!U$1+1,Scrobbles!$D149&lt;=Calc!V$1,ISBLANK(Scrobbles!$D149)=FALSE),1,0)</f>
        <v>0</v>
      </c>
      <c r="Y149">
        <f>IF(Scrobbles!D149&gt;0,1,0)</f>
        <v>0</v>
      </c>
    </row>
    <row r="150" spans="3:25" x14ac:dyDescent="0.25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S150">
        <f>IF(AND(Scrobbles!$D150&gt;=Calc!R$1+1,Scrobbles!$D150&lt;=Calc!S$1,ISBLANK(Scrobbles!$D150)=FALSE),1,0)</f>
        <v>0</v>
      </c>
      <c r="T150">
        <f>IF(AND(Scrobbles!$D150&gt;=Calc!S$1+1,Scrobbles!$D150&lt;=Calc!T$1,ISBLANK(Scrobbles!$D150)=FALSE),1,0)</f>
        <v>0</v>
      </c>
      <c r="U150">
        <f>IF(AND(Scrobbles!$D150&gt;=Calc!T$1+1,Scrobbles!$D150&lt;=Calc!U$1,ISBLANK(Scrobbles!$D150)=FALSE),1,0)</f>
        <v>0</v>
      </c>
      <c r="V150">
        <f>IF(AND(Scrobbles!$D150&gt;=Calc!U$1+1,Scrobbles!$D150&lt;=Calc!V$1,ISBLANK(Scrobbles!$D150)=FALSE),1,0)</f>
        <v>0</v>
      </c>
      <c r="Y150">
        <f>IF(Scrobbles!D150&gt;0,1,0)</f>
        <v>0</v>
      </c>
    </row>
    <row r="151" spans="3:25" x14ac:dyDescent="0.25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S151">
        <f>IF(AND(Scrobbles!$D151&gt;=Calc!R$1+1,Scrobbles!$D151&lt;=Calc!S$1,ISBLANK(Scrobbles!$D151)=FALSE),1,0)</f>
        <v>0</v>
      </c>
      <c r="T151">
        <f>IF(AND(Scrobbles!$D151&gt;=Calc!S$1+1,Scrobbles!$D151&lt;=Calc!T$1,ISBLANK(Scrobbles!$D151)=FALSE),1,0)</f>
        <v>0</v>
      </c>
      <c r="U151">
        <f>IF(AND(Scrobbles!$D151&gt;=Calc!T$1+1,Scrobbles!$D151&lt;=Calc!U$1,ISBLANK(Scrobbles!$D151)=FALSE),1,0)</f>
        <v>0</v>
      </c>
      <c r="V151">
        <f>IF(AND(Scrobbles!$D151&gt;=Calc!U$1+1,Scrobbles!$D151&lt;=Calc!V$1,ISBLANK(Scrobbles!$D151)=FALSE),1,0)</f>
        <v>0</v>
      </c>
      <c r="Y151">
        <f>IF(Scrobbles!D151&gt;0,1,0)</f>
        <v>0</v>
      </c>
    </row>
    <row r="152" spans="3:25" x14ac:dyDescent="0.25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S152">
        <f>IF(AND(Scrobbles!$D152&gt;=Calc!R$1+1,Scrobbles!$D152&lt;=Calc!S$1,ISBLANK(Scrobbles!$D152)=FALSE),1,0)</f>
        <v>0</v>
      </c>
      <c r="T152">
        <f>IF(AND(Scrobbles!$D152&gt;=Calc!S$1+1,Scrobbles!$D152&lt;=Calc!T$1,ISBLANK(Scrobbles!$D152)=FALSE),1,0)</f>
        <v>0</v>
      </c>
      <c r="U152">
        <f>IF(AND(Scrobbles!$D152&gt;=Calc!T$1+1,Scrobbles!$D152&lt;=Calc!U$1,ISBLANK(Scrobbles!$D152)=FALSE),1,0)</f>
        <v>0</v>
      </c>
      <c r="V152">
        <f>IF(AND(Scrobbles!$D152&gt;=Calc!U$1+1,Scrobbles!$D152&lt;=Calc!V$1,ISBLANK(Scrobbles!$D152)=FALSE),1,0)</f>
        <v>0</v>
      </c>
      <c r="Y152">
        <f>IF(Scrobbles!D152&gt;0,1,0)</f>
        <v>0</v>
      </c>
    </row>
    <row r="153" spans="3:25" x14ac:dyDescent="0.25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S153">
        <f>IF(AND(Scrobbles!$D153&gt;=Calc!R$1+1,Scrobbles!$D153&lt;=Calc!S$1,ISBLANK(Scrobbles!$D153)=FALSE),1,0)</f>
        <v>0</v>
      </c>
      <c r="T153">
        <f>IF(AND(Scrobbles!$D153&gt;=Calc!S$1+1,Scrobbles!$D153&lt;=Calc!T$1,ISBLANK(Scrobbles!$D153)=FALSE),1,0)</f>
        <v>0</v>
      </c>
      <c r="U153">
        <f>IF(AND(Scrobbles!$D153&gt;=Calc!T$1+1,Scrobbles!$D153&lt;=Calc!U$1,ISBLANK(Scrobbles!$D153)=FALSE),1,0)</f>
        <v>0</v>
      </c>
      <c r="V153">
        <f>IF(AND(Scrobbles!$D153&gt;=Calc!U$1+1,Scrobbles!$D153&lt;=Calc!V$1,ISBLANK(Scrobbles!$D153)=FALSE),1,0)</f>
        <v>0</v>
      </c>
      <c r="Y153">
        <f>IF(Scrobbles!D153&gt;0,1,0)</f>
        <v>0</v>
      </c>
    </row>
    <row r="154" spans="3:25" x14ac:dyDescent="0.25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S154">
        <f>IF(AND(Scrobbles!$D154&gt;=Calc!R$1+1,Scrobbles!$D154&lt;=Calc!S$1,ISBLANK(Scrobbles!$D154)=FALSE),1,0)</f>
        <v>0</v>
      </c>
      <c r="T154">
        <f>IF(AND(Scrobbles!$D154&gt;=Calc!S$1+1,Scrobbles!$D154&lt;=Calc!T$1,ISBLANK(Scrobbles!$D154)=FALSE),1,0)</f>
        <v>0</v>
      </c>
      <c r="U154">
        <f>IF(AND(Scrobbles!$D154&gt;=Calc!T$1+1,Scrobbles!$D154&lt;=Calc!U$1,ISBLANK(Scrobbles!$D154)=FALSE),1,0)</f>
        <v>0</v>
      </c>
      <c r="V154">
        <f>IF(AND(Scrobbles!$D154&gt;=Calc!U$1+1,Scrobbles!$D154&lt;=Calc!V$1,ISBLANK(Scrobbles!$D154)=FALSE),1,0)</f>
        <v>0</v>
      </c>
      <c r="Y154">
        <f>IF(Scrobbles!D154&gt;0,1,0)</f>
        <v>0</v>
      </c>
    </row>
    <row r="155" spans="3:25" x14ac:dyDescent="0.25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S155">
        <f>IF(AND(Scrobbles!$D155&gt;=Calc!R$1+1,Scrobbles!$D155&lt;=Calc!S$1,ISBLANK(Scrobbles!$D155)=FALSE),1,0)</f>
        <v>0</v>
      </c>
      <c r="T155">
        <f>IF(AND(Scrobbles!$D155&gt;=Calc!S$1+1,Scrobbles!$D155&lt;=Calc!T$1,ISBLANK(Scrobbles!$D155)=FALSE),1,0)</f>
        <v>0</v>
      </c>
      <c r="U155">
        <f>IF(AND(Scrobbles!$D155&gt;=Calc!T$1+1,Scrobbles!$D155&lt;=Calc!U$1,ISBLANK(Scrobbles!$D155)=FALSE),1,0)</f>
        <v>0</v>
      </c>
      <c r="V155">
        <f>IF(AND(Scrobbles!$D155&gt;=Calc!U$1+1,Scrobbles!$D155&lt;=Calc!V$1,ISBLANK(Scrobbles!$D155)=FALSE),1,0)</f>
        <v>0</v>
      </c>
      <c r="Y155">
        <f>IF(Scrobbles!D155&gt;0,1,0)</f>
        <v>0</v>
      </c>
    </row>
    <row r="156" spans="3:25" x14ac:dyDescent="0.25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S156">
        <f>IF(AND(Scrobbles!$D156&gt;=Calc!R$1+1,Scrobbles!$D156&lt;=Calc!S$1,ISBLANK(Scrobbles!$D156)=FALSE),1,0)</f>
        <v>0</v>
      </c>
      <c r="T156">
        <f>IF(AND(Scrobbles!$D156&gt;=Calc!S$1+1,Scrobbles!$D156&lt;=Calc!T$1,ISBLANK(Scrobbles!$D156)=FALSE),1,0)</f>
        <v>0</v>
      </c>
      <c r="U156">
        <f>IF(AND(Scrobbles!$D156&gt;=Calc!T$1+1,Scrobbles!$D156&lt;=Calc!U$1,ISBLANK(Scrobbles!$D156)=FALSE),1,0)</f>
        <v>0</v>
      </c>
      <c r="V156">
        <f>IF(AND(Scrobbles!$D156&gt;=Calc!U$1+1,Scrobbles!$D156&lt;=Calc!V$1,ISBLANK(Scrobbles!$D156)=FALSE),1,0)</f>
        <v>0</v>
      </c>
      <c r="Y156">
        <f>IF(Scrobbles!D156&gt;0,1,0)</f>
        <v>0</v>
      </c>
    </row>
    <row r="157" spans="3:25" x14ac:dyDescent="0.25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S157">
        <f>IF(AND(Scrobbles!$D157&gt;=Calc!R$1+1,Scrobbles!$D157&lt;=Calc!S$1,ISBLANK(Scrobbles!$D157)=FALSE),1,0)</f>
        <v>0</v>
      </c>
      <c r="T157">
        <f>IF(AND(Scrobbles!$D157&gt;=Calc!S$1+1,Scrobbles!$D157&lt;=Calc!T$1,ISBLANK(Scrobbles!$D157)=FALSE),1,0)</f>
        <v>0</v>
      </c>
      <c r="U157">
        <f>IF(AND(Scrobbles!$D157&gt;=Calc!T$1+1,Scrobbles!$D157&lt;=Calc!U$1,ISBLANK(Scrobbles!$D157)=FALSE),1,0)</f>
        <v>0</v>
      </c>
      <c r="V157">
        <f>IF(AND(Scrobbles!$D157&gt;=Calc!U$1+1,Scrobbles!$D157&lt;=Calc!V$1,ISBLANK(Scrobbles!$D157)=FALSE),1,0)</f>
        <v>0</v>
      </c>
      <c r="Y157">
        <f>IF(Scrobbles!D157&gt;0,1,0)</f>
        <v>0</v>
      </c>
    </row>
    <row r="158" spans="3:25" x14ac:dyDescent="0.25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S158">
        <f>IF(AND(Scrobbles!$D158&gt;=Calc!R$1+1,Scrobbles!$D158&lt;=Calc!S$1,ISBLANK(Scrobbles!$D158)=FALSE),1,0)</f>
        <v>0</v>
      </c>
      <c r="T158">
        <f>IF(AND(Scrobbles!$D158&gt;=Calc!S$1+1,Scrobbles!$D158&lt;=Calc!T$1,ISBLANK(Scrobbles!$D158)=FALSE),1,0)</f>
        <v>0</v>
      </c>
      <c r="U158">
        <f>IF(AND(Scrobbles!$D158&gt;=Calc!T$1+1,Scrobbles!$D158&lt;=Calc!U$1,ISBLANK(Scrobbles!$D158)=FALSE),1,0)</f>
        <v>0</v>
      </c>
      <c r="V158">
        <f>IF(AND(Scrobbles!$D158&gt;=Calc!U$1+1,Scrobbles!$D158&lt;=Calc!V$1,ISBLANK(Scrobbles!$D158)=FALSE),1,0)</f>
        <v>0</v>
      </c>
      <c r="Y158">
        <f>IF(Scrobbles!D158&gt;0,1,0)</f>
        <v>0</v>
      </c>
    </row>
    <row r="159" spans="3:25" x14ac:dyDescent="0.25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S159">
        <f>IF(AND(Scrobbles!$D159&gt;=Calc!R$1+1,Scrobbles!$D159&lt;=Calc!S$1,ISBLANK(Scrobbles!$D159)=FALSE),1,0)</f>
        <v>0</v>
      </c>
      <c r="T159">
        <f>IF(AND(Scrobbles!$D159&gt;=Calc!S$1+1,Scrobbles!$D159&lt;=Calc!T$1,ISBLANK(Scrobbles!$D159)=FALSE),1,0)</f>
        <v>0</v>
      </c>
      <c r="U159">
        <f>IF(AND(Scrobbles!$D159&gt;=Calc!T$1+1,Scrobbles!$D159&lt;=Calc!U$1,ISBLANK(Scrobbles!$D159)=FALSE),1,0)</f>
        <v>0</v>
      </c>
      <c r="V159">
        <f>IF(AND(Scrobbles!$D159&gt;=Calc!U$1+1,Scrobbles!$D159&lt;=Calc!V$1,ISBLANK(Scrobbles!$D159)=FALSE),1,0)</f>
        <v>0</v>
      </c>
      <c r="Y159">
        <f>IF(Scrobbles!D159&gt;0,1,0)</f>
        <v>0</v>
      </c>
    </row>
    <row r="160" spans="3:25" x14ac:dyDescent="0.25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S160">
        <f>IF(AND(Scrobbles!$D160&gt;=Calc!R$1+1,Scrobbles!$D160&lt;=Calc!S$1,ISBLANK(Scrobbles!$D160)=FALSE),1,0)</f>
        <v>0</v>
      </c>
      <c r="T160">
        <f>IF(AND(Scrobbles!$D160&gt;=Calc!S$1+1,Scrobbles!$D160&lt;=Calc!T$1,ISBLANK(Scrobbles!$D160)=FALSE),1,0)</f>
        <v>0</v>
      </c>
      <c r="U160">
        <f>IF(AND(Scrobbles!$D160&gt;=Calc!T$1+1,Scrobbles!$D160&lt;=Calc!U$1,ISBLANK(Scrobbles!$D160)=FALSE),1,0)</f>
        <v>0</v>
      </c>
      <c r="V160">
        <f>IF(AND(Scrobbles!$D160&gt;=Calc!U$1+1,Scrobbles!$D160&lt;=Calc!V$1,ISBLANK(Scrobbles!$D160)=FALSE),1,0)</f>
        <v>0</v>
      </c>
      <c r="Y160">
        <f>IF(Scrobbles!D160&gt;0,1,0)</f>
        <v>0</v>
      </c>
    </row>
    <row r="161" spans="3:25" x14ac:dyDescent="0.25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S161">
        <f>IF(AND(Scrobbles!$D161&gt;=Calc!R$1+1,Scrobbles!$D161&lt;=Calc!S$1,ISBLANK(Scrobbles!$D161)=FALSE),1,0)</f>
        <v>0</v>
      </c>
      <c r="T161">
        <f>IF(AND(Scrobbles!$D161&gt;=Calc!S$1+1,Scrobbles!$D161&lt;=Calc!T$1,ISBLANK(Scrobbles!$D161)=FALSE),1,0)</f>
        <v>0</v>
      </c>
      <c r="U161">
        <f>IF(AND(Scrobbles!$D161&gt;=Calc!T$1+1,Scrobbles!$D161&lt;=Calc!U$1,ISBLANK(Scrobbles!$D161)=FALSE),1,0)</f>
        <v>0</v>
      </c>
      <c r="V161">
        <f>IF(AND(Scrobbles!$D161&gt;=Calc!U$1+1,Scrobbles!$D161&lt;=Calc!V$1,ISBLANK(Scrobbles!$D161)=FALSE),1,0)</f>
        <v>0</v>
      </c>
      <c r="Y161">
        <f>IF(Scrobbles!D161&gt;0,1,0)</f>
        <v>0</v>
      </c>
    </row>
    <row r="162" spans="3:25" x14ac:dyDescent="0.25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S162">
        <f>IF(AND(Scrobbles!$D162&gt;=Calc!R$1+1,Scrobbles!$D162&lt;=Calc!S$1,ISBLANK(Scrobbles!$D162)=FALSE),1,0)</f>
        <v>0</v>
      </c>
      <c r="T162">
        <f>IF(AND(Scrobbles!$D162&gt;=Calc!S$1+1,Scrobbles!$D162&lt;=Calc!T$1,ISBLANK(Scrobbles!$D162)=FALSE),1,0)</f>
        <v>0</v>
      </c>
      <c r="U162">
        <f>IF(AND(Scrobbles!$D162&gt;=Calc!T$1+1,Scrobbles!$D162&lt;=Calc!U$1,ISBLANK(Scrobbles!$D162)=FALSE),1,0)</f>
        <v>0</v>
      </c>
      <c r="V162">
        <f>IF(AND(Scrobbles!$D162&gt;=Calc!U$1+1,Scrobbles!$D162&lt;=Calc!V$1,ISBLANK(Scrobbles!$D162)=FALSE),1,0)</f>
        <v>0</v>
      </c>
      <c r="Y162">
        <f>IF(Scrobbles!D162&gt;0,1,0)</f>
        <v>0</v>
      </c>
    </row>
    <row r="163" spans="3:25" x14ac:dyDescent="0.25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S163">
        <f>IF(AND(Scrobbles!$D163&gt;=Calc!R$1+1,Scrobbles!$D163&lt;=Calc!S$1,ISBLANK(Scrobbles!$D163)=FALSE),1,0)</f>
        <v>0</v>
      </c>
      <c r="T163">
        <f>IF(AND(Scrobbles!$D163&gt;=Calc!S$1+1,Scrobbles!$D163&lt;=Calc!T$1,ISBLANK(Scrobbles!$D163)=FALSE),1,0)</f>
        <v>0</v>
      </c>
      <c r="U163">
        <f>IF(AND(Scrobbles!$D163&gt;=Calc!T$1+1,Scrobbles!$D163&lt;=Calc!U$1,ISBLANK(Scrobbles!$D163)=FALSE),1,0)</f>
        <v>0</v>
      </c>
      <c r="V163">
        <f>IF(AND(Scrobbles!$D163&gt;=Calc!U$1+1,Scrobbles!$D163&lt;=Calc!V$1,ISBLANK(Scrobbles!$D163)=FALSE),1,0)</f>
        <v>0</v>
      </c>
      <c r="Y163">
        <f>IF(Scrobbles!D163&gt;0,1,0)</f>
        <v>0</v>
      </c>
    </row>
    <row r="164" spans="3:25" x14ac:dyDescent="0.25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S164">
        <f>IF(AND(Scrobbles!$D164&gt;=Calc!R$1+1,Scrobbles!$D164&lt;=Calc!S$1,ISBLANK(Scrobbles!$D164)=FALSE),1,0)</f>
        <v>0</v>
      </c>
      <c r="T164">
        <f>IF(AND(Scrobbles!$D164&gt;=Calc!S$1+1,Scrobbles!$D164&lt;=Calc!T$1,ISBLANK(Scrobbles!$D164)=FALSE),1,0)</f>
        <v>0</v>
      </c>
      <c r="U164">
        <f>IF(AND(Scrobbles!$D164&gt;=Calc!T$1+1,Scrobbles!$D164&lt;=Calc!U$1,ISBLANK(Scrobbles!$D164)=FALSE),1,0)</f>
        <v>0</v>
      </c>
      <c r="V164">
        <f>IF(AND(Scrobbles!$D164&gt;=Calc!U$1+1,Scrobbles!$D164&lt;=Calc!V$1,ISBLANK(Scrobbles!$D164)=FALSE),1,0)</f>
        <v>0</v>
      </c>
      <c r="Y164">
        <f>IF(Scrobbles!D164&gt;0,1,0)</f>
        <v>0</v>
      </c>
    </row>
    <row r="165" spans="3:25" x14ac:dyDescent="0.25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S165">
        <f>IF(AND(Scrobbles!$D165&gt;=Calc!R$1+1,Scrobbles!$D165&lt;=Calc!S$1,ISBLANK(Scrobbles!$D165)=FALSE),1,0)</f>
        <v>0</v>
      </c>
      <c r="T165">
        <f>IF(AND(Scrobbles!$D165&gt;=Calc!S$1+1,Scrobbles!$D165&lt;=Calc!T$1,ISBLANK(Scrobbles!$D165)=FALSE),1,0)</f>
        <v>0</v>
      </c>
      <c r="U165">
        <f>IF(AND(Scrobbles!$D165&gt;=Calc!T$1+1,Scrobbles!$D165&lt;=Calc!U$1,ISBLANK(Scrobbles!$D165)=FALSE),1,0)</f>
        <v>0</v>
      </c>
      <c r="V165">
        <f>IF(AND(Scrobbles!$D165&gt;=Calc!U$1+1,Scrobbles!$D165&lt;=Calc!V$1,ISBLANK(Scrobbles!$D165)=FALSE),1,0)</f>
        <v>0</v>
      </c>
      <c r="Y165">
        <f>IF(Scrobbles!D165&gt;0,1,0)</f>
        <v>0</v>
      </c>
    </row>
    <row r="166" spans="3:25" x14ac:dyDescent="0.25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S166">
        <f>IF(AND(Scrobbles!$D166&gt;=Calc!R$1+1,Scrobbles!$D166&lt;=Calc!S$1,ISBLANK(Scrobbles!$D166)=FALSE),1,0)</f>
        <v>0</v>
      </c>
      <c r="T166">
        <f>IF(AND(Scrobbles!$D166&gt;=Calc!S$1+1,Scrobbles!$D166&lt;=Calc!T$1,ISBLANK(Scrobbles!$D166)=FALSE),1,0)</f>
        <v>0</v>
      </c>
      <c r="U166">
        <f>IF(AND(Scrobbles!$D166&gt;=Calc!T$1+1,Scrobbles!$D166&lt;=Calc!U$1,ISBLANK(Scrobbles!$D166)=FALSE),1,0)</f>
        <v>0</v>
      </c>
      <c r="V166">
        <f>IF(AND(Scrobbles!$D166&gt;=Calc!U$1+1,Scrobbles!$D166&lt;=Calc!V$1,ISBLANK(Scrobbles!$D166)=FALSE),1,0)</f>
        <v>0</v>
      </c>
      <c r="Y166">
        <f>IF(Scrobbles!D166&gt;0,1,0)</f>
        <v>0</v>
      </c>
    </row>
    <row r="167" spans="3:25" x14ac:dyDescent="0.25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S167">
        <f>IF(AND(Scrobbles!$D167&gt;=Calc!R$1+1,Scrobbles!$D167&lt;=Calc!S$1,ISBLANK(Scrobbles!$D167)=FALSE),1,0)</f>
        <v>0</v>
      </c>
      <c r="T167">
        <f>IF(AND(Scrobbles!$D167&gt;=Calc!S$1+1,Scrobbles!$D167&lt;=Calc!T$1,ISBLANK(Scrobbles!$D167)=FALSE),1,0)</f>
        <v>0</v>
      </c>
      <c r="U167">
        <f>IF(AND(Scrobbles!$D167&gt;=Calc!T$1+1,Scrobbles!$D167&lt;=Calc!U$1,ISBLANK(Scrobbles!$D167)=FALSE),1,0)</f>
        <v>0</v>
      </c>
      <c r="V167">
        <f>IF(AND(Scrobbles!$D167&gt;=Calc!U$1+1,Scrobbles!$D167&lt;=Calc!V$1,ISBLANK(Scrobbles!$D167)=FALSE),1,0)</f>
        <v>0</v>
      </c>
      <c r="Y167">
        <f>IF(Scrobbles!D167&gt;0,1,0)</f>
        <v>0</v>
      </c>
    </row>
    <row r="168" spans="3:25" x14ac:dyDescent="0.25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S168">
        <f>IF(AND(Scrobbles!$D168&gt;=Calc!R$1+1,Scrobbles!$D168&lt;=Calc!S$1,ISBLANK(Scrobbles!$D168)=FALSE),1,0)</f>
        <v>0</v>
      </c>
      <c r="T168">
        <f>IF(AND(Scrobbles!$D168&gt;=Calc!S$1+1,Scrobbles!$D168&lt;=Calc!T$1,ISBLANK(Scrobbles!$D168)=FALSE),1,0)</f>
        <v>0</v>
      </c>
      <c r="U168">
        <f>IF(AND(Scrobbles!$D168&gt;=Calc!T$1+1,Scrobbles!$D168&lt;=Calc!U$1,ISBLANK(Scrobbles!$D168)=FALSE),1,0)</f>
        <v>0</v>
      </c>
      <c r="V168">
        <f>IF(AND(Scrobbles!$D168&gt;=Calc!U$1+1,Scrobbles!$D168&lt;=Calc!V$1,ISBLANK(Scrobbles!$D168)=FALSE),1,0)</f>
        <v>0</v>
      </c>
      <c r="Y168">
        <f>IF(Scrobbles!D168&gt;0,1,0)</f>
        <v>0</v>
      </c>
    </row>
    <row r="169" spans="3:25" x14ac:dyDescent="0.25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S169">
        <f>IF(AND(Scrobbles!$D169&gt;=Calc!R$1+1,Scrobbles!$D169&lt;=Calc!S$1,ISBLANK(Scrobbles!$D169)=FALSE),1,0)</f>
        <v>0</v>
      </c>
      <c r="T169">
        <f>IF(AND(Scrobbles!$D169&gt;=Calc!S$1+1,Scrobbles!$D169&lt;=Calc!T$1,ISBLANK(Scrobbles!$D169)=FALSE),1,0)</f>
        <v>0</v>
      </c>
      <c r="U169">
        <f>IF(AND(Scrobbles!$D169&gt;=Calc!T$1+1,Scrobbles!$D169&lt;=Calc!U$1,ISBLANK(Scrobbles!$D169)=FALSE),1,0)</f>
        <v>0</v>
      </c>
      <c r="V169">
        <f>IF(AND(Scrobbles!$D169&gt;=Calc!U$1+1,Scrobbles!$D169&lt;=Calc!V$1,ISBLANK(Scrobbles!$D169)=FALSE),1,0)</f>
        <v>0</v>
      </c>
      <c r="Y169">
        <f>IF(Scrobbles!D169&gt;0,1,0)</f>
        <v>0</v>
      </c>
    </row>
    <row r="170" spans="3:25" x14ac:dyDescent="0.25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S170">
        <f>IF(AND(Scrobbles!$D170&gt;=Calc!R$1+1,Scrobbles!$D170&lt;=Calc!S$1,ISBLANK(Scrobbles!$D170)=FALSE),1,0)</f>
        <v>0</v>
      </c>
      <c r="T170">
        <f>IF(AND(Scrobbles!$D170&gt;=Calc!S$1+1,Scrobbles!$D170&lt;=Calc!T$1,ISBLANK(Scrobbles!$D170)=FALSE),1,0)</f>
        <v>0</v>
      </c>
      <c r="U170">
        <f>IF(AND(Scrobbles!$D170&gt;=Calc!T$1+1,Scrobbles!$D170&lt;=Calc!U$1,ISBLANK(Scrobbles!$D170)=FALSE),1,0)</f>
        <v>0</v>
      </c>
      <c r="V170">
        <f>IF(AND(Scrobbles!$D170&gt;=Calc!U$1+1,Scrobbles!$D170&lt;=Calc!V$1,ISBLANK(Scrobbles!$D170)=FALSE),1,0)</f>
        <v>0</v>
      </c>
      <c r="Y170">
        <f>IF(Scrobbles!D170&gt;0,1,0)</f>
        <v>0</v>
      </c>
    </row>
    <row r="171" spans="3:25" x14ac:dyDescent="0.25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S171">
        <f>IF(AND(Scrobbles!$D171&gt;=Calc!R$1+1,Scrobbles!$D171&lt;=Calc!S$1,ISBLANK(Scrobbles!$D171)=FALSE),1,0)</f>
        <v>0</v>
      </c>
      <c r="T171">
        <f>IF(AND(Scrobbles!$D171&gt;=Calc!S$1+1,Scrobbles!$D171&lt;=Calc!T$1,ISBLANK(Scrobbles!$D171)=FALSE),1,0)</f>
        <v>0</v>
      </c>
      <c r="U171">
        <f>IF(AND(Scrobbles!$D171&gt;=Calc!T$1+1,Scrobbles!$D171&lt;=Calc!U$1,ISBLANK(Scrobbles!$D171)=FALSE),1,0)</f>
        <v>0</v>
      </c>
      <c r="V171">
        <f>IF(AND(Scrobbles!$D171&gt;=Calc!U$1+1,Scrobbles!$D171&lt;=Calc!V$1,ISBLANK(Scrobbles!$D171)=FALSE),1,0)</f>
        <v>0</v>
      </c>
      <c r="Y171">
        <f>IF(Scrobbles!D171&gt;0,1,0)</f>
        <v>0</v>
      </c>
    </row>
    <row r="172" spans="3:25" x14ac:dyDescent="0.25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S172">
        <f>IF(AND(Scrobbles!$D172&gt;=Calc!R$1+1,Scrobbles!$D172&lt;=Calc!S$1,ISBLANK(Scrobbles!$D172)=FALSE),1,0)</f>
        <v>0</v>
      </c>
      <c r="T172">
        <f>IF(AND(Scrobbles!$D172&gt;=Calc!S$1+1,Scrobbles!$D172&lt;=Calc!T$1,ISBLANK(Scrobbles!$D172)=FALSE),1,0)</f>
        <v>0</v>
      </c>
      <c r="U172">
        <f>IF(AND(Scrobbles!$D172&gt;=Calc!T$1+1,Scrobbles!$D172&lt;=Calc!U$1,ISBLANK(Scrobbles!$D172)=FALSE),1,0)</f>
        <v>0</v>
      </c>
      <c r="V172">
        <f>IF(AND(Scrobbles!$D172&gt;=Calc!U$1+1,Scrobbles!$D172&lt;=Calc!V$1,ISBLANK(Scrobbles!$D172)=FALSE),1,0)</f>
        <v>0</v>
      </c>
      <c r="Y172">
        <f>IF(Scrobbles!D172&gt;0,1,0)</f>
        <v>0</v>
      </c>
    </row>
    <row r="173" spans="3:25" x14ac:dyDescent="0.25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S173">
        <f>IF(AND(Scrobbles!$D173&gt;=Calc!R$1+1,Scrobbles!$D173&lt;=Calc!S$1,ISBLANK(Scrobbles!$D173)=FALSE),1,0)</f>
        <v>0</v>
      </c>
      <c r="T173">
        <f>IF(AND(Scrobbles!$D173&gt;=Calc!S$1+1,Scrobbles!$D173&lt;=Calc!T$1,ISBLANK(Scrobbles!$D173)=FALSE),1,0)</f>
        <v>0</v>
      </c>
      <c r="U173">
        <f>IF(AND(Scrobbles!$D173&gt;=Calc!T$1+1,Scrobbles!$D173&lt;=Calc!U$1,ISBLANK(Scrobbles!$D173)=FALSE),1,0)</f>
        <v>0</v>
      </c>
      <c r="V173">
        <f>IF(AND(Scrobbles!$D173&gt;=Calc!U$1+1,Scrobbles!$D173&lt;=Calc!V$1,ISBLANK(Scrobbles!$D173)=FALSE),1,0)</f>
        <v>0</v>
      </c>
      <c r="Y173">
        <f>IF(Scrobbles!D173&gt;0,1,0)</f>
        <v>0</v>
      </c>
    </row>
    <row r="174" spans="3:25" x14ac:dyDescent="0.25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S174">
        <f>IF(AND(Scrobbles!$D174&gt;=Calc!R$1+1,Scrobbles!$D174&lt;=Calc!S$1,ISBLANK(Scrobbles!$D174)=FALSE),1,0)</f>
        <v>0</v>
      </c>
      <c r="T174">
        <f>IF(AND(Scrobbles!$D174&gt;=Calc!S$1+1,Scrobbles!$D174&lt;=Calc!T$1,ISBLANK(Scrobbles!$D174)=FALSE),1,0)</f>
        <v>0</v>
      </c>
      <c r="U174">
        <f>IF(AND(Scrobbles!$D174&gt;=Calc!T$1+1,Scrobbles!$D174&lt;=Calc!U$1,ISBLANK(Scrobbles!$D174)=FALSE),1,0)</f>
        <v>0</v>
      </c>
      <c r="V174">
        <f>IF(AND(Scrobbles!$D174&gt;=Calc!U$1+1,Scrobbles!$D174&lt;=Calc!V$1,ISBLANK(Scrobbles!$D174)=FALSE),1,0)</f>
        <v>0</v>
      </c>
      <c r="Y174">
        <f>IF(Scrobbles!D174&gt;0,1,0)</f>
        <v>0</v>
      </c>
    </row>
    <row r="175" spans="3:25" x14ac:dyDescent="0.25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S175">
        <f>IF(AND(Scrobbles!$D175&gt;=Calc!R$1+1,Scrobbles!$D175&lt;=Calc!S$1,ISBLANK(Scrobbles!$D175)=FALSE),1,0)</f>
        <v>0</v>
      </c>
      <c r="T175">
        <f>IF(AND(Scrobbles!$D175&gt;=Calc!S$1+1,Scrobbles!$D175&lt;=Calc!T$1,ISBLANK(Scrobbles!$D175)=FALSE),1,0)</f>
        <v>0</v>
      </c>
      <c r="U175">
        <f>IF(AND(Scrobbles!$D175&gt;=Calc!T$1+1,Scrobbles!$D175&lt;=Calc!U$1,ISBLANK(Scrobbles!$D175)=FALSE),1,0)</f>
        <v>0</v>
      </c>
      <c r="V175">
        <f>IF(AND(Scrobbles!$D175&gt;=Calc!U$1+1,Scrobbles!$D175&lt;=Calc!V$1,ISBLANK(Scrobbles!$D175)=FALSE),1,0)</f>
        <v>0</v>
      </c>
      <c r="Y175">
        <f>IF(Scrobbles!D175&gt;0,1,0)</f>
        <v>0</v>
      </c>
    </row>
    <row r="176" spans="3:25" x14ac:dyDescent="0.25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S176">
        <f>IF(AND(Scrobbles!$D176&gt;=Calc!R$1+1,Scrobbles!$D176&lt;=Calc!S$1,ISBLANK(Scrobbles!$D176)=FALSE),1,0)</f>
        <v>0</v>
      </c>
      <c r="T176">
        <f>IF(AND(Scrobbles!$D176&gt;=Calc!S$1+1,Scrobbles!$D176&lt;=Calc!T$1,ISBLANK(Scrobbles!$D176)=FALSE),1,0)</f>
        <v>0</v>
      </c>
      <c r="U176">
        <f>IF(AND(Scrobbles!$D176&gt;=Calc!T$1+1,Scrobbles!$D176&lt;=Calc!U$1,ISBLANK(Scrobbles!$D176)=FALSE),1,0)</f>
        <v>0</v>
      </c>
      <c r="V176">
        <f>IF(AND(Scrobbles!$D176&gt;=Calc!U$1+1,Scrobbles!$D176&lt;=Calc!V$1,ISBLANK(Scrobbles!$D176)=FALSE),1,0)</f>
        <v>0</v>
      </c>
      <c r="Y176">
        <f>IF(Scrobbles!D176&gt;0,1,0)</f>
        <v>0</v>
      </c>
    </row>
    <row r="177" spans="3:25" x14ac:dyDescent="0.25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S177">
        <f>IF(AND(Scrobbles!$D177&gt;=Calc!R$1+1,Scrobbles!$D177&lt;=Calc!S$1,ISBLANK(Scrobbles!$D177)=FALSE),1,0)</f>
        <v>0</v>
      </c>
      <c r="T177">
        <f>IF(AND(Scrobbles!$D177&gt;=Calc!S$1+1,Scrobbles!$D177&lt;=Calc!T$1,ISBLANK(Scrobbles!$D177)=FALSE),1,0)</f>
        <v>0</v>
      </c>
      <c r="U177">
        <f>IF(AND(Scrobbles!$D177&gt;=Calc!T$1+1,Scrobbles!$D177&lt;=Calc!U$1,ISBLANK(Scrobbles!$D177)=FALSE),1,0)</f>
        <v>0</v>
      </c>
      <c r="V177">
        <f>IF(AND(Scrobbles!$D177&gt;=Calc!U$1+1,Scrobbles!$D177&lt;=Calc!V$1,ISBLANK(Scrobbles!$D177)=FALSE),1,0)</f>
        <v>0</v>
      </c>
      <c r="Y177">
        <f>IF(Scrobbles!D177&gt;0,1,0)</f>
        <v>0</v>
      </c>
    </row>
    <row r="178" spans="3:25" x14ac:dyDescent="0.25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S178">
        <f>IF(AND(Scrobbles!$D178&gt;=Calc!R$1+1,Scrobbles!$D178&lt;=Calc!S$1,ISBLANK(Scrobbles!$D178)=FALSE),1,0)</f>
        <v>0</v>
      </c>
      <c r="T178">
        <f>IF(AND(Scrobbles!$D178&gt;=Calc!S$1+1,Scrobbles!$D178&lt;=Calc!T$1,ISBLANK(Scrobbles!$D178)=FALSE),1,0)</f>
        <v>0</v>
      </c>
      <c r="U178">
        <f>IF(AND(Scrobbles!$D178&gt;=Calc!T$1+1,Scrobbles!$D178&lt;=Calc!U$1,ISBLANK(Scrobbles!$D178)=FALSE),1,0)</f>
        <v>0</v>
      </c>
      <c r="V178">
        <f>IF(AND(Scrobbles!$D178&gt;=Calc!U$1+1,Scrobbles!$D178&lt;=Calc!V$1,ISBLANK(Scrobbles!$D178)=FALSE),1,0)</f>
        <v>0</v>
      </c>
      <c r="Y178">
        <f>IF(Scrobbles!D178&gt;0,1,0)</f>
        <v>0</v>
      </c>
    </row>
    <row r="179" spans="3:25" x14ac:dyDescent="0.25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S179">
        <f>IF(AND(Scrobbles!$D179&gt;=Calc!R$1+1,Scrobbles!$D179&lt;=Calc!S$1,ISBLANK(Scrobbles!$D179)=FALSE),1,0)</f>
        <v>0</v>
      </c>
      <c r="T179">
        <f>IF(AND(Scrobbles!$D179&gt;=Calc!S$1+1,Scrobbles!$D179&lt;=Calc!T$1,ISBLANK(Scrobbles!$D179)=FALSE),1,0)</f>
        <v>0</v>
      </c>
      <c r="U179">
        <f>IF(AND(Scrobbles!$D179&gt;=Calc!T$1+1,Scrobbles!$D179&lt;=Calc!U$1,ISBLANK(Scrobbles!$D179)=FALSE),1,0)</f>
        <v>0</v>
      </c>
      <c r="V179">
        <f>IF(AND(Scrobbles!$D179&gt;=Calc!U$1+1,Scrobbles!$D179&lt;=Calc!V$1,ISBLANK(Scrobbles!$D179)=FALSE),1,0)</f>
        <v>0</v>
      </c>
      <c r="Y179">
        <f>IF(Scrobbles!D179&gt;0,1,0)</f>
        <v>0</v>
      </c>
    </row>
    <row r="180" spans="3:25" x14ac:dyDescent="0.25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S180">
        <f>IF(AND(Scrobbles!$D180&gt;=Calc!R$1+1,Scrobbles!$D180&lt;=Calc!S$1,ISBLANK(Scrobbles!$D180)=FALSE),1,0)</f>
        <v>0</v>
      </c>
      <c r="T180">
        <f>IF(AND(Scrobbles!$D180&gt;=Calc!S$1+1,Scrobbles!$D180&lt;=Calc!T$1,ISBLANK(Scrobbles!$D180)=FALSE),1,0)</f>
        <v>0</v>
      </c>
      <c r="U180">
        <f>IF(AND(Scrobbles!$D180&gt;=Calc!T$1+1,Scrobbles!$D180&lt;=Calc!U$1,ISBLANK(Scrobbles!$D180)=FALSE),1,0)</f>
        <v>0</v>
      </c>
      <c r="V180">
        <f>IF(AND(Scrobbles!$D180&gt;=Calc!U$1+1,Scrobbles!$D180&lt;=Calc!V$1,ISBLANK(Scrobbles!$D180)=FALSE),1,0)</f>
        <v>0</v>
      </c>
      <c r="Y180">
        <f>IF(Scrobbles!D180&gt;0,1,0)</f>
        <v>0</v>
      </c>
    </row>
    <row r="181" spans="3:25" x14ac:dyDescent="0.25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S181">
        <f>IF(AND(Scrobbles!$D181&gt;=Calc!R$1+1,Scrobbles!$D181&lt;=Calc!S$1,ISBLANK(Scrobbles!$D181)=FALSE),1,0)</f>
        <v>0</v>
      </c>
      <c r="T181">
        <f>IF(AND(Scrobbles!$D181&gt;=Calc!S$1+1,Scrobbles!$D181&lt;=Calc!T$1,ISBLANK(Scrobbles!$D181)=FALSE),1,0)</f>
        <v>0</v>
      </c>
      <c r="U181">
        <f>IF(AND(Scrobbles!$D181&gt;=Calc!T$1+1,Scrobbles!$D181&lt;=Calc!U$1,ISBLANK(Scrobbles!$D181)=FALSE),1,0)</f>
        <v>0</v>
      </c>
      <c r="V181">
        <f>IF(AND(Scrobbles!$D181&gt;=Calc!U$1+1,Scrobbles!$D181&lt;=Calc!V$1,ISBLANK(Scrobbles!$D181)=FALSE),1,0)</f>
        <v>0</v>
      </c>
      <c r="Y181">
        <f>IF(Scrobbles!D181&gt;0,1,0)</f>
        <v>0</v>
      </c>
    </row>
    <row r="182" spans="3:25" x14ac:dyDescent="0.25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S182">
        <f>IF(AND(Scrobbles!$D182&gt;=Calc!R$1+1,Scrobbles!$D182&lt;=Calc!S$1,ISBLANK(Scrobbles!$D182)=FALSE),1,0)</f>
        <v>0</v>
      </c>
      <c r="T182">
        <f>IF(AND(Scrobbles!$D182&gt;=Calc!S$1+1,Scrobbles!$D182&lt;=Calc!T$1,ISBLANK(Scrobbles!$D182)=FALSE),1,0)</f>
        <v>0</v>
      </c>
      <c r="U182">
        <f>IF(AND(Scrobbles!$D182&gt;=Calc!T$1+1,Scrobbles!$D182&lt;=Calc!U$1,ISBLANK(Scrobbles!$D182)=FALSE),1,0)</f>
        <v>0</v>
      </c>
      <c r="V182">
        <f>IF(AND(Scrobbles!$D182&gt;=Calc!U$1+1,Scrobbles!$D182&lt;=Calc!V$1,ISBLANK(Scrobbles!$D182)=FALSE),1,0)</f>
        <v>0</v>
      </c>
      <c r="Y182">
        <f>IF(Scrobbles!D182&gt;0,1,0)</f>
        <v>0</v>
      </c>
    </row>
    <row r="183" spans="3:25" x14ac:dyDescent="0.25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S183">
        <f>IF(AND(Scrobbles!$D183&gt;=Calc!R$1+1,Scrobbles!$D183&lt;=Calc!S$1,ISBLANK(Scrobbles!$D183)=FALSE),1,0)</f>
        <v>0</v>
      </c>
      <c r="T183">
        <f>IF(AND(Scrobbles!$D183&gt;=Calc!S$1+1,Scrobbles!$D183&lt;=Calc!T$1,ISBLANK(Scrobbles!$D183)=FALSE),1,0)</f>
        <v>0</v>
      </c>
      <c r="U183">
        <f>IF(AND(Scrobbles!$D183&gt;=Calc!T$1+1,Scrobbles!$D183&lt;=Calc!U$1,ISBLANK(Scrobbles!$D183)=FALSE),1,0)</f>
        <v>0</v>
      </c>
      <c r="V183">
        <f>IF(AND(Scrobbles!$D183&gt;=Calc!U$1+1,Scrobbles!$D183&lt;=Calc!V$1,ISBLANK(Scrobbles!$D183)=FALSE),1,0)</f>
        <v>0</v>
      </c>
      <c r="Y183">
        <f>IF(Scrobbles!D183&gt;0,1,0)</f>
        <v>0</v>
      </c>
    </row>
    <row r="184" spans="3:25" x14ac:dyDescent="0.25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S184">
        <f>IF(AND(Scrobbles!$D184&gt;=Calc!R$1+1,Scrobbles!$D184&lt;=Calc!S$1,ISBLANK(Scrobbles!$D184)=FALSE),1,0)</f>
        <v>0</v>
      </c>
      <c r="T184">
        <f>IF(AND(Scrobbles!$D184&gt;=Calc!S$1+1,Scrobbles!$D184&lt;=Calc!T$1,ISBLANK(Scrobbles!$D184)=FALSE),1,0)</f>
        <v>0</v>
      </c>
      <c r="U184">
        <f>IF(AND(Scrobbles!$D184&gt;=Calc!T$1+1,Scrobbles!$D184&lt;=Calc!U$1,ISBLANK(Scrobbles!$D184)=FALSE),1,0)</f>
        <v>0</v>
      </c>
      <c r="V184">
        <f>IF(AND(Scrobbles!$D184&gt;=Calc!U$1+1,Scrobbles!$D184&lt;=Calc!V$1,ISBLANK(Scrobbles!$D184)=FALSE),1,0)</f>
        <v>0</v>
      </c>
      <c r="Y184">
        <f>IF(Scrobbles!D184&gt;0,1,0)</f>
        <v>0</v>
      </c>
    </row>
    <row r="185" spans="3:25" x14ac:dyDescent="0.25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S185">
        <f>IF(AND(Scrobbles!$D185&gt;=Calc!R$1+1,Scrobbles!$D185&lt;=Calc!S$1,ISBLANK(Scrobbles!$D185)=FALSE),1,0)</f>
        <v>0</v>
      </c>
      <c r="T185">
        <f>IF(AND(Scrobbles!$D185&gt;=Calc!S$1+1,Scrobbles!$D185&lt;=Calc!T$1,ISBLANK(Scrobbles!$D185)=FALSE),1,0)</f>
        <v>0</v>
      </c>
      <c r="U185">
        <f>IF(AND(Scrobbles!$D185&gt;=Calc!T$1+1,Scrobbles!$D185&lt;=Calc!U$1,ISBLANK(Scrobbles!$D185)=FALSE),1,0)</f>
        <v>0</v>
      </c>
      <c r="V185">
        <f>IF(AND(Scrobbles!$D185&gt;=Calc!U$1+1,Scrobbles!$D185&lt;=Calc!V$1,ISBLANK(Scrobbles!$D185)=FALSE),1,0)</f>
        <v>0</v>
      </c>
      <c r="Y185">
        <f>IF(Scrobbles!D185&gt;0,1,0)</f>
        <v>0</v>
      </c>
    </row>
    <row r="186" spans="3:25" x14ac:dyDescent="0.25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S186">
        <f>IF(AND(Scrobbles!$D186&gt;=Calc!R$1+1,Scrobbles!$D186&lt;=Calc!S$1,ISBLANK(Scrobbles!$D186)=FALSE),1,0)</f>
        <v>0</v>
      </c>
      <c r="T186">
        <f>IF(AND(Scrobbles!$D186&gt;=Calc!S$1+1,Scrobbles!$D186&lt;=Calc!T$1,ISBLANK(Scrobbles!$D186)=FALSE),1,0)</f>
        <v>0</v>
      </c>
      <c r="U186">
        <f>IF(AND(Scrobbles!$D186&gt;=Calc!T$1+1,Scrobbles!$D186&lt;=Calc!U$1,ISBLANK(Scrobbles!$D186)=FALSE),1,0)</f>
        <v>0</v>
      </c>
      <c r="V186">
        <f>IF(AND(Scrobbles!$D186&gt;=Calc!U$1+1,Scrobbles!$D186&lt;=Calc!V$1,ISBLANK(Scrobbles!$D186)=FALSE),1,0)</f>
        <v>0</v>
      </c>
      <c r="Y186">
        <f>IF(Scrobbles!D186&gt;0,1,0)</f>
        <v>0</v>
      </c>
    </row>
    <row r="187" spans="3:25" x14ac:dyDescent="0.25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S187">
        <f>IF(AND(Scrobbles!$D187&gt;=Calc!R$1+1,Scrobbles!$D187&lt;=Calc!S$1,ISBLANK(Scrobbles!$D187)=FALSE),1,0)</f>
        <v>0</v>
      </c>
      <c r="T187">
        <f>IF(AND(Scrobbles!$D187&gt;=Calc!S$1+1,Scrobbles!$D187&lt;=Calc!T$1,ISBLANK(Scrobbles!$D187)=FALSE),1,0)</f>
        <v>0</v>
      </c>
      <c r="U187">
        <f>IF(AND(Scrobbles!$D187&gt;=Calc!T$1+1,Scrobbles!$D187&lt;=Calc!U$1,ISBLANK(Scrobbles!$D187)=FALSE),1,0)</f>
        <v>0</v>
      </c>
      <c r="V187">
        <f>IF(AND(Scrobbles!$D187&gt;=Calc!U$1+1,Scrobbles!$D187&lt;=Calc!V$1,ISBLANK(Scrobbles!$D187)=FALSE),1,0)</f>
        <v>0</v>
      </c>
      <c r="Y187">
        <f>IF(Scrobbles!D187&gt;0,1,0)</f>
        <v>0</v>
      </c>
    </row>
    <row r="188" spans="3:25" x14ac:dyDescent="0.25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S188">
        <f>IF(AND(Scrobbles!$D188&gt;=Calc!R$1+1,Scrobbles!$D188&lt;=Calc!S$1,ISBLANK(Scrobbles!$D188)=FALSE),1,0)</f>
        <v>0</v>
      </c>
      <c r="T188">
        <f>IF(AND(Scrobbles!$D188&gt;=Calc!S$1+1,Scrobbles!$D188&lt;=Calc!T$1,ISBLANK(Scrobbles!$D188)=FALSE),1,0)</f>
        <v>0</v>
      </c>
      <c r="U188">
        <f>IF(AND(Scrobbles!$D188&gt;=Calc!T$1+1,Scrobbles!$D188&lt;=Calc!U$1,ISBLANK(Scrobbles!$D188)=FALSE),1,0)</f>
        <v>0</v>
      </c>
      <c r="V188">
        <f>IF(AND(Scrobbles!$D188&gt;=Calc!U$1+1,Scrobbles!$D188&lt;=Calc!V$1,ISBLANK(Scrobbles!$D188)=FALSE),1,0)</f>
        <v>0</v>
      </c>
      <c r="Y188">
        <f>IF(Scrobbles!D188&gt;0,1,0)</f>
        <v>0</v>
      </c>
    </row>
    <row r="189" spans="3:25" x14ac:dyDescent="0.25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S189">
        <f>IF(AND(Scrobbles!$D189&gt;=Calc!R$1+1,Scrobbles!$D189&lt;=Calc!S$1,ISBLANK(Scrobbles!$D189)=FALSE),1,0)</f>
        <v>0</v>
      </c>
      <c r="T189">
        <f>IF(AND(Scrobbles!$D189&gt;=Calc!S$1+1,Scrobbles!$D189&lt;=Calc!T$1,ISBLANK(Scrobbles!$D189)=FALSE),1,0)</f>
        <v>0</v>
      </c>
      <c r="U189">
        <f>IF(AND(Scrobbles!$D189&gt;=Calc!T$1+1,Scrobbles!$D189&lt;=Calc!U$1,ISBLANK(Scrobbles!$D189)=FALSE),1,0)</f>
        <v>0</v>
      </c>
      <c r="V189">
        <f>IF(AND(Scrobbles!$D189&gt;=Calc!U$1+1,Scrobbles!$D189&lt;=Calc!V$1,ISBLANK(Scrobbles!$D189)=FALSE),1,0)</f>
        <v>0</v>
      </c>
      <c r="Y189">
        <f>IF(Scrobbles!D189&gt;0,1,0)</f>
        <v>0</v>
      </c>
    </row>
    <row r="190" spans="3:25" x14ac:dyDescent="0.25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S190">
        <f>IF(AND(Scrobbles!$D190&gt;=Calc!R$1+1,Scrobbles!$D190&lt;=Calc!S$1,ISBLANK(Scrobbles!$D190)=FALSE),1,0)</f>
        <v>0</v>
      </c>
      <c r="T190">
        <f>IF(AND(Scrobbles!$D190&gt;=Calc!S$1+1,Scrobbles!$D190&lt;=Calc!T$1,ISBLANK(Scrobbles!$D190)=FALSE),1,0)</f>
        <v>0</v>
      </c>
      <c r="U190">
        <f>IF(AND(Scrobbles!$D190&gt;=Calc!T$1+1,Scrobbles!$D190&lt;=Calc!U$1,ISBLANK(Scrobbles!$D190)=FALSE),1,0)</f>
        <v>0</v>
      </c>
      <c r="V190">
        <f>IF(AND(Scrobbles!$D190&gt;=Calc!U$1+1,Scrobbles!$D190&lt;=Calc!V$1,ISBLANK(Scrobbles!$D190)=FALSE),1,0)</f>
        <v>0</v>
      </c>
      <c r="Y190">
        <f>IF(Scrobbles!D190&gt;0,1,0)</f>
        <v>0</v>
      </c>
    </row>
    <row r="191" spans="3:25" x14ac:dyDescent="0.25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S191">
        <f>IF(AND(Scrobbles!$D191&gt;=Calc!R$1+1,Scrobbles!$D191&lt;=Calc!S$1,ISBLANK(Scrobbles!$D191)=FALSE),1,0)</f>
        <v>0</v>
      </c>
      <c r="T191">
        <f>IF(AND(Scrobbles!$D191&gt;=Calc!S$1+1,Scrobbles!$D191&lt;=Calc!T$1,ISBLANK(Scrobbles!$D191)=FALSE),1,0)</f>
        <v>0</v>
      </c>
      <c r="U191">
        <f>IF(AND(Scrobbles!$D191&gt;=Calc!T$1+1,Scrobbles!$D191&lt;=Calc!U$1,ISBLANK(Scrobbles!$D191)=FALSE),1,0)</f>
        <v>0</v>
      </c>
      <c r="V191">
        <f>IF(AND(Scrobbles!$D191&gt;=Calc!U$1+1,Scrobbles!$D191&lt;=Calc!V$1,ISBLANK(Scrobbles!$D191)=FALSE),1,0)</f>
        <v>0</v>
      </c>
      <c r="Y191">
        <f>IF(Scrobbles!D191&gt;0,1,0)</f>
        <v>0</v>
      </c>
    </row>
    <row r="192" spans="3:25" x14ac:dyDescent="0.25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S192">
        <f>IF(AND(Scrobbles!$D192&gt;=Calc!R$1+1,Scrobbles!$D192&lt;=Calc!S$1,ISBLANK(Scrobbles!$D192)=FALSE),1,0)</f>
        <v>0</v>
      </c>
      <c r="T192">
        <f>IF(AND(Scrobbles!$D192&gt;=Calc!S$1+1,Scrobbles!$D192&lt;=Calc!T$1,ISBLANK(Scrobbles!$D192)=FALSE),1,0)</f>
        <v>0</v>
      </c>
      <c r="U192">
        <f>IF(AND(Scrobbles!$D192&gt;=Calc!T$1+1,Scrobbles!$D192&lt;=Calc!U$1,ISBLANK(Scrobbles!$D192)=FALSE),1,0)</f>
        <v>0</v>
      </c>
      <c r="V192">
        <f>IF(AND(Scrobbles!$D192&gt;=Calc!U$1+1,Scrobbles!$D192&lt;=Calc!V$1,ISBLANK(Scrobbles!$D192)=FALSE),1,0)</f>
        <v>0</v>
      </c>
      <c r="Y192">
        <f>IF(Scrobbles!D192&gt;0,1,0)</f>
        <v>0</v>
      </c>
    </row>
    <row r="193" spans="3:25" x14ac:dyDescent="0.25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S193">
        <f>IF(AND(Scrobbles!$D193&gt;=Calc!R$1+1,Scrobbles!$D193&lt;=Calc!S$1,ISBLANK(Scrobbles!$D193)=FALSE),1,0)</f>
        <v>0</v>
      </c>
      <c r="T193">
        <f>IF(AND(Scrobbles!$D193&gt;=Calc!S$1+1,Scrobbles!$D193&lt;=Calc!T$1,ISBLANK(Scrobbles!$D193)=FALSE),1,0)</f>
        <v>0</v>
      </c>
      <c r="U193">
        <f>IF(AND(Scrobbles!$D193&gt;=Calc!T$1+1,Scrobbles!$D193&lt;=Calc!U$1,ISBLANK(Scrobbles!$D193)=FALSE),1,0)</f>
        <v>0</v>
      </c>
      <c r="V193">
        <f>IF(AND(Scrobbles!$D193&gt;=Calc!U$1+1,Scrobbles!$D193&lt;=Calc!V$1,ISBLANK(Scrobbles!$D193)=FALSE),1,0)</f>
        <v>0</v>
      </c>
      <c r="Y193">
        <f>IF(Scrobbles!D193&gt;0,1,0)</f>
        <v>0</v>
      </c>
    </row>
    <row r="194" spans="3:25" x14ac:dyDescent="0.25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S194">
        <f>IF(AND(Scrobbles!$D194&gt;=Calc!R$1+1,Scrobbles!$D194&lt;=Calc!S$1,ISBLANK(Scrobbles!$D194)=FALSE),1,0)</f>
        <v>0</v>
      </c>
      <c r="T194">
        <f>IF(AND(Scrobbles!$D194&gt;=Calc!S$1+1,Scrobbles!$D194&lt;=Calc!T$1,ISBLANK(Scrobbles!$D194)=FALSE),1,0)</f>
        <v>0</v>
      </c>
      <c r="U194">
        <f>IF(AND(Scrobbles!$D194&gt;=Calc!T$1+1,Scrobbles!$D194&lt;=Calc!U$1,ISBLANK(Scrobbles!$D194)=FALSE),1,0)</f>
        <v>0</v>
      </c>
      <c r="V194">
        <f>IF(AND(Scrobbles!$D194&gt;=Calc!U$1+1,Scrobbles!$D194&lt;=Calc!V$1,ISBLANK(Scrobbles!$D194)=FALSE),1,0)</f>
        <v>0</v>
      </c>
      <c r="Y194">
        <f>IF(Scrobbles!D194&gt;0,1,0)</f>
        <v>0</v>
      </c>
    </row>
    <row r="195" spans="3:25" x14ac:dyDescent="0.25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S195">
        <f>IF(AND(Scrobbles!$D195&gt;=Calc!R$1+1,Scrobbles!$D195&lt;=Calc!S$1,ISBLANK(Scrobbles!$D195)=FALSE),1,0)</f>
        <v>0</v>
      </c>
      <c r="T195">
        <f>IF(AND(Scrobbles!$D195&gt;=Calc!S$1+1,Scrobbles!$D195&lt;=Calc!T$1,ISBLANK(Scrobbles!$D195)=FALSE),1,0)</f>
        <v>0</v>
      </c>
      <c r="U195">
        <f>IF(AND(Scrobbles!$D195&gt;=Calc!T$1+1,Scrobbles!$D195&lt;=Calc!U$1,ISBLANK(Scrobbles!$D195)=FALSE),1,0)</f>
        <v>0</v>
      </c>
      <c r="V195">
        <f>IF(AND(Scrobbles!$D195&gt;=Calc!U$1+1,Scrobbles!$D195&lt;=Calc!V$1,ISBLANK(Scrobbles!$D195)=FALSE),1,0)</f>
        <v>0</v>
      </c>
      <c r="Y195">
        <f>IF(Scrobbles!D195&gt;0,1,0)</f>
        <v>0</v>
      </c>
    </row>
    <row r="196" spans="3:25" x14ac:dyDescent="0.25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S196">
        <f>IF(AND(Scrobbles!$D196&gt;=Calc!R$1+1,Scrobbles!$D196&lt;=Calc!S$1,ISBLANK(Scrobbles!$D196)=FALSE),1,0)</f>
        <v>0</v>
      </c>
      <c r="T196">
        <f>IF(AND(Scrobbles!$D196&gt;=Calc!S$1+1,Scrobbles!$D196&lt;=Calc!T$1,ISBLANK(Scrobbles!$D196)=FALSE),1,0)</f>
        <v>0</v>
      </c>
      <c r="U196">
        <f>IF(AND(Scrobbles!$D196&gt;=Calc!T$1+1,Scrobbles!$D196&lt;=Calc!U$1,ISBLANK(Scrobbles!$D196)=FALSE),1,0)</f>
        <v>0</v>
      </c>
      <c r="V196">
        <f>IF(AND(Scrobbles!$D196&gt;=Calc!U$1+1,Scrobbles!$D196&lt;=Calc!V$1,ISBLANK(Scrobbles!$D196)=FALSE),1,0)</f>
        <v>0</v>
      </c>
      <c r="Y196">
        <f>IF(Scrobbles!D196&gt;0,1,0)</f>
        <v>0</v>
      </c>
    </row>
    <row r="197" spans="3:25" x14ac:dyDescent="0.25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S197">
        <f>IF(AND(Scrobbles!$D197&gt;=Calc!R$1+1,Scrobbles!$D197&lt;=Calc!S$1,ISBLANK(Scrobbles!$D197)=FALSE),1,0)</f>
        <v>0</v>
      </c>
      <c r="T197">
        <f>IF(AND(Scrobbles!$D197&gt;=Calc!S$1+1,Scrobbles!$D197&lt;=Calc!T$1,ISBLANK(Scrobbles!$D197)=FALSE),1,0)</f>
        <v>0</v>
      </c>
      <c r="U197">
        <f>IF(AND(Scrobbles!$D197&gt;=Calc!T$1+1,Scrobbles!$D197&lt;=Calc!U$1,ISBLANK(Scrobbles!$D197)=FALSE),1,0)</f>
        <v>0</v>
      </c>
      <c r="V197">
        <f>IF(AND(Scrobbles!$D197&gt;=Calc!U$1+1,Scrobbles!$D197&lt;=Calc!V$1,ISBLANK(Scrobbles!$D197)=FALSE),1,0)</f>
        <v>0</v>
      </c>
      <c r="Y197">
        <f>IF(Scrobbles!D197&gt;0,1,0)</f>
        <v>0</v>
      </c>
    </row>
    <row r="198" spans="3:25" x14ac:dyDescent="0.25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S198">
        <f>IF(AND(Scrobbles!$D198&gt;=Calc!R$1+1,Scrobbles!$D198&lt;=Calc!S$1,ISBLANK(Scrobbles!$D198)=FALSE),1,0)</f>
        <v>0</v>
      </c>
      <c r="T198">
        <f>IF(AND(Scrobbles!$D198&gt;=Calc!S$1+1,Scrobbles!$D198&lt;=Calc!T$1,ISBLANK(Scrobbles!$D198)=FALSE),1,0)</f>
        <v>0</v>
      </c>
      <c r="U198">
        <f>IF(AND(Scrobbles!$D198&gt;=Calc!T$1+1,Scrobbles!$D198&lt;=Calc!U$1,ISBLANK(Scrobbles!$D198)=FALSE),1,0)</f>
        <v>0</v>
      </c>
      <c r="V198">
        <f>IF(AND(Scrobbles!$D198&gt;=Calc!U$1+1,Scrobbles!$D198&lt;=Calc!V$1,ISBLANK(Scrobbles!$D198)=FALSE),1,0)</f>
        <v>0</v>
      </c>
      <c r="Y198">
        <f>IF(Scrobbles!D198&gt;0,1,0)</f>
        <v>0</v>
      </c>
    </row>
    <row r="199" spans="3:25" x14ac:dyDescent="0.25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S199">
        <f>IF(AND(Scrobbles!$D199&gt;=Calc!R$1+1,Scrobbles!$D199&lt;=Calc!S$1,ISBLANK(Scrobbles!$D199)=FALSE),1,0)</f>
        <v>0</v>
      </c>
      <c r="T199">
        <f>IF(AND(Scrobbles!$D199&gt;=Calc!S$1+1,Scrobbles!$D199&lt;=Calc!T$1,ISBLANK(Scrobbles!$D199)=FALSE),1,0)</f>
        <v>0</v>
      </c>
      <c r="U199">
        <f>IF(AND(Scrobbles!$D199&gt;=Calc!T$1+1,Scrobbles!$D199&lt;=Calc!U$1,ISBLANK(Scrobbles!$D199)=FALSE),1,0)</f>
        <v>0</v>
      </c>
      <c r="V199">
        <f>IF(AND(Scrobbles!$D199&gt;=Calc!U$1+1,Scrobbles!$D199&lt;=Calc!V$1,ISBLANK(Scrobbles!$D199)=FALSE),1,0)</f>
        <v>0</v>
      </c>
      <c r="Y199">
        <f>IF(Scrobbles!D199&gt;0,1,0)</f>
        <v>0</v>
      </c>
    </row>
    <row r="200" spans="3:25" x14ac:dyDescent="0.25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S200">
        <f>IF(AND(Scrobbles!$D200&gt;=Calc!R$1+1,Scrobbles!$D200&lt;=Calc!S$1,ISBLANK(Scrobbles!$D200)=FALSE),1,0)</f>
        <v>0</v>
      </c>
      <c r="T200">
        <f>IF(AND(Scrobbles!$D200&gt;=Calc!S$1+1,Scrobbles!$D200&lt;=Calc!T$1,ISBLANK(Scrobbles!$D200)=FALSE),1,0)</f>
        <v>0</v>
      </c>
      <c r="U200">
        <f>IF(AND(Scrobbles!$D200&gt;=Calc!T$1+1,Scrobbles!$D200&lt;=Calc!U$1,ISBLANK(Scrobbles!$D200)=FALSE),1,0)</f>
        <v>0</v>
      </c>
      <c r="V200">
        <f>IF(AND(Scrobbles!$D200&gt;=Calc!U$1+1,Scrobbles!$D200&lt;=Calc!V$1,ISBLANK(Scrobbles!$D200)=FALSE),1,0)</f>
        <v>0</v>
      </c>
      <c r="Y200">
        <f>IF(Scrobbles!D200&gt;0,1,0)</f>
        <v>0</v>
      </c>
    </row>
    <row r="201" spans="3:25" x14ac:dyDescent="0.25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S201">
        <f>IF(AND(Scrobbles!$D201&gt;=Calc!R$1+1,Scrobbles!$D201&lt;=Calc!S$1,ISBLANK(Scrobbles!$D201)=FALSE),1,0)</f>
        <v>0</v>
      </c>
      <c r="T201">
        <f>IF(AND(Scrobbles!$D201&gt;=Calc!S$1+1,Scrobbles!$D201&lt;=Calc!T$1,ISBLANK(Scrobbles!$D201)=FALSE),1,0)</f>
        <v>0</v>
      </c>
      <c r="U201">
        <f>IF(AND(Scrobbles!$D201&gt;=Calc!T$1+1,Scrobbles!$D201&lt;=Calc!U$1,ISBLANK(Scrobbles!$D201)=FALSE),1,0)</f>
        <v>0</v>
      </c>
      <c r="V201">
        <f>IF(AND(Scrobbles!$D201&gt;=Calc!U$1+1,Scrobbles!$D201&lt;=Calc!V$1,ISBLANK(Scrobbles!$D201)=FALSE),1,0)</f>
        <v>0</v>
      </c>
      <c r="Y201">
        <f>IF(Scrobbles!D201&gt;0,1,0)</f>
        <v>0</v>
      </c>
    </row>
    <row r="202" spans="3:25" x14ac:dyDescent="0.25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S202">
        <f>IF(AND(Scrobbles!$D202&gt;=Calc!R$1+1,Scrobbles!$D202&lt;=Calc!S$1,ISBLANK(Scrobbles!$D202)=FALSE),1,0)</f>
        <v>0</v>
      </c>
      <c r="T202">
        <f>IF(AND(Scrobbles!$D202&gt;=Calc!S$1+1,Scrobbles!$D202&lt;=Calc!T$1,ISBLANK(Scrobbles!$D202)=FALSE),1,0)</f>
        <v>0</v>
      </c>
      <c r="U202">
        <f>IF(AND(Scrobbles!$D202&gt;=Calc!T$1+1,Scrobbles!$D202&lt;=Calc!U$1,ISBLANK(Scrobbles!$D202)=FALSE),1,0)</f>
        <v>0</v>
      </c>
      <c r="V202">
        <f>IF(AND(Scrobbles!$D202&gt;=Calc!U$1+1,Scrobbles!$D202&lt;=Calc!V$1,ISBLANK(Scrobbles!$D202)=FALSE),1,0)</f>
        <v>0</v>
      </c>
      <c r="Y202">
        <f>IF(Scrobbles!D202&gt;0,1,0)</f>
        <v>0</v>
      </c>
    </row>
    <row r="203" spans="3:25" x14ac:dyDescent="0.25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S203">
        <f>IF(AND(Scrobbles!$D203&gt;=Calc!R$1+1,Scrobbles!$D203&lt;=Calc!S$1,ISBLANK(Scrobbles!$D203)=FALSE),1,0)</f>
        <v>0</v>
      </c>
      <c r="T203">
        <f>IF(AND(Scrobbles!$D203&gt;=Calc!S$1+1,Scrobbles!$D203&lt;=Calc!T$1,ISBLANK(Scrobbles!$D203)=FALSE),1,0)</f>
        <v>0</v>
      </c>
      <c r="U203">
        <f>IF(AND(Scrobbles!$D203&gt;=Calc!T$1+1,Scrobbles!$D203&lt;=Calc!U$1,ISBLANK(Scrobbles!$D203)=FALSE),1,0)</f>
        <v>0</v>
      </c>
      <c r="V203">
        <f>IF(AND(Scrobbles!$D203&gt;=Calc!U$1+1,Scrobbles!$D203&lt;=Calc!V$1,ISBLANK(Scrobbles!$D203)=FALSE),1,0)</f>
        <v>0</v>
      </c>
      <c r="Y203">
        <f>IF(Scrobbles!D203&gt;0,1,0)</f>
        <v>0</v>
      </c>
    </row>
    <row r="204" spans="3:25" x14ac:dyDescent="0.25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S204">
        <f>IF(AND(Scrobbles!$D204&gt;=Calc!R$1+1,Scrobbles!$D204&lt;=Calc!S$1,ISBLANK(Scrobbles!$D204)=FALSE),1,0)</f>
        <v>0</v>
      </c>
      <c r="T204">
        <f>IF(AND(Scrobbles!$D204&gt;=Calc!S$1+1,Scrobbles!$D204&lt;=Calc!T$1,ISBLANK(Scrobbles!$D204)=FALSE),1,0)</f>
        <v>0</v>
      </c>
      <c r="U204">
        <f>IF(AND(Scrobbles!$D204&gt;=Calc!T$1+1,Scrobbles!$D204&lt;=Calc!U$1,ISBLANK(Scrobbles!$D204)=FALSE),1,0)</f>
        <v>0</v>
      </c>
      <c r="V204">
        <f>IF(AND(Scrobbles!$D204&gt;=Calc!U$1+1,Scrobbles!$D204&lt;=Calc!V$1,ISBLANK(Scrobbles!$D204)=FALSE),1,0)</f>
        <v>0</v>
      </c>
      <c r="Y204">
        <f>IF(Scrobbles!D204&gt;0,1,0)</f>
        <v>0</v>
      </c>
    </row>
    <row r="205" spans="3:25" x14ac:dyDescent="0.25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S205">
        <f>IF(AND(Scrobbles!$D205&gt;=Calc!R$1+1,Scrobbles!$D205&lt;=Calc!S$1,ISBLANK(Scrobbles!$D205)=FALSE),1,0)</f>
        <v>0</v>
      </c>
      <c r="T205">
        <f>IF(AND(Scrobbles!$D205&gt;=Calc!S$1+1,Scrobbles!$D205&lt;=Calc!T$1,ISBLANK(Scrobbles!$D205)=FALSE),1,0)</f>
        <v>0</v>
      </c>
      <c r="U205">
        <f>IF(AND(Scrobbles!$D205&gt;=Calc!T$1+1,Scrobbles!$D205&lt;=Calc!U$1,ISBLANK(Scrobbles!$D205)=FALSE),1,0)</f>
        <v>0</v>
      </c>
      <c r="V205">
        <f>IF(AND(Scrobbles!$D205&gt;=Calc!U$1+1,Scrobbles!$D205&lt;=Calc!V$1,ISBLANK(Scrobbles!$D205)=FALSE),1,0)</f>
        <v>0</v>
      </c>
      <c r="Y205">
        <f>IF(Scrobbles!D205&gt;0,1,0)</f>
        <v>0</v>
      </c>
    </row>
    <row r="206" spans="3:25" x14ac:dyDescent="0.25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S206">
        <f>IF(AND(Scrobbles!$D206&gt;=Calc!R$1+1,Scrobbles!$D206&lt;=Calc!S$1,ISBLANK(Scrobbles!$D206)=FALSE),1,0)</f>
        <v>0</v>
      </c>
      <c r="T206">
        <f>IF(AND(Scrobbles!$D206&gt;=Calc!S$1+1,Scrobbles!$D206&lt;=Calc!T$1,ISBLANK(Scrobbles!$D206)=FALSE),1,0)</f>
        <v>0</v>
      </c>
      <c r="U206">
        <f>IF(AND(Scrobbles!$D206&gt;=Calc!T$1+1,Scrobbles!$D206&lt;=Calc!U$1,ISBLANK(Scrobbles!$D206)=FALSE),1,0)</f>
        <v>0</v>
      </c>
      <c r="V206">
        <f>IF(AND(Scrobbles!$D206&gt;=Calc!U$1+1,Scrobbles!$D206&lt;=Calc!V$1,ISBLANK(Scrobbles!$D206)=FALSE),1,0)</f>
        <v>0</v>
      </c>
      <c r="Y206">
        <f>IF(Scrobbles!D206&gt;0,1,0)</f>
        <v>0</v>
      </c>
    </row>
    <row r="207" spans="3:25" x14ac:dyDescent="0.25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S207">
        <f>IF(AND(Scrobbles!$D207&gt;=Calc!R$1+1,Scrobbles!$D207&lt;=Calc!S$1,ISBLANK(Scrobbles!$D207)=FALSE),1,0)</f>
        <v>0</v>
      </c>
      <c r="T207">
        <f>IF(AND(Scrobbles!$D207&gt;=Calc!S$1+1,Scrobbles!$D207&lt;=Calc!T$1,ISBLANK(Scrobbles!$D207)=FALSE),1,0)</f>
        <v>0</v>
      </c>
      <c r="U207">
        <f>IF(AND(Scrobbles!$D207&gt;=Calc!T$1+1,Scrobbles!$D207&lt;=Calc!U$1,ISBLANK(Scrobbles!$D207)=FALSE),1,0)</f>
        <v>0</v>
      </c>
      <c r="V207">
        <f>IF(AND(Scrobbles!$D207&gt;=Calc!U$1+1,Scrobbles!$D207&lt;=Calc!V$1,ISBLANK(Scrobbles!$D207)=FALSE),1,0)</f>
        <v>0</v>
      </c>
      <c r="Y207">
        <f>IF(Scrobbles!D207&gt;0,1,0)</f>
        <v>0</v>
      </c>
    </row>
    <row r="208" spans="3:25" x14ac:dyDescent="0.25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S208">
        <f>IF(AND(Scrobbles!$D208&gt;=Calc!R$1+1,Scrobbles!$D208&lt;=Calc!S$1,ISBLANK(Scrobbles!$D208)=FALSE),1,0)</f>
        <v>0</v>
      </c>
      <c r="T208">
        <f>IF(AND(Scrobbles!$D208&gt;=Calc!S$1+1,Scrobbles!$D208&lt;=Calc!T$1,ISBLANK(Scrobbles!$D208)=FALSE),1,0)</f>
        <v>0</v>
      </c>
      <c r="U208">
        <f>IF(AND(Scrobbles!$D208&gt;=Calc!T$1+1,Scrobbles!$D208&lt;=Calc!U$1,ISBLANK(Scrobbles!$D208)=FALSE),1,0)</f>
        <v>0</v>
      </c>
      <c r="V208">
        <f>IF(AND(Scrobbles!$D208&gt;=Calc!U$1+1,Scrobbles!$D208&lt;=Calc!V$1,ISBLANK(Scrobbles!$D208)=FALSE),1,0)</f>
        <v>0</v>
      </c>
      <c r="Y208">
        <f>IF(Scrobbles!D208&gt;0,1,0)</f>
        <v>0</v>
      </c>
    </row>
    <row r="209" spans="3:25" x14ac:dyDescent="0.25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S209">
        <f>IF(AND(Scrobbles!$D209&gt;=Calc!R$1+1,Scrobbles!$D209&lt;=Calc!S$1,ISBLANK(Scrobbles!$D209)=FALSE),1,0)</f>
        <v>0</v>
      </c>
      <c r="T209">
        <f>IF(AND(Scrobbles!$D209&gt;=Calc!S$1+1,Scrobbles!$D209&lt;=Calc!T$1,ISBLANK(Scrobbles!$D209)=FALSE),1,0)</f>
        <v>0</v>
      </c>
      <c r="U209">
        <f>IF(AND(Scrobbles!$D209&gt;=Calc!T$1+1,Scrobbles!$D209&lt;=Calc!U$1,ISBLANK(Scrobbles!$D209)=FALSE),1,0)</f>
        <v>0</v>
      </c>
      <c r="V209">
        <f>IF(AND(Scrobbles!$D209&gt;=Calc!U$1+1,Scrobbles!$D209&lt;=Calc!V$1,ISBLANK(Scrobbles!$D209)=FALSE),1,0)</f>
        <v>0</v>
      </c>
      <c r="Y209">
        <f>IF(Scrobbles!D209&gt;0,1,0)</f>
        <v>0</v>
      </c>
    </row>
    <row r="210" spans="3:25" x14ac:dyDescent="0.25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S210">
        <f>IF(AND(Scrobbles!$D210&gt;=Calc!R$1+1,Scrobbles!$D210&lt;=Calc!S$1,ISBLANK(Scrobbles!$D210)=FALSE),1,0)</f>
        <v>0</v>
      </c>
      <c r="T210">
        <f>IF(AND(Scrobbles!$D210&gt;=Calc!S$1+1,Scrobbles!$D210&lt;=Calc!T$1,ISBLANK(Scrobbles!$D210)=FALSE),1,0)</f>
        <v>0</v>
      </c>
      <c r="U210">
        <f>IF(AND(Scrobbles!$D210&gt;=Calc!T$1+1,Scrobbles!$D210&lt;=Calc!U$1,ISBLANK(Scrobbles!$D210)=FALSE),1,0)</f>
        <v>0</v>
      </c>
      <c r="V210">
        <f>IF(AND(Scrobbles!$D210&gt;=Calc!U$1+1,Scrobbles!$D210&lt;=Calc!V$1,ISBLANK(Scrobbles!$D210)=FALSE),1,0)</f>
        <v>0</v>
      </c>
      <c r="Y210">
        <f>IF(Scrobbles!D210&gt;0,1,0)</f>
        <v>0</v>
      </c>
    </row>
    <row r="211" spans="3:25" x14ac:dyDescent="0.25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S211">
        <f>IF(AND(Scrobbles!$D211&gt;=Calc!R$1+1,Scrobbles!$D211&lt;=Calc!S$1,ISBLANK(Scrobbles!$D211)=FALSE),1,0)</f>
        <v>0</v>
      </c>
      <c r="T211">
        <f>IF(AND(Scrobbles!$D211&gt;=Calc!S$1+1,Scrobbles!$D211&lt;=Calc!T$1,ISBLANK(Scrobbles!$D211)=FALSE),1,0)</f>
        <v>0</v>
      </c>
      <c r="U211">
        <f>IF(AND(Scrobbles!$D211&gt;=Calc!T$1+1,Scrobbles!$D211&lt;=Calc!U$1,ISBLANK(Scrobbles!$D211)=FALSE),1,0)</f>
        <v>0</v>
      </c>
      <c r="V211">
        <f>IF(AND(Scrobbles!$D211&gt;=Calc!U$1+1,Scrobbles!$D211&lt;=Calc!V$1,ISBLANK(Scrobbles!$D211)=FALSE),1,0)</f>
        <v>0</v>
      </c>
      <c r="Y211">
        <f>IF(Scrobbles!D211&gt;0,1,0)</f>
        <v>0</v>
      </c>
    </row>
    <row r="212" spans="3:25" x14ac:dyDescent="0.25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S212">
        <f>IF(AND(Scrobbles!$D212&gt;=Calc!R$1+1,Scrobbles!$D212&lt;=Calc!S$1,ISBLANK(Scrobbles!$D212)=FALSE),1,0)</f>
        <v>0</v>
      </c>
      <c r="T212">
        <f>IF(AND(Scrobbles!$D212&gt;=Calc!S$1+1,Scrobbles!$D212&lt;=Calc!T$1,ISBLANK(Scrobbles!$D212)=FALSE),1,0)</f>
        <v>0</v>
      </c>
      <c r="U212">
        <f>IF(AND(Scrobbles!$D212&gt;=Calc!T$1+1,Scrobbles!$D212&lt;=Calc!U$1,ISBLANK(Scrobbles!$D212)=FALSE),1,0)</f>
        <v>0</v>
      </c>
      <c r="V212">
        <f>IF(AND(Scrobbles!$D212&gt;=Calc!U$1+1,Scrobbles!$D212&lt;=Calc!V$1,ISBLANK(Scrobbles!$D212)=FALSE),1,0)</f>
        <v>0</v>
      </c>
      <c r="Y212">
        <f>IF(Scrobbles!D212&gt;0,1,0)</f>
        <v>0</v>
      </c>
    </row>
    <row r="213" spans="3:25" x14ac:dyDescent="0.25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S213">
        <f>IF(AND(Scrobbles!$D213&gt;=Calc!R$1+1,Scrobbles!$D213&lt;=Calc!S$1,ISBLANK(Scrobbles!$D213)=FALSE),1,0)</f>
        <v>0</v>
      </c>
      <c r="T213">
        <f>IF(AND(Scrobbles!$D213&gt;=Calc!S$1+1,Scrobbles!$D213&lt;=Calc!T$1,ISBLANK(Scrobbles!$D213)=FALSE),1,0)</f>
        <v>0</v>
      </c>
      <c r="U213">
        <f>IF(AND(Scrobbles!$D213&gt;=Calc!T$1+1,Scrobbles!$D213&lt;=Calc!U$1,ISBLANK(Scrobbles!$D213)=FALSE),1,0)</f>
        <v>0</v>
      </c>
      <c r="V213">
        <f>IF(AND(Scrobbles!$D213&gt;=Calc!U$1+1,Scrobbles!$D213&lt;=Calc!V$1,ISBLANK(Scrobbles!$D213)=FALSE),1,0)</f>
        <v>0</v>
      </c>
      <c r="Y213">
        <f>IF(Scrobbles!D213&gt;0,1,0)</f>
        <v>0</v>
      </c>
    </row>
    <row r="214" spans="3:25" x14ac:dyDescent="0.25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S214">
        <f>IF(AND(Scrobbles!$D214&gt;=Calc!R$1+1,Scrobbles!$D214&lt;=Calc!S$1,ISBLANK(Scrobbles!$D214)=FALSE),1,0)</f>
        <v>0</v>
      </c>
      <c r="T214">
        <f>IF(AND(Scrobbles!$D214&gt;=Calc!S$1+1,Scrobbles!$D214&lt;=Calc!T$1,ISBLANK(Scrobbles!$D214)=FALSE),1,0)</f>
        <v>0</v>
      </c>
      <c r="U214">
        <f>IF(AND(Scrobbles!$D214&gt;=Calc!T$1+1,Scrobbles!$D214&lt;=Calc!U$1,ISBLANK(Scrobbles!$D214)=FALSE),1,0)</f>
        <v>0</v>
      </c>
      <c r="V214">
        <f>IF(AND(Scrobbles!$D214&gt;=Calc!U$1+1,Scrobbles!$D214&lt;=Calc!V$1,ISBLANK(Scrobbles!$D214)=FALSE),1,0)</f>
        <v>0</v>
      </c>
      <c r="Y214">
        <f>IF(Scrobbles!D214&gt;0,1,0)</f>
        <v>0</v>
      </c>
    </row>
    <row r="215" spans="3:25" x14ac:dyDescent="0.25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S215">
        <f>IF(AND(Scrobbles!$D215&gt;=Calc!R$1+1,Scrobbles!$D215&lt;=Calc!S$1,ISBLANK(Scrobbles!$D215)=FALSE),1,0)</f>
        <v>0</v>
      </c>
      <c r="T215">
        <f>IF(AND(Scrobbles!$D215&gt;=Calc!S$1+1,Scrobbles!$D215&lt;=Calc!T$1,ISBLANK(Scrobbles!$D215)=FALSE),1,0)</f>
        <v>0</v>
      </c>
      <c r="U215">
        <f>IF(AND(Scrobbles!$D215&gt;=Calc!T$1+1,Scrobbles!$D215&lt;=Calc!U$1,ISBLANK(Scrobbles!$D215)=FALSE),1,0)</f>
        <v>0</v>
      </c>
      <c r="V215">
        <f>IF(AND(Scrobbles!$D215&gt;=Calc!U$1+1,Scrobbles!$D215&lt;=Calc!V$1,ISBLANK(Scrobbles!$D215)=FALSE),1,0)</f>
        <v>0</v>
      </c>
      <c r="Y215">
        <f>IF(Scrobbles!D215&gt;0,1,0)</f>
        <v>0</v>
      </c>
    </row>
    <row r="216" spans="3:25" x14ac:dyDescent="0.25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S216">
        <f>IF(AND(Scrobbles!$D216&gt;=Calc!R$1+1,Scrobbles!$D216&lt;=Calc!S$1,ISBLANK(Scrobbles!$D216)=FALSE),1,0)</f>
        <v>0</v>
      </c>
      <c r="T216">
        <f>IF(AND(Scrobbles!$D216&gt;=Calc!S$1+1,Scrobbles!$D216&lt;=Calc!T$1,ISBLANK(Scrobbles!$D216)=FALSE),1,0)</f>
        <v>0</v>
      </c>
      <c r="U216">
        <f>IF(AND(Scrobbles!$D216&gt;=Calc!T$1+1,Scrobbles!$D216&lt;=Calc!U$1,ISBLANK(Scrobbles!$D216)=FALSE),1,0)</f>
        <v>0</v>
      </c>
      <c r="V216">
        <f>IF(AND(Scrobbles!$D216&gt;=Calc!U$1+1,Scrobbles!$D216&lt;=Calc!V$1,ISBLANK(Scrobbles!$D216)=FALSE),1,0)</f>
        <v>0</v>
      </c>
      <c r="Y216">
        <f>IF(Scrobbles!D216&gt;0,1,0)</f>
        <v>0</v>
      </c>
    </row>
    <row r="217" spans="3:25" x14ac:dyDescent="0.25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S217">
        <f>IF(AND(Scrobbles!$D217&gt;=Calc!R$1+1,Scrobbles!$D217&lt;=Calc!S$1,ISBLANK(Scrobbles!$D217)=FALSE),1,0)</f>
        <v>0</v>
      </c>
      <c r="T217">
        <f>IF(AND(Scrobbles!$D217&gt;=Calc!S$1+1,Scrobbles!$D217&lt;=Calc!T$1,ISBLANK(Scrobbles!$D217)=FALSE),1,0)</f>
        <v>0</v>
      </c>
      <c r="U217">
        <f>IF(AND(Scrobbles!$D217&gt;=Calc!T$1+1,Scrobbles!$D217&lt;=Calc!U$1,ISBLANK(Scrobbles!$D217)=FALSE),1,0)</f>
        <v>0</v>
      </c>
      <c r="V217">
        <f>IF(AND(Scrobbles!$D217&gt;=Calc!U$1+1,Scrobbles!$D217&lt;=Calc!V$1,ISBLANK(Scrobbles!$D217)=FALSE),1,0)</f>
        <v>0</v>
      </c>
      <c r="Y217">
        <f>IF(Scrobbles!D217&gt;0,1,0)</f>
        <v>0</v>
      </c>
    </row>
    <row r="218" spans="3:25" x14ac:dyDescent="0.25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S218">
        <f>IF(AND(Scrobbles!$D218&gt;=Calc!R$1+1,Scrobbles!$D218&lt;=Calc!S$1,ISBLANK(Scrobbles!$D218)=FALSE),1,0)</f>
        <v>0</v>
      </c>
      <c r="T218">
        <f>IF(AND(Scrobbles!$D218&gt;=Calc!S$1+1,Scrobbles!$D218&lt;=Calc!T$1,ISBLANK(Scrobbles!$D218)=FALSE),1,0)</f>
        <v>0</v>
      </c>
      <c r="U218">
        <f>IF(AND(Scrobbles!$D218&gt;=Calc!T$1+1,Scrobbles!$D218&lt;=Calc!U$1,ISBLANK(Scrobbles!$D218)=FALSE),1,0)</f>
        <v>0</v>
      </c>
      <c r="V218">
        <f>IF(AND(Scrobbles!$D218&gt;=Calc!U$1+1,Scrobbles!$D218&lt;=Calc!V$1,ISBLANK(Scrobbles!$D218)=FALSE),1,0)</f>
        <v>0</v>
      </c>
      <c r="Y218">
        <f>IF(Scrobbles!D218&gt;0,1,0)</f>
        <v>0</v>
      </c>
    </row>
    <row r="219" spans="3:25" x14ac:dyDescent="0.25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S219">
        <f>IF(AND(Scrobbles!$D219&gt;=Calc!R$1+1,Scrobbles!$D219&lt;=Calc!S$1,ISBLANK(Scrobbles!$D219)=FALSE),1,0)</f>
        <v>0</v>
      </c>
      <c r="T219">
        <f>IF(AND(Scrobbles!$D219&gt;=Calc!S$1+1,Scrobbles!$D219&lt;=Calc!T$1,ISBLANK(Scrobbles!$D219)=FALSE),1,0)</f>
        <v>0</v>
      </c>
      <c r="U219">
        <f>IF(AND(Scrobbles!$D219&gt;=Calc!T$1+1,Scrobbles!$D219&lt;=Calc!U$1,ISBLANK(Scrobbles!$D219)=FALSE),1,0)</f>
        <v>0</v>
      </c>
      <c r="V219">
        <f>IF(AND(Scrobbles!$D219&gt;=Calc!U$1+1,Scrobbles!$D219&lt;=Calc!V$1,ISBLANK(Scrobbles!$D219)=FALSE),1,0)</f>
        <v>0</v>
      </c>
      <c r="Y219">
        <f>IF(Scrobbles!D219&gt;0,1,0)</f>
        <v>0</v>
      </c>
    </row>
    <row r="220" spans="3:25" x14ac:dyDescent="0.25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S220">
        <f>IF(AND(Scrobbles!$D220&gt;=Calc!R$1+1,Scrobbles!$D220&lt;=Calc!S$1,ISBLANK(Scrobbles!$D220)=FALSE),1,0)</f>
        <v>0</v>
      </c>
      <c r="T220">
        <f>IF(AND(Scrobbles!$D220&gt;=Calc!S$1+1,Scrobbles!$D220&lt;=Calc!T$1,ISBLANK(Scrobbles!$D220)=FALSE),1,0)</f>
        <v>0</v>
      </c>
      <c r="U220">
        <f>IF(AND(Scrobbles!$D220&gt;=Calc!T$1+1,Scrobbles!$D220&lt;=Calc!U$1,ISBLANK(Scrobbles!$D220)=FALSE),1,0)</f>
        <v>0</v>
      </c>
      <c r="V220">
        <f>IF(AND(Scrobbles!$D220&gt;=Calc!U$1+1,Scrobbles!$D220&lt;=Calc!V$1,ISBLANK(Scrobbles!$D220)=FALSE),1,0)</f>
        <v>0</v>
      </c>
      <c r="Y220">
        <f>IF(Scrobbles!D220&gt;0,1,0)</f>
        <v>0</v>
      </c>
    </row>
    <row r="221" spans="3:25" x14ac:dyDescent="0.25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S221">
        <f>IF(AND(Scrobbles!$D221&gt;=Calc!R$1+1,Scrobbles!$D221&lt;=Calc!S$1,ISBLANK(Scrobbles!$D221)=FALSE),1,0)</f>
        <v>0</v>
      </c>
      <c r="T221">
        <f>IF(AND(Scrobbles!$D221&gt;=Calc!S$1+1,Scrobbles!$D221&lt;=Calc!T$1,ISBLANK(Scrobbles!$D221)=FALSE),1,0)</f>
        <v>0</v>
      </c>
      <c r="U221">
        <f>IF(AND(Scrobbles!$D221&gt;=Calc!T$1+1,Scrobbles!$D221&lt;=Calc!U$1,ISBLANK(Scrobbles!$D221)=FALSE),1,0)</f>
        <v>0</v>
      </c>
      <c r="V221">
        <f>IF(AND(Scrobbles!$D221&gt;=Calc!U$1+1,Scrobbles!$D221&lt;=Calc!V$1,ISBLANK(Scrobbles!$D221)=FALSE),1,0)</f>
        <v>0</v>
      </c>
      <c r="Y221">
        <f>IF(Scrobbles!D221&gt;0,1,0)</f>
        <v>0</v>
      </c>
    </row>
    <row r="222" spans="3:25" x14ac:dyDescent="0.25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S222">
        <f>IF(AND(Scrobbles!$D222&gt;=Calc!R$1+1,Scrobbles!$D222&lt;=Calc!S$1,ISBLANK(Scrobbles!$D222)=FALSE),1,0)</f>
        <v>0</v>
      </c>
      <c r="T222">
        <f>IF(AND(Scrobbles!$D222&gt;=Calc!S$1+1,Scrobbles!$D222&lt;=Calc!T$1,ISBLANK(Scrobbles!$D222)=FALSE),1,0)</f>
        <v>0</v>
      </c>
      <c r="U222">
        <f>IF(AND(Scrobbles!$D222&gt;=Calc!T$1+1,Scrobbles!$D222&lt;=Calc!U$1,ISBLANK(Scrobbles!$D222)=FALSE),1,0)</f>
        <v>0</v>
      </c>
      <c r="V222">
        <f>IF(AND(Scrobbles!$D222&gt;=Calc!U$1+1,Scrobbles!$D222&lt;=Calc!V$1,ISBLANK(Scrobbles!$D222)=FALSE),1,0)</f>
        <v>0</v>
      </c>
      <c r="Y222">
        <f>IF(Scrobbles!D222&gt;0,1,0)</f>
        <v>0</v>
      </c>
    </row>
    <row r="223" spans="3:25" x14ac:dyDescent="0.25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S223">
        <f>IF(AND(Scrobbles!$D223&gt;=Calc!R$1+1,Scrobbles!$D223&lt;=Calc!S$1,ISBLANK(Scrobbles!$D223)=FALSE),1,0)</f>
        <v>0</v>
      </c>
      <c r="T223">
        <f>IF(AND(Scrobbles!$D223&gt;=Calc!S$1+1,Scrobbles!$D223&lt;=Calc!T$1,ISBLANK(Scrobbles!$D223)=FALSE),1,0)</f>
        <v>0</v>
      </c>
      <c r="U223">
        <f>IF(AND(Scrobbles!$D223&gt;=Calc!T$1+1,Scrobbles!$D223&lt;=Calc!U$1,ISBLANK(Scrobbles!$D223)=FALSE),1,0)</f>
        <v>0</v>
      </c>
      <c r="V223">
        <f>IF(AND(Scrobbles!$D223&gt;=Calc!U$1+1,Scrobbles!$D223&lt;=Calc!V$1,ISBLANK(Scrobbles!$D223)=FALSE),1,0)</f>
        <v>0</v>
      </c>
      <c r="Y223">
        <f>IF(Scrobbles!D223&gt;0,1,0)</f>
        <v>0</v>
      </c>
    </row>
    <row r="224" spans="3:25" x14ac:dyDescent="0.25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S224">
        <f>IF(AND(Scrobbles!$D224&gt;=Calc!R$1+1,Scrobbles!$D224&lt;=Calc!S$1,ISBLANK(Scrobbles!$D224)=FALSE),1,0)</f>
        <v>0</v>
      </c>
      <c r="T224">
        <f>IF(AND(Scrobbles!$D224&gt;=Calc!S$1+1,Scrobbles!$D224&lt;=Calc!T$1,ISBLANK(Scrobbles!$D224)=FALSE),1,0)</f>
        <v>0</v>
      </c>
      <c r="U224">
        <f>IF(AND(Scrobbles!$D224&gt;=Calc!T$1+1,Scrobbles!$D224&lt;=Calc!U$1,ISBLANK(Scrobbles!$D224)=FALSE),1,0)</f>
        <v>0</v>
      </c>
      <c r="V224">
        <f>IF(AND(Scrobbles!$D224&gt;=Calc!U$1+1,Scrobbles!$D224&lt;=Calc!V$1,ISBLANK(Scrobbles!$D224)=FALSE),1,0)</f>
        <v>0</v>
      </c>
      <c r="Y224">
        <f>IF(Scrobbles!D224&gt;0,1,0)</f>
        <v>0</v>
      </c>
    </row>
    <row r="225" spans="3:25" x14ac:dyDescent="0.25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S225">
        <f>IF(AND(Scrobbles!$D225&gt;=Calc!R$1+1,Scrobbles!$D225&lt;=Calc!S$1,ISBLANK(Scrobbles!$D225)=FALSE),1,0)</f>
        <v>0</v>
      </c>
      <c r="T225">
        <f>IF(AND(Scrobbles!$D225&gt;=Calc!S$1+1,Scrobbles!$D225&lt;=Calc!T$1,ISBLANK(Scrobbles!$D225)=FALSE),1,0)</f>
        <v>0</v>
      </c>
      <c r="U225">
        <f>IF(AND(Scrobbles!$D225&gt;=Calc!T$1+1,Scrobbles!$D225&lt;=Calc!U$1,ISBLANK(Scrobbles!$D225)=FALSE),1,0)</f>
        <v>0</v>
      </c>
      <c r="V225">
        <f>IF(AND(Scrobbles!$D225&gt;=Calc!U$1+1,Scrobbles!$D225&lt;=Calc!V$1,ISBLANK(Scrobbles!$D225)=FALSE),1,0)</f>
        <v>0</v>
      </c>
      <c r="Y225">
        <f>IF(Scrobbles!D225&gt;0,1,0)</f>
        <v>0</v>
      </c>
    </row>
    <row r="226" spans="3:25" x14ac:dyDescent="0.25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S226">
        <f>IF(AND(Scrobbles!$D226&gt;=Calc!R$1+1,Scrobbles!$D226&lt;=Calc!S$1,ISBLANK(Scrobbles!$D226)=FALSE),1,0)</f>
        <v>0</v>
      </c>
      <c r="T226">
        <f>IF(AND(Scrobbles!$D226&gt;=Calc!S$1+1,Scrobbles!$D226&lt;=Calc!T$1,ISBLANK(Scrobbles!$D226)=FALSE),1,0)</f>
        <v>0</v>
      </c>
      <c r="U226">
        <f>IF(AND(Scrobbles!$D226&gt;=Calc!T$1+1,Scrobbles!$D226&lt;=Calc!U$1,ISBLANK(Scrobbles!$D226)=FALSE),1,0)</f>
        <v>0</v>
      </c>
      <c r="V226">
        <f>IF(AND(Scrobbles!$D226&gt;=Calc!U$1+1,Scrobbles!$D226&lt;=Calc!V$1,ISBLANK(Scrobbles!$D226)=FALSE),1,0)</f>
        <v>0</v>
      </c>
      <c r="Y226">
        <f>IF(Scrobbles!D226&gt;0,1,0)</f>
        <v>0</v>
      </c>
    </row>
    <row r="227" spans="3:25" x14ac:dyDescent="0.25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S227">
        <f>IF(AND(Scrobbles!$D227&gt;=Calc!R$1+1,Scrobbles!$D227&lt;=Calc!S$1,ISBLANK(Scrobbles!$D227)=FALSE),1,0)</f>
        <v>0</v>
      </c>
      <c r="T227">
        <f>IF(AND(Scrobbles!$D227&gt;=Calc!S$1+1,Scrobbles!$D227&lt;=Calc!T$1,ISBLANK(Scrobbles!$D227)=FALSE),1,0)</f>
        <v>0</v>
      </c>
      <c r="U227">
        <f>IF(AND(Scrobbles!$D227&gt;=Calc!T$1+1,Scrobbles!$D227&lt;=Calc!U$1,ISBLANK(Scrobbles!$D227)=FALSE),1,0)</f>
        <v>0</v>
      </c>
      <c r="V227">
        <f>IF(AND(Scrobbles!$D227&gt;=Calc!U$1+1,Scrobbles!$D227&lt;=Calc!V$1,ISBLANK(Scrobbles!$D227)=FALSE),1,0)</f>
        <v>0</v>
      </c>
      <c r="Y227">
        <f>IF(Scrobbles!D227&gt;0,1,0)</f>
        <v>0</v>
      </c>
    </row>
    <row r="228" spans="3:25" x14ac:dyDescent="0.25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S228">
        <f>IF(AND(Scrobbles!$D228&gt;=Calc!R$1+1,Scrobbles!$D228&lt;=Calc!S$1,ISBLANK(Scrobbles!$D228)=FALSE),1,0)</f>
        <v>0</v>
      </c>
      <c r="T228">
        <f>IF(AND(Scrobbles!$D228&gt;=Calc!S$1+1,Scrobbles!$D228&lt;=Calc!T$1,ISBLANK(Scrobbles!$D228)=FALSE),1,0)</f>
        <v>0</v>
      </c>
      <c r="U228">
        <f>IF(AND(Scrobbles!$D228&gt;=Calc!T$1+1,Scrobbles!$D228&lt;=Calc!U$1,ISBLANK(Scrobbles!$D228)=FALSE),1,0)</f>
        <v>0</v>
      </c>
      <c r="V228">
        <f>IF(AND(Scrobbles!$D228&gt;=Calc!U$1+1,Scrobbles!$D228&lt;=Calc!V$1,ISBLANK(Scrobbles!$D228)=FALSE),1,0)</f>
        <v>0</v>
      </c>
      <c r="Y228">
        <f>IF(Scrobbles!D228&gt;0,1,0)</f>
        <v>0</v>
      </c>
    </row>
    <row r="229" spans="3:25" x14ac:dyDescent="0.25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S229">
        <f>IF(AND(Scrobbles!$D229&gt;=Calc!R$1+1,Scrobbles!$D229&lt;=Calc!S$1,ISBLANK(Scrobbles!$D229)=FALSE),1,0)</f>
        <v>0</v>
      </c>
      <c r="T229">
        <f>IF(AND(Scrobbles!$D229&gt;=Calc!S$1+1,Scrobbles!$D229&lt;=Calc!T$1,ISBLANK(Scrobbles!$D229)=FALSE),1,0)</f>
        <v>0</v>
      </c>
      <c r="U229">
        <f>IF(AND(Scrobbles!$D229&gt;=Calc!T$1+1,Scrobbles!$D229&lt;=Calc!U$1,ISBLANK(Scrobbles!$D229)=FALSE),1,0)</f>
        <v>0</v>
      </c>
      <c r="V229">
        <f>IF(AND(Scrobbles!$D229&gt;=Calc!U$1+1,Scrobbles!$D229&lt;=Calc!V$1,ISBLANK(Scrobbles!$D229)=FALSE),1,0)</f>
        <v>0</v>
      </c>
      <c r="Y229">
        <f>IF(Scrobbles!D229&gt;0,1,0)</f>
        <v>0</v>
      </c>
    </row>
    <row r="230" spans="3:25" x14ac:dyDescent="0.25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S230">
        <f>IF(AND(Scrobbles!$D230&gt;=Calc!R$1+1,Scrobbles!$D230&lt;=Calc!S$1,ISBLANK(Scrobbles!$D230)=FALSE),1,0)</f>
        <v>0</v>
      </c>
      <c r="T230">
        <f>IF(AND(Scrobbles!$D230&gt;=Calc!S$1+1,Scrobbles!$D230&lt;=Calc!T$1,ISBLANK(Scrobbles!$D230)=FALSE),1,0)</f>
        <v>0</v>
      </c>
      <c r="U230">
        <f>IF(AND(Scrobbles!$D230&gt;=Calc!T$1+1,Scrobbles!$D230&lt;=Calc!U$1,ISBLANK(Scrobbles!$D230)=FALSE),1,0)</f>
        <v>0</v>
      </c>
      <c r="V230">
        <f>IF(AND(Scrobbles!$D230&gt;=Calc!U$1+1,Scrobbles!$D230&lt;=Calc!V$1,ISBLANK(Scrobbles!$D230)=FALSE),1,0)</f>
        <v>0</v>
      </c>
      <c r="Y230">
        <f>IF(Scrobbles!D230&gt;0,1,0)</f>
        <v>0</v>
      </c>
    </row>
    <row r="231" spans="3:25" x14ac:dyDescent="0.25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S231">
        <f>IF(AND(Scrobbles!$D231&gt;=Calc!R$1+1,Scrobbles!$D231&lt;=Calc!S$1,ISBLANK(Scrobbles!$D231)=FALSE),1,0)</f>
        <v>0</v>
      </c>
      <c r="T231">
        <f>IF(AND(Scrobbles!$D231&gt;=Calc!S$1+1,Scrobbles!$D231&lt;=Calc!T$1,ISBLANK(Scrobbles!$D231)=FALSE),1,0)</f>
        <v>0</v>
      </c>
      <c r="U231">
        <f>IF(AND(Scrobbles!$D231&gt;=Calc!T$1+1,Scrobbles!$D231&lt;=Calc!U$1,ISBLANK(Scrobbles!$D231)=FALSE),1,0)</f>
        <v>0</v>
      </c>
      <c r="V231">
        <f>IF(AND(Scrobbles!$D231&gt;=Calc!U$1+1,Scrobbles!$D231&lt;=Calc!V$1,ISBLANK(Scrobbles!$D231)=FALSE),1,0)</f>
        <v>0</v>
      </c>
      <c r="Y231">
        <f>IF(Scrobbles!D231&gt;0,1,0)</f>
        <v>0</v>
      </c>
    </row>
    <row r="232" spans="3:25" x14ac:dyDescent="0.25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S232">
        <f>IF(AND(Scrobbles!$D232&gt;=Calc!R$1+1,Scrobbles!$D232&lt;=Calc!S$1,ISBLANK(Scrobbles!$D232)=FALSE),1,0)</f>
        <v>0</v>
      </c>
      <c r="T232">
        <f>IF(AND(Scrobbles!$D232&gt;=Calc!S$1+1,Scrobbles!$D232&lt;=Calc!T$1,ISBLANK(Scrobbles!$D232)=FALSE),1,0)</f>
        <v>0</v>
      </c>
      <c r="U232">
        <f>IF(AND(Scrobbles!$D232&gt;=Calc!T$1+1,Scrobbles!$D232&lt;=Calc!U$1,ISBLANK(Scrobbles!$D232)=FALSE),1,0)</f>
        <v>0</v>
      </c>
      <c r="V232">
        <f>IF(AND(Scrobbles!$D232&gt;=Calc!U$1+1,Scrobbles!$D232&lt;=Calc!V$1,ISBLANK(Scrobbles!$D232)=FALSE),1,0)</f>
        <v>0</v>
      </c>
      <c r="Y232">
        <f>IF(Scrobbles!D232&gt;0,1,0)</f>
        <v>0</v>
      </c>
    </row>
    <row r="233" spans="3:25" x14ac:dyDescent="0.25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S233">
        <f>IF(AND(Scrobbles!$D233&gt;=Calc!R$1+1,Scrobbles!$D233&lt;=Calc!S$1,ISBLANK(Scrobbles!$D233)=FALSE),1,0)</f>
        <v>0</v>
      </c>
      <c r="T233">
        <f>IF(AND(Scrobbles!$D233&gt;=Calc!S$1+1,Scrobbles!$D233&lt;=Calc!T$1,ISBLANK(Scrobbles!$D233)=FALSE),1,0)</f>
        <v>0</v>
      </c>
      <c r="U233">
        <f>IF(AND(Scrobbles!$D233&gt;=Calc!T$1+1,Scrobbles!$D233&lt;=Calc!U$1,ISBLANK(Scrobbles!$D233)=FALSE),1,0)</f>
        <v>0</v>
      </c>
      <c r="V233">
        <f>IF(AND(Scrobbles!$D233&gt;=Calc!U$1+1,Scrobbles!$D233&lt;=Calc!V$1,ISBLANK(Scrobbles!$D233)=FALSE),1,0)</f>
        <v>0</v>
      </c>
      <c r="Y233">
        <f>IF(Scrobbles!D233&gt;0,1,0)</f>
        <v>0</v>
      </c>
    </row>
    <row r="234" spans="3:25" x14ac:dyDescent="0.25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S234">
        <f>IF(AND(Scrobbles!$D234&gt;=Calc!R$1+1,Scrobbles!$D234&lt;=Calc!S$1,ISBLANK(Scrobbles!$D234)=FALSE),1,0)</f>
        <v>0</v>
      </c>
      <c r="T234">
        <f>IF(AND(Scrobbles!$D234&gt;=Calc!S$1+1,Scrobbles!$D234&lt;=Calc!T$1,ISBLANK(Scrobbles!$D234)=FALSE),1,0)</f>
        <v>0</v>
      </c>
      <c r="U234">
        <f>IF(AND(Scrobbles!$D234&gt;=Calc!T$1+1,Scrobbles!$D234&lt;=Calc!U$1,ISBLANK(Scrobbles!$D234)=FALSE),1,0)</f>
        <v>0</v>
      </c>
      <c r="V234">
        <f>IF(AND(Scrobbles!$D234&gt;=Calc!U$1+1,Scrobbles!$D234&lt;=Calc!V$1,ISBLANK(Scrobbles!$D234)=FALSE),1,0)</f>
        <v>0</v>
      </c>
      <c r="Y234">
        <f>IF(Scrobbles!D234&gt;0,1,0)</f>
        <v>0</v>
      </c>
    </row>
    <row r="235" spans="3:25" x14ac:dyDescent="0.25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S235">
        <f>IF(AND(Scrobbles!$D235&gt;=Calc!R$1+1,Scrobbles!$D235&lt;=Calc!S$1,ISBLANK(Scrobbles!$D235)=FALSE),1,0)</f>
        <v>0</v>
      </c>
      <c r="T235">
        <f>IF(AND(Scrobbles!$D235&gt;=Calc!S$1+1,Scrobbles!$D235&lt;=Calc!T$1,ISBLANK(Scrobbles!$D235)=FALSE),1,0)</f>
        <v>0</v>
      </c>
      <c r="U235">
        <f>IF(AND(Scrobbles!$D235&gt;=Calc!T$1+1,Scrobbles!$D235&lt;=Calc!U$1,ISBLANK(Scrobbles!$D235)=FALSE),1,0)</f>
        <v>0</v>
      </c>
      <c r="V235">
        <f>IF(AND(Scrobbles!$D235&gt;=Calc!U$1+1,Scrobbles!$D235&lt;=Calc!V$1,ISBLANK(Scrobbles!$D235)=FALSE),1,0)</f>
        <v>0</v>
      </c>
      <c r="Y235">
        <f>IF(Scrobbles!D235&gt;0,1,0)</f>
        <v>0</v>
      </c>
    </row>
    <row r="236" spans="3:25" x14ac:dyDescent="0.25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S236">
        <f>IF(AND(Scrobbles!$D236&gt;=Calc!R$1+1,Scrobbles!$D236&lt;=Calc!S$1,ISBLANK(Scrobbles!$D236)=FALSE),1,0)</f>
        <v>0</v>
      </c>
      <c r="T236">
        <f>IF(AND(Scrobbles!$D236&gt;=Calc!S$1+1,Scrobbles!$D236&lt;=Calc!T$1,ISBLANK(Scrobbles!$D236)=FALSE),1,0)</f>
        <v>0</v>
      </c>
      <c r="U236">
        <f>IF(AND(Scrobbles!$D236&gt;=Calc!T$1+1,Scrobbles!$D236&lt;=Calc!U$1,ISBLANK(Scrobbles!$D236)=FALSE),1,0)</f>
        <v>0</v>
      </c>
      <c r="V236">
        <f>IF(AND(Scrobbles!$D236&gt;=Calc!U$1+1,Scrobbles!$D236&lt;=Calc!V$1,ISBLANK(Scrobbles!$D236)=FALSE),1,0)</f>
        <v>0</v>
      </c>
      <c r="Y236">
        <f>IF(Scrobbles!D236&gt;0,1,0)</f>
        <v>0</v>
      </c>
    </row>
    <row r="237" spans="3:25" x14ac:dyDescent="0.25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S237">
        <f>IF(AND(Scrobbles!$D237&gt;=Calc!R$1+1,Scrobbles!$D237&lt;=Calc!S$1,ISBLANK(Scrobbles!$D237)=FALSE),1,0)</f>
        <v>0</v>
      </c>
      <c r="T237">
        <f>IF(AND(Scrobbles!$D237&gt;=Calc!S$1+1,Scrobbles!$D237&lt;=Calc!T$1,ISBLANK(Scrobbles!$D237)=FALSE),1,0)</f>
        <v>0</v>
      </c>
      <c r="U237">
        <f>IF(AND(Scrobbles!$D237&gt;=Calc!T$1+1,Scrobbles!$D237&lt;=Calc!U$1,ISBLANK(Scrobbles!$D237)=FALSE),1,0)</f>
        <v>0</v>
      </c>
      <c r="V237">
        <f>IF(AND(Scrobbles!$D237&gt;=Calc!U$1+1,Scrobbles!$D237&lt;=Calc!V$1,ISBLANK(Scrobbles!$D237)=FALSE),1,0)</f>
        <v>0</v>
      </c>
      <c r="Y237">
        <f>IF(Scrobbles!D237&gt;0,1,0)</f>
        <v>0</v>
      </c>
    </row>
    <row r="238" spans="3:25" x14ac:dyDescent="0.25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S238">
        <f>IF(AND(Scrobbles!$D238&gt;=Calc!R$1+1,Scrobbles!$D238&lt;=Calc!S$1,ISBLANK(Scrobbles!$D238)=FALSE),1,0)</f>
        <v>0</v>
      </c>
      <c r="T238">
        <f>IF(AND(Scrobbles!$D238&gt;=Calc!S$1+1,Scrobbles!$D238&lt;=Calc!T$1,ISBLANK(Scrobbles!$D238)=FALSE),1,0)</f>
        <v>0</v>
      </c>
      <c r="U238">
        <f>IF(AND(Scrobbles!$D238&gt;=Calc!T$1+1,Scrobbles!$D238&lt;=Calc!U$1,ISBLANK(Scrobbles!$D238)=FALSE),1,0)</f>
        <v>0</v>
      </c>
      <c r="V238">
        <f>IF(AND(Scrobbles!$D238&gt;=Calc!U$1+1,Scrobbles!$D238&lt;=Calc!V$1,ISBLANK(Scrobbles!$D238)=FALSE),1,0)</f>
        <v>0</v>
      </c>
      <c r="Y238">
        <f>IF(Scrobbles!D238&gt;0,1,0)</f>
        <v>0</v>
      </c>
    </row>
    <row r="239" spans="3:25" x14ac:dyDescent="0.25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S239">
        <f>IF(AND(Scrobbles!$D239&gt;=Calc!R$1+1,Scrobbles!$D239&lt;=Calc!S$1,ISBLANK(Scrobbles!$D239)=FALSE),1,0)</f>
        <v>0</v>
      </c>
      <c r="T239">
        <f>IF(AND(Scrobbles!$D239&gt;=Calc!S$1+1,Scrobbles!$D239&lt;=Calc!T$1,ISBLANK(Scrobbles!$D239)=FALSE),1,0)</f>
        <v>0</v>
      </c>
      <c r="U239">
        <f>IF(AND(Scrobbles!$D239&gt;=Calc!T$1+1,Scrobbles!$D239&lt;=Calc!U$1,ISBLANK(Scrobbles!$D239)=FALSE),1,0)</f>
        <v>0</v>
      </c>
      <c r="V239">
        <f>IF(AND(Scrobbles!$D239&gt;=Calc!U$1+1,Scrobbles!$D239&lt;=Calc!V$1,ISBLANK(Scrobbles!$D239)=FALSE),1,0)</f>
        <v>0</v>
      </c>
      <c r="Y239">
        <f>IF(Scrobbles!D239&gt;0,1,0)</f>
        <v>0</v>
      </c>
    </row>
    <row r="240" spans="3:25" x14ac:dyDescent="0.25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S240">
        <f>IF(AND(Scrobbles!$D240&gt;=Calc!R$1+1,Scrobbles!$D240&lt;=Calc!S$1,ISBLANK(Scrobbles!$D240)=FALSE),1,0)</f>
        <v>0</v>
      </c>
      <c r="T240">
        <f>IF(AND(Scrobbles!$D240&gt;=Calc!S$1+1,Scrobbles!$D240&lt;=Calc!T$1,ISBLANK(Scrobbles!$D240)=FALSE),1,0)</f>
        <v>0</v>
      </c>
      <c r="U240">
        <f>IF(AND(Scrobbles!$D240&gt;=Calc!T$1+1,Scrobbles!$D240&lt;=Calc!U$1,ISBLANK(Scrobbles!$D240)=FALSE),1,0)</f>
        <v>0</v>
      </c>
      <c r="V240">
        <f>IF(AND(Scrobbles!$D240&gt;=Calc!U$1+1,Scrobbles!$D240&lt;=Calc!V$1,ISBLANK(Scrobbles!$D240)=FALSE),1,0)</f>
        <v>0</v>
      </c>
      <c r="Y240">
        <f>IF(Scrobbles!D240&gt;0,1,0)</f>
        <v>0</v>
      </c>
    </row>
    <row r="241" spans="3:25" x14ac:dyDescent="0.25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S241">
        <f>IF(AND(Scrobbles!$D241&gt;=Calc!R$1+1,Scrobbles!$D241&lt;=Calc!S$1,ISBLANK(Scrobbles!$D241)=FALSE),1,0)</f>
        <v>0</v>
      </c>
      <c r="T241">
        <f>IF(AND(Scrobbles!$D241&gt;=Calc!S$1+1,Scrobbles!$D241&lt;=Calc!T$1,ISBLANK(Scrobbles!$D241)=FALSE),1,0)</f>
        <v>0</v>
      </c>
      <c r="U241">
        <f>IF(AND(Scrobbles!$D241&gt;=Calc!T$1+1,Scrobbles!$D241&lt;=Calc!U$1,ISBLANK(Scrobbles!$D241)=FALSE),1,0)</f>
        <v>0</v>
      </c>
      <c r="V241">
        <f>IF(AND(Scrobbles!$D241&gt;=Calc!U$1+1,Scrobbles!$D241&lt;=Calc!V$1,ISBLANK(Scrobbles!$D241)=FALSE),1,0)</f>
        <v>0</v>
      </c>
      <c r="Y241">
        <f>IF(Scrobbles!D241&gt;0,1,0)</f>
        <v>0</v>
      </c>
    </row>
    <row r="242" spans="3:25" x14ac:dyDescent="0.25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S242">
        <f>IF(AND(Scrobbles!$D242&gt;=Calc!R$1+1,Scrobbles!$D242&lt;=Calc!S$1,ISBLANK(Scrobbles!$D242)=FALSE),1,0)</f>
        <v>0</v>
      </c>
      <c r="T242">
        <f>IF(AND(Scrobbles!$D242&gt;=Calc!S$1+1,Scrobbles!$D242&lt;=Calc!T$1,ISBLANK(Scrobbles!$D242)=FALSE),1,0)</f>
        <v>0</v>
      </c>
      <c r="U242">
        <f>IF(AND(Scrobbles!$D242&gt;=Calc!T$1+1,Scrobbles!$D242&lt;=Calc!U$1,ISBLANK(Scrobbles!$D242)=FALSE),1,0)</f>
        <v>0</v>
      </c>
      <c r="V242">
        <f>IF(AND(Scrobbles!$D242&gt;=Calc!U$1+1,Scrobbles!$D242&lt;=Calc!V$1,ISBLANK(Scrobbles!$D242)=FALSE),1,0)</f>
        <v>0</v>
      </c>
      <c r="Y242">
        <f>IF(Scrobbles!D242&gt;0,1,0)</f>
        <v>0</v>
      </c>
    </row>
    <row r="243" spans="3:25" x14ac:dyDescent="0.25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S243">
        <f>IF(AND(Scrobbles!$D243&gt;=Calc!R$1+1,Scrobbles!$D243&lt;=Calc!S$1,ISBLANK(Scrobbles!$D243)=FALSE),1,0)</f>
        <v>0</v>
      </c>
      <c r="T243">
        <f>IF(AND(Scrobbles!$D243&gt;=Calc!S$1+1,Scrobbles!$D243&lt;=Calc!T$1,ISBLANK(Scrobbles!$D243)=FALSE),1,0)</f>
        <v>0</v>
      </c>
      <c r="U243">
        <f>IF(AND(Scrobbles!$D243&gt;=Calc!T$1+1,Scrobbles!$D243&lt;=Calc!U$1,ISBLANK(Scrobbles!$D243)=FALSE),1,0)</f>
        <v>0</v>
      </c>
      <c r="V243">
        <f>IF(AND(Scrobbles!$D243&gt;=Calc!U$1+1,Scrobbles!$D243&lt;=Calc!V$1,ISBLANK(Scrobbles!$D243)=FALSE),1,0)</f>
        <v>0</v>
      </c>
      <c r="Y243">
        <f>IF(Scrobbles!D243&gt;0,1,0)</f>
        <v>0</v>
      </c>
    </row>
    <row r="244" spans="3:25" x14ac:dyDescent="0.25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S244">
        <f>IF(AND(Scrobbles!$D244&gt;=Calc!R$1+1,Scrobbles!$D244&lt;=Calc!S$1,ISBLANK(Scrobbles!$D244)=FALSE),1,0)</f>
        <v>0</v>
      </c>
      <c r="T244">
        <f>IF(AND(Scrobbles!$D244&gt;=Calc!S$1+1,Scrobbles!$D244&lt;=Calc!T$1,ISBLANK(Scrobbles!$D244)=FALSE),1,0)</f>
        <v>0</v>
      </c>
      <c r="U244">
        <f>IF(AND(Scrobbles!$D244&gt;=Calc!T$1+1,Scrobbles!$D244&lt;=Calc!U$1,ISBLANK(Scrobbles!$D244)=FALSE),1,0)</f>
        <v>0</v>
      </c>
      <c r="V244">
        <f>IF(AND(Scrobbles!$D244&gt;=Calc!U$1+1,Scrobbles!$D244&lt;=Calc!V$1,ISBLANK(Scrobbles!$D244)=FALSE),1,0)</f>
        <v>0</v>
      </c>
      <c r="Y244">
        <f>IF(Scrobbles!D244&gt;0,1,0)</f>
        <v>0</v>
      </c>
    </row>
    <row r="245" spans="3:25" x14ac:dyDescent="0.25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S245">
        <f>IF(AND(Scrobbles!$D245&gt;=Calc!R$1+1,Scrobbles!$D245&lt;=Calc!S$1,ISBLANK(Scrobbles!$D245)=FALSE),1,0)</f>
        <v>0</v>
      </c>
      <c r="T245">
        <f>IF(AND(Scrobbles!$D245&gt;=Calc!S$1+1,Scrobbles!$D245&lt;=Calc!T$1,ISBLANK(Scrobbles!$D245)=FALSE),1,0)</f>
        <v>0</v>
      </c>
      <c r="U245">
        <f>IF(AND(Scrobbles!$D245&gt;=Calc!T$1+1,Scrobbles!$D245&lt;=Calc!U$1,ISBLANK(Scrobbles!$D245)=FALSE),1,0)</f>
        <v>0</v>
      </c>
      <c r="V245">
        <f>IF(AND(Scrobbles!$D245&gt;=Calc!U$1+1,Scrobbles!$D245&lt;=Calc!V$1,ISBLANK(Scrobbles!$D245)=FALSE),1,0)</f>
        <v>0</v>
      </c>
      <c r="Y245">
        <f>IF(Scrobbles!D245&gt;0,1,0)</f>
        <v>0</v>
      </c>
    </row>
    <row r="246" spans="3:25" x14ac:dyDescent="0.25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S246">
        <f>IF(AND(Scrobbles!$D246&gt;=Calc!R$1+1,Scrobbles!$D246&lt;=Calc!S$1,ISBLANK(Scrobbles!$D246)=FALSE),1,0)</f>
        <v>0</v>
      </c>
      <c r="T246">
        <f>IF(AND(Scrobbles!$D246&gt;=Calc!S$1+1,Scrobbles!$D246&lt;=Calc!T$1,ISBLANK(Scrobbles!$D246)=FALSE),1,0)</f>
        <v>0</v>
      </c>
      <c r="U246">
        <f>IF(AND(Scrobbles!$D246&gt;=Calc!T$1+1,Scrobbles!$D246&lt;=Calc!U$1,ISBLANK(Scrobbles!$D246)=FALSE),1,0)</f>
        <v>0</v>
      </c>
      <c r="V246">
        <f>IF(AND(Scrobbles!$D246&gt;=Calc!U$1+1,Scrobbles!$D246&lt;=Calc!V$1,ISBLANK(Scrobbles!$D246)=FALSE),1,0)</f>
        <v>0</v>
      </c>
      <c r="Y246">
        <f>IF(Scrobbles!D246&gt;0,1,0)</f>
        <v>0</v>
      </c>
    </row>
    <row r="247" spans="3:25" x14ac:dyDescent="0.25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S247">
        <f>IF(AND(Scrobbles!$D247&gt;=Calc!R$1+1,Scrobbles!$D247&lt;=Calc!S$1,ISBLANK(Scrobbles!$D247)=FALSE),1,0)</f>
        <v>0</v>
      </c>
      <c r="T247">
        <f>IF(AND(Scrobbles!$D247&gt;=Calc!S$1+1,Scrobbles!$D247&lt;=Calc!T$1,ISBLANK(Scrobbles!$D247)=FALSE),1,0)</f>
        <v>0</v>
      </c>
      <c r="U247">
        <f>IF(AND(Scrobbles!$D247&gt;=Calc!T$1+1,Scrobbles!$D247&lt;=Calc!U$1,ISBLANK(Scrobbles!$D247)=FALSE),1,0)</f>
        <v>0</v>
      </c>
      <c r="V247">
        <f>IF(AND(Scrobbles!$D247&gt;=Calc!U$1+1,Scrobbles!$D247&lt;=Calc!V$1,ISBLANK(Scrobbles!$D247)=FALSE),1,0)</f>
        <v>0</v>
      </c>
      <c r="Y247">
        <f>IF(Scrobbles!D247&gt;0,1,0)</f>
        <v>0</v>
      </c>
    </row>
    <row r="248" spans="3:25" x14ac:dyDescent="0.25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S248">
        <f>IF(AND(Scrobbles!$D248&gt;=Calc!R$1+1,Scrobbles!$D248&lt;=Calc!S$1,ISBLANK(Scrobbles!$D248)=FALSE),1,0)</f>
        <v>0</v>
      </c>
      <c r="T248">
        <f>IF(AND(Scrobbles!$D248&gt;=Calc!S$1+1,Scrobbles!$D248&lt;=Calc!T$1,ISBLANK(Scrobbles!$D248)=FALSE),1,0)</f>
        <v>0</v>
      </c>
      <c r="U248">
        <f>IF(AND(Scrobbles!$D248&gt;=Calc!T$1+1,Scrobbles!$D248&lt;=Calc!U$1,ISBLANK(Scrobbles!$D248)=FALSE),1,0)</f>
        <v>0</v>
      </c>
      <c r="V248">
        <f>IF(AND(Scrobbles!$D248&gt;=Calc!U$1+1,Scrobbles!$D248&lt;=Calc!V$1,ISBLANK(Scrobbles!$D248)=FALSE),1,0)</f>
        <v>0</v>
      </c>
      <c r="Y248">
        <f>IF(Scrobbles!D248&gt;0,1,0)</f>
        <v>0</v>
      </c>
    </row>
    <row r="249" spans="3:25" x14ac:dyDescent="0.25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S249">
        <f>IF(AND(Scrobbles!$D249&gt;=Calc!R$1+1,Scrobbles!$D249&lt;=Calc!S$1,ISBLANK(Scrobbles!$D249)=FALSE),1,0)</f>
        <v>0</v>
      </c>
      <c r="T249">
        <f>IF(AND(Scrobbles!$D249&gt;=Calc!S$1+1,Scrobbles!$D249&lt;=Calc!T$1,ISBLANK(Scrobbles!$D249)=FALSE),1,0)</f>
        <v>0</v>
      </c>
      <c r="U249">
        <f>IF(AND(Scrobbles!$D249&gt;=Calc!T$1+1,Scrobbles!$D249&lt;=Calc!U$1,ISBLANK(Scrobbles!$D249)=FALSE),1,0)</f>
        <v>0</v>
      </c>
      <c r="V249">
        <f>IF(AND(Scrobbles!$D249&gt;=Calc!U$1+1,Scrobbles!$D249&lt;=Calc!V$1,ISBLANK(Scrobbles!$D249)=FALSE),1,0)</f>
        <v>0</v>
      </c>
      <c r="Y249">
        <f>IF(Scrobbles!D249&gt;0,1,0)</f>
        <v>0</v>
      </c>
    </row>
    <row r="250" spans="3:25" x14ac:dyDescent="0.25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S250">
        <f>IF(AND(Scrobbles!$D250&gt;=Calc!R$1+1,Scrobbles!$D250&lt;=Calc!S$1,ISBLANK(Scrobbles!$D250)=FALSE),1,0)</f>
        <v>0</v>
      </c>
      <c r="T250">
        <f>IF(AND(Scrobbles!$D250&gt;=Calc!S$1+1,Scrobbles!$D250&lt;=Calc!T$1,ISBLANK(Scrobbles!$D250)=FALSE),1,0)</f>
        <v>0</v>
      </c>
      <c r="U250">
        <f>IF(AND(Scrobbles!$D250&gt;=Calc!T$1+1,Scrobbles!$D250&lt;=Calc!U$1,ISBLANK(Scrobbles!$D250)=FALSE),1,0)</f>
        <v>0</v>
      </c>
      <c r="V250">
        <f>IF(AND(Scrobbles!$D250&gt;=Calc!U$1+1,Scrobbles!$D250&lt;=Calc!V$1,ISBLANK(Scrobbles!$D250)=FALSE),1,0)</f>
        <v>0</v>
      </c>
      <c r="Y250">
        <f>IF(Scrobbles!D250&gt;0,1,0)</f>
        <v>0</v>
      </c>
    </row>
    <row r="251" spans="3:25" x14ac:dyDescent="0.25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S251">
        <f>IF(AND(Scrobbles!$D251&gt;=Calc!R$1+1,Scrobbles!$D251&lt;=Calc!S$1,ISBLANK(Scrobbles!$D251)=FALSE),1,0)</f>
        <v>0</v>
      </c>
      <c r="T251">
        <f>IF(AND(Scrobbles!$D251&gt;=Calc!S$1+1,Scrobbles!$D251&lt;=Calc!T$1,ISBLANK(Scrobbles!$D251)=FALSE),1,0)</f>
        <v>0</v>
      </c>
      <c r="U251">
        <f>IF(AND(Scrobbles!$D251&gt;=Calc!T$1+1,Scrobbles!$D251&lt;=Calc!U$1,ISBLANK(Scrobbles!$D251)=FALSE),1,0)</f>
        <v>0</v>
      </c>
      <c r="V251">
        <f>IF(AND(Scrobbles!$D251&gt;=Calc!U$1+1,Scrobbles!$D251&lt;=Calc!V$1,ISBLANK(Scrobbles!$D251)=FALSE),1,0)</f>
        <v>0</v>
      </c>
      <c r="Y251">
        <f>IF(Scrobbles!D251&gt;0,1,0)</f>
        <v>0</v>
      </c>
    </row>
    <row r="252" spans="3:25" x14ac:dyDescent="0.25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S252">
        <f>IF(AND(Scrobbles!$D252&gt;=Calc!R$1+1,Scrobbles!$D252&lt;=Calc!S$1,ISBLANK(Scrobbles!$D252)=FALSE),1,0)</f>
        <v>0</v>
      </c>
      <c r="T252">
        <f>IF(AND(Scrobbles!$D252&gt;=Calc!S$1+1,Scrobbles!$D252&lt;=Calc!T$1,ISBLANK(Scrobbles!$D252)=FALSE),1,0)</f>
        <v>0</v>
      </c>
      <c r="U252">
        <f>IF(AND(Scrobbles!$D252&gt;=Calc!T$1+1,Scrobbles!$D252&lt;=Calc!U$1,ISBLANK(Scrobbles!$D252)=FALSE),1,0)</f>
        <v>0</v>
      </c>
      <c r="V252">
        <f>IF(AND(Scrobbles!$D252&gt;=Calc!U$1+1,Scrobbles!$D252&lt;=Calc!V$1,ISBLANK(Scrobbles!$D252)=FALSE),1,0)</f>
        <v>0</v>
      </c>
      <c r="Y252">
        <f>IF(Scrobbles!D252&gt;0,1,0)</f>
        <v>0</v>
      </c>
    </row>
    <row r="253" spans="3:25" x14ac:dyDescent="0.25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S253">
        <f>IF(AND(Scrobbles!$D253&gt;=Calc!R$1+1,Scrobbles!$D253&lt;=Calc!S$1,ISBLANK(Scrobbles!$D253)=FALSE),1,0)</f>
        <v>0</v>
      </c>
      <c r="T253">
        <f>IF(AND(Scrobbles!$D253&gt;=Calc!S$1+1,Scrobbles!$D253&lt;=Calc!T$1,ISBLANK(Scrobbles!$D253)=FALSE),1,0)</f>
        <v>0</v>
      </c>
      <c r="U253">
        <f>IF(AND(Scrobbles!$D253&gt;=Calc!T$1+1,Scrobbles!$D253&lt;=Calc!U$1,ISBLANK(Scrobbles!$D253)=FALSE),1,0)</f>
        <v>0</v>
      </c>
      <c r="V253">
        <f>IF(AND(Scrobbles!$D253&gt;=Calc!U$1+1,Scrobbles!$D253&lt;=Calc!V$1,ISBLANK(Scrobbles!$D253)=FALSE),1,0)</f>
        <v>0</v>
      </c>
      <c r="Y253">
        <f>IF(Scrobbles!D253&gt;0,1,0)</f>
        <v>0</v>
      </c>
    </row>
    <row r="254" spans="3:25" x14ac:dyDescent="0.25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S254">
        <f>IF(AND(Scrobbles!$D254&gt;=Calc!R$1+1,Scrobbles!$D254&lt;=Calc!S$1,ISBLANK(Scrobbles!$D254)=FALSE),1,0)</f>
        <v>0</v>
      </c>
      <c r="T254">
        <f>IF(AND(Scrobbles!$D254&gt;=Calc!S$1+1,Scrobbles!$D254&lt;=Calc!T$1,ISBLANK(Scrobbles!$D254)=FALSE),1,0)</f>
        <v>0</v>
      </c>
      <c r="U254">
        <f>IF(AND(Scrobbles!$D254&gt;=Calc!T$1+1,Scrobbles!$D254&lt;=Calc!U$1,ISBLANK(Scrobbles!$D254)=FALSE),1,0)</f>
        <v>0</v>
      </c>
      <c r="V254">
        <f>IF(AND(Scrobbles!$D254&gt;=Calc!U$1+1,Scrobbles!$D254&lt;=Calc!V$1,ISBLANK(Scrobbles!$D254)=FALSE),1,0)</f>
        <v>0</v>
      </c>
      <c r="Y254">
        <f>IF(Scrobbles!D254&gt;0,1,0)</f>
        <v>0</v>
      </c>
    </row>
    <row r="255" spans="3:25" x14ac:dyDescent="0.25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S255">
        <f>IF(AND(Scrobbles!$D255&gt;=Calc!R$1+1,Scrobbles!$D255&lt;=Calc!S$1,ISBLANK(Scrobbles!$D255)=FALSE),1,0)</f>
        <v>0</v>
      </c>
      <c r="T255">
        <f>IF(AND(Scrobbles!$D255&gt;=Calc!S$1+1,Scrobbles!$D255&lt;=Calc!T$1,ISBLANK(Scrobbles!$D255)=FALSE),1,0)</f>
        <v>0</v>
      </c>
      <c r="U255">
        <f>IF(AND(Scrobbles!$D255&gt;=Calc!T$1+1,Scrobbles!$D255&lt;=Calc!U$1,ISBLANK(Scrobbles!$D255)=FALSE),1,0)</f>
        <v>0</v>
      </c>
      <c r="V255">
        <f>IF(AND(Scrobbles!$D255&gt;=Calc!U$1+1,Scrobbles!$D255&lt;=Calc!V$1,ISBLANK(Scrobbles!$D255)=FALSE),1,0)</f>
        <v>0</v>
      </c>
      <c r="Y255">
        <f>IF(Scrobbles!D255&gt;0,1,0)</f>
        <v>0</v>
      </c>
    </row>
    <row r="256" spans="3:25" x14ac:dyDescent="0.25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S256">
        <f>IF(AND(Scrobbles!$D256&gt;=Calc!R$1+1,Scrobbles!$D256&lt;=Calc!S$1,ISBLANK(Scrobbles!$D256)=FALSE),1,0)</f>
        <v>0</v>
      </c>
      <c r="T256">
        <f>IF(AND(Scrobbles!$D256&gt;=Calc!S$1+1,Scrobbles!$D256&lt;=Calc!T$1,ISBLANK(Scrobbles!$D256)=FALSE),1,0)</f>
        <v>0</v>
      </c>
      <c r="U256">
        <f>IF(AND(Scrobbles!$D256&gt;=Calc!T$1+1,Scrobbles!$D256&lt;=Calc!U$1,ISBLANK(Scrobbles!$D256)=FALSE),1,0)</f>
        <v>0</v>
      </c>
      <c r="V256">
        <f>IF(AND(Scrobbles!$D256&gt;=Calc!U$1+1,Scrobbles!$D256&lt;=Calc!V$1,ISBLANK(Scrobbles!$D256)=FALSE),1,0)</f>
        <v>0</v>
      </c>
      <c r="Y256">
        <f>IF(Scrobbles!D256&gt;0,1,0)</f>
        <v>0</v>
      </c>
    </row>
    <row r="257" spans="3:25" x14ac:dyDescent="0.25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S257">
        <f>IF(AND(Scrobbles!$D257&gt;=Calc!R$1+1,Scrobbles!$D257&lt;=Calc!S$1,ISBLANK(Scrobbles!$D257)=FALSE),1,0)</f>
        <v>0</v>
      </c>
      <c r="T257">
        <f>IF(AND(Scrobbles!$D257&gt;=Calc!S$1+1,Scrobbles!$D257&lt;=Calc!T$1,ISBLANK(Scrobbles!$D257)=FALSE),1,0)</f>
        <v>0</v>
      </c>
      <c r="U257">
        <f>IF(AND(Scrobbles!$D257&gt;=Calc!T$1+1,Scrobbles!$D257&lt;=Calc!U$1,ISBLANK(Scrobbles!$D257)=FALSE),1,0)</f>
        <v>0</v>
      </c>
      <c r="V257">
        <f>IF(AND(Scrobbles!$D257&gt;=Calc!U$1+1,Scrobbles!$D257&lt;=Calc!V$1,ISBLANK(Scrobbles!$D257)=FALSE),1,0)</f>
        <v>0</v>
      </c>
      <c r="Y257">
        <f>IF(Scrobbles!D257&gt;0,1,0)</f>
        <v>0</v>
      </c>
    </row>
    <row r="258" spans="3:25" x14ac:dyDescent="0.25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S258">
        <f>IF(AND(Scrobbles!$D258&gt;=Calc!R$1+1,Scrobbles!$D258&lt;=Calc!S$1,ISBLANK(Scrobbles!$D258)=FALSE),1,0)</f>
        <v>0</v>
      </c>
      <c r="T258">
        <f>IF(AND(Scrobbles!$D258&gt;=Calc!S$1+1,Scrobbles!$D258&lt;=Calc!T$1,ISBLANK(Scrobbles!$D258)=FALSE),1,0)</f>
        <v>0</v>
      </c>
      <c r="U258">
        <f>IF(AND(Scrobbles!$D258&gt;=Calc!T$1+1,Scrobbles!$D258&lt;=Calc!U$1,ISBLANK(Scrobbles!$D258)=FALSE),1,0)</f>
        <v>0</v>
      </c>
      <c r="V258">
        <f>IF(AND(Scrobbles!$D258&gt;=Calc!U$1+1,Scrobbles!$D258&lt;=Calc!V$1,ISBLANK(Scrobbles!$D258)=FALSE),1,0)</f>
        <v>0</v>
      </c>
      <c r="Y258">
        <f>IF(Scrobbles!D258&gt;0,1,0)</f>
        <v>0</v>
      </c>
    </row>
    <row r="259" spans="3:25" x14ac:dyDescent="0.25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S259">
        <f>IF(AND(Scrobbles!$D259&gt;=Calc!R$1+1,Scrobbles!$D259&lt;=Calc!S$1,ISBLANK(Scrobbles!$D259)=FALSE),1,0)</f>
        <v>0</v>
      </c>
      <c r="T259">
        <f>IF(AND(Scrobbles!$D259&gt;=Calc!S$1+1,Scrobbles!$D259&lt;=Calc!T$1,ISBLANK(Scrobbles!$D259)=FALSE),1,0)</f>
        <v>0</v>
      </c>
      <c r="U259">
        <f>IF(AND(Scrobbles!$D259&gt;=Calc!T$1+1,Scrobbles!$D259&lt;=Calc!U$1,ISBLANK(Scrobbles!$D259)=FALSE),1,0)</f>
        <v>0</v>
      </c>
      <c r="V259">
        <f>IF(AND(Scrobbles!$D259&gt;=Calc!U$1+1,Scrobbles!$D259&lt;=Calc!V$1,ISBLANK(Scrobbles!$D259)=FALSE),1,0)</f>
        <v>0</v>
      </c>
      <c r="Y259">
        <f>IF(Scrobbles!D259&gt;0,1,0)</f>
        <v>0</v>
      </c>
    </row>
    <row r="260" spans="3:25" x14ac:dyDescent="0.25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S260">
        <f>IF(AND(Scrobbles!$D260&gt;=Calc!R$1+1,Scrobbles!$D260&lt;=Calc!S$1,ISBLANK(Scrobbles!$D260)=FALSE),1,0)</f>
        <v>0</v>
      </c>
      <c r="T260">
        <f>IF(AND(Scrobbles!$D260&gt;=Calc!S$1+1,Scrobbles!$D260&lt;=Calc!T$1,ISBLANK(Scrobbles!$D260)=FALSE),1,0)</f>
        <v>0</v>
      </c>
      <c r="U260">
        <f>IF(AND(Scrobbles!$D260&gt;=Calc!T$1+1,Scrobbles!$D260&lt;=Calc!U$1,ISBLANK(Scrobbles!$D260)=FALSE),1,0)</f>
        <v>0</v>
      </c>
      <c r="V260">
        <f>IF(AND(Scrobbles!$D260&gt;=Calc!U$1+1,Scrobbles!$D260&lt;=Calc!V$1,ISBLANK(Scrobbles!$D260)=FALSE),1,0)</f>
        <v>0</v>
      </c>
      <c r="Y260">
        <f>IF(Scrobbles!D260&gt;0,1,0)</f>
        <v>0</v>
      </c>
    </row>
    <row r="261" spans="3:25" x14ac:dyDescent="0.25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S261">
        <f>IF(AND(Scrobbles!$D261&gt;=Calc!R$1+1,Scrobbles!$D261&lt;=Calc!S$1,ISBLANK(Scrobbles!$D261)=FALSE),1,0)</f>
        <v>0</v>
      </c>
      <c r="T261">
        <f>IF(AND(Scrobbles!$D261&gt;=Calc!S$1+1,Scrobbles!$D261&lt;=Calc!T$1,ISBLANK(Scrobbles!$D261)=FALSE),1,0)</f>
        <v>0</v>
      </c>
      <c r="U261">
        <f>IF(AND(Scrobbles!$D261&gt;=Calc!T$1+1,Scrobbles!$D261&lt;=Calc!U$1,ISBLANK(Scrobbles!$D261)=FALSE),1,0)</f>
        <v>0</v>
      </c>
      <c r="V261">
        <f>IF(AND(Scrobbles!$D261&gt;=Calc!U$1+1,Scrobbles!$D261&lt;=Calc!V$1,ISBLANK(Scrobbles!$D261)=FALSE),1,0)</f>
        <v>0</v>
      </c>
      <c r="Y261">
        <f>IF(Scrobbles!D261&gt;0,1,0)</f>
        <v>0</v>
      </c>
    </row>
    <row r="262" spans="3:25" x14ac:dyDescent="0.25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S262">
        <f>IF(AND(Scrobbles!$D262&gt;=Calc!R$1+1,Scrobbles!$D262&lt;=Calc!S$1,ISBLANK(Scrobbles!$D262)=FALSE),1,0)</f>
        <v>0</v>
      </c>
      <c r="T262">
        <f>IF(AND(Scrobbles!$D262&gt;=Calc!S$1+1,Scrobbles!$D262&lt;=Calc!T$1,ISBLANK(Scrobbles!$D262)=FALSE),1,0)</f>
        <v>0</v>
      </c>
      <c r="U262">
        <f>IF(AND(Scrobbles!$D262&gt;=Calc!T$1+1,Scrobbles!$D262&lt;=Calc!U$1,ISBLANK(Scrobbles!$D262)=FALSE),1,0)</f>
        <v>0</v>
      </c>
      <c r="V262">
        <f>IF(AND(Scrobbles!$D262&gt;=Calc!U$1+1,Scrobbles!$D262&lt;=Calc!V$1,ISBLANK(Scrobbles!$D262)=FALSE),1,0)</f>
        <v>0</v>
      </c>
      <c r="Y262">
        <f>IF(Scrobbles!D262&gt;0,1,0)</f>
        <v>0</v>
      </c>
    </row>
    <row r="263" spans="3:25" x14ac:dyDescent="0.25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S263">
        <f>IF(AND(Scrobbles!$D263&gt;=Calc!R$1+1,Scrobbles!$D263&lt;=Calc!S$1,ISBLANK(Scrobbles!$D263)=FALSE),1,0)</f>
        <v>0</v>
      </c>
      <c r="T263">
        <f>IF(AND(Scrobbles!$D263&gt;=Calc!S$1+1,Scrobbles!$D263&lt;=Calc!T$1,ISBLANK(Scrobbles!$D263)=FALSE),1,0)</f>
        <v>0</v>
      </c>
      <c r="U263">
        <f>IF(AND(Scrobbles!$D263&gt;=Calc!T$1+1,Scrobbles!$D263&lt;=Calc!U$1,ISBLANK(Scrobbles!$D263)=FALSE),1,0)</f>
        <v>0</v>
      </c>
      <c r="V263">
        <f>IF(AND(Scrobbles!$D263&gt;=Calc!U$1+1,Scrobbles!$D263&lt;=Calc!V$1,ISBLANK(Scrobbles!$D263)=FALSE),1,0)</f>
        <v>0</v>
      </c>
      <c r="Y263">
        <f>IF(Scrobbles!D263&gt;0,1,0)</f>
        <v>0</v>
      </c>
    </row>
    <row r="264" spans="3:25" x14ac:dyDescent="0.25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S264">
        <f>IF(AND(Scrobbles!$D264&gt;=Calc!R$1+1,Scrobbles!$D264&lt;=Calc!S$1,ISBLANK(Scrobbles!$D264)=FALSE),1,0)</f>
        <v>0</v>
      </c>
      <c r="T264">
        <f>IF(AND(Scrobbles!$D264&gt;=Calc!S$1+1,Scrobbles!$D264&lt;=Calc!T$1,ISBLANK(Scrobbles!$D264)=FALSE),1,0)</f>
        <v>0</v>
      </c>
      <c r="U264">
        <f>IF(AND(Scrobbles!$D264&gt;=Calc!T$1+1,Scrobbles!$D264&lt;=Calc!U$1,ISBLANK(Scrobbles!$D264)=FALSE),1,0)</f>
        <v>0</v>
      </c>
      <c r="V264">
        <f>IF(AND(Scrobbles!$D264&gt;=Calc!U$1+1,Scrobbles!$D264&lt;=Calc!V$1,ISBLANK(Scrobbles!$D264)=FALSE),1,0)</f>
        <v>0</v>
      </c>
      <c r="Y264">
        <f>IF(Scrobbles!D264&gt;0,1,0)</f>
        <v>0</v>
      </c>
    </row>
    <row r="265" spans="3:25" x14ac:dyDescent="0.25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S265">
        <f>IF(AND(Scrobbles!$D265&gt;=Calc!R$1+1,Scrobbles!$D265&lt;=Calc!S$1,ISBLANK(Scrobbles!$D265)=FALSE),1,0)</f>
        <v>0</v>
      </c>
      <c r="T265">
        <f>IF(AND(Scrobbles!$D265&gt;=Calc!S$1+1,Scrobbles!$D265&lt;=Calc!T$1,ISBLANK(Scrobbles!$D265)=FALSE),1,0)</f>
        <v>0</v>
      </c>
      <c r="U265">
        <f>IF(AND(Scrobbles!$D265&gt;=Calc!T$1+1,Scrobbles!$D265&lt;=Calc!U$1,ISBLANK(Scrobbles!$D265)=FALSE),1,0)</f>
        <v>0</v>
      </c>
      <c r="V265">
        <f>IF(AND(Scrobbles!$D265&gt;=Calc!U$1+1,Scrobbles!$D265&lt;=Calc!V$1,ISBLANK(Scrobbles!$D265)=FALSE),1,0)</f>
        <v>0</v>
      </c>
      <c r="Y265">
        <f>IF(Scrobbles!D265&gt;0,1,0)</f>
        <v>0</v>
      </c>
    </row>
    <row r="266" spans="3:25" x14ac:dyDescent="0.25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S266">
        <f>IF(AND(Scrobbles!$D266&gt;=Calc!R$1+1,Scrobbles!$D266&lt;=Calc!S$1,ISBLANK(Scrobbles!$D266)=FALSE),1,0)</f>
        <v>0</v>
      </c>
      <c r="T266">
        <f>IF(AND(Scrobbles!$D266&gt;=Calc!S$1+1,Scrobbles!$D266&lt;=Calc!T$1,ISBLANK(Scrobbles!$D266)=FALSE),1,0)</f>
        <v>0</v>
      </c>
      <c r="U266">
        <f>IF(AND(Scrobbles!$D266&gt;=Calc!T$1+1,Scrobbles!$D266&lt;=Calc!U$1,ISBLANK(Scrobbles!$D266)=FALSE),1,0)</f>
        <v>0</v>
      </c>
      <c r="V266">
        <f>IF(AND(Scrobbles!$D266&gt;=Calc!U$1+1,Scrobbles!$D266&lt;=Calc!V$1,ISBLANK(Scrobbles!$D266)=FALSE),1,0)</f>
        <v>0</v>
      </c>
      <c r="Y266">
        <f>IF(Scrobbles!D266&gt;0,1,0)</f>
        <v>0</v>
      </c>
    </row>
    <row r="267" spans="3:25" x14ac:dyDescent="0.25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S267">
        <f>IF(AND(Scrobbles!$D267&gt;=Calc!R$1+1,Scrobbles!$D267&lt;=Calc!S$1,ISBLANK(Scrobbles!$D267)=FALSE),1,0)</f>
        <v>0</v>
      </c>
      <c r="T267">
        <f>IF(AND(Scrobbles!$D267&gt;=Calc!S$1+1,Scrobbles!$D267&lt;=Calc!T$1,ISBLANK(Scrobbles!$D267)=FALSE),1,0)</f>
        <v>0</v>
      </c>
      <c r="U267">
        <f>IF(AND(Scrobbles!$D267&gt;=Calc!T$1+1,Scrobbles!$D267&lt;=Calc!U$1,ISBLANK(Scrobbles!$D267)=FALSE),1,0)</f>
        <v>0</v>
      </c>
      <c r="V267">
        <f>IF(AND(Scrobbles!$D267&gt;=Calc!U$1+1,Scrobbles!$D267&lt;=Calc!V$1,ISBLANK(Scrobbles!$D267)=FALSE),1,0)</f>
        <v>0</v>
      </c>
      <c r="Y267">
        <f>IF(Scrobbles!D267&gt;0,1,0)</f>
        <v>0</v>
      </c>
    </row>
    <row r="268" spans="3:25" x14ac:dyDescent="0.25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S268">
        <f>IF(AND(Scrobbles!$D268&gt;=Calc!R$1+1,Scrobbles!$D268&lt;=Calc!S$1,ISBLANK(Scrobbles!$D268)=FALSE),1,0)</f>
        <v>0</v>
      </c>
      <c r="T268">
        <f>IF(AND(Scrobbles!$D268&gt;=Calc!S$1+1,Scrobbles!$D268&lt;=Calc!T$1,ISBLANK(Scrobbles!$D268)=FALSE),1,0)</f>
        <v>0</v>
      </c>
      <c r="U268">
        <f>IF(AND(Scrobbles!$D268&gt;=Calc!T$1+1,Scrobbles!$D268&lt;=Calc!U$1,ISBLANK(Scrobbles!$D268)=FALSE),1,0)</f>
        <v>0</v>
      </c>
      <c r="V268">
        <f>IF(AND(Scrobbles!$D268&gt;=Calc!U$1+1,Scrobbles!$D268&lt;=Calc!V$1,ISBLANK(Scrobbles!$D268)=FALSE),1,0)</f>
        <v>0</v>
      </c>
      <c r="Y268">
        <f>IF(Scrobbles!D268&gt;0,1,0)</f>
        <v>0</v>
      </c>
    </row>
    <row r="269" spans="3:25" x14ac:dyDescent="0.25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S269">
        <f>IF(AND(Scrobbles!$D269&gt;=Calc!R$1+1,Scrobbles!$D269&lt;=Calc!S$1,ISBLANK(Scrobbles!$D269)=FALSE),1,0)</f>
        <v>0</v>
      </c>
      <c r="T269">
        <f>IF(AND(Scrobbles!$D269&gt;=Calc!S$1+1,Scrobbles!$D269&lt;=Calc!T$1,ISBLANK(Scrobbles!$D269)=FALSE),1,0)</f>
        <v>0</v>
      </c>
      <c r="U269">
        <f>IF(AND(Scrobbles!$D269&gt;=Calc!T$1+1,Scrobbles!$D269&lt;=Calc!U$1,ISBLANK(Scrobbles!$D269)=FALSE),1,0)</f>
        <v>0</v>
      </c>
      <c r="V269">
        <f>IF(AND(Scrobbles!$D269&gt;=Calc!U$1+1,Scrobbles!$D269&lt;=Calc!V$1,ISBLANK(Scrobbles!$D269)=FALSE),1,0)</f>
        <v>0</v>
      </c>
      <c r="Y269">
        <f>IF(Scrobbles!D269&gt;0,1,0)</f>
        <v>0</v>
      </c>
    </row>
    <row r="270" spans="3:25" x14ac:dyDescent="0.25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S270">
        <f>IF(AND(Scrobbles!$D270&gt;=Calc!R$1+1,Scrobbles!$D270&lt;=Calc!S$1,ISBLANK(Scrobbles!$D270)=FALSE),1,0)</f>
        <v>0</v>
      </c>
      <c r="T270">
        <f>IF(AND(Scrobbles!$D270&gt;=Calc!S$1+1,Scrobbles!$D270&lt;=Calc!T$1,ISBLANK(Scrobbles!$D270)=FALSE),1,0)</f>
        <v>0</v>
      </c>
      <c r="U270">
        <f>IF(AND(Scrobbles!$D270&gt;=Calc!T$1+1,Scrobbles!$D270&lt;=Calc!U$1,ISBLANK(Scrobbles!$D270)=FALSE),1,0)</f>
        <v>0</v>
      </c>
      <c r="V270">
        <f>IF(AND(Scrobbles!$D270&gt;=Calc!U$1+1,Scrobbles!$D270&lt;=Calc!V$1,ISBLANK(Scrobbles!$D270)=FALSE),1,0)</f>
        <v>0</v>
      </c>
      <c r="Y270">
        <f>IF(Scrobbles!D270&gt;0,1,0)</f>
        <v>0</v>
      </c>
    </row>
    <row r="271" spans="3:25" x14ac:dyDescent="0.25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S271">
        <f>IF(AND(Scrobbles!$D271&gt;=Calc!R$1+1,Scrobbles!$D271&lt;=Calc!S$1,ISBLANK(Scrobbles!$D271)=FALSE),1,0)</f>
        <v>0</v>
      </c>
      <c r="T271">
        <f>IF(AND(Scrobbles!$D271&gt;=Calc!S$1+1,Scrobbles!$D271&lt;=Calc!T$1,ISBLANK(Scrobbles!$D271)=FALSE),1,0)</f>
        <v>0</v>
      </c>
      <c r="U271">
        <f>IF(AND(Scrobbles!$D271&gt;=Calc!T$1+1,Scrobbles!$D271&lt;=Calc!U$1,ISBLANK(Scrobbles!$D271)=FALSE),1,0)</f>
        <v>0</v>
      </c>
      <c r="V271">
        <f>IF(AND(Scrobbles!$D271&gt;=Calc!U$1+1,Scrobbles!$D271&lt;=Calc!V$1,ISBLANK(Scrobbles!$D271)=FALSE),1,0)</f>
        <v>0</v>
      </c>
      <c r="Y271">
        <f>IF(Scrobbles!D271&gt;0,1,0)</f>
        <v>0</v>
      </c>
    </row>
    <row r="272" spans="3:25" x14ac:dyDescent="0.25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S272">
        <f>IF(AND(Scrobbles!$D272&gt;=Calc!R$1+1,Scrobbles!$D272&lt;=Calc!S$1,ISBLANK(Scrobbles!$D272)=FALSE),1,0)</f>
        <v>0</v>
      </c>
      <c r="T272">
        <f>IF(AND(Scrobbles!$D272&gt;=Calc!S$1+1,Scrobbles!$D272&lt;=Calc!T$1,ISBLANK(Scrobbles!$D272)=FALSE),1,0)</f>
        <v>0</v>
      </c>
      <c r="U272">
        <f>IF(AND(Scrobbles!$D272&gt;=Calc!T$1+1,Scrobbles!$D272&lt;=Calc!U$1,ISBLANK(Scrobbles!$D272)=FALSE),1,0)</f>
        <v>0</v>
      </c>
      <c r="V272">
        <f>IF(AND(Scrobbles!$D272&gt;=Calc!U$1+1,Scrobbles!$D272&lt;=Calc!V$1,ISBLANK(Scrobbles!$D272)=FALSE),1,0)</f>
        <v>0</v>
      </c>
      <c r="Y272">
        <f>IF(Scrobbles!D272&gt;0,1,0)</f>
        <v>0</v>
      </c>
    </row>
    <row r="273" spans="3:25" x14ac:dyDescent="0.25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S273">
        <f>IF(AND(Scrobbles!$D273&gt;=Calc!R$1+1,Scrobbles!$D273&lt;=Calc!S$1,ISBLANK(Scrobbles!$D273)=FALSE),1,0)</f>
        <v>0</v>
      </c>
      <c r="T273">
        <f>IF(AND(Scrobbles!$D273&gt;=Calc!S$1+1,Scrobbles!$D273&lt;=Calc!T$1,ISBLANK(Scrobbles!$D273)=FALSE),1,0)</f>
        <v>0</v>
      </c>
      <c r="U273">
        <f>IF(AND(Scrobbles!$D273&gt;=Calc!T$1+1,Scrobbles!$D273&lt;=Calc!U$1,ISBLANK(Scrobbles!$D273)=FALSE),1,0)</f>
        <v>0</v>
      </c>
      <c r="V273">
        <f>IF(AND(Scrobbles!$D273&gt;=Calc!U$1+1,Scrobbles!$D273&lt;=Calc!V$1,ISBLANK(Scrobbles!$D273)=FALSE),1,0)</f>
        <v>0</v>
      </c>
      <c r="Y273">
        <f>IF(Scrobbles!D273&gt;0,1,0)</f>
        <v>0</v>
      </c>
    </row>
    <row r="274" spans="3:25" x14ac:dyDescent="0.25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S274">
        <f>IF(AND(Scrobbles!$D274&gt;=Calc!R$1+1,Scrobbles!$D274&lt;=Calc!S$1,ISBLANK(Scrobbles!$D274)=FALSE),1,0)</f>
        <v>0</v>
      </c>
      <c r="T274">
        <f>IF(AND(Scrobbles!$D274&gt;=Calc!S$1+1,Scrobbles!$D274&lt;=Calc!T$1,ISBLANK(Scrobbles!$D274)=FALSE),1,0)</f>
        <v>0</v>
      </c>
      <c r="U274">
        <f>IF(AND(Scrobbles!$D274&gt;=Calc!T$1+1,Scrobbles!$D274&lt;=Calc!U$1,ISBLANK(Scrobbles!$D274)=FALSE),1,0)</f>
        <v>0</v>
      </c>
      <c r="V274">
        <f>IF(AND(Scrobbles!$D274&gt;=Calc!U$1+1,Scrobbles!$D274&lt;=Calc!V$1,ISBLANK(Scrobbles!$D274)=FALSE),1,0)</f>
        <v>0</v>
      </c>
      <c r="Y274">
        <f>IF(Scrobbles!D274&gt;0,1,0)</f>
        <v>0</v>
      </c>
    </row>
    <row r="275" spans="3:25" x14ac:dyDescent="0.25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S275">
        <f>IF(AND(Scrobbles!$D275&gt;=Calc!R$1+1,Scrobbles!$D275&lt;=Calc!S$1,ISBLANK(Scrobbles!$D275)=FALSE),1,0)</f>
        <v>0</v>
      </c>
      <c r="T275">
        <f>IF(AND(Scrobbles!$D275&gt;=Calc!S$1+1,Scrobbles!$D275&lt;=Calc!T$1,ISBLANK(Scrobbles!$D275)=FALSE),1,0)</f>
        <v>0</v>
      </c>
      <c r="U275">
        <f>IF(AND(Scrobbles!$D275&gt;=Calc!T$1+1,Scrobbles!$D275&lt;=Calc!U$1,ISBLANK(Scrobbles!$D275)=FALSE),1,0)</f>
        <v>0</v>
      </c>
      <c r="V275">
        <f>IF(AND(Scrobbles!$D275&gt;=Calc!U$1+1,Scrobbles!$D275&lt;=Calc!V$1,ISBLANK(Scrobbles!$D275)=FALSE),1,0)</f>
        <v>0</v>
      </c>
      <c r="Y275">
        <f>IF(Scrobbles!D275&gt;0,1,0)</f>
        <v>0</v>
      </c>
    </row>
    <row r="276" spans="3:25" x14ac:dyDescent="0.25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S276">
        <f>IF(AND(Scrobbles!$D276&gt;=Calc!R$1+1,Scrobbles!$D276&lt;=Calc!S$1,ISBLANK(Scrobbles!$D276)=FALSE),1,0)</f>
        <v>0</v>
      </c>
      <c r="T276">
        <f>IF(AND(Scrobbles!$D276&gt;=Calc!S$1+1,Scrobbles!$D276&lt;=Calc!T$1,ISBLANK(Scrobbles!$D276)=FALSE),1,0)</f>
        <v>0</v>
      </c>
      <c r="U276">
        <f>IF(AND(Scrobbles!$D276&gt;=Calc!T$1+1,Scrobbles!$D276&lt;=Calc!U$1,ISBLANK(Scrobbles!$D276)=FALSE),1,0)</f>
        <v>0</v>
      </c>
      <c r="V276">
        <f>IF(AND(Scrobbles!$D276&gt;=Calc!U$1+1,Scrobbles!$D276&lt;=Calc!V$1,ISBLANK(Scrobbles!$D276)=FALSE),1,0)</f>
        <v>0</v>
      </c>
      <c r="Y276">
        <f>IF(Scrobbles!D276&gt;0,1,0)</f>
        <v>0</v>
      </c>
    </row>
    <row r="277" spans="3:25" x14ac:dyDescent="0.25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S277">
        <f>IF(AND(Scrobbles!$D277&gt;=Calc!R$1+1,Scrobbles!$D277&lt;=Calc!S$1,ISBLANK(Scrobbles!$D277)=FALSE),1,0)</f>
        <v>0</v>
      </c>
      <c r="T277">
        <f>IF(AND(Scrobbles!$D277&gt;=Calc!S$1+1,Scrobbles!$D277&lt;=Calc!T$1,ISBLANK(Scrobbles!$D277)=FALSE),1,0)</f>
        <v>0</v>
      </c>
      <c r="U277">
        <f>IF(AND(Scrobbles!$D277&gt;=Calc!T$1+1,Scrobbles!$D277&lt;=Calc!U$1,ISBLANK(Scrobbles!$D277)=FALSE),1,0)</f>
        <v>0</v>
      </c>
      <c r="V277">
        <f>IF(AND(Scrobbles!$D277&gt;=Calc!U$1+1,Scrobbles!$D277&lt;=Calc!V$1,ISBLANK(Scrobbles!$D277)=FALSE),1,0)</f>
        <v>0</v>
      </c>
      <c r="Y277">
        <f>IF(Scrobbles!D277&gt;0,1,0)</f>
        <v>0</v>
      </c>
    </row>
    <row r="278" spans="3:25" x14ac:dyDescent="0.25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S278">
        <f>IF(AND(Scrobbles!$D278&gt;=Calc!R$1+1,Scrobbles!$D278&lt;=Calc!S$1,ISBLANK(Scrobbles!$D278)=FALSE),1,0)</f>
        <v>0</v>
      </c>
      <c r="T278">
        <f>IF(AND(Scrobbles!$D278&gt;=Calc!S$1+1,Scrobbles!$D278&lt;=Calc!T$1,ISBLANK(Scrobbles!$D278)=FALSE),1,0)</f>
        <v>0</v>
      </c>
      <c r="U278">
        <f>IF(AND(Scrobbles!$D278&gt;=Calc!T$1+1,Scrobbles!$D278&lt;=Calc!U$1,ISBLANK(Scrobbles!$D278)=FALSE),1,0)</f>
        <v>0</v>
      </c>
      <c r="V278">
        <f>IF(AND(Scrobbles!$D278&gt;=Calc!U$1+1,Scrobbles!$D278&lt;=Calc!V$1,ISBLANK(Scrobbles!$D278)=FALSE),1,0)</f>
        <v>0</v>
      </c>
      <c r="Y278">
        <f>IF(Scrobbles!D278&gt;0,1,0)</f>
        <v>0</v>
      </c>
    </row>
    <row r="279" spans="3:25" x14ac:dyDescent="0.25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S279">
        <f>IF(AND(Scrobbles!$D279&gt;=Calc!R$1+1,Scrobbles!$D279&lt;=Calc!S$1,ISBLANK(Scrobbles!$D279)=FALSE),1,0)</f>
        <v>0</v>
      </c>
      <c r="T279">
        <f>IF(AND(Scrobbles!$D279&gt;=Calc!S$1+1,Scrobbles!$D279&lt;=Calc!T$1,ISBLANK(Scrobbles!$D279)=FALSE),1,0)</f>
        <v>0</v>
      </c>
      <c r="U279">
        <f>IF(AND(Scrobbles!$D279&gt;=Calc!T$1+1,Scrobbles!$D279&lt;=Calc!U$1,ISBLANK(Scrobbles!$D279)=FALSE),1,0)</f>
        <v>0</v>
      </c>
      <c r="V279">
        <f>IF(AND(Scrobbles!$D279&gt;=Calc!U$1+1,Scrobbles!$D279&lt;=Calc!V$1,ISBLANK(Scrobbles!$D279)=FALSE),1,0)</f>
        <v>0</v>
      </c>
      <c r="Y279">
        <f>IF(Scrobbles!D279&gt;0,1,0)</f>
        <v>0</v>
      </c>
    </row>
    <row r="280" spans="3:25" x14ac:dyDescent="0.25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S280">
        <f>IF(AND(Scrobbles!$D280&gt;=Calc!R$1+1,Scrobbles!$D280&lt;=Calc!S$1,ISBLANK(Scrobbles!$D280)=FALSE),1,0)</f>
        <v>0</v>
      </c>
      <c r="T280">
        <f>IF(AND(Scrobbles!$D280&gt;=Calc!S$1+1,Scrobbles!$D280&lt;=Calc!T$1,ISBLANK(Scrobbles!$D280)=FALSE),1,0)</f>
        <v>0</v>
      </c>
      <c r="U280">
        <f>IF(AND(Scrobbles!$D280&gt;=Calc!T$1+1,Scrobbles!$D280&lt;=Calc!U$1,ISBLANK(Scrobbles!$D280)=FALSE),1,0)</f>
        <v>0</v>
      </c>
      <c r="V280">
        <f>IF(AND(Scrobbles!$D280&gt;=Calc!U$1+1,Scrobbles!$D280&lt;=Calc!V$1,ISBLANK(Scrobbles!$D280)=FALSE),1,0)</f>
        <v>0</v>
      </c>
      <c r="Y280">
        <f>IF(Scrobbles!D280&gt;0,1,0)</f>
        <v>0</v>
      </c>
    </row>
    <row r="281" spans="3:25" x14ac:dyDescent="0.25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S281">
        <f>IF(AND(Scrobbles!$D281&gt;=Calc!R$1+1,Scrobbles!$D281&lt;=Calc!S$1,ISBLANK(Scrobbles!$D281)=FALSE),1,0)</f>
        <v>0</v>
      </c>
      <c r="T281">
        <f>IF(AND(Scrobbles!$D281&gt;=Calc!S$1+1,Scrobbles!$D281&lt;=Calc!T$1,ISBLANK(Scrobbles!$D281)=FALSE),1,0)</f>
        <v>0</v>
      </c>
      <c r="U281">
        <f>IF(AND(Scrobbles!$D281&gt;=Calc!T$1+1,Scrobbles!$D281&lt;=Calc!U$1,ISBLANK(Scrobbles!$D281)=FALSE),1,0)</f>
        <v>0</v>
      </c>
      <c r="V281">
        <f>IF(AND(Scrobbles!$D281&gt;=Calc!U$1+1,Scrobbles!$D281&lt;=Calc!V$1,ISBLANK(Scrobbles!$D281)=FALSE),1,0)</f>
        <v>0</v>
      </c>
      <c r="Y281">
        <f>IF(Scrobbles!D281&gt;0,1,0)</f>
        <v>0</v>
      </c>
    </row>
    <row r="282" spans="3:25" x14ac:dyDescent="0.25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S282">
        <f>IF(AND(Scrobbles!$D282&gt;=Calc!R$1+1,Scrobbles!$D282&lt;=Calc!S$1,ISBLANK(Scrobbles!$D282)=FALSE),1,0)</f>
        <v>0</v>
      </c>
      <c r="T282">
        <f>IF(AND(Scrobbles!$D282&gt;=Calc!S$1+1,Scrobbles!$D282&lt;=Calc!T$1,ISBLANK(Scrobbles!$D282)=FALSE),1,0)</f>
        <v>0</v>
      </c>
      <c r="U282">
        <f>IF(AND(Scrobbles!$D282&gt;=Calc!T$1+1,Scrobbles!$D282&lt;=Calc!U$1,ISBLANK(Scrobbles!$D282)=FALSE),1,0)</f>
        <v>0</v>
      </c>
      <c r="V282">
        <f>IF(AND(Scrobbles!$D282&gt;=Calc!U$1+1,Scrobbles!$D282&lt;=Calc!V$1,ISBLANK(Scrobbles!$D282)=FALSE),1,0)</f>
        <v>0</v>
      </c>
      <c r="Y282">
        <f>IF(Scrobbles!D282&gt;0,1,0)</f>
        <v>0</v>
      </c>
    </row>
    <row r="283" spans="3:25" x14ac:dyDescent="0.25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S283">
        <f>IF(AND(Scrobbles!$D283&gt;=Calc!R$1+1,Scrobbles!$D283&lt;=Calc!S$1,ISBLANK(Scrobbles!$D283)=FALSE),1,0)</f>
        <v>0</v>
      </c>
      <c r="T283">
        <f>IF(AND(Scrobbles!$D283&gt;=Calc!S$1+1,Scrobbles!$D283&lt;=Calc!T$1,ISBLANK(Scrobbles!$D283)=FALSE),1,0)</f>
        <v>0</v>
      </c>
      <c r="U283">
        <f>IF(AND(Scrobbles!$D283&gt;=Calc!T$1+1,Scrobbles!$D283&lt;=Calc!U$1,ISBLANK(Scrobbles!$D283)=FALSE),1,0)</f>
        <v>0</v>
      </c>
      <c r="V283">
        <f>IF(AND(Scrobbles!$D283&gt;=Calc!U$1+1,Scrobbles!$D283&lt;=Calc!V$1,ISBLANK(Scrobbles!$D283)=FALSE),1,0)</f>
        <v>0</v>
      </c>
      <c r="Y283">
        <f>IF(Scrobbles!D283&gt;0,1,0)</f>
        <v>0</v>
      </c>
    </row>
    <row r="284" spans="3:25" x14ac:dyDescent="0.25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S284">
        <f>IF(AND(Scrobbles!$D284&gt;=Calc!R$1+1,Scrobbles!$D284&lt;=Calc!S$1,ISBLANK(Scrobbles!$D284)=FALSE),1,0)</f>
        <v>0</v>
      </c>
      <c r="T284">
        <f>IF(AND(Scrobbles!$D284&gt;=Calc!S$1+1,Scrobbles!$D284&lt;=Calc!T$1,ISBLANK(Scrobbles!$D284)=FALSE),1,0)</f>
        <v>0</v>
      </c>
      <c r="U284">
        <f>IF(AND(Scrobbles!$D284&gt;=Calc!T$1+1,Scrobbles!$D284&lt;=Calc!U$1,ISBLANK(Scrobbles!$D284)=FALSE),1,0)</f>
        <v>0</v>
      </c>
      <c r="V284">
        <f>IF(AND(Scrobbles!$D284&gt;=Calc!U$1+1,Scrobbles!$D284&lt;=Calc!V$1,ISBLANK(Scrobbles!$D284)=FALSE),1,0)</f>
        <v>0</v>
      </c>
      <c r="Y284">
        <f>IF(Scrobbles!D284&gt;0,1,0)</f>
        <v>0</v>
      </c>
    </row>
    <row r="285" spans="3:25" x14ac:dyDescent="0.25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S285">
        <f>IF(AND(Scrobbles!$D285&gt;=Calc!R$1+1,Scrobbles!$D285&lt;=Calc!S$1,ISBLANK(Scrobbles!$D285)=FALSE),1,0)</f>
        <v>0</v>
      </c>
      <c r="T285">
        <f>IF(AND(Scrobbles!$D285&gt;=Calc!S$1+1,Scrobbles!$D285&lt;=Calc!T$1,ISBLANK(Scrobbles!$D285)=FALSE),1,0)</f>
        <v>0</v>
      </c>
      <c r="U285">
        <f>IF(AND(Scrobbles!$D285&gt;=Calc!T$1+1,Scrobbles!$D285&lt;=Calc!U$1,ISBLANK(Scrobbles!$D285)=FALSE),1,0)</f>
        <v>0</v>
      </c>
      <c r="V285">
        <f>IF(AND(Scrobbles!$D285&gt;=Calc!U$1+1,Scrobbles!$D285&lt;=Calc!V$1,ISBLANK(Scrobbles!$D285)=FALSE),1,0)</f>
        <v>0</v>
      </c>
      <c r="Y285">
        <f>IF(Scrobbles!D285&gt;0,1,0)</f>
        <v>0</v>
      </c>
    </row>
    <row r="286" spans="3:25" x14ac:dyDescent="0.25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S286">
        <f>IF(AND(Scrobbles!$D286&gt;=Calc!R$1+1,Scrobbles!$D286&lt;=Calc!S$1,ISBLANK(Scrobbles!$D286)=FALSE),1,0)</f>
        <v>0</v>
      </c>
      <c r="T286">
        <f>IF(AND(Scrobbles!$D286&gt;=Calc!S$1+1,Scrobbles!$D286&lt;=Calc!T$1,ISBLANK(Scrobbles!$D286)=FALSE),1,0)</f>
        <v>0</v>
      </c>
      <c r="U286">
        <f>IF(AND(Scrobbles!$D286&gt;=Calc!T$1+1,Scrobbles!$D286&lt;=Calc!U$1,ISBLANK(Scrobbles!$D286)=FALSE),1,0)</f>
        <v>0</v>
      </c>
      <c r="V286">
        <f>IF(AND(Scrobbles!$D286&gt;=Calc!U$1+1,Scrobbles!$D286&lt;=Calc!V$1,ISBLANK(Scrobbles!$D286)=FALSE),1,0)</f>
        <v>0</v>
      </c>
      <c r="Y286">
        <f>IF(Scrobbles!D286&gt;0,1,0)</f>
        <v>0</v>
      </c>
    </row>
    <row r="287" spans="3:25" x14ac:dyDescent="0.25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S287">
        <f>IF(AND(Scrobbles!$D287&gt;=Calc!R$1+1,Scrobbles!$D287&lt;=Calc!S$1,ISBLANK(Scrobbles!$D287)=FALSE),1,0)</f>
        <v>0</v>
      </c>
      <c r="T287">
        <f>IF(AND(Scrobbles!$D287&gt;=Calc!S$1+1,Scrobbles!$D287&lt;=Calc!T$1,ISBLANK(Scrobbles!$D287)=FALSE),1,0)</f>
        <v>0</v>
      </c>
      <c r="U287">
        <f>IF(AND(Scrobbles!$D287&gt;=Calc!T$1+1,Scrobbles!$D287&lt;=Calc!U$1,ISBLANK(Scrobbles!$D287)=FALSE),1,0)</f>
        <v>0</v>
      </c>
      <c r="V287">
        <f>IF(AND(Scrobbles!$D287&gt;=Calc!U$1+1,Scrobbles!$D287&lt;=Calc!V$1,ISBLANK(Scrobbles!$D287)=FALSE),1,0)</f>
        <v>0</v>
      </c>
      <c r="Y287">
        <f>IF(Scrobbles!D287&gt;0,1,0)</f>
        <v>0</v>
      </c>
    </row>
    <row r="288" spans="3:25" x14ac:dyDescent="0.25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S288">
        <f>IF(AND(Scrobbles!$D288&gt;=Calc!R$1+1,Scrobbles!$D288&lt;=Calc!S$1,ISBLANK(Scrobbles!$D288)=FALSE),1,0)</f>
        <v>0</v>
      </c>
      <c r="T288">
        <f>IF(AND(Scrobbles!$D288&gt;=Calc!S$1+1,Scrobbles!$D288&lt;=Calc!T$1,ISBLANK(Scrobbles!$D288)=FALSE),1,0)</f>
        <v>0</v>
      </c>
      <c r="U288">
        <f>IF(AND(Scrobbles!$D288&gt;=Calc!T$1+1,Scrobbles!$D288&lt;=Calc!U$1,ISBLANK(Scrobbles!$D288)=FALSE),1,0)</f>
        <v>0</v>
      </c>
      <c r="V288">
        <f>IF(AND(Scrobbles!$D288&gt;=Calc!U$1+1,Scrobbles!$D288&lt;=Calc!V$1,ISBLANK(Scrobbles!$D288)=FALSE),1,0)</f>
        <v>0</v>
      </c>
      <c r="Y288">
        <f>IF(Scrobbles!D288&gt;0,1,0)</f>
        <v>0</v>
      </c>
    </row>
    <row r="289" spans="3:25" x14ac:dyDescent="0.25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S289">
        <f>IF(AND(Scrobbles!$D289&gt;=Calc!R$1+1,Scrobbles!$D289&lt;=Calc!S$1,ISBLANK(Scrobbles!$D289)=FALSE),1,0)</f>
        <v>0</v>
      </c>
      <c r="T289">
        <f>IF(AND(Scrobbles!$D289&gt;=Calc!S$1+1,Scrobbles!$D289&lt;=Calc!T$1,ISBLANK(Scrobbles!$D289)=FALSE),1,0)</f>
        <v>0</v>
      </c>
      <c r="U289">
        <f>IF(AND(Scrobbles!$D289&gt;=Calc!T$1+1,Scrobbles!$D289&lt;=Calc!U$1,ISBLANK(Scrobbles!$D289)=FALSE),1,0)</f>
        <v>0</v>
      </c>
      <c r="V289">
        <f>IF(AND(Scrobbles!$D289&gt;=Calc!U$1+1,Scrobbles!$D289&lt;=Calc!V$1,ISBLANK(Scrobbles!$D289)=FALSE),1,0)</f>
        <v>0</v>
      </c>
      <c r="Y289">
        <f>IF(Scrobbles!D289&gt;0,1,0)</f>
        <v>0</v>
      </c>
    </row>
    <row r="290" spans="3:25" x14ac:dyDescent="0.25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S290">
        <f>IF(AND(Scrobbles!$D290&gt;=Calc!R$1+1,Scrobbles!$D290&lt;=Calc!S$1,ISBLANK(Scrobbles!$D290)=FALSE),1,0)</f>
        <v>0</v>
      </c>
      <c r="T290">
        <f>IF(AND(Scrobbles!$D290&gt;=Calc!S$1+1,Scrobbles!$D290&lt;=Calc!T$1,ISBLANK(Scrobbles!$D290)=FALSE),1,0)</f>
        <v>0</v>
      </c>
      <c r="U290">
        <f>IF(AND(Scrobbles!$D290&gt;=Calc!T$1+1,Scrobbles!$D290&lt;=Calc!U$1,ISBLANK(Scrobbles!$D290)=FALSE),1,0)</f>
        <v>0</v>
      </c>
      <c r="V290">
        <f>IF(AND(Scrobbles!$D290&gt;=Calc!U$1+1,Scrobbles!$D290&lt;=Calc!V$1,ISBLANK(Scrobbles!$D290)=FALSE),1,0)</f>
        <v>0</v>
      </c>
      <c r="Y290">
        <f>IF(Scrobbles!D290&gt;0,1,0)</f>
        <v>0</v>
      </c>
    </row>
    <row r="291" spans="3:25" x14ac:dyDescent="0.25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S291">
        <f>IF(AND(Scrobbles!$D291&gt;=Calc!R$1+1,Scrobbles!$D291&lt;=Calc!S$1,ISBLANK(Scrobbles!$D291)=FALSE),1,0)</f>
        <v>0</v>
      </c>
      <c r="T291">
        <f>IF(AND(Scrobbles!$D291&gt;=Calc!S$1+1,Scrobbles!$D291&lt;=Calc!T$1,ISBLANK(Scrobbles!$D291)=FALSE),1,0)</f>
        <v>0</v>
      </c>
      <c r="U291">
        <f>IF(AND(Scrobbles!$D291&gt;=Calc!T$1+1,Scrobbles!$D291&lt;=Calc!U$1,ISBLANK(Scrobbles!$D291)=FALSE),1,0)</f>
        <v>0</v>
      </c>
      <c r="V291">
        <f>IF(AND(Scrobbles!$D291&gt;=Calc!U$1+1,Scrobbles!$D291&lt;=Calc!V$1,ISBLANK(Scrobbles!$D291)=FALSE),1,0)</f>
        <v>0</v>
      </c>
      <c r="Y291">
        <f>IF(Scrobbles!D291&gt;0,1,0)</f>
        <v>0</v>
      </c>
    </row>
    <row r="292" spans="3:25" x14ac:dyDescent="0.25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S292">
        <f>IF(AND(Scrobbles!$D292&gt;=Calc!R$1+1,Scrobbles!$D292&lt;=Calc!S$1,ISBLANK(Scrobbles!$D292)=FALSE),1,0)</f>
        <v>0</v>
      </c>
      <c r="T292">
        <f>IF(AND(Scrobbles!$D292&gt;=Calc!S$1+1,Scrobbles!$D292&lt;=Calc!T$1,ISBLANK(Scrobbles!$D292)=FALSE),1,0)</f>
        <v>0</v>
      </c>
      <c r="U292">
        <f>IF(AND(Scrobbles!$D292&gt;=Calc!T$1+1,Scrobbles!$D292&lt;=Calc!U$1,ISBLANK(Scrobbles!$D292)=FALSE),1,0)</f>
        <v>0</v>
      </c>
      <c r="V292">
        <f>IF(AND(Scrobbles!$D292&gt;=Calc!U$1+1,Scrobbles!$D292&lt;=Calc!V$1,ISBLANK(Scrobbles!$D292)=FALSE),1,0)</f>
        <v>0</v>
      </c>
      <c r="Y292">
        <f>IF(Scrobbles!D292&gt;0,1,0)</f>
        <v>0</v>
      </c>
    </row>
    <row r="293" spans="3:25" x14ac:dyDescent="0.25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S293">
        <f>IF(AND(Scrobbles!$D293&gt;=Calc!R$1+1,Scrobbles!$D293&lt;=Calc!S$1,ISBLANK(Scrobbles!$D293)=FALSE),1,0)</f>
        <v>0</v>
      </c>
      <c r="T293">
        <f>IF(AND(Scrobbles!$D293&gt;=Calc!S$1+1,Scrobbles!$D293&lt;=Calc!T$1,ISBLANK(Scrobbles!$D293)=FALSE),1,0)</f>
        <v>0</v>
      </c>
      <c r="U293">
        <f>IF(AND(Scrobbles!$D293&gt;=Calc!T$1+1,Scrobbles!$D293&lt;=Calc!U$1,ISBLANK(Scrobbles!$D293)=FALSE),1,0)</f>
        <v>0</v>
      </c>
      <c r="V293">
        <f>IF(AND(Scrobbles!$D293&gt;=Calc!U$1+1,Scrobbles!$D293&lt;=Calc!V$1,ISBLANK(Scrobbles!$D293)=FALSE),1,0)</f>
        <v>0</v>
      </c>
      <c r="Y293">
        <f>IF(Scrobbles!D293&gt;0,1,0)</f>
        <v>0</v>
      </c>
    </row>
    <row r="294" spans="3:25" x14ac:dyDescent="0.25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S294">
        <f>IF(AND(Scrobbles!$D294&gt;=Calc!R$1+1,Scrobbles!$D294&lt;=Calc!S$1,ISBLANK(Scrobbles!$D294)=FALSE),1,0)</f>
        <v>0</v>
      </c>
      <c r="T294">
        <f>IF(AND(Scrobbles!$D294&gt;=Calc!S$1+1,Scrobbles!$D294&lt;=Calc!T$1,ISBLANK(Scrobbles!$D294)=FALSE),1,0)</f>
        <v>0</v>
      </c>
      <c r="U294">
        <f>IF(AND(Scrobbles!$D294&gt;=Calc!T$1+1,Scrobbles!$D294&lt;=Calc!U$1,ISBLANK(Scrobbles!$D294)=FALSE),1,0)</f>
        <v>0</v>
      </c>
      <c r="V294">
        <f>IF(AND(Scrobbles!$D294&gt;=Calc!U$1+1,Scrobbles!$D294&lt;=Calc!V$1,ISBLANK(Scrobbles!$D294)=FALSE),1,0)</f>
        <v>0</v>
      </c>
      <c r="Y294">
        <f>IF(Scrobbles!D294&gt;0,1,0)</f>
        <v>0</v>
      </c>
    </row>
    <row r="295" spans="3:25" x14ac:dyDescent="0.25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S295">
        <f>IF(AND(Scrobbles!$D295&gt;=Calc!R$1+1,Scrobbles!$D295&lt;=Calc!S$1,ISBLANK(Scrobbles!$D295)=FALSE),1,0)</f>
        <v>0</v>
      </c>
      <c r="T295">
        <f>IF(AND(Scrobbles!$D295&gt;=Calc!S$1+1,Scrobbles!$D295&lt;=Calc!T$1,ISBLANK(Scrobbles!$D295)=FALSE),1,0)</f>
        <v>0</v>
      </c>
      <c r="U295">
        <f>IF(AND(Scrobbles!$D295&gt;=Calc!T$1+1,Scrobbles!$D295&lt;=Calc!U$1,ISBLANK(Scrobbles!$D295)=FALSE),1,0)</f>
        <v>0</v>
      </c>
      <c r="V295">
        <f>IF(AND(Scrobbles!$D295&gt;=Calc!U$1+1,Scrobbles!$D295&lt;=Calc!V$1,ISBLANK(Scrobbles!$D295)=FALSE),1,0)</f>
        <v>0</v>
      </c>
      <c r="Y295">
        <f>IF(Scrobbles!D295&gt;0,1,0)</f>
        <v>0</v>
      </c>
    </row>
    <row r="296" spans="3:25" x14ac:dyDescent="0.25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S296">
        <f>IF(AND(Scrobbles!$D296&gt;=Calc!R$1+1,Scrobbles!$D296&lt;=Calc!S$1,ISBLANK(Scrobbles!$D296)=FALSE),1,0)</f>
        <v>0</v>
      </c>
      <c r="T296">
        <f>IF(AND(Scrobbles!$D296&gt;=Calc!S$1+1,Scrobbles!$D296&lt;=Calc!T$1,ISBLANK(Scrobbles!$D296)=FALSE),1,0)</f>
        <v>0</v>
      </c>
      <c r="U296">
        <f>IF(AND(Scrobbles!$D296&gt;=Calc!T$1+1,Scrobbles!$D296&lt;=Calc!U$1,ISBLANK(Scrobbles!$D296)=FALSE),1,0)</f>
        <v>0</v>
      </c>
      <c r="V296">
        <f>IF(AND(Scrobbles!$D296&gt;=Calc!U$1+1,Scrobbles!$D296&lt;=Calc!V$1,ISBLANK(Scrobbles!$D296)=FALSE),1,0)</f>
        <v>0</v>
      </c>
      <c r="Y296">
        <f>IF(Scrobbles!D296&gt;0,1,0)</f>
        <v>0</v>
      </c>
    </row>
    <row r="297" spans="3:25" x14ac:dyDescent="0.25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S297">
        <f>IF(AND(Scrobbles!$D297&gt;=Calc!R$1+1,Scrobbles!$D297&lt;=Calc!S$1,ISBLANK(Scrobbles!$D297)=FALSE),1,0)</f>
        <v>0</v>
      </c>
      <c r="T297">
        <f>IF(AND(Scrobbles!$D297&gt;=Calc!S$1+1,Scrobbles!$D297&lt;=Calc!T$1,ISBLANK(Scrobbles!$D297)=FALSE),1,0)</f>
        <v>0</v>
      </c>
      <c r="U297">
        <f>IF(AND(Scrobbles!$D297&gt;=Calc!T$1+1,Scrobbles!$D297&lt;=Calc!U$1,ISBLANK(Scrobbles!$D297)=FALSE),1,0)</f>
        <v>0</v>
      </c>
      <c r="V297">
        <f>IF(AND(Scrobbles!$D297&gt;=Calc!U$1+1,Scrobbles!$D297&lt;=Calc!V$1,ISBLANK(Scrobbles!$D297)=FALSE),1,0)</f>
        <v>0</v>
      </c>
      <c r="Y297">
        <f>IF(Scrobbles!D297&gt;0,1,0)</f>
        <v>0</v>
      </c>
    </row>
    <row r="298" spans="3:25" x14ac:dyDescent="0.25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S298">
        <f>IF(AND(Scrobbles!$D298&gt;=Calc!R$1+1,Scrobbles!$D298&lt;=Calc!S$1,ISBLANK(Scrobbles!$D298)=FALSE),1,0)</f>
        <v>0</v>
      </c>
      <c r="T298">
        <f>IF(AND(Scrobbles!$D298&gt;=Calc!S$1+1,Scrobbles!$D298&lt;=Calc!T$1,ISBLANK(Scrobbles!$D298)=FALSE),1,0)</f>
        <v>0</v>
      </c>
      <c r="U298">
        <f>IF(AND(Scrobbles!$D298&gt;=Calc!T$1+1,Scrobbles!$D298&lt;=Calc!U$1,ISBLANK(Scrobbles!$D298)=FALSE),1,0)</f>
        <v>0</v>
      </c>
      <c r="V298">
        <f>IF(AND(Scrobbles!$D298&gt;=Calc!U$1+1,Scrobbles!$D298&lt;=Calc!V$1,ISBLANK(Scrobbles!$D298)=FALSE),1,0)</f>
        <v>0</v>
      </c>
      <c r="Y298">
        <f>IF(Scrobbles!D298&gt;0,1,0)</f>
        <v>0</v>
      </c>
    </row>
    <row r="299" spans="3:25" x14ac:dyDescent="0.25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S299">
        <f>IF(AND(Scrobbles!$D299&gt;=Calc!R$1+1,Scrobbles!$D299&lt;=Calc!S$1,ISBLANK(Scrobbles!$D299)=FALSE),1,0)</f>
        <v>0</v>
      </c>
      <c r="T299">
        <f>IF(AND(Scrobbles!$D299&gt;=Calc!S$1+1,Scrobbles!$D299&lt;=Calc!T$1,ISBLANK(Scrobbles!$D299)=FALSE),1,0)</f>
        <v>0</v>
      </c>
      <c r="U299">
        <f>IF(AND(Scrobbles!$D299&gt;=Calc!T$1+1,Scrobbles!$D299&lt;=Calc!U$1,ISBLANK(Scrobbles!$D299)=FALSE),1,0)</f>
        <v>0</v>
      </c>
      <c r="V299">
        <f>IF(AND(Scrobbles!$D299&gt;=Calc!U$1+1,Scrobbles!$D299&lt;=Calc!V$1,ISBLANK(Scrobbles!$D299)=FALSE),1,0)</f>
        <v>0</v>
      </c>
      <c r="Y299">
        <f>IF(Scrobbles!D299&gt;0,1,0)</f>
        <v>0</v>
      </c>
    </row>
    <row r="300" spans="3:25" x14ac:dyDescent="0.25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S300">
        <f>IF(AND(Scrobbles!$D300&gt;=Calc!R$1+1,Scrobbles!$D300&lt;=Calc!S$1,ISBLANK(Scrobbles!$D300)=FALSE),1,0)</f>
        <v>0</v>
      </c>
      <c r="T300">
        <f>IF(AND(Scrobbles!$D300&gt;=Calc!S$1+1,Scrobbles!$D300&lt;=Calc!T$1,ISBLANK(Scrobbles!$D300)=FALSE),1,0)</f>
        <v>0</v>
      </c>
      <c r="U300">
        <f>IF(AND(Scrobbles!$D300&gt;=Calc!T$1+1,Scrobbles!$D300&lt;=Calc!U$1,ISBLANK(Scrobbles!$D300)=FALSE),1,0)</f>
        <v>0</v>
      </c>
      <c r="V300">
        <f>IF(AND(Scrobbles!$D300&gt;=Calc!U$1+1,Scrobbles!$D300&lt;=Calc!V$1,ISBLANK(Scrobbles!$D300)=FALSE),1,0)</f>
        <v>0</v>
      </c>
      <c r="Y300">
        <f>IF(Scrobbles!D300&gt;0,1,0)</f>
        <v>0</v>
      </c>
    </row>
    <row r="301" spans="3:25" x14ac:dyDescent="0.25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S301">
        <f>IF(AND(Scrobbles!$D301&gt;=Calc!R$1+1,Scrobbles!$D301&lt;=Calc!S$1,ISBLANK(Scrobbles!$D301)=FALSE),1,0)</f>
        <v>0</v>
      </c>
      <c r="T301">
        <f>IF(AND(Scrobbles!$D301&gt;=Calc!S$1+1,Scrobbles!$D301&lt;=Calc!T$1,ISBLANK(Scrobbles!$D301)=FALSE),1,0)</f>
        <v>0</v>
      </c>
      <c r="U301">
        <f>IF(AND(Scrobbles!$D301&gt;=Calc!T$1+1,Scrobbles!$D301&lt;=Calc!U$1,ISBLANK(Scrobbles!$D301)=FALSE),1,0)</f>
        <v>0</v>
      </c>
      <c r="V301">
        <f>IF(AND(Scrobbles!$D301&gt;=Calc!U$1+1,Scrobbles!$D301&lt;=Calc!V$1,ISBLANK(Scrobbles!$D301)=FALSE),1,0)</f>
        <v>0</v>
      </c>
      <c r="Y301">
        <f>IF(Scrobbles!D301&gt;0,1,0)</f>
        <v>0</v>
      </c>
    </row>
    <row r="302" spans="3:25" x14ac:dyDescent="0.25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S302">
        <f>IF(AND(Scrobbles!$D302&gt;=Calc!R$1+1,Scrobbles!$D302&lt;=Calc!S$1,ISBLANK(Scrobbles!$D302)=FALSE),1,0)</f>
        <v>0</v>
      </c>
      <c r="T302">
        <f>IF(AND(Scrobbles!$D302&gt;=Calc!S$1+1,Scrobbles!$D302&lt;=Calc!T$1,ISBLANK(Scrobbles!$D302)=FALSE),1,0)</f>
        <v>0</v>
      </c>
      <c r="U302">
        <f>IF(AND(Scrobbles!$D302&gt;=Calc!T$1+1,Scrobbles!$D302&lt;=Calc!U$1,ISBLANK(Scrobbles!$D302)=FALSE),1,0)</f>
        <v>0</v>
      </c>
      <c r="V302">
        <f>IF(AND(Scrobbles!$D302&gt;=Calc!U$1+1,Scrobbles!$D302&lt;=Calc!V$1,ISBLANK(Scrobbles!$D302)=FALSE),1,0)</f>
        <v>0</v>
      </c>
      <c r="Y302">
        <f>IF(Scrobbles!D302&gt;0,1,0)</f>
        <v>0</v>
      </c>
    </row>
    <row r="303" spans="3:25" x14ac:dyDescent="0.25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S303">
        <f>IF(AND(Scrobbles!$D303&gt;=Calc!R$1+1,Scrobbles!$D303&lt;=Calc!S$1,ISBLANK(Scrobbles!$D303)=FALSE),1,0)</f>
        <v>0</v>
      </c>
      <c r="T303">
        <f>IF(AND(Scrobbles!$D303&gt;=Calc!S$1+1,Scrobbles!$D303&lt;=Calc!T$1,ISBLANK(Scrobbles!$D303)=FALSE),1,0)</f>
        <v>0</v>
      </c>
      <c r="U303">
        <f>IF(AND(Scrobbles!$D303&gt;=Calc!T$1+1,Scrobbles!$D303&lt;=Calc!U$1,ISBLANK(Scrobbles!$D303)=FALSE),1,0)</f>
        <v>0</v>
      </c>
      <c r="V303">
        <f>IF(AND(Scrobbles!$D303&gt;=Calc!U$1+1,Scrobbles!$D303&lt;=Calc!V$1,ISBLANK(Scrobbles!$D303)=FALSE),1,0)</f>
        <v>0</v>
      </c>
      <c r="Y303">
        <f>IF(Scrobbles!D303&gt;0,1,0)</f>
        <v>0</v>
      </c>
    </row>
    <row r="304" spans="3:25" x14ac:dyDescent="0.25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S304">
        <f>IF(AND(Scrobbles!$D304&gt;=Calc!R$1+1,Scrobbles!$D304&lt;=Calc!S$1,ISBLANK(Scrobbles!$D304)=FALSE),1,0)</f>
        <v>0</v>
      </c>
      <c r="T304">
        <f>IF(AND(Scrobbles!$D304&gt;=Calc!S$1+1,Scrobbles!$D304&lt;=Calc!T$1,ISBLANK(Scrobbles!$D304)=FALSE),1,0)</f>
        <v>0</v>
      </c>
      <c r="U304">
        <f>IF(AND(Scrobbles!$D304&gt;=Calc!T$1+1,Scrobbles!$D304&lt;=Calc!U$1,ISBLANK(Scrobbles!$D304)=FALSE),1,0)</f>
        <v>0</v>
      </c>
      <c r="V304">
        <f>IF(AND(Scrobbles!$D304&gt;=Calc!U$1+1,Scrobbles!$D304&lt;=Calc!V$1,ISBLANK(Scrobbles!$D304)=FALSE),1,0)</f>
        <v>0</v>
      </c>
      <c r="Y304">
        <f>IF(Scrobbles!D304&gt;0,1,0)</f>
        <v>0</v>
      </c>
    </row>
    <row r="305" spans="3:25" x14ac:dyDescent="0.25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S305">
        <f>IF(AND(Scrobbles!$D305&gt;=Calc!R$1+1,Scrobbles!$D305&lt;=Calc!S$1,ISBLANK(Scrobbles!$D305)=FALSE),1,0)</f>
        <v>0</v>
      </c>
      <c r="T305">
        <f>IF(AND(Scrobbles!$D305&gt;=Calc!S$1+1,Scrobbles!$D305&lt;=Calc!T$1,ISBLANK(Scrobbles!$D305)=FALSE),1,0)</f>
        <v>0</v>
      </c>
      <c r="U305">
        <f>IF(AND(Scrobbles!$D305&gt;=Calc!T$1+1,Scrobbles!$D305&lt;=Calc!U$1,ISBLANK(Scrobbles!$D305)=FALSE),1,0)</f>
        <v>0</v>
      </c>
      <c r="V305">
        <f>IF(AND(Scrobbles!$D305&gt;=Calc!U$1+1,Scrobbles!$D305&lt;=Calc!V$1,ISBLANK(Scrobbles!$D305)=FALSE),1,0)</f>
        <v>0</v>
      </c>
      <c r="Y305">
        <f>IF(Scrobbles!D305&gt;0,1,0)</f>
        <v>0</v>
      </c>
    </row>
    <row r="306" spans="3:25" x14ac:dyDescent="0.25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S306">
        <f>IF(AND(Scrobbles!$D306&gt;=Calc!R$1+1,Scrobbles!$D306&lt;=Calc!S$1,ISBLANK(Scrobbles!$D306)=FALSE),1,0)</f>
        <v>0</v>
      </c>
      <c r="T306">
        <f>IF(AND(Scrobbles!$D306&gt;=Calc!S$1+1,Scrobbles!$D306&lt;=Calc!T$1,ISBLANK(Scrobbles!$D306)=FALSE),1,0)</f>
        <v>0</v>
      </c>
      <c r="U306">
        <f>IF(AND(Scrobbles!$D306&gt;=Calc!T$1+1,Scrobbles!$D306&lt;=Calc!U$1,ISBLANK(Scrobbles!$D306)=FALSE),1,0)</f>
        <v>0</v>
      </c>
      <c r="V306">
        <f>IF(AND(Scrobbles!$D306&gt;=Calc!U$1+1,Scrobbles!$D306&lt;=Calc!V$1,ISBLANK(Scrobbles!$D306)=FALSE),1,0)</f>
        <v>0</v>
      </c>
      <c r="Y306">
        <f>IF(Scrobbles!D306&gt;0,1,0)</f>
        <v>0</v>
      </c>
    </row>
    <row r="307" spans="3:25" x14ac:dyDescent="0.25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S307">
        <f>IF(AND(Scrobbles!$D307&gt;=Calc!R$1+1,Scrobbles!$D307&lt;=Calc!S$1,ISBLANK(Scrobbles!$D307)=FALSE),1,0)</f>
        <v>0</v>
      </c>
      <c r="T307">
        <f>IF(AND(Scrobbles!$D307&gt;=Calc!S$1+1,Scrobbles!$D307&lt;=Calc!T$1,ISBLANK(Scrobbles!$D307)=FALSE),1,0)</f>
        <v>0</v>
      </c>
      <c r="U307">
        <f>IF(AND(Scrobbles!$D307&gt;=Calc!T$1+1,Scrobbles!$D307&lt;=Calc!U$1,ISBLANK(Scrobbles!$D307)=FALSE),1,0)</f>
        <v>0</v>
      </c>
      <c r="V307">
        <f>IF(AND(Scrobbles!$D307&gt;=Calc!U$1+1,Scrobbles!$D307&lt;=Calc!V$1,ISBLANK(Scrobbles!$D307)=FALSE),1,0)</f>
        <v>0</v>
      </c>
      <c r="Y307">
        <f>IF(Scrobbles!D307&gt;0,1,0)</f>
        <v>0</v>
      </c>
    </row>
    <row r="308" spans="3:25" x14ac:dyDescent="0.25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S308">
        <f>IF(AND(Scrobbles!$D308&gt;=Calc!R$1+1,Scrobbles!$D308&lt;=Calc!S$1,ISBLANK(Scrobbles!$D308)=FALSE),1,0)</f>
        <v>0</v>
      </c>
      <c r="T308">
        <f>IF(AND(Scrobbles!$D308&gt;=Calc!S$1+1,Scrobbles!$D308&lt;=Calc!T$1,ISBLANK(Scrobbles!$D308)=FALSE),1,0)</f>
        <v>0</v>
      </c>
      <c r="U308">
        <f>IF(AND(Scrobbles!$D308&gt;=Calc!T$1+1,Scrobbles!$D308&lt;=Calc!U$1,ISBLANK(Scrobbles!$D308)=FALSE),1,0)</f>
        <v>0</v>
      </c>
      <c r="V308">
        <f>IF(AND(Scrobbles!$D308&gt;=Calc!U$1+1,Scrobbles!$D308&lt;=Calc!V$1,ISBLANK(Scrobbles!$D308)=FALSE),1,0)</f>
        <v>0</v>
      </c>
      <c r="Y308">
        <f>IF(Scrobbles!D308&gt;0,1,0)</f>
        <v>0</v>
      </c>
    </row>
    <row r="309" spans="3:25" x14ac:dyDescent="0.25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S309">
        <f>IF(AND(Scrobbles!$D309&gt;=Calc!R$1+1,Scrobbles!$D309&lt;=Calc!S$1,ISBLANK(Scrobbles!$D309)=FALSE),1,0)</f>
        <v>0</v>
      </c>
      <c r="T309">
        <f>IF(AND(Scrobbles!$D309&gt;=Calc!S$1+1,Scrobbles!$D309&lt;=Calc!T$1,ISBLANK(Scrobbles!$D309)=FALSE),1,0)</f>
        <v>0</v>
      </c>
      <c r="U309">
        <f>IF(AND(Scrobbles!$D309&gt;=Calc!T$1+1,Scrobbles!$D309&lt;=Calc!U$1,ISBLANK(Scrobbles!$D309)=FALSE),1,0)</f>
        <v>0</v>
      </c>
      <c r="V309">
        <f>IF(AND(Scrobbles!$D309&gt;=Calc!U$1+1,Scrobbles!$D309&lt;=Calc!V$1,ISBLANK(Scrobbles!$D309)=FALSE),1,0)</f>
        <v>0</v>
      </c>
      <c r="Y309">
        <f>IF(Scrobbles!D309&gt;0,1,0)</f>
        <v>0</v>
      </c>
    </row>
    <row r="310" spans="3:25" x14ac:dyDescent="0.25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S310">
        <f>IF(AND(Scrobbles!$D310&gt;=Calc!R$1+1,Scrobbles!$D310&lt;=Calc!S$1,ISBLANK(Scrobbles!$D310)=FALSE),1,0)</f>
        <v>0</v>
      </c>
      <c r="T310">
        <f>IF(AND(Scrobbles!$D310&gt;=Calc!S$1+1,Scrobbles!$D310&lt;=Calc!T$1,ISBLANK(Scrobbles!$D310)=FALSE),1,0)</f>
        <v>0</v>
      </c>
      <c r="U310">
        <f>IF(AND(Scrobbles!$D310&gt;=Calc!T$1+1,Scrobbles!$D310&lt;=Calc!U$1,ISBLANK(Scrobbles!$D310)=FALSE),1,0)</f>
        <v>0</v>
      </c>
      <c r="V310">
        <f>IF(AND(Scrobbles!$D310&gt;=Calc!U$1+1,Scrobbles!$D310&lt;=Calc!V$1,ISBLANK(Scrobbles!$D310)=FALSE),1,0)</f>
        <v>0</v>
      </c>
      <c r="Y310">
        <f>IF(Scrobbles!D310&gt;0,1,0)</f>
        <v>0</v>
      </c>
    </row>
    <row r="311" spans="3:25" x14ac:dyDescent="0.25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S311">
        <f>IF(AND(Scrobbles!$D311&gt;=Calc!R$1+1,Scrobbles!$D311&lt;=Calc!S$1,ISBLANK(Scrobbles!$D311)=FALSE),1,0)</f>
        <v>0</v>
      </c>
      <c r="T311">
        <f>IF(AND(Scrobbles!$D311&gt;=Calc!S$1+1,Scrobbles!$D311&lt;=Calc!T$1,ISBLANK(Scrobbles!$D311)=FALSE),1,0)</f>
        <v>0</v>
      </c>
      <c r="U311">
        <f>IF(AND(Scrobbles!$D311&gt;=Calc!T$1+1,Scrobbles!$D311&lt;=Calc!U$1,ISBLANK(Scrobbles!$D311)=FALSE),1,0)</f>
        <v>0</v>
      </c>
      <c r="V311">
        <f>IF(AND(Scrobbles!$D311&gt;=Calc!U$1+1,Scrobbles!$D311&lt;=Calc!V$1,ISBLANK(Scrobbles!$D311)=FALSE),1,0)</f>
        <v>0</v>
      </c>
      <c r="Y311">
        <f>IF(Scrobbles!D311&gt;0,1,0)</f>
        <v>0</v>
      </c>
    </row>
    <row r="312" spans="3:25" x14ac:dyDescent="0.25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S312">
        <f>IF(AND(Scrobbles!$D312&gt;=Calc!R$1+1,Scrobbles!$D312&lt;=Calc!S$1,ISBLANK(Scrobbles!$D312)=FALSE),1,0)</f>
        <v>0</v>
      </c>
      <c r="T312">
        <f>IF(AND(Scrobbles!$D312&gt;=Calc!S$1+1,Scrobbles!$D312&lt;=Calc!T$1,ISBLANK(Scrobbles!$D312)=FALSE),1,0)</f>
        <v>0</v>
      </c>
      <c r="U312">
        <f>IF(AND(Scrobbles!$D312&gt;=Calc!T$1+1,Scrobbles!$D312&lt;=Calc!U$1,ISBLANK(Scrobbles!$D312)=FALSE),1,0)</f>
        <v>0</v>
      </c>
      <c r="V312">
        <f>IF(AND(Scrobbles!$D312&gt;=Calc!U$1+1,Scrobbles!$D312&lt;=Calc!V$1,ISBLANK(Scrobbles!$D312)=FALSE),1,0)</f>
        <v>0</v>
      </c>
      <c r="Y312">
        <f>IF(Scrobbles!D312&gt;0,1,0)</f>
        <v>0</v>
      </c>
    </row>
    <row r="313" spans="3:25" x14ac:dyDescent="0.25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S313">
        <f>IF(AND(Scrobbles!$D313&gt;=Calc!R$1+1,Scrobbles!$D313&lt;=Calc!S$1,ISBLANK(Scrobbles!$D313)=FALSE),1,0)</f>
        <v>0</v>
      </c>
      <c r="T313">
        <f>IF(AND(Scrobbles!$D313&gt;=Calc!S$1+1,Scrobbles!$D313&lt;=Calc!T$1,ISBLANK(Scrobbles!$D313)=FALSE),1,0)</f>
        <v>0</v>
      </c>
      <c r="U313">
        <f>IF(AND(Scrobbles!$D313&gt;=Calc!T$1+1,Scrobbles!$D313&lt;=Calc!U$1,ISBLANK(Scrobbles!$D313)=FALSE),1,0)</f>
        <v>0</v>
      </c>
      <c r="V313">
        <f>IF(AND(Scrobbles!$D313&gt;=Calc!U$1+1,Scrobbles!$D313&lt;=Calc!V$1,ISBLANK(Scrobbles!$D313)=FALSE),1,0)</f>
        <v>0</v>
      </c>
      <c r="Y313">
        <f>IF(Scrobbles!D313&gt;0,1,0)</f>
        <v>0</v>
      </c>
    </row>
    <row r="314" spans="3:25" x14ac:dyDescent="0.25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S314">
        <f>IF(AND(Scrobbles!$D314&gt;=Calc!R$1+1,Scrobbles!$D314&lt;=Calc!S$1,ISBLANK(Scrobbles!$D314)=FALSE),1,0)</f>
        <v>0</v>
      </c>
      <c r="T314">
        <f>IF(AND(Scrobbles!$D314&gt;=Calc!S$1+1,Scrobbles!$D314&lt;=Calc!T$1,ISBLANK(Scrobbles!$D314)=FALSE),1,0)</f>
        <v>0</v>
      </c>
      <c r="U314">
        <f>IF(AND(Scrobbles!$D314&gt;=Calc!T$1+1,Scrobbles!$D314&lt;=Calc!U$1,ISBLANK(Scrobbles!$D314)=FALSE),1,0)</f>
        <v>0</v>
      </c>
      <c r="V314">
        <f>IF(AND(Scrobbles!$D314&gt;=Calc!U$1+1,Scrobbles!$D314&lt;=Calc!V$1,ISBLANK(Scrobbles!$D314)=FALSE),1,0)</f>
        <v>0</v>
      </c>
      <c r="Y314">
        <f>IF(Scrobbles!D314&gt;0,1,0)</f>
        <v>0</v>
      </c>
    </row>
    <row r="315" spans="3:25" x14ac:dyDescent="0.25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S315">
        <f>IF(AND(Scrobbles!$D315&gt;=Calc!R$1+1,Scrobbles!$D315&lt;=Calc!S$1,ISBLANK(Scrobbles!$D315)=FALSE),1,0)</f>
        <v>0</v>
      </c>
      <c r="T315">
        <f>IF(AND(Scrobbles!$D315&gt;=Calc!S$1+1,Scrobbles!$D315&lt;=Calc!T$1,ISBLANK(Scrobbles!$D315)=FALSE),1,0)</f>
        <v>0</v>
      </c>
      <c r="U315">
        <f>IF(AND(Scrobbles!$D315&gt;=Calc!T$1+1,Scrobbles!$D315&lt;=Calc!U$1,ISBLANK(Scrobbles!$D315)=FALSE),1,0)</f>
        <v>0</v>
      </c>
      <c r="V315">
        <f>IF(AND(Scrobbles!$D315&gt;=Calc!U$1+1,Scrobbles!$D315&lt;=Calc!V$1,ISBLANK(Scrobbles!$D315)=FALSE),1,0)</f>
        <v>0</v>
      </c>
      <c r="Y315">
        <f>IF(Scrobbles!D315&gt;0,1,0)</f>
        <v>0</v>
      </c>
    </row>
    <row r="316" spans="3:25" x14ac:dyDescent="0.25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S316">
        <f>IF(AND(Scrobbles!$D316&gt;=Calc!R$1+1,Scrobbles!$D316&lt;=Calc!S$1,ISBLANK(Scrobbles!$D316)=FALSE),1,0)</f>
        <v>0</v>
      </c>
      <c r="T316">
        <f>IF(AND(Scrobbles!$D316&gt;=Calc!S$1+1,Scrobbles!$D316&lt;=Calc!T$1,ISBLANK(Scrobbles!$D316)=FALSE),1,0)</f>
        <v>0</v>
      </c>
      <c r="U316">
        <f>IF(AND(Scrobbles!$D316&gt;=Calc!T$1+1,Scrobbles!$D316&lt;=Calc!U$1,ISBLANK(Scrobbles!$D316)=FALSE),1,0)</f>
        <v>0</v>
      </c>
      <c r="V316">
        <f>IF(AND(Scrobbles!$D316&gt;=Calc!U$1+1,Scrobbles!$D316&lt;=Calc!V$1,ISBLANK(Scrobbles!$D316)=FALSE),1,0)</f>
        <v>0</v>
      </c>
      <c r="Y316">
        <f>IF(Scrobbles!D316&gt;0,1,0)</f>
        <v>0</v>
      </c>
    </row>
    <row r="317" spans="3:25" x14ac:dyDescent="0.25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S317">
        <f>IF(AND(Scrobbles!$D317&gt;=Calc!R$1+1,Scrobbles!$D317&lt;=Calc!S$1,ISBLANK(Scrobbles!$D317)=FALSE),1,0)</f>
        <v>0</v>
      </c>
      <c r="T317">
        <f>IF(AND(Scrobbles!$D317&gt;=Calc!S$1+1,Scrobbles!$D317&lt;=Calc!T$1,ISBLANK(Scrobbles!$D317)=FALSE),1,0)</f>
        <v>0</v>
      </c>
      <c r="U317">
        <f>IF(AND(Scrobbles!$D317&gt;=Calc!T$1+1,Scrobbles!$D317&lt;=Calc!U$1,ISBLANK(Scrobbles!$D317)=FALSE),1,0)</f>
        <v>0</v>
      </c>
      <c r="V317">
        <f>IF(AND(Scrobbles!$D317&gt;=Calc!U$1+1,Scrobbles!$D317&lt;=Calc!V$1,ISBLANK(Scrobbles!$D317)=FALSE),1,0)</f>
        <v>0</v>
      </c>
      <c r="Y317">
        <f>IF(Scrobbles!D317&gt;0,1,0)</f>
        <v>0</v>
      </c>
    </row>
    <row r="318" spans="3:25" x14ac:dyDescent="0.25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S318">
        <f>IF(AND(Scrobbles!$D318&gt;=Calc!R$1+1,Scrobbles!$D318&lt;=Calc!S$1,ISBLANK(Scrobbles!$D318)=FALSE),1,0)</f>
        <v>0</v>
      </c>
      <c r="T318">
        <f>IF(AND(Scrobbles!$D318&gt;=Calc!S$1+1,Scrobbles!$D318&lt;=Calc!T$1,ISBLANK(Scrobbles!$D318)=FALSE),1,0)</f>
        <v>0</v>
      </c>
      <c r="U318">
        <f>IF(AND(Scrobbles!$D318&gt;=Calc!T$1+1,Scrobbles!$D318&lt;=Calc!U$1,ISBLANK(Scrobbles!$D318)=FALSE),1,0)</f>
        <v>0</v>
      </c>
      <c r="V318">
        <f>IF(AND(Scrobbles!$D318&gt;=Calc!U$1+1,Scrobbles!$D318&lt;=Calc!V$1,ISBLANK(Scrobbles!$D318)=FALSE),1,0)</f>
        <v>0</v>
      </c>
      <c r="Y318">
        <f>IF(Scrobbles!D318&gt;0,1,0)</f>
        <v>0</v>
      </c>
    </row>
    <row r="319" spans="3:25" x14ac:dyDescent="0.25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S319">
        <f>IF(AND(Scrobbles!$D319&gt;=Calc!R$1+1,Scrobbles!$D319&lt;=Calc!S$1,ISBLANK(Scrobbles!$D319)=FALSE),1,0)</f>
        <v>0</v>
      </c>
      <c r="T319">
        <f>IF(AND(Scrobbles!$D319&gt;=Calc!S$1+1,Scrobbles!$D319&lt;=Calc!T$1,ISBLANK(Scrobbles!$D319)=FALSE),1,0)</f>
        <v>0</v>
      </c>
      <c r="U319">
        <f>IF(AND(Scrobbles!$D319&gt;=Calc!T$1+1,Scrobbles!$D319&lt;=Calc!U$1,ISBLANK(Scrobbles!$D319)=FALSE),1,0)</f>
        <v>0</v>
      </c>
      <c r="V319">
        <f>IF(AND(Scrobbles!$D319&gt;=Calc!U$1+1,Scrobbles!$D319&lt;=Calc!V$1,ISBLANK(Scrobbles!$D319)=FALSE),1,0)</f>
        <v>0</v>
      </c>
      <c r="Y319">
        <f>IF(Scrobbles!D319&gt;0,1,0)</f>
        <v>0</v>
      </c>
    </row>
    <row r="320" spans="3:25" x14ac:dyDescent="0.25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S320">
        <f>IF(AND(Scrobbles!$D320&gt;=Calc!R$1+1,Scrobbles!$D320&lt;=Calc!S$1,ISBLANK(Scrobbles!$D320)=FALSE),1,0)</f>
        <v>0</v>
      </c>
      <c r="T320">
        <f>IF(AND(Scrobbles!$D320&gt;=Calc!S$1+1,Scrobbles!$D320&lt;=Calc!T$1,ISBLANK(Scrobbles!$D320)=FALSE),1,0)</f>
        <v>0</v>
      </c>
      <c r="U320">
        <f>IF(AND(Scrobbles!$D320&gt;=Calc!T$1+1,Scrobbles!$D320&lt;=Calc!U$1,ISBLANK(Scrobbles!$D320)=FALSE),1,0)</f>
        <v>0</v>
      </c>
      <c r="V320">
        <f>IF(AND(Scrobbles!$D320&gt;=Calc!U$1+1,Scrobbles!$D320&lt;=Calc!V$1,ISBLANK(Scrobbles!$D320)=FALSE),1,0)</f>
        <v>0</v>
      </c>
      <c r="Y320">
        <f>IF(Scrobbles!D320&gt;0,1,0)</f>
        <v>0</v>
      </c>
    </row>
    <row r="321" spans="3:25" x14ac:dyDescent="0.25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S321">
        <f>IF(AND(Scrobbles!$D321&gt;=Calc!R$1+1,Scrobbles!$D321&lt;=Calc!S$1,ISBLANK(Scrobbles!$D321)=FALSE),1,0)</f>
        <v>0</v>
      </c>
      <c r="T321">
        <f>IF(AND(Scrobbles!$D321&gt;=Calc!S$1+1,Scrobbles!$D321&lt;=Calc!T$1,ISBLANK(Scrobbles!$D321)=FALSE),1,0)</f>
        <v>0</v>
      </c>
      <c r="U321">
        <f>IF(AND(Scrobbles!$D321&gt;=Calc!T$1+1,Scrobbles!$D321&lt;=Calc!U$1,ISBLANK(Scrobbles!$D321)=FALSE),1,0)</f>
        <v>0</v>
      </c>
      <c r="V321">
        <f>IF(AND(Scrobbles!$D321&gt;=Calc!U$1+1,Scrobbles!$D321&lt;=Calc!V$1,ISBLANK(Scrobbles!$D321)=FALSE),1,0)</f>
        <v>0</v>
      </c>
      <c r="Y321">
        <f>IF(Scrobbles!D321&gt;0,1,0)</f>
        <v>0</v>
      </c>
    </row>
    <row r="322" spans="3:25" x14ac:dyDescent="0.25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S322">
        <f>IF(AND(Scrobbles!$D322&gt;=Calc!R$1+1,Scrobbles!$D322&lt;=Calc!S$1,ISBLANK(Scrobbles!$D322)=FALSE),1,0)</f>
        <v>0</v>
      </c>
      <c r="T322">
        <f>IF(AND(Scrobbles!$D322&gt;=Calc!S$1+1,Scrobbles!$D322&lt;=Calc!T$1,ISBLANK(Scrobbles!$D322)=FALSE),1,0)</f>
        <v>0</v>
      </c>
      <c r="U322">
        <f>IF(AND(Scrobbles!$D322&gt;=Calc!T$1+1,Scrobbles!$D322&lt;=Calc!U$1,ISBLANK(Scrobbles!$D322)=FALSE),1,0)</f>
        <v>0</v>
      </c>
      <c r="V322">
        <f>IF(AND(Scrobbles!$D322&gt;=Calc!U$1+1,Scrobbles!$D322&lt;=Calc!V$1,ISBLANK(Scrobbles!$D322)=FALSE),1,0)</f>
        <v>0</v>
      </c>
      <c r="Y322">
        <f>IF(Scrobbles!D322&gt;0,1,0)</f>
        <v>0</v>
      </c>
    </row>
    <row r="323" spans="3:25" x14ac:dyDescent="0.25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S323">
        <f>IF(AND(Scrobbles!$D323&gt;=Calc!R$1+1,Scrobbles!$D323&lt;=Calc!S$1,ISBLANK(Scrobbles!$D323)=FALSE),1,0)</f>
        <v>0</v>
      </c>
      <c r="T323">
        <f>IF(AND(Scrobbles!$D323&gt;=Calc!S$1+1,Scrobbles!$D323&lt;=Calc!T$1,ISBLANK(Scrobbles!$D323)=FALSE),1,0)</f>
        <v>0</v>
      </c>
      <c r="U323">
        <f>IF(AND(Scrobbles!$D323&gt;=Calc!T$1+1,Scrobbles!$D323&lt;=Calc!U$1,ISBLANK(Scrobbles!$D323)=FALSE),1,0)</f>
        <v>0</v>
      </c>
      <c r="V323">
        <f>IF(AND(Scrobbles!$D323&gt;=Calc!U$1+1,Scrobbles!$D323&lt;=Calc!V$1,ISBLANK(Scrobbles!$D323)=FALSE),1,0)</f>
        <v>0</v>
      </c>
      <c r="Y323">
        <f>IF(Scrobbles!D323&gt;0,1,0)</f>
        <v>0</v>
      </c>
    </row>
    <row r="324" spans="3:25" x14ac:dyDescent="0.25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S324">
        <f>IF(AND(Scrobbles!$D324&gt;=Calc!R$1+1,Scrobbles!$D324&lt;=Calc!S$1,ISBLANK(Scrobbles!$D324)=FALSE),1,0)</f>
        <v>0</v>
      </c>
      <c r="T324">
        <f>IF(AND(Scrobbles!$D324&gt;=Calc!S$1+1,Scrobbles!$D324&lt;=Calc!T$1,ISBLANK(Scrobbles!$D324)=FALSE),1,0)</f>
        <v>0</v>
      </c>
      <c r="U324">
        <f>IF(AND(Scrobbles!$D324&gt;=Calc!T$1+1,Scrobbles!$D324&lt;=Calc!U$1,ISBLANK(Scrobbles!$D324)=FALSE),1,0)</f>
        <v>0</v>
      </c>
      <c r="V324">
        <f>IF(AND(Scrobbles!$D324&gt;=Calc!U$1+1,Scrobbles!$D324&lt;=Calc!V$1,ISBLANK(Scrobbles!$D324)=FALSE),1,0)</f>
        <v>0</v>
      </c>
      <c r="Y324">
        <f>IF(Scrobbles!D324&gt;0,1,0)</f>
        <v>0</v>
      </c>
    </row>
    <row r="325" spans="3:25" x14ac:dyDescent="0.25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S325">
        <f>IF(AND(Scrobbles!$D325&gt;=Calc!R$1+1,Scrobbles!$D325&lt;=Calc!S$1,ISBLANK(Scrobbles!$D325)=FALSE),1,0)</f>
        <v>0</v>
      </c>
      <c r="T325">
        <f>IF(AND(Scrobbles!$D325&gt;=Calc!S$1+1,Scrobbles!$D325&lt;=Calc!T$1,ISBLANK(Scrobbles!$D325)=FALSE),1,0)</f>
        <v>0</v>
      </c>
      <c r="U325">
        <f>IF(AND(Scrobbles!$D325&gt;=Calc!T$1+1,Scrobbles!$D325&lt;=Calc!U$1,ISBLANK(Scrobbles!$D325)=FALSE),1,0)</f>
        <v>0</v>
      </c>
      <c r="V325">
        <f>IF(AND(Scrobbles!$D325&gt;=Calc!U$1+1,Scrobbles!$D325&lt;=Calc!V$1,ISBLANK(Scrobbles!$D325)=FALSE),1,0)</f>
        <v>0</v>
      </c>
      <c r="Y325">
        <f>IF(Scrobbles!D325&gt;0,1,0)</f>
        <v>0</v>
      </c>
    </row>
    <row r="326" spans="3:25" x14ac:dyDescent="0.25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S326">
        <f>IF(AND(Scrobbles!$D326&gt;=Calc!R$1+1,Scrobbles!$D326&lt;=Calc!S$1,ISBLANK(Scrobbles!$D326)=FALSE),1,0)</f>
        <v>0</v>
      </c>
      <c r="T326">
        <f>IF(AND(Scrobbles!$D326&gt;=Calc!S$1+1,Scrobbles!$D326&lt;=Calc!T$1,ISBLANK(Scrobbles!$D326)=FALSE),1,0)</f>
        <v>0</v>
      </c>
      <c r="U326">
        <f>IF(AND(Scrobbles!$D326&gt;=Calc!T$1+1,Scrobbles!$D326&lt;=Calc!U$1,ISBLANK(Scrobbles!$D326)=FALSE),1,0)</f>
        <v>0</v>
      </c>
      <c r="V326">
        <f>IF(AND(Scrobbles!$D326&gt;=Calc!U$1+1,Scrobbles!$D326&lt;=Calc!V$1,ISBLANK(Scrobbles!$D326)=FALSE),1,0)</f>
        <v>0</v>
      </c>
      <c r="Y326">
        <f>IF(Scrobbles!D326&gt;0,1,0)</f>
        <v>0</v>
      </c>
    </row>
    <row r="327" spans="3:25" x14ac:dyDescent="0.25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S327">
        <f>IF(AND(Scrobbles!$D327&gt;=Calc!R$1+1,Scrobbles!$D327&lt;=Calc!S$1,ISBLANK(Scrobbles!$D327)=FALSE),1,0)</f>
        <v>0</v>
      </c>
      <c r="T327">
        <f>IF(AND(Scrobbles!$D327&gt;=Calc!S$1+1,Scrobbles!$D327&lt;=Calc!T$1,ISBLANK(Scrobbles!$D327)=FALSE),1,0)</f>
        <v>0</v>
      </c>
      <c r="U327">
        <f>IF(AND(Scrobbles!$D327&gt;=Calc!T$1+1,Scrobbles!$D327&lt;=Calc!U$1,ISBLANK(Scrobbles!$D327)=FALSE),1,0)</f>
        <v>0</v>
      </c>
      <c r="V327">
        <f>IF(AND(Scrobbles!$D327&gt;=Calc!U$1+1,Scrobbles!$D327&lt;=Calc!V$1,ISBLANK(Scrobbles!$D327)=FALSE),1,0)</f>
        <v>0</v>
      </c>
      <c r="Y327">
        <f>IF(Scrobbles!D327&gt;0,1,0)</f>
        <v>0</v>
      </c>
    </row>
    <row r="328" spans="3:25" x14ac:dyDescent="0.25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S328">
        <f>IF(AND(Scrobbles!$D328&gt;=Calc!R$1+1,Scrobbles!$D328&lt;=Calc!S$1,ISBLANK(Scrobbles!$D328)=FALSE),1,0)</f>
        <v>0</v>
      </c>
      <c r="T328">
        <f>IF(AND(Scrobbles!$D328&gt;=Calc!S$1+1,Scrobbles!$D328&lt;=Calc!T$1,ISBLANK(Scrobbles!$D328)=FALSE),1,0)</f>
        <v>0</v>
      </c>
      <c r="U328">
        <f>IF(AND(Scrobbles!$D328&gt;=Calc!T$1+1,Scrobbles!$D328&lt;=Calc!U$1,ISBLANK(Scrobbles!$D328)=FALSE),1,0)</f>
        <v>0</v>
      </c>
      <c r="V328">
        <f>IF(AND(Scrobbles!$D328&gt;=Calc!U$1+1,Scrobbles!$D328&lt;=Calc!V$1,ISBLANK(Scrobbles!$D328)=FALSE),1,0)</f>
        <v>0</v>
      </c>
      <c r="Y328">
        <f>IF(Scrobbles!D328&gt;0,1,0)</f>
        <v>0</v>
      </c>
    </row>
    <row r="329" spans="3:25" x14ac:dyDescent="0.25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S329">
        <f>IF(AND(Scrobbles!$D329&gt;=Calc!R$1+1,Scrobbles!$D329&lt;=Calc!S$1,ISBLANK(Scrobbles!$D329)=FALSE),1,0)</f>
        <v>0</v>
      </c>
      <c r="T329">
        <f>IF(AND(Scrobbles!$D329&gt;=Calc!S$1+1,Scrobbles!$D329&lt;=Calc!T$1,ISBLANK(Scrobbles!$D329)=FALSE),1,0)</f>
        <v>0</v>
      </c>
      <c r="U329">
        <f>IF(AND(Scrobbles!$D329&gt;=Calc!T$1+1,Scrobbles!$D329&lt;=Calc!U$1,ISBLANK(Scrobbles!$D329)=FALSE),1,0)</f>
        <v>0</v>
      </c>
      <c r="V329">
        <f>IF(AND(Scrobbles!$D329&gt;=Calc!U$1+1,Scrobbles!$D329&lt;=Calc!V$1,ISBLANK(Scrobbles!$D329)=FALSE),1,0)</f>
        <v>0</v>
      </c>
      <c r="Y329">
        <f>IF(Scrobbles!D329&gt;0,1,0)</f>
        <v>0</v>
      </c>
    </row>
    <row r="330" spans="3:25" x14ac:dyDescent="0.25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S330">
        <f>IF(AND(Scrobbles!$D330&gt;=Calc!R$1+1,Scrobbles!$D330&lt;=Calc!S$1,ISBLANK(Scrobbles!$D330)=FALSE),1,0)</f>
        <v>0</v>
      </c>
      <c r="T330">
        <f>IF(AND(Scrobbles!$D330&gt;=Calc!S$1+1,Scrobbles!$D330&lt;=Calc!T$1,ISBLANK(Scrobbles!$D330)=FALSE),1,0)</f>
        <v>0</v>
      </c>
      <c r="U330">
        <f>IF(AND(Scrobbles!$D330&gt;=Calc!T$1+1,Scrobbles!$D330&lt;=Calc!U$1,ISBLANK(Scrobbles!$D330)=FALSE),1,0)</f>
        <v>0</v>
      </c>
      <c r="V330">
        <f>IF(AND(Scrobbles!$D330&gt;=Calc!U$1+1,Scrobbles!$D330&lt;=Calc!V$1,ISBLANK(Scrobbles!$D330)=FALSE),1,0)</f>
        <v>0</v>
      </c>
      <c r="Y330">
        <f>IF(Scrobbles!D330&gt;0,1,0)</f>
        <v>0</v>
      </c>
    </row>
    <row r="331" spans="3:25" x14ac:dyDescent="0.25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S331">
        <f>IF(AND(Scrobbles!$D331&gt;=Calc!R$1+1,Scrobbles!$D331&lt;=Calc!S$1,ISBLANK(Scrobbles!$D331)=FALSE),1,0)</f>
        <v>0</v>
      </c>
      <c r="T331">
        <f>IF(AND(Scrobbles!$D331&gt;=Calc!S$1+1,Scrobbles!$D331&lt;=Calc!T$1,ISBLANK(Scrobbles!$D331)=FALSE),1,0)</f>
        <v>0</v>
      </c>
      <c r="U331">
        <f>IF(AND(Scrobbles!$D331&gt;=Calc!T$1+1,Scrobbles!$D331&lt;=Calc!U$1,ISBLANK(Scrobbles!$D331)=FALSE),1,0)</f>
        <v>0</v>
      </c>
      <c r="V331">
        <f>IF(AND(Scrobbles!$D331&gt;=Calc!U$1+1,Scrobbles!$D331&lt;=Calc!V$1,ISBLANK(Scrobbles!$D331)=FALSE),1,0)</f>
        <v>0</v>
      </c>
      <c r="Y331">
        <f>IF(Scrobbles!D331&gt;0,1,0)</f>
        <v>0</v>
      </c>
    </row>
    <row r="332" spans="3:25" x14ac:dyDescent="0.25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S332">
        <f>IF(AND(Scrobbles!$D332&gt;=Calc!R$1+1,Scrobbles!$D332&lt;=Calc!S$1,ISBLANK(Scrobbles!$D332)=FALSE),1,0)</f>
        <v>0</v>
      </c>
      <c r="T332">
        <f>IF(AND(Scrobbles!$D332&gt;=Calc!S$1+1,Scrobbles!$D332&lt;=Calc!T$1,ISBLANK(Scrobbles!$D332)=FALSE),1,0)</f>
        <v>0</v>
      </c>
      <c r="U332">
        <f>IF(AND(Scrobbles!$D332&gt;=Calc!T$1+1,Scrobbles!$D332&lt;=Calc!U$1,ISBLANK(Scrobbles!$D332)=FALSE),1,0)</f>
        <v>0</v>
      </c>
      <c r="V332">
        <f>IF(AND(Scrobbles!$D332&gt;=Calc!U$1+1,Scrobbles!$D332&lt;=Calc!V$1,ISBLANK(Scrobbles!$D332)=FALSE),1,0)</f>
        <v>0</v>
      </c>
      <c r="Y332">
        <f>IF(Scrobbles!D332&gt;0,1,0)</f>
        <v>0</v>
      </c>
    </row>
    <row r="333" spans="3:25" x14ac:dyDescent="0.25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S333">
        <f>IF(AND(Scrobbles!$D333&gt;=Calc!R$1+1,Scrobbles!$D333&lt;=Calc!S$1,ISBLANK(Scrobbles!$D333)=FALSE),1,0)</f>
        <v>0</v>
      </c>
      <c r="T333">
        <f>IF(AND(Scrobbles!$D333&gt;=Calc!S$1+1,Scrobbles!$D333&lt;=Calc!T$1,ISBLANK(Scrobbles!$D333)=FALSE),1,0)</f>
        <v>0</v>
      </c>
      <c r="U333">
        <f>IF(AND(Scrobbles!$D333&gt;=Calc!T$1+1,Scrobbles!$D333&lt;=Calc!U$1,ISBLANK(Scrobbles!$D333)=FALSE),1,0)</f>
        <v>0</v>
      </c>
      <c r="V333">
        <f>IF(AND(Scrobbles!$D333&gt;=Calc!U$1+1,Scrobbles!$D333&lt;=Calc!V$1,ISBLANK(Scrobbles!$D333)=FALSE),1,0)</f>
        <v>0</v>
      </c>
      <c r="Y333">
        <f>IF(Scrobbles!D333&gt;0,1,0)</f>
        <v>0</v>
      </c>
    </row>
    <row r="334" spans="3:25" x14ac:dyDescent="0.25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S334">
        <f>IF(AND(Scrobbles!$D334&gt;=Calc!R$1+1,Scrobbles!$D334&lt;=Calc!S$1,ISBLANK(Scrobbles!$D334)=FALSE),1,0)</f>
        <v>0</v>
      </c>
      <c r="T334">
        <f>IF(AND(Scrobbles!$D334&gt;=Calc!S$1+1,Scrobbles!$D334&lt;=Calc!T$1,ISBLANK(Scrobbles!$D334)=FALSE),1,0)</f>
        <v>0</v>
      </c>
      <c r="U334">
        <f>IF(AND(Scrobbles!$D334&gt;=Calc!T$1+1,Scrobbles!$D334&lt;=Calc!U$1,ISBLANK(Scrobbles!$D334)=FALSE),1,0)</f>
        <v>0</v>
      </c>
      <c r="V334">
        <f>IF(AND(Scrobbles!$D334&gt;=Calc!U$1+1,Scrobbles!$D334&lt;=Calc!V$1,ISBLANK(Scrobbles!$D334)=FALSE),1,0)</f>
        <v>0</v>
      </c>
      <c r="Y334">
        <f>IF(Scrobbles!D334&gt;0,1,0)</f>
        <v>0</v>
      </c>
    </row>
    <row r="335" spans="3:25" x14ac:dyDescent="0.25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S335">
        <f>IF(AND(Scrobbles!$D335&gt;=Calc!R$1+1,Scrobbles!$D335&lt;=Calc!S$1,ISBLANK(Scrobbles!$D335)=FALSE),1,0)</f>
        <v>0</v>
      </c>
      <c r="T335">
        <f>IF(AND(Scrobbles!$D335&gt;=Calc!S$1+1,Scrobbles!$D335&lt;=Calc!T$1,ISBLANK(Scrobbles!$D335)=FALSE),1,0)</f>
        <v>0</v>
      </c>
      <c r="U335">
        <f>IF(AND(Scrobbles!$D335&gt;=Calc!T$1+1,Scrobbles!$D335&lt;=Calc!U$1,ISBLANK(Scrobbles!$D335)=FALSE),1,0)</f>
        <v>0</v>
      </c>
      <c r="V335">
        <f>IF(AND(Scrobbles!$D335&gt;=Calc!U$1+1,Scrobbles!$D335&lt;=Calc!V$1,ISBLANK(Scrobbles!$D335)=FALSE),1,0)</f>
        <v>0</v>
      </c>
      <c r="Y335">
        <f>IF(Scrobbles!D335&gt;0,1,0)</f>
        <v>0</v>
      </c>
    </row>
    <row r="336" spans="3:25" x14ac:dyDescent="0.25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S336">
        <f>IF(AND(Scrobbles!$D336&gt;=Calc!R$1+1,Scrobbles!$D336&lt;=Calc!S$1,ISBLANK(Scrobbles!$D336)=FALSE),1,0)</f>
        <v>0</v>
      </c>
      <c r="T336">
        <f>IF(AND(Scrobbles!$D336&gt;=Calc!S$1+1,Scrobbles!$D336&lt;=Calc!T$1,ISBLANK(Scrobbles!$D336)=FALSE),1,0)</f>
        <v>0</v>
      </c>
      <c r="U336">
        <f>IF(AND(Scrobbles!$D336&gt;=Calc!T$1+1,Scrobbles!$D336&lt;=Calc!U$1,ISBLANK(Scrobbles!$D336)=FALSE),1,0)</f>
        <v>0</v>
      </c>
      <c r="V336">
        <f>IF(AND(Scrobbles!$D336&gt;=Calc!U$1+1,Scrobbles!$D336&lt;=Calc!V$1,ISBLANK(Scrobbles!$D336)=FALSE),1,0)</f>
        <v>0</v>
      </c>
      <c r="Y336">
        <f>IF(Scrobbles!D336&gt;0,1,0)</f>
        <v>0</v>
      </c>
    </row>
    <row r="337" spans="3:25" x14ac:dyDescent="0.25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S337">
        <f>IF(AND(Scrobbles!$D337&gt;=Calc!R$1+1,Scrobbles!$D337&lt;=Calc!S$1,ISBLANK(Scrobbles!$D337)=FALSE),1,0)</f>
        <v>0</v>
      </c>
      <c r="T337">
        <f>IF(AND(Scrobbles!$D337&gt;=Calc!S$1+1,Scrobbles!$D337&lt;=Calc!T$1,ISBLANK(Scrobbles!$D337)=FALSE),1,0)</f>
        <v>0</v>
      </c>
      <c r="U337">
        <f>IF(AND(Scrobbles!$D337&gt;=Calc!T$1+1,Scrobbles!$D337&lt;=Calc!U$1,ISBLANK(Scrobbles!$D337)=FALSE),1,0)</f>
        <v>0</v>
      </c>
      <c r="V337">
        <f>IF(AND(Scrobbles!$D337&gt;=Calc!U$1+1,Scrobbles!$D337&lt;=Calc!V$1,ISBLANK(Scrobbles!$D337)=FALSE),1,0)</f>
        <v>0</v>
      </c>
      <c r="Y337">
        <f>IF(Scrobbles!D337&gt;0,1,0)</f>
        <v>0</v>
      </c>
    </row>
    <row r="338" spans="3:25" x14ac:dyDescent="0.25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S338">
        <f>IF(AND(Scrobbles!$D338&gt;=Calc!R$1+1,Scrobbles!$D338&lt;=Calc!S$1,ISBLANK(Scrobbles!$D338)=FALSE),1,0)</f>
        <v>0</v>
      </c>
      <c r="T338">
        <f>IF(AND(Scrobbles!$D338&gt;=Calc!S$1+1,Scrobbles!$D338&lt;=Calc!T$1,ISBLANK(Scrobbles!$D338)=FALSE),1,0)</f>
        <v>0</v>
      </c>
      <c r="U338">
        <f>IF(AND(Scrobbles!$D338&gt;=Calc!T$1+1,Scrobbles!$D338&lt;=Calc!U$1,ISBLANK(Scrobbles!$D338)=FALSE),1,0)</f>
        <v>0</v>
      </c>
      <c r="V338">
        <f>IF(AND(Scrobbles!$D338&gt;=Calc!U$1+1,Scrobbles!$D338&lt;=Calc!V$1,ISBLANK(Scrobbles!$D338)=FALSE),1,0)</f>
        <v>0</v>
      </c>
      <c r="Y338">
        <f>IF(Scrobbles!D338&gt;0,1,0)</f>
        <v>0</v>
      </c>
    </row>
    <row r="339" spans="3:25" x14ac:dyDescent="0.25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S339">
        <f>IF(AND(Scrobbles!$D339&gt;=Calc!R$1+1,Scrobbles!$D339&lt;=Calc!S$1,ISBLANK(Scrobbles!$D339)=FALSE),1,0)</f>
        <v>0</v>
      </c>
      <c r="T339">
        <f>IF(AND(Scrobbles!$D339&gt;=Calc!S$1+1,Scrobbles!$D339&lt;=Calc!T$1,ISBLANK(Scrobbles!$D339)=FALSE),1,0)</f>
        <v>0</v>
      </c>
      <c r="U339">
        <f>IF(AND(Scrobbles!$D339&gt;=Calc!T$1+1,Scrobbles!$D339&lt;=Calc!U$1,ISBLANK(Scrobbles!$D339)=FALSE),1,0)</f>
        <v>0</v>
      </c>
      <c r="V339">
        <f>IF(AND(Scrobbles!$D339&gt;=Calc!U$1+1,Scrobbles!$D339&lt;=Calc!V$1,ISBLANK(Scrobbles!$D339)=FALSE),1,0)</f>
        <v>0</v>
      </c>
      <c r="Y339">
        <f>IF(Scrobbles!D339&gt;0,1,0)</f>
        <v>0</v>
      </c>
    </row>
    <row r="340" spans="3:25" x14ac:dyDescent="0.25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S340">
        <f>IF(AND(Scrobbles!$D340&gt;=Calc!R$1+1,Scrobbles!$D340&lt;=Calc!S$1,ISBLANK(Scrobbles!$D340)=FALSE),1,0)</f>
        <v>0</v>
      </c>
      <c r="T340">
        <f>IF(AND(Scrobbles!$D340&gt;=Calc!S$1+1,Scrobbles!$D340&lt;=Calc!T$1,ISBLANK(Scrobbles!$D340)=FALSE),1,0)</f>
        <v>0</v>
      </c>
      <c r="U340">
        <f>IF(AND(Scrobbles!$D340&gt;=Calc!T$1+1,Scrobbles!$D340&lt;=Calc!U$1,ISBLANK(Scrobbles!$D340)=FALSE),1,0)</f>
        <v>0</v>
      </c>
      <c r="V340">
        <f>IF(AND(Scrobbles!$D340&gt;=Calc!U$1+1,Scrobbles!$D340&lt;=Calc!V$1,ISBLANK(Scrobbles!$D340)=FALSE),1,0)</f>
        <v>0</v>
      </c>
      <c r="Y340">
        <f>IF(Scrobbles!D340&gt;0,1,0)</f>
        <v>0</v>
      </c>
    </row>
    <row r="341" spans="3:25" x14ac:dyDescent="0.25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S341">
        <f>IF(AND(Scrobbles!$D341&gt;=Calc!R$1+1,Scrobbles!$D341&lt;=Calc!S$1,ISBLANK(Scrobbles!$D341)=FALSE),1,0)</f>
        <v>0</v>
      </c>
      <c r="T341">
        <f>IF(AND(Scrobbles!$D341&gt;=Calc!S$1+1,Scrobbles!$D341&lt;=Calc!T$1,ISBLANK(Scrobbles!$D341)=FALSE),1,0)</f>
        <v>0</v>
      </c>
      <c r="U341">
        <f>IF(AND(Scrobbles!$D341&gt;=Calc!T$1+1,Scrobbles!$D341&lt;=Calc!U$1,ISBLANK(Scrobbles!$D341)=FALSE),1,0)</f>
        <v>0</v>
      </c>
      <c r="V341">
        <f>IF(AND(Scrobbles!$D341&gt;=Calc!U$1+1,Scrobbles!$D341&lt;=Calc!V$1,ISBLANK(Scrobbles!$D341)=FALSE),1,0)</f>
        <v>0</v>
      </c>
      <c r="Y341">
        <f>IF(Scrobbles!D341&gt;0,1,0)</f>
        <v>0</v>
      </c>
    </row>
    <row r="342" spans="3:25" x14ac:dyDescent="0.25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S342">
        <f>IF(AND(Scrobbles!$D342&gt;=Calc!R$1+1,Scrobbles!$D342&lt;=Calc!S$1,ISBLANK(Scrobbles!$D342)=FALSE),1,0)</f>
        <v>0</v>
      </c>
      <c r="T342">
        <f>IF(AND(Scrobbles!$D342&gt;=Calc!S$1+1,Scrobbles!$D342&lt;=Calc!T$1,ISBLANK(Scrobbles!$D342)=FALSE),1,0)</f>
        <v>0</v>
      </c>
      <c r="U342">
        <f>IF(AND(Scrobbles!$D342&gt;=Calc!T$1+1,Scrobbles!$D342&lt;=Calc!U$1,ISBLANK(Scrobbles!$D342)=FALSE),1,0)</f>
        <v>0</v>
      </c>
      <c r="V342">
        <f>IF(AND(Scrobbles!$D342&gt;=Calc!U$1+1,Scrobbles!$D342&lt;=Calc!V$1,ISBLANK(Scrobbles!$D342)=FALSE),1,0)</f>
        <v>0</v>
      </c>
      <c r="Y342">
        <f>IF(Scrobbles!D342&gt;0,1,0)</f>
        <v>0</v>
      </c>
    </row>
    <row r="343" spans="3:25" x14ac:dyDescent="0.25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S343">
        <f>IF(AND(Scrobbles!$D343&gt;=Calc!R$1+1,Scrobbles!$D343&lt;=Calc!S$1,ISBLANK(Scrobbles!$D343)=FALSE),1,0)</f>
        <v>0</v>
      </c>
      <c r="T343">
        <f>IF(AND(Scrobbles!$D343&gt;=Calc!S$1+1,Scrobbles!$D343&lt;=Calc!T$1,ISBLANK(Scrobbles!$D343)=FALSE),1,0)</f>
        <v>0</v>
      </c>
      <c r="U343">
        <f>IF(AND(Scrobbles!$D343&gt;=Calc!T$1+1,Scrobbles!$D343&lt;=Calc!U$1,ISBLANK(Scrobbles!$D343)=FALSE),1,0)</f>
        <v>0</v>
      </c>
      <c r="V343">
        <f>IF(AND(Scrobbles!$D343&gt;=Calc!U$1+1,Scrobbles!$D343&lt;=Calc!V$1,ISBLANK(Scrobbles!$D343)=FALSE),1,0)</f>
        <v>0</v>
      </c>
      <c r="Y343">
        <f>IF(Scrobbles!D343&gt;0,1,0)</f>
        <v>0</v>
      </c>
    </row>
    <row r="344" spans="3:25" x14ac:dyDescent="0.25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S344">
        <f>IF(AND(Scrobbles!$D344&gt;=Calc!R$1+1,Scrobbles!$D344&lt;=Calc!S$1,ISBLANK(Scrobbles!$D344)=FALSE),1,0)</f>
        <v>0</v>
      </c>
      <c r="T344">
        <f>IF(AND(Scrobbles!$D344&gt;=Calc!S$1+1,Scrobbles!$D344&lt;=Calc!T$1,ISBLANK(Scrobbles!$D344)=FALSE),1,0)</f>
        <v>0</v>
      </c>
      <c r="U344">
        <f>IF(AND(Scrobbles!$D344&gt;=Calc!T$1+1,Scrobbles!$D344&lt;=Calc!U$1,ISBLANK(Scrobbles!$D344)=FALSE),1,0)</f>
        <v>0</v>
      </c>
      <c r="V344">
        <f>IF(AND(Scrobbles!$D344&gt;=Calc!U$1+1,Scrobbles!$D344&lt;=Calc!V$1,ISBLANK(Scrobbles!$D344)=FALSE),1,0)</f>
        <v>0</v>
      </c>
      <c r="Y344">
        <f>IF(Scrobbles!D344&gt;0,1,0)</f>
        <v>0</v>
      </c>
    </row>
    <row r="345" spans="3:25" x14ac:dyDescent="0.25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S345">
        <f>IF(AND(Scrobbles!$D345&gt;=Calc!R$1+1,Scrobbles!$D345&lt;=Calc!S$1,ISBLANK(Scrobbles!$D345)=FALSE),1,0)</f>
        <v>0</v>
      </c>
      <c r="T345">
        <f>IF(AND(Scrobbles!$D345&gt;=Calc!S$1+1,Scrobbles!$D345&lt;=Calc!T$1,ISBLANK(Scrobbles!$D345)=FALSE),1,0)</f>
        <v>0</v>
      </c>
      <c r="U345">
        <f>IF(AND(Scrobbles!$D345&gt;=Calc!T$1+1,Scrobbles!$D345&lt;=Calc!U$1,ISBLANK(Scrobbles!$D345)=FALSE),1,0)</f>
        <v>0</v>
      </c>
      <c r="V345">
        <f>IF(AND(Scrobbles!$D345&gt;=Calc!U$1+1,Scrobbles!$D345&lt;=Calc!V$1,ISBLANK(Scrobbles!$D345)=FALSE),1,0)</f>
        <v>0</v>
      </c>
      <c r="Y345">
        <f>IF(Scrobbles!D345&gt;0,1,0)</f>
        <v>0</v>
      </c>
    </row>
    <row r="346" spans="3:25" x14ac:dyDescent="0.25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S346">
        <f>IF(AND(Scrobbles!$D346&gt;=Calc!R$1+1,Scrobbles!$D346&lt;=Calc!S$1,ISBLANK(Scrobbles!$D346)=FALSE),1,0)</f>
        <v>0</v>
      </c>
      <c r="T346">
        <f>IF(AND(Scrobbles!$D346&gt;=Calc!S$1+1,Scrobbles!$D346&lt;=Calc!T$1,ISBLANK(Scrobbles!$D346)=FALSE),1,0)</f>
        <v>0</v>
      </c>
      <c r="U346">
        <f>IF(AND(Scrobbles!$D346&gt;=Calc!T$1+1,Scrobbles!$D346&lt;=Calc!U$1,ISBLANK(Scrobbles!$D346)=FALSE),1,0)</f>
        <v>0</v>
      </c>
      <c r="V346">
        <f>IF(AND(Scrobbles!$D346&gt;=Calc!U$1+1,Scrobbles!$D346&lt;=Calc!V$1,ISBLANK(Scrobbles!$D346)=FALSE),1,0)</f>
        <v>0</v>
      </c>
      <c r="Y346">
        <f>IF(Scrobbles!D346&gt;0,1,0)</f>
        <v>0</v>
      </c>
    </row>
    <row r="347" spans="3:25" x14ac:dyDescent="0.25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S347">
        <f>IF(AND(Scrobbles!$D347&gt;=Calc!R$1+1,Scrobbles!$D347&lt;=Calc!S$1,ISBLANK(Scrobbles!$D347)=FALSE),1,0)</f>
        <v>0</v>
      </c>
      <c r="T347">
        <f>IF(AND(Scrobbles!$D347&gt;=Calc!S$1+1,Scrobbles!$D347&lt;=Calc!T$1,ISBLANK(Scrobbles!$D347)=FALSE),1,0)</f>
        <v>0</v>
      </c>
      <c r="U347">
        <f>IF(AND(Scrobbles!$D347&gt;=Calc!T$1+1,Scrobbles!$D347&lt;=Calc!U$1,ISBLANK(Scrobbles!$D347)=FALSE),1,0)</f>
        <v>0</v>
      </c>
      <c r="V347">
        <f>IF(AND(Scrobbles!$D347&gt;=Calc!U$1+1,Scrobbles!$D347&lt;=Calc!V$1,ISBLANK(Scrobbles!$D347)=FALSE),1,0)</f>
        <v>0</v>
      </c>
      <c r="Y347">
        <f>IF(Scrobbles!D347&gt;0,1,0)</f>
        <v>0</v>
      </c>
    </row>
    <row r="348" spans="3:25" x14ac:dyDescent="0.25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S348">
        <f>IF(AND(Scrobbles!$D348&gt;=Calc!R$1+1,Scrobbles!$D348&lt;=Calc!S$1,ISBLANK(Scrobbles!$D348)=FALSE),1,0)</f>
        <v>0</v>
      </c>
      <c r="T348">
        <f>IF(AND(Scrobbles!$D348&gt;=Calc!S$1+1,Scrobbles!$D348&lt;=Calc!T$1,ISBLANK(Scrobbles!$D348)=FALSE),1,0)</f>
        <v>0</v>
      </c>
      <c r="U348">
        <f>IF(AND(Scrobbles!$D348&gt;=Calc!T$1+1,Scrobbles!$D348&lt;=Calc!U$1,ISBLANK(Scrobbles!$D348)=FALSE),1,0)</f>
        <v>0</v>
      </c>
      <c r="V348">
        <f>IF(AND(Scrobbles!$D348&gt;=Calc!U$1+1,Scrobbles!$D348&lt;=Calc!V$1,ISBLANK(Scrobbles!$D348)=FALSE),1,0)</f>
        <v>0</v>
      </c>
      <c r="Y348">
        <f>IF(Scrobbles!D348&gt;0,1,0)</f>
        <v>0</v>
      </c>
    </row>
    <row r="349" spans="3:25" x14ac:dyDescent="0.25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S349">
        <f>IF(AND(Scrobbles!$D349&gt;=Calc!R$1+1,Scrobbles!$D349&lt;=Calc!S$1,ISBLANK(Scrobbles!$D349)=FALSE),1,0)</f>
        <v>0</v>
      </c>
      <c r="T349">
        <f>IF(AND(Scrobbles!$D349&gt;=Calc!S$1+1,Scrobbles!$D349&lt;=Calc!T$1,ISBLANK(Scrobbles!$D349)=FALSE),1,0)</f>
        <v>0</v>
      </c>
      <c r="U349">
        <f>IF(AND(Scrobbles!$D349&gt;=Calc!T$1+1,Scrobbles!$D349&lt;=Calc!U$1,ISBLANK(Scrobbles!$D349)=FALSE),1,0)</f>
        <v>0</v>
      </c>
      <c r="V349">
        <f>IF(AND(Scrobbles!$D349&gt;=Calc!U$1+1,Scrobbles!$D349&lt;=Calc!V$1,ISBLANK(Scrobbles!$D349)=FALSE),1,0)</f>
        <v>0</v>
      </c>
      <c r="Y349">
        <f>IF(Scrobbles!D349&gt;0,1,0)</f>
        <v>0</v>
      </c>
    </row>
    <row r="350" spans="3:25" x14ac:dyDescent="0.25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S350">
        <f>IF(AND(Scrobbles!$D350&gt;=Calc!R$1+1,Scrobbles!$D350&lt;=Calc!S$1,ISBLANK(Scrobbles!$D350)=FALSE),1,0)</f>
        <v>0</v>
      </c>
      <c r="T350">
        <f>IF(AND(Scrobbles!$D350&gt;=Calc!S$1+1,Scrobbles!$D350&lt;=Calc!T$1,ISBLANK(Scrobbles!$D350)=FALSE),1,0)</f>
        <v>0</v>
      </c>
      <c r="U350">
        <f>IF(AND(Scrobbles!$D350&gt;=Calc!T$1+1,Scrobbles!$D350&lt;=Calc!U$1,ISBLANK(Scrobbles!$D350)=FALSE),1,0)</f>
        <v>0</v>
      </c>
      <c r="V350">
        <f>IF(AND(Scrobbles!$D350&gt;=Calc!U$1+1,Scrobbles!$D350&lt;=Calc!V$1,ISBLANK(Scrobbles!$D350)=FALSE),1,0)</f>
        <v>0</v>
      </c>
      <c r="Y350">
        <f>IF(Scrobbles!D350&gt;0,1,0)</f>
        <v>0</v>
      </c>
    </row>
    <row r="351" spans="3:25" x14ac:dyDescent="0.25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S351">
        <f>IF(AND(Scrobbles!$D351&gt;=Calc!R$1+1,Scrobbles!$D351&lt;=Calc!S$1,ISBLANK(Scrobbles!$D351)=FALSE),1,0)</f>
        <v>0</v>
      </c>
      <c r="T351">
        <f>IF(AND(Scrobbles!$D351&gt;=Calc!S$1+1,Scrobbles!$D351&lt;=Calc!T$1,ISBLANK(Scrobbles!$D351)=FALSE),1,0)</f>
        <v>0</v>
      </c>
      <c r="U351">
        <f>IF(AND(Scrobbles!$D351&gt;=Calc!T$1+1,Scrobbles!$D351&lt;=Calc!U$1,ISBLANK(Scrobbles!$D351)=FALSE),1,0)</f>
        <v>0</v>
      </c>
      <c r="V351">
        <f>IF(AND(Scrobbles!$D351&gt;=Calc!U$1+1,Scrobbles!$D351&lt;=Calc!V$1,ISBLANK(Scrobbles!$D351)=FALSE),1,0)</f>
        <v>0</v>
      </c>
      <c r="Y351">
        <f>IF(Scrobbles!D351&gt;0,1,0)</f>
        <v>0</v>
      </c>
    </row>
    <row r="352" spans="3:25" x14ac:dyDescent="0.25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S352">
        <f>IF(AND(Scrobbles!$D352&gt;=Calc!R$1+1,Scrobbles!$D352&lt;=Calc!S$1,ISBLANK(Scrobbles!$D352)=FALSE),1,0)</f>
        <v>0</v>
      </c>
      <c r="T352">
        <f>IF(AND(Scrobbles!$D352&gt;=Calc!S$1+1,Scrobbles!$D352&lt;=Calc!T$1,ISBLANK(Scrobbles!$D352)=FALSE),1,0)</f>
        <v>0</v>
      </c>
      <c r="U352">
        <f>IF(AND(Scrobbles!$D352&gt;=Calc!T$1+1,Scrobbles!$D352&lt;=Calc!U$1,ISBLANK(Scrobbles!$D352)=FALSE),1,0)</f>
        <v>0</v>
      </c>
      <c r="V352">
        <f>IF(AND(Scrobbles!$D352&gt;=Calc!U$1+1,Scrobbles!$D352&lt;=Calc!V$1,ISBLANK(Scrobbles!$D352)=FALSE),1,0)</f>
        <v>0</v>
      </c>
      <c r="Y352">
        <f>IF(Scrobbles!D352&gt;0,1,0)</f>
        <v>0</v>
      </c>
    </row>
    <row r="353" spans="3:25" x14ac:dyDescent="0.25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S353">
        <f>IF(AND(Scrobbles!$D353&gt;=Calc!R$1+1,Scrobbles!$D353&lt;=Calc!S$1,ISBLANK(Scrobbles!$D353)=FALSE),1,0)</f>
        <v>0</v>
      </c>
      <c r="T353">
        <f>IF(AND(Scrobbles!$D353&gt;=Calc!S$1+1,Scrobbles!$D353&lt;=Calc!T$1,ISBLANK(Scrobbles!$D353)=FALSE),1,0)</f>
        <v>0</v>
      </c>
      <c r="U353">
        <f>IF(AND(Scrobbles!$D353&gt;=Calc!T$1+1,Scrobbles!$D353&lt;=Calc!U$1,ISBLANK(Scrobbles!$D353)=FALSE),1,0)</f>
        <v>0</v>
      </c>
      <c r="V353">
        <f>IF(AND(Scrobbles!$D353&gt;=Calc!U$1+1,Scrobbles!$D353&lt;=Calc!V$1,ISBLANK(Scrobbles!$D353)=FALSE),1,0)</f>
        <v>0</v>
      </c>
      <c r="Y353">
        <f>IF(Scrobbles!D353&gt;0,1,0)</f>
        <v>0</v>
      </c>
    </row>
    <row r="354" spans="3:25" x14ac:dyDescent="0.25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S354">
        <f>IF(AND(Scrobbles!$D354&gt;=Calc!R$1+1,Scrobbles!$D354&lt;=Calc!S$1,ISBLANK(Scrobbles!$D354)=FALSE),1,0)</f>
        <v>0</v>
      </c>
      <c r="T354">
        <f>IF(AND(Scrobbles!$D354&gt;=Calc!S$1+1,Scrobbles!$D354&lt;=Calc!T$1,ISBLANK(Scrobbles!$D354)=FALSE),1,0)</f>
        <v>0</v>
      </c>
      <c r="U354">
        <f>IF(AND(Scrobbles!$D354&gt;=Calc!T$1+1,Scrobbles!$D354&lt;=Calc!U$1,ISBLANK(Scrobbles!$D354)=FALSE),1,0)</f>
        <v>0</v>
      </c>
      <c r="V354">
        <f>IF(AND(Scrobbles!$D354&gt;=Calc!U$1+1,Scrobbles!$D354&lt;=Calc!V$1,ISBLANK(Scrobbles!$D354)=FALSE),1,0)</f>
        <v>0</v>
      </c>
      <c r="Y354">
        <f>IF(Scrobbles!D354&gt;0,1,0)</f>
        <v>0</v>
      </c>
    </row>
    <row r="355" spans="3:25" x14ac:dyDescent="0.25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S355">
        <f>IF(AND(Scrobbles!$D355&gt;=Calc!R$1+1,Scrobbles!$D355&lt;=Calc!S$1,ISBLANK(Scrobbles!$D355)=FALSE),1,0)</f>
        <v>0</v>
      </c>
      <c r="T355">
        <f>IF(AND(Scrobbles!$D355&gt;=Calc!S$1+1,Scrobbles!$D355&lt;=Calc!T$1,ISBLANK(Scrobbles!$D355)=FALSE),1,0)</f>
        <v>0</v>
      </c>
      <c r="U355">
        <f>IF(AND(Scrobbles!$D355&gt;=Calc!T$1+1,Scrobbles!$D355&lt;=Calc!U$1,ISBLANK(Scrobbles!$D355)=FALSE),1,0)</f>
        <v>0</v>
      </c>
      <c r="V355">
        <f>IF(AND(Scrobbles!$D355&gt;=Calc!U$1+1,Scrobbles!$D355&lt;=Calc!V$1,ISBLANK(Scrobbles!$D355)=FALSE),1,0)</f>
        <v>0</v>
      </c>
      <c r="Y355">
        <f>IF(Scrobbles!D355&gt;0,1,0)</f>
        <v>0</v>
      </c>
    </row>
    <row r="356" spans="3:25" x14ac:dyDescent="0.25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S356">
        <f>IF(AND(Scrobbles!$D356&gt;=Calc!R$1+1,Scrobbles!$D356&lt;=Calc!S$1,ISBLANK(Scrobbles!$D356)=FALSE),1,0)</f>
        <v>0</v>
      </c>
      <c r="T356">
        <f>IF(AND(Scrobbles!$D356&gt;=Calc!S$1+1,Scrobbles!$D356&lt;=Calc!T$1,ISBLANK(Scrobbles!$D356)=FALSE),1,0)</f>
        <v>0</v>
      </c>
      <c r="U356">
        <f>IF(AND(Scrobbles!$D356&gt;=Calc!T$1+1,Scrobbles!$D356&lt;=Calc!U$1,ISBLANK(Scrobbles!$D356)=FALSE),1,0)</f>
        <v>0</v>
      </c>
      <c r="V356">
        <f>IF(AND(Scrobbles!$D356&gt;=Calc!U$1+1,Scrobbles!$D356&lt;=Calc!V$1,ISBLANK(Scrobbles!$D356)=FALSE),1,0)</f>
        <v>0</v>
      </c>
      <c r="Y356">
        <f>IF(Scrobbles!D356&gt;0,1,0)</f>
        <v>0</v>
      </c>
    </row>
    <row r="357" spans="3:25" x14ac:dyDescent="0.25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S357">
        <f>IF(AND(Scrobbles!$D357&gt;=Calc!R$1+1,Scrobbles!$D357&lt;=Calc!S$1,ISBLANK(Scrobbles!$D357)=FALSE),1,0)</f>
        <v>0</v>
      </c>
      <c r="T357">
        <f>IF(AND(Scrobbles!$D357&gt;=Calc!S$1+1,Scrobbles!$D357&lt;=Calc!T$1,ISBLANK(Scrobbles!$D357)=FALSE),1,0)</f>
        <v>0</v>
      </c>
      <c r="U357">
        <f>IF(AND(Scrobbles!$D357&gt;=Calc!T$1+1,Scrobbles!$D357&lt;=Calc!U$1,ISBLANK(Scrobbles!$D357)=FALSE),1,0)</f>
        <v>0</v>
      </c>
      <c r="V357">
        <f>IF(AND(Scrobbles!$D357&gt;=Calc!U$1+1,Scrobbles!$D357&lt;=Calc!V$1,ISBLANK(Scrobbles!$D357)=FALSE),1,0)</f>
        <v>0</v>
      </c>
      <c r="Y357">
        <f>IF(Scrobbles!D357&gt;0,1,0)</f>
        <v>0</v>
      </c>
    </row>
    <row r="358" spans="3:25" x14ac:dyDescent="0.25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S358">
        <f>IF(AND(Scrobbles!$D358&gt;=Calc!R$1+1,Scrobbles!$D358&lt;=Calc!S$1,ISBLANK(Scrobbles!$D358)=FALSE),1,0)</f>
        <v>0</v>
      </c>
      <c r="T358">
        <f>IF(AND(Scrobbles!$D358&gt;=Calc!S$1+1,Scrobbles!$D358&lt;=Calc!T$1,ISBLANK(Scrobbles!$D358)=FALSE),1,0)</f>
        <v>0</v>
      </c>
      <c r="U358">
        <f>IF(AND(Scrobbles!$D358&gt;=Calc!T$1+1,Scrobbles!$D358&lt;=Calc!U$1,ISBLANK(Scrobbles!$D358)=FALSE),1,0)</f>
        <v>0</v>
      </c>
      <c r="V358">
        <f>IF(AND(Scrobbles!$D358&gt;=Calc!U$1+1,Scrobbles!$D358&lt;=Calc!V$1,ISBLANK(Scrobbles!$D358)=FALSE),1,0)</f>
        <v>0</v>
      </c>
      <c r="Y358">
        <f>IF(Scrobbles!D358&gt;0,1,0)</f>
        <v>0</v>
      </c>
    </row>
    <row r="359" spans="3:25" x14ac:dyDescent="0.25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S359">
        <f>IF(AND(Scrobbles!$D359&gt;=Calc!R$1+1,Scrobbles!$D359&lt;=Calc!S$1,ISBLANK(Scrobbles!$D359)=FALSE),1,0)</f>
        <v>0</v>
      </c>
      <c r="T359">
        <f>IF(AND(Scrobbles!$D359&gt;=Calc!S$1+1,Scrobbles!$D359&lt;=Calc!T$1,ISBLANK(Scrobbles!$D359)=FALSE),1,0)</f>
        <v>0</v>
      </c>
      <c r="U359">
        <f>IF(AND(Scrobbles!$D359&gt;=Calc!T$1+1,Scrobbles!$D359&lt;=Calc!U$1,ISBLANK(Scrobbles!$D359)=FALSE),1,0)</f>
        <v>0</v>
      </c>
      <c r="V359">
        <f>IF(AND(Scrobbles!$D359&gt;=Calc!U$1+1,Scrobbles!$D359&lt;=Calc!V$1,ISBLANK(Scrobbles!$D359)=FALSE),1,0)</f>
        <v>0</v>
      </c>
      <c r="Y359">
        <f>IF(Scrobbles!D359&gt;0,1,0)</f>
        <v>0</v>
      </c>
    </row>
    <row r="360" spans="3:25" x14ac:dyDescent="0.25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S360">
        <f>IF(AND(Scrobbles!$D360&gt;=Calc!R$1+1,Scrobbles!$D360&lt;=Calc!S$1,ISBLANK(Scrobbles!$D360)=FALSE),1,0)</f>
        <v>0</v>
      </c>
      <c r="T360">
        <f>IF(AND(Scrobbles!$D360&gt;=Calc!S$1+1,Scrobbles!$D360&lt;=Calc!T$1,ISBLANK(Scrobbles!$D360)=FALSE),1,0)</f>
        <v>0</v>
      </c>
      <c r="U360">
        <f>IF(AND(Scrobbles!$D360&gt;=Calc!T$1+1,Scrobbles!$D360&lt;=Calc!U$1,ISBLANK(Scrobbles!$D360)=FALSE),1,0)</f>
        <v>0</v>
      </c>
      <c r="V360">
        <f>IF(AND(Scrobbles!$D360&gt;=Calc!U$1+1,Scrobbles!$D360&lt;=Calc!V$1,ISBLANK(Scrobbles!$D360)=FALSE),1,0)</f>
        <v>0</v>
      </c>
      <c r="Y360">
        <f>IF(Scrobbles!D360&gt;0,1,0)</f>
        <v>0</v>
      </c>
    </row>
    <row r="361" spans="3:25" x14ac:dyDescent="0.25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S361">
        <f>IF(AND(Scrobbles!$D361&gt;=Calc!R$1+1,Scrobbles!$D361&lt;=Calc!S$1,ISBLANK(Scrobbles!$D361)=FALSE),1,0)</f>
        <v>0</v>
      </c>
      <c r="T361">
        <f>IF(AND(Scrobbles!$D361&gt;=Calc!S$1+1,Scrobbles!$D361&lt;=Calc!T$1,ISBLANK(Scrobbles!$D361)=FALSE),1,0)</f>
        <v>0</v>
      </c>
      <c r="U361">
        <f>IF(AND(Scrobbles!$D361&gt;=Calc!T$1+1,Scrobbles!$D361&lt;=Calc!U$1,ISBLANK(Scrobbles!$D361)=FALSE),1,0)</f>
        <v>0</v>
      </c>
      <c r="V361">
        <f>IF(AND(Scrobbles!$D361&gt;=Calc!U$1+1,Scrobbles!$D361&lt;=Calc!V$1,ISBLANK(Scrobbles!$D361)=FALSE),1,0)</f>
        <v>0</v>
      </c>
      <c r="Y361">
        <f>IF(Scrobbles!D361&gt;0,1,0)</f>
        <v>0</v>
      </c>
    </row>
    <row r="362" spans="3:25" x14ac:dyDescent="0.25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S362">
        <f>IF(AND(Scrobbles!$D362&gt;=Calc!R$1+1,Scrobbles!$D362&lt;=Calc!S$1,ISBLANK(Scrobbles!$D362)=FALSE),1,0)</f>
        <v>0</v>
      </c>
      <c r="T362">
        <f>IF(AND(Scrobbles!$D362&gt;=Calc!S$1+1,Scrobbles!$D362&lt;=Calc!T$1,ISBLANK(Scrobbles!$D362)=FALSE),1,0)</f>
        <v>0</v>
      </c>
      <c r="U362">
        <f>IF(AND(Scrobbles!$D362&gt;=Calc!T$1+1,Scrobbles!$D362&lt;=Calc!U$1,ISBLANK(Scrobbles!$D362)=FALSE),1,0)</f>
        <v>0</v>
      </c>
      <c r="V362">
        <f>IF(AND(Scrobbles!$D362&gt;=Calc!U$1+1,Scrobbles!$D362&lt;=Calc!V$1,ISBLANK(Scrobbles!$D362)=FALSE),1,0)</f>
        <v>0</v>
      </c>
      <c r="Y362">
        <f>IF(Scrobbles!D362&gt;0,1,0)</f>
        <v>0</v>
      </c>
    </row>
    <row r="363" spans="3:25" x14ac:dyDescent="0.25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S363">
        <f>IF(AND(Scrobbles!$D363&gt;=Calc!R$1+1,Scrobbles!$D363&lt;=Calc!S$1,ISBLANK(Scrobbles!$D363)=FALSE),1,0)</f>
        <v>0</v>
      </c>
      <c r="T363">
        <f>IF(AND(Scrobbles!$D363&gt;=Calc!S$1+1,Scrobbles!$D363&lt;=Calc!T$1,ISBLANK(Scrobbles!$D363)=FALSE),1,0)</f>
        <v>0</v>
      </c>
      <c r="U363">
        <f>IF(AND(Scrobbles!$D363&gt;=Calc!T$1+1,Scrobbles!$D363&lt;=Calc!U$1,ISBLANK(Scrobbles!$D363)=FALSE),1,0)</f>
        <v>0</v>
      </c>
      <c r="V363">
        <f>IF(AND(Scrobbles!$D363&gt;=Calc!U$1+1,Scrobbles!$D363&lt;=Calc!V$1,ISBLANK(Scrobbles!$D363)=FALSE),1,0)</f>
        <v>0</v>
      </c>
      <c r="Y363">
        <f>IF(Scrobbles!D363&gt;0,1,0)</f>
        <v>0</v>
      </c>
    </row>
    <row r="364" spans="3:25" x14ac:dyDescent="0.25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S364">
        <f>IF(AND(Scrobbles!$D364&gt;=Calc!R$1+1,Scrobbles!$D364&lt;=Calc!S$1,ISBLANK(Scrobbles!$D364)=FALSE),1,0)</f>
        <v>0</v>
      </c>
      <c r="T364">
        <f>IF(AND(Scrobbles!$D364&gt;=Calc!S$1+1,Scrobbles!$D364&lt;=Calc!T$1,ISBLANK(Scrobbles!$D364)=FALSE),1,0)</f>
        <v>0</v>
      </c>
      <c r="U364">
        <f>IF(AND(Scrobbles!$D364&gt;=Calc!T$1+1,Scrobbles!$D364&lt;=Calc!U$1,ISBLANK(Scrobbles!$D364)=FALSE),1,0)</f>
        <v>0</v>
      </c>
      <c r="V364">
        <f>IF(AND(Scrobbles!$D364&gt;=Calc!U$1+1,Scrobbles!$D364&lt;=Calc!V$1,ISBLANK(Scrobbles!$D364)=FALSE),1,0)</f>
        <v>0</v>
      </c>
      <c r="Y364">
        <f>IF(Scrobbles!D364&gt;0,1,0)</f>
        <v>0</v>
      </c>
    </row>
    <row r="365" spans="3:25" x14ac:dyDescent="0.25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S365">
        <f>IF(AND(Scrobbles!$D365&gt;=Calc!R$1+1,Scrobbles!$D365&lt;=Calc!S$1,ISBLANK(Scrobbles!$D365)=FALSE),1,0)</f>
        <v>0</v>
      </c>
      <c r="T365">
        <f>IF(AND(Scrobbles!$D365&gt;=Calc!S$1+1,Scrobbles!$D365&lt;=Calc!T$1,ISBLANK(Scrobbles!$D365)=FALSE),1,0)</f>
        <v>0</v>
      </c>
      <c r="U365">
        <f>IF(AND(Scrobbles!$D365&gt;=Calc!T$1+1,Scrobbles!$D365&lt;=Calc!U$1,ISBLANK(Scrobbles!$D365)=FALSE),1,0)</f>
        <v>0</v>
      </c>
      <c r="V365">
        <f>IF(AND(Scrobbles!$D365&gt;=Calc!U$1+1,Scrobbles!$D365&lt;=Calc!V$1,ISBLANK(Scrobbles!$D365)=FALSE),1,0)</f>
        <v>0</v>
      </c>
      <c r="Y365">
        <f>IF(Scrobbles!D365&gt;0,1,0)</f>
        <v>0</v>
      </c>
    </row>
    <row r="366" spans="3:25" x14ac:dyDescent="0.25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S366">
        <f>IF(AND(Scrobbles!$D366&gt;=Calc!R$1+1,Scrobbles!$D366&lt;=Calc!S$1,ISBLANK(Scrobbles!$D366)=FALSE),1,0)</f>
        <v>0</v>
      </c>
      <c r="T366">
        <f>IF(AND(Scrobbles!$D366&gt;=Calc!S$1+1,Scrobbles!$D366&lt;=Calc!T$1,ISBLANK(Scrobbles!$D366)=FALSE),1,0)</f>
        <v>0</v>
      </c>
      <c r="U366">
        <f>IF(AND(Scrobbles!$D366&gt;=Calc!T$1+1,Scrobbles!$D366&lt;=Calc!U$1,ISBLANK(Scrobbles!$D366)=FALSE),1,0)</f>
        <v>0</v>
      </c>
      <c r="V366">
        <f>IF(AND(Scrobbles!$D366&gt;=Calc!U$1+1,Scrobbles!$D366&lt;=Calc!V$1,ISBLANK(Scrobbles!$D366)=FALSE),1,0)</f>
        <v>0</v>
      </c>
      <c r="Y366">
        <f>IF(Scrobbles!D366&gt;0,1,0)</f>
        <v>0</v>
      </c>
    </row>
    <row r="367" spans="3:25" x14ac:dyDescent="0.25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S367">
        <f>IF(AND(Scrobbles!$D367&gt;=Calc!R$1+1,Scrobbles!$D367&lt;=Calc!S$1,ISBLANK(Scrobbles!$D367)=FALSE),1,0)</f>
        <v>0</v>
      </c>
      <c r="T367">
        <f>IF(AND(Scrobbles!$D367&gt;=Calc!S$1+1,Scrobbles!$D367&lt;=Calc!T$1,ISBLANK(Scrobbles!$D367)=FALSE),1,0)</f>
        <v>0</v>
      </c>
      <c r="U367">
        <f>IF(AND(Scrobbles!$D367&gt;=Calc!T$1+1,Scrobbles!$D367&lt;=Calc!U$1,ISBLANK(Scrobbles!$D367)=FALSE),1,0)</f>
        <v>0</v>
      </c>
      <c r="V367">
        <f>IF(AND(Scrobbles!$D367&gt;=Calc!U$1+1,Scrobbles!$D367&lt;=Calc!V$1,ISBLANK(Scrobbles!$D367)=FALSE),1,0)</f>
        <v>0</v>
      </c>
      <c r="Y367">
        <f>IF(Scrobbles!D367&gt;0,1,0)</f>
        <v>0</v>
      </c>
    </row>
    <row r="368" spans="3:25" x14ac:dyDescent="0.25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S368">
        <f>IF(AND(Scrobbles!$D368&gt;=Calc!R$1+1,Scrobbles!$D368&lt;=Calc!S$1,ISBLANK(Scrobbles!$D368)=FALSE),1,0)</f>
        <v>0</v>
      </c>
      <c r="T368">
        <f>IF(AND(Scrobbles!$D368&gt;=Calc!S$1+1,Scrobbles!$D368&lt;=Calc!T$1,ISBLANK(Scrobbles!$D368)=FALSE),1,0)</f>
        <v>0</v>
      </c>
      <c r="U368">
        <f>IF(AND(Scrobbles!$D368&gt;=Calc!T$1+1,Scrobbles!$D368&lt;=Calc!U$1,ISBLANK(Scrobbles!$D368)=FALSE),1,0)</f>
        <v>0</v>
      </c>
      <c r="V368">
        <f>IF(AND(Scrobbles!$D368&gt;=Calc!U$1+1,Scrobbles!$D368&lt;=Calc!V$1,ISBLANK(Scrobbles!$D368)=FALSE),1,0)</f>
        <v>0</v>
      </c>
      <c r="Y368">
        <f>IF(Scrobbles!D368&gt;0,1,0)</f>
        <v>0</v>
      </c>
    </row>
    <row r="369" spans="3:25" x14ac:dyDescent="0.25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S369">
        <f>IF(AND(Scrobbles!$D369&gt;=Calc!R$1+1,Scrobbles!$D369&lt;=Calc!S$1,ISBLANK(Scrobbles!$D369)=FALSE),1,0)</f>
        <v>0</v>
      </c>
      <c r="T369">
        <f>IF(AND(Scrobbles!$D369&gt;=Calc!S$1+1,Scrobbles!$D369&lt;=Calc!T$1,ISBLANK(Scrobbles!$D369)=FALSE),1,0)</f>
        <v>0</v>
      </c>
      <c r="U369">
        <f>IF(AND(Scrobbles!$D369&gt;=Calc!T$1+1,Scrobbles!$D369&lt;=Calc!U$1,ISBLANK(Scrobbles!$D369)=FALSE),1,0)</f>
        <v>0</v>
      </c>
      <c r="V369">
        <f>IF(AND(Scrobbles!$D369&gt;=Calc!U$1+1,Scrobbles!$D369&lt;=Calc!V$1,ISBLANK(Scrobbles!$D369)=FALSE),1,0)</f>
        <v>0</v>
      </c>
      <c r="Y369">
        <f>IF(Scrobbles!D369&gt;0,1,0)</f>
        <v>0</v>
      </c>
    </row>
    <row r="370" spans="3:25" x14ac:dyDescent="0.25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S370">
        <f>IF(AND(Scrobbles!$D370&gt;=Calc!R$1+1,Scrobbles!$D370&lt;=Calc!S$1,ISBLANK(Scrobbles!$D370)=FALSE),1,0)</f>
        <v>0</v>
      </c>
      <c r="T370">
        <f>IF(AND(Scrobbles!$D370&gt;=Calc!S$1+1,Scrobbles!$D370&lt;=Calc!T$1,ISBLANK(Scrobbles!$D370)=FALSE),1,0)</f>
        <v>0</v>
      </c>
      <c r="U370">
        <f>IF(AND(Scrobbles!$D370&gt;=Calc!T$1+1,Scrobbles!$D370&lt;=Calc!U$1,ISBLANK(Scrobbles!$D370)=FALSE),1,0)</f>
        <v>0</v>
      </c>
      <c r="V370">
        <f>IF(AND(Scrobbles!$D370&gt;=Calc!U$1+1,Scrobbles!$D370&lt;=Calc!V$1,ISBLANK(Scrobbles!$D370)=FALSE),1,0)</f>
        <v>0</v>
      </c>
      <c r="Y370">
        <f>IF(Scrobbles!D370&gt;0,1,0)</f>
        <v>0</v>
      </c>
    </row>
    <row r="371" spans="3:25" x14ac:dyDescent="0.25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S371">
        <f>IF(AND(Scrobbles!$D371&gt;=Calc!R$1+1,Scrobbles!$D371&lt;=Calc!S$1,ISBLANK(Scrobbles!$D371)=FALSE),1,0)</f>
        <v>0</v>
      </c>
      <c r="T371">
        <f>IF(AND(Scrobbles!$D371&gt;=Calc!S$1+1,Scrobbles!$D371&lt;=Calc!T$1,ISBLANK(Scrobbles!$D371)=FALSE),1,0)</f>
        <v>0</v>
      </c>
      <c r="U371">
        <f>IF(AND(Scrobbles!$D371&gt;=Calc!T$1+1,Scrobbles!$D371&lt;=Calc!U$1,ISBLANK(Scrobbles!$D371)=FALSE),1,0)</f>
        <v>0</v>
      </c>
      <c r="V371">
        <f>IF(AND(Scrobbles!$D371&gt;=Calc!U$1+1,Scrobbles!$D371&lt;=Calc!V$1,ISBLANK(Scrobbles!$D371)=FALSE),1,0)</f>
        <v>0</v>
      </c>
      <c r="Y371">
        <f>IF(Scrobbles!D371&gt;0,1,0)</f>
        <v>0</v>
      </c>
    </row>
    <row r="372" spans="3:25" x14ac:dyDescent="0.25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S372">
        <f>IF(AND(Scrobbles!$D372&gt;=Calc!R$1+1,Scrobbles!$D372&lt;=Calc!S$1,ISBLANK(Scrobbles!$D372)=FALSE),1,0)</f>
        <v>0</v>
      </c>
      <c r="T372">
        <f>IF(AND(Scrobbles!$D372&gt;=Calc!S$1+1,Scrobbles!$D372&lt;=Calc!T$1,ISBLANK(Scrobbles!$D372)=FALSE),1,0)</f>
        <v>0</v>
      </c>
      <c r="U372">
        <f>IF(AND(Scrobbles!$D372&gt;=Calc!T$1+1,Scrobbles!$D372&lt;=Calc!U$1,ISBLANK(Scrobbles!$D372)=FALSE),1,0)</f>
        <v>0</v>
      </c>
      <c r="V372">
        <f>IF(AND(Scrobbles!$D372&gt;=Calc!U$1+1,Scrobbles!$D372&lt;=Calc!V$1,ISBLANK(Scrobbles!$D372)=FALSE),1,0)</f>
        <v>0</v>
      </c>
      <c r="Y372">
        <f>IF(Scrobbles!D372&gt;0,1,0)</f>
        <v>0</v>
      </c>
    </row>
    <row r="373" spans="3:25" x14ac:dyDescent="0.25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S373">
        <f>IF(AND(Scrobbles!$D373&gt;=Calc!R$1+1,Scrobbles!$D373&lt;=Calc!S$1,ISBLANK(Scrobbles!$D373)=FALSE),1,0)</f>
        <v>0</v>
      </c>
      <c r="T373">
        <f>IF(AND(Scrobbles!$D373&gt;=Calc!S$1+1,Scrobbles!$D373&lt;=Calc!T$1,ISBLANK(Scrobbles!$D373)=FALSE),1,0)</f>
        <v>0</v>
      </c>
      <c r="U373">
        <f>IF(AND(Scrobbles!$D373&gt;=Calc!T$1+1,Scrobbles!$D373&lt;=Calc!U$1,ISBLANK(Scrobbles!$D373)=FALSE),1,0)</f>
        <v>0</v>
      </c>
      <c r="V373">
        <f>IF(AND(Scrobbles!$D373&gt;=Calc!U$1+1,Scrobbles!$D373&lt;=Calc!V$1,ISBLANK(Scrobbles!$D373)=FALSE),1,0)</f>
        <v>0</v>
      </c>
      <c r="Y373">
        <f>IF(Scrobbles!D373&gt;0,1,0)</f>
        <v>0</v>
      </c>
    </row>
    <row r="374" spans="3:25" x14ac:dyDescent="0.25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S374">
        <f>IF(AND(Scrobbles!$D374&gt;=Calc!R$1+1,Scrobbles!$D374&lt;=Calc!S$1,ISBLANK(Scrobbles!$D374)=FALSE),1,0)</f>
        <v>0</v>
      </c>
      <c r="T374">
        <f>IF(AND(Scrobbles!$D374&gt;=Calc!S$1+1,Scrobbles!$D374&lt;=Calc!T$1,ISBLANK(Scrobbles!$D374)=FALSE),1,0)</f>
        <v>0</v>
      </c>
      <c r="U374">
        <f>IF(AND(Scrobbles!$D374&gt;=Calc!T$1+1,Scrobbles!$D374&lt;=Calc!U$1,ISBLANK(Scrobbles!$D374)=FALSE),1,0)</f>
        <v>0</v>
      </c>
      <c r="V374">
        <f>IF(AND(Scrobbles!$D374&gt;=Calc!U$1+1,Scrobbles!$D374&lt;=Calc!V$1,ISBLANK(Scrobbles!$D374)=FALSE),1,0)</f>
        <v>0</v>
      </c>
      <c r="Y374">
        <f>IF(Scrobbles!D374&gt;0,1,0)</f>
        <v>0</v>
      </c>
    </row>
    <row r="375" spans="3:25" x14ac:dyDescent="0.25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S375">
        <f>IF(AND(Scrobbles!$D375&gt;=Calc!R$1+1,Scrobbles!$D375&lt;=Calc!S$1,ISBLANK(Scrobbles!$D375)=FALSE),1,0)</f>
        <v>0</v>
      </c>
      <c r="T375">
        <f>IF(AND(Scrobbles!$D375&gt;=Calc!S$1+1,Scrobbles!$D375&lt;=Calc!T$1,ISBLANK(Scrobbles!$D375)=FALSE),1,0)</f>
        <v>0</v>
      </c>
      <c r="U375">
        <f>IF(AND(Scrobbles!$D375&gt;=Calc!T$1+1,Scrobbles!$D375&lt;=Calc!U$1,ISBLANK(Scrobbles!$D375)=FALSE),1,0)</f>
        <v>0</v>
      </c>
      <c r="V375">
        <f>IF(AND(Scrobbles!$D375&gt;=Calc!U$1+1,Scrobbles!$D375&lt;=Calc!V$1,ISBLANK(Scrobbles!$D375)=FALSE),1,0)</f>
        <v>0</v>
      </c>
      <c r="Y375">
        <f>IF(Scrobbles!D375&gt;0,1,0)</f>
        <v>0</v>
      </c>
    </row>
    <row r="376" spans="3:25" x14ac:dyDescent="0.25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S376">
        <f>IF(AND(Scrobbles!$D376&gt;=Calc!R$1+1,Scrobbles!$D376&lt;=Calc!S$1,ISBLANK(Scrobbles!$D376)=FALSE),1,0)</f>
        <v>0</v>
      </c>
      <c r="T376">
        <f>IF(AND(Scrobbles!$D376&gt;=Calc!S$1+1,Scrobbles!$D376&lt;=Calc!T$1,ISBLANK(Scrobbles!$D376)=FALSE),1,0)</f>
        <v>0</v>
      </c>
      <c r="U376">
        <f>IF(AND(Scrobbles!$D376&gt;=Calc!T$1+1,Scrobbles!$D376&lt;=Calc!U$1,ISBLANK(Scrobbles!$D376)=FALSE),1,0)</f>
        <v>0</v>
      </c>
      <c r="V376">
        <f>IF(AND(Scrobbles!$D376&gt;=Calc!U$1+1,Scrobbles!$D376&lt;=Calc!V$1,ISBLANK(Scrobbles!$D376)=FALSE),1,0)</f>
        <v>0</v>
      </c>
      <c r="Y376">
        <f>IF(Scrobbles!D376&gt;0,1,0)</f>
        <v>0</v>
      </c>
    </row>
    <row r="377" spans="3:25" x14ac:dyDescent="0.25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S377">
        <f>IF(AND(Scrobbles!$D377&gt;=Calc!R$1+1,Scrobbles!$D377&lt;=Calc!S$1,ISBLANK(Scrobbles!$D377)=FALSE),1,0)</f>
        <v>0</v>
      </c>
      <c r="T377">
        <f>IF(AND(Scrobbles!$D377&gt;=Calc!S$1+1,Scrobbles!$D377&lt;=Calc!T$1,ISBLANK(Scrobbles!$D377)=FALSE),1,0)</f>
        <v>0</v>
      </c>
      <c r="U377">
        <f>IF(AND(Scrobbles!$D377&gt;=Calc!T$1+1,Scrobbles!$D377&lt;=Calc!U$1,ISBLANK(Scrobbles!$D377)=FALSE),1,0)</f>
        <v>0</v>
      </c>
      <c r="V377">
        <f>IF(AND(Scrobbles!$D377&gt;=Calc!U$1+1,Scrobbles!$D377&lt;=Calc!V$1,ISBLANK(Scrobbles!$D377)=FALSE),1,0)</f>
        <v>0</v>
      </c>
      <c r="Y377">
        <f>IF(Scrobbles!D377&gt;0,1,0)</f>
        <v>0</v>
      </c>
    </row>
    <row r="378" spans="3:25" x14ac:dyDescent="0.25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S378">
        <f>IF(AND(Scrobbles!$D378&gt;=Calc!R$1+1,Scrobbles!$D378&lt;=Calc!S$1,ISBLANK(Scrobbles!$D378)=FALSE),1,0)</f>
        <v>0</v>
      </c>
      <c r="T378">
        <f>IF(AND(Scrobbles!$D378&gt;=Calc!S$1+1,Scrobbles!$D378&lt;=Calc!T$1,ISBLANK(Scrobbles!$D378)=FALSE),1,0)</f>
        <v>0</v>
      </c>
      <c r="U378">
        <f>IF(AND(Scrobbles!$D378&gt;=Calc!T$1+1,Scrobbles!$D378&lt;=Calc!U$1,ISBLANK(Scrobbles!$D378)=FALSE),1,0)</f>
        <v>0</v>
      </c>
      <c r="V378">
        <f>IF(AND(Scrobbles!$D378&gt;=Calc!U$1+1,Scrobbles!$D378&lt;=Calc!V$1,ISBLANK(Scrobbles!$D378)=FALSE),1,0)</f>
        <v>0</v>
      </c>
      <c r="Y378">
        <f>IF(Scrobbles!D378&gt;0,1,0)</f>
        <v>0</v>
      </c>
    </row>
    <row r="379" spans="3:25" x14ac:dyDescent="0.25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S379">
        <f>IF(AND(Scrobbles!$D379&gt;=Calc!R$1+1,Scrobbles!$D379&lt;=Calc!S$1,ISBLANK(Scrobbles!$D379)=FALSE),1,0)</f>
        <v>0</v>
      </c>
      <c r="T379">
        <f>IF(AND(Scrobbles!$D379&gt;=Calc!S$1+1,Scrobbles!$D379&lt;=Calc!T$1,ISBLANK(Scrobbles!$D379)=FALSE),1,0)</f>
        <v>0</v>
      </c>
      <c r="U379">
        <f>IF(AND(Scrobbles!$D379&gt;=Calc!T$1+1,Scrobbles!$D379&lt;=Calc!U$1,ISBLANK(Scrobbles!$D379)=FALSE),1,0)</f>
        <v>0</v>
      </c>
      <c r="V379">
        <f>IF(AND(Scrobbles!$D379&gt;=Calc!U$1+1,Scrobbles!$D379&lt;=Calc!V$1,ISBLANK(Scrobbles!$D379)=FALSE),1,0)</f>
        <v>0</v>
      </c>
      <c r="Y379">
        <f>IF(Scrobbles!D379&gt;0,1,0)</f>
        <v>0</v>
      </c>
    </row>
    <row r="380" spans="3:25" x14ac:dyDescent="0.25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S380">
        <f>IF(AND(Scrobbles!$D380&gt;=Calc!R$1+1,Scrobbles!$D380&lt;=Calc!S$1,ISBLANK(Scrobbles!$D380)=FALSE),1,0)</f>
        <v>0</v>
      </c>
      <c r="T380">
        <f>IF(AND(Scrobbles!$D380&gt;=Calc!S$1+1,Scrobbles!$D380&lt;=Calc!T$1,ISBLANK(Scrobbles!$D380)=FALSE),1,0)</f>
        <v>0</v>
      </c>
      <c r="U380">
        <f>IF(AND(Scrobbles!$D380&gt;=Calc!T$1+1,Scrobbles!$D380&lt;=Calc!U$1,ISBLANK(Scrobbles!$D380)=FALSE),1,0)</f>
        <v>0</v>
      </c>
      <c r="V380">
        <f>IF(AND(Scrobbles!$D380&gt;=Calc!U$1+1,Scrobbles!$D380&lt;=Calc!V$1,ISBLANK(Scrobbles!$D380)=FALSE),1,0)</f>
        <v>0</v>
      </c>
      <c r="Y380">
        <f>IF(Scrobbles!D380&gt;0,1,0)</f>
        <v>0</v>
      </c>
    </row>
    <row r="381" spans="3:25" x14ac:dyDescent="0.25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S381">
        <f>IF(AND(Scrobbles!$D381&gt;=Calc!R$1+1,Scrobbles!$D381&lt;=Calc!S$1,ISBLANK(Scrobbles!$D381)=FALSE),1,0)</f>
        <v>0</v>
      </c>
      <c r="T381">
        <f>IF(AND(Scrobbles!$D381&gt;=Calc!S$1+1,Scrobbles!$D381&lt;=Calc!T$1,ISBLANK(Scrobbles!$D381)=FALSE),1,0)</f>
        <v>0</v>
      </c>
      <c r="U381">
        <f>IF(AND(Scrobbles!$D381&gt;=Calc!T$1+1,Scrobbles!$D381&lt;=Calc!U$1,ISBLANK(Scrobbles!$D381)=FALSE),1,0)</f>
        <v>0</v>
      </c>
      <c r="V381">
        <f>IF(AND(Scrobbles!$D381&gt;=Calc!U$1+1,Scrobbles!$D381&lt;=Calc!V$1,ISBLANK(Scrobbles!$D381)=FALSE),1,0)</f>
        <v>0</v>
      </c>
      <c r="Y381">
        <f>IF(Scrobbles!D381&gt;0,1,0)</f>
        <v>0</v>
      </c>
    </row>
    <row r="382" spans="3:25" x14ac:dyDescent="0.25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S382">
        <f>IF(AND(Scrobbles!$D382&gt;=Calc!R$1+1,Scrobbles!$D382&lt;=Calc!S$1,ISBLANK(Scrobbles!$D382)=FALSE),1,0)</f>
        <v>0</v>
      </c>
      <c r="T382">
        <f>IF(AND(Scrobbles!$D382&gt;=Calc!S$1+1,Scrobbles!$D382&lt;=Calc!T$1,ISBLANK(Scrobbles!$D382)=FALSE),1,0)</f>
        <v>0</v>
      </c>
      <c r="U382">
        <f>IF(AND(Scrobbles!$D382&gt;=Calc!T$1+1,Scrobbles!$D382&lt;=Calc!U$1,ISBLANK(Scrobbles!$D382)=FALSE),1,0)</f>
        <v>0</v>
      </c>
      <c r="V382">
        <f>IF(AND(Scrobbles!$D382&gt;=Calc!U$1+1,Scrobbles!$D382&lt;=Calc!V$1,ISBLANK(Scrobbles!$D382)=FALSE),1,0)</f>
        <v>0</v>
      </c>
      <c r="Y382">
        <f>IF(Scrobbles!D382&gt;0,1,0)</f>
        <v>0</v>
      </c>
    </row>
    <row r="383" spans="3:25" x14ac:dyDescent="0.25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S383">
        <f>IF(AND(Scrobbles!$D383&gt;=Calc!R$1+1,Scrobbles!$D383&lt;=Calc!S$1,ISBLANK(Scrobbles!$D383)=FALSE),1,0)</f>
        <v>0</v>
      </c>
      <c r="T383">
        <f>IF(AND(Scrobbles!$D383&gt;=Calc!S$1+1,Scrobbles!$D383&lt;=Calc!T$1,ISBLANK(Scrobbles!$D383)=FALSE),1,0)</f>
        <v>0</v>
      </c>
      <c r="U383">
        <f>IF(AND(Scrobbles!$D383&gt;=Calc!T$1+1,Scrobbles!$D383&lt;=Calc!U$1,ISBLANK(Scrobbles!$D383)=FALSE),1,0)</f>
        <v>0</v>
      </c>
      <c r="V383">
        <f>IF(AND(Scrobbles!$D383&gt;=Calc!U$1+1,Scrobbles!$D383&lt;=Calc!V$1,ISBLANK(Scrobbles!$D383)=FALSE),1,0)</f>
        <v>0</v>
      </c>
      <c r="Y383">
        <f>IF(Scrobbles!D383&gt;0,1,0)</f>
        <v>0</v>
      </c>
    </row>
    <row r="384" spans="3:25" x14ac:dyDescent="0.25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S384">
        <f>IF(AND(Scrobbles!$D384&gt;=Calc!R$1+1,Scrobbles!$D384&lt;=Calc!S$1,ISBLANK(Scrobbles!$D384)=FALSE),1,0)</f>
        <v>0</v>
      </c>
      <c r="T384">
        <f>IF(AND(Scrobbles!$D384&gt;=Calc!S$1+1,Scrobbles!$D384&lt;=Calc!T$1,ISBLANK(Scrobbles!$D384)=FALSE),1,0)</f>
        <v>0</v>
      </c>
      <c r="U384">
        <f>IF(AND(Scrobbles!$D384&gt;=Calc!T$1+1,Scrobbles!$D384&lt;=Calc!U$1,ISBLANK(Scrobbles!$D384)=FALSE),1,0)</f>
        <v>0</v>
      </c>
      <c r="V384">
        <f>IF(AND(Scrobbles!$D384&gt;=Calc!U$1+1,Scrobbles!$D384&lt;=Calc!V$1,ISBLANK(Scrobbles!$D384)=FALSE),1,0)</f>
        <v>0</v>
      </c>
      <c r="Y384">
        <f>IF(Scrobbles!D384&gt;0,1,0)</f>
        <v>0</v>
      </c>
    </row>
    <row r="385" spans="3:25" x14ac:dyDescent="0.25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S385">
        <f>IF(AND(Scrobbles!$D385&gt;=Calc!R$1+1,Scrobbles!$D385&lt;=Calc!S$1,ISBLANK(Scrobbles!$D385)=FALSE),1,0)</f>
        <v>0</v>
      </c>
      <c r="T385">
        <f>IF(AND(Scrobbles!$D385&gt;=Calc!S$1+1,Scrobbles!$D385&lt;=Calc!T$1,ISBLANK(Scrobbles!$D385)=FALSE),1,0)</f>
        <v>0</v>
      </c>
      <c r="U385">
        <f>IF(AND(Scrobbles!$D385&gt;=Calc!T$1+1,Scrobbles!$D385&lt;=Calc!U$1,ISBLANK(Scrobbles!$D385)=FALSE),1,0)</f>
        <v>0</v>
      </c>
      <c r="V385">
        <f>IF(AND(Scrobbles!$D385&gt;=Calc!U$1+1,Scrobbles!$D385&lt;=Calc!V$1,ISBLANK(Scrobbles!$D385)=FALSE),1,0)</f>
        <v>0</v>
      </c>
      <c r="Y385">
        <f>IF(Scrobbles!D385&gt;0,1,0)</f>
        <v>0</v>
      </c>
    </row>
    <row r="386" spans="3:25" x14ac:dyDescent="0.25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S386">
        <f>IF(AND(Scrobbles!$D386&gt;=Calc!R$1+1,Scrobbles!$D386&lt;=Calc!S$1,ISBLANK(Scrobbles!$D386)=FALSE),1,0)</f>
        <v>0</v>
      </c>
      <c r="T386">
        <f>IF(AND(Scrobbles!$D386&gt;=Calc!S$1+1,Scrobbles!$D386&lt;=Calc!T$1,ISBLANK(Scrobbles!$D386)=FALSE),1,0)</f>
        <v>0</v>
      </c>
      <c r="U386">
        <f>IF(AND(Scrobbles!$D386&gt;=Calc!T$1+1,Scrobbles!$D386&lt;=Calc!U$1,ISBLANK(Scrobbles!$D386)=FALSE),1,0)</f>
        <v>0</v>
      </c>
      <c r="V386">
        <f>IF(AND(Scrobbles!$D386&gt;=Calc!U$1+1,Scrobbles!$D386&lt;=Calc!V$1,ISBLANK(Scrobbles!$D386)=FALSE),1,0)</f>
        <v>0</v>
      </c>
      <c r="Y386">
        <f>IF(Scrobbles!D386&gt;0,1,0)</f>
        <v>0</v>
      </c>
    </row>
    <row r="387" spans="3:25" x14ac:dyDescent="0.25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S387">
        <f>IF(AND(Scrobbles!$D387&gt;=Calc!R$1+1,Scrobbles!$D387&lt;=Calc!S$1,ISBLANK(Scrobbles!$D387)=FALSE),1,0)</f>
        <v>0</v>
      </c>
      <c r="T387">
        <f>IF(AND(Scrobbles!$D387&gt;=Calc!S$1+1,Scrobbles!$D387&lt;=Calc!T$1,ISBLANK(Scrobbles!$D387)=FALSE),1,0)</f>
        <v>0</v>
      </c>
      <c r="U387">
        <f>IF(AND(Scrobbles!$D387&gt;=Calc!T$1+1,Scrobbles!$D387&lt;=Calc!U$1,ISBLANK(Scrobbles!$D387)=FALSE),1,0)</f>
        <v>0</v>
      </c>
      <c r="V387">
        <f>IF(AND(Scrobbles!$D387&gt;=Calc!U$1+1,Scrobbles!$D387&lt;=Calc!V$1,ISBLANK(Scrobbles!$D387)=FALSE),1,0)</f>
        <v>0</v>
      </c>
      <c r="Y387">
        <f>IF(Scrobbles!D387&gt;0,1,0)</f>
        <v>0</v>
      </c>
    </row>
    <row r="388" spans="3:25" x14ac:dyDescent="0.25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S388">
        <f>IF(AND(Scrobbles!$D388&gt;=Calc!R$1+1,Scrobbles!$D388&lt;=Calc!S$1,ISBLANK(Scrobbles!$D388)=FALSE),1,0)</f>
        <v>0</v>
      </c>
      <c r="T388">
        <f>IF(AND(Scrobbles!$D388&gt;=Calc!S$1+1,Scrobbles!$D388&lt;=Calc!T$1,ISBLANK(Scrobbles!$D388)=FALSE),1,0)</f>
        <v>0</v>
      </c>
      <c r="U388">
        <f>IF(AND(Scrobbles!$D388&gt;=Calc!T$1+1,Scrobbles!$D388&lt;=Calc!U$1,ISBLANK(Scrobbles!$D388)=FALSE),1,0)</f>
        <v>0</v>
      </c>
      <c r="V388">
        <f>IF(AND(Scrobbles!$D388&gt;=Calc!U$1+1,Scrobbles!$D388&lt;=Calc!V$1,ISBLANK(Scrobbles!$D388)=FALSE),1,0)</f>
        <v>0</v>
      </c>
      <c r="Y388">
        <f>IF(Scrobbles!D388&gt;0,1,0)</f>
        <v>0</v>
      </c>
    </row>
    <row r="389" spans="3:25" x14ac:dyDescent="0.25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S389">
        <f>IF(AND(Scrobbles!$D389&gt;=Calc!R$1+1,Scrobbles!$D389&lt;=Calc!S$1,ISBLANK(Scrobbles!$D389)=FALSE),1,0)</f>
        <v>0</v>
      </c>
      <c r="T389">
        <f>IF(AND(Scrobbles!$D389&gt;=Calc!S$1+1,Scrobbles!$D389&lt;=Calc!T$1,ISBLANK(Scrobbles!$D389)=FALSE),1,0)</f>
        <v>0</v>
      </c>
      <c r="U389">
        <f>IF(AND(Scrobbles!$D389&gt;=Calc!T$1+1,Scrobbles!$D389&lt;=Calc!U$1,ISBLANK(Scrobbles!$D389)=FALSE),1,0)</f>
        <v>0</v>
      </c>
      <c r="V389">
        <f>IF(AND(Scrobbles!$D389&gt;=Calc!U$1+1,Scrobbles!$D389&lt;=Calc!V$1,ISBLANK(Scrobbles!$D389)=FALSE),1,0)</f>
        <v>0</v>
      </c>
      <c r="Y389">
        <f>IF(Scrobbles!D389&gt;0,1,0)</f>
        <v>0</v>
      </c>
    </row>
    <row r="390" spans="3:25" x14ac:dyDescent="0.25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S390">
        <f>IF(AND(Scrobbles!$D390&gt;=Calc!R$1+1,Scrobbles!$D390&lt;=Calc!S$1,ISBLANK(Scrobbles!$D390)=FALSE),1,0)</f>
        <v>0</v>
      </c>
      <c r="T390">
        <f>IF(AND(Scrobbles!$D390&gt;=Calc!S$1+1,Scrobbles!$D390&lt;=Calc!T$1,ISBLANK(Scrobbles!$D390)=FALSE),1,0)</f>
        <v>0</v>
      </c>
      <c r="U390">
        <f>IF(AND(Scrobbles!$D390&gt;=Calc!T$1+1,Scrobbles!$D390&lt;=Calc!U$1,ISBLANK(Scrobbles!$D390)=FALSE),1,0)</f>
        <v>0</v>
      </c>
      <c r="V390">
        <f>IF(AND(Scrobbles!$D390&gt;=Calc!U$1+1,Scrobbles!$D390&lt;=Calc!V$1,ISBLANK(Scrobbles!$D390)=FALSE),1,0)</f>
        <v>0</v>
      </c>
      <c r="Y390">
        <f>IF(Scrobbles!D390&gt;0,1,0)</f>
        <v>0</v>
      </c>
    </row>
    <row r="391" spans="3:25" x14ac:dyDescent="0.25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S391">
        <f>IF(AND(Scrobbles!$D391&gt;=Calc!R$1+1,Scrobbles!$D391&lt;=Calc!S$1,ISBLANK(Scrobbles!$D391)=FALSE),1,0)</f>
        <v>0</v>
      </c>
      <c r="T391">
        <f>IF(AND(Scrobbles!$D391&gt;=Calc!S$1+1,Scrobbles!$D391&lt;=Calc!T$1,ISBLANK(Scrobbles!$D391)=FALSE),1,0)</f>
        <v>0</v>
      </c>
      <c r="U391">
        <f>IF(AND(Scrobbles!$D391&gt;=Calc!T$1+1,Scrobbles!$D391&lt;=Calc!U$1,ISBLANK(Scrobbles!$D391)=FALSE),1,0)</f>
        <v>0</v>
      </c>
      <c r="V391">
        <f>IF(AND(Scrobbles!$D391&gt;=Calc!U$1+1,Scrobbles!$D391&lt;=Calc!V$1,ISBLANK(Scrobbles!$D391)=FALSE),1,0)</f>
        <v>0</v>
      </c>
      <c r="Y391">
        <f>IF(Scrobbles!D391&gt;0,1,0)</f>
        <v>0</v>
      </c>
    </row>
    <row r="392" spans="3:25" x14ac:dyDescent="0.25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S392">
        <f>IF(AND(Scrobbles!$D392&gt;=Calc!R$1+1,Scrobbles!$D392&lt;=Calc!S$1,ISBLANK(Scrobbles!$D392)=FALSE),1,0)</f>
        <v>0</v>
      </c>
      <c r="T392">
        <f>IF(AND(Scrobbles!$D392&gt;=Calc!S$1+1,Scrobbles!$D392&lt;=Calc!T$1,ISBLANK(Scrobbles!$D392)=FALSE),1,0)</f>
        <v>0</v>
      </c>
      <c r="U392">
        <f>IF(AND(Scrobbles!$D392&gt;=Calc!T$1+1,Scrobbles!$D392&lt;=Calc!U$1,ISBLANK(Scrobbles!$D392)=FALSE),1,0)</f>
        <v>0</v>
      </c>
      <c r="V392">
        <f>IF(AND(Scrobbles!$D392&gt;=Calc!U$1+1,Scrobbles!$D392&lt;=Calc!V$1,ISBLANK(Scrobbles!$D392)=FALSE),1,0)</f>
        <v>0</v>
      </c>
      <c r="Y392">
        <f>IF(Scrobbles!D392&gt;0,1,0)</f>
        <v>0</v>
      </c>
    </row>
    <row r="393" spans="3:25" x14ac:dyDescent="0.25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S393">
        <f>IF(AND(Scrobbles!$D393&gt;=Calc!R$1+1,Scrobbles!$D393&lt;=Calc!S$1,ISBLANK(Scrobbles!$D393)=FALSE),1,0)</f>
        <v>0</v>
      </c>
      <c r="T393">
        <f>IF(AND(Scrobbles!$D393&gt;=Calc!S$1+1,Scrobbles!$D393&lt;=Calc!T$1,ISBLANK(Scrobbles!$D393)=FALSE),1,0)</f>
        <v>0</v>
      </c>
      <c r="U393">
        <f>IF(AND(Scrobbles!$D393&gt;=Calc!T$1+1,Scrobbles!$D393&lt;=Calc!U$1,ISBLANK(Scrobbles!$D393)=FALSE),1,0)</f>
        <v>0</v>
      </c>
      <c r="V393">
        <f>IF(AND(Scrobbles!$D393&gt;=Calc!U$1+1,Scrobbles!$D393&lt;=Calc!V$1,ISBLANK(Scrobbles!$D393)=FALSE),1,0)</f>
        <v>0</v>
      </c>
      <c r="Y393">
        <f>IF(Scrobbles!D393&gt;0,1,0)</f>
        <v>0</v>
      </c>
    </row>
    <row r="394" spans="3:25" x14ac:dyDescent="0.25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S394">
        <f>IF(AND(Scrobbles!$D394&gt;=Calc!R$1+1,Scrobbles!$D394&lt;=Calc!S$1,ISBLANK(Scrobbles!$D394)=FALSE),1,0)</f>
        <v>0</v>
      </c>
      <c r="T394">
        <f>IF(AND(Scrobbles!$D394&gt;=Calc!S$1+1,Scrobbles!$D394&lt;=Calc!T$1,ISBLANK(Scrobbles!$D394)=FALSE),1,0)</f>
        <v>0</v>
      </c>
      <c r="U394">
        <f>IF(AND(Scrobbles!$D394&gt;=Calc!T$1+1,Scrobbles!$D394&lt;=Calc!U$1,ISBLANK(Scrobbles!$D394)=FALSE),1,0)</f>
        <v>0</v>
      </c>
      <c r="V394">
        <f>IF(AND(Scrobbles!$D394&gt;=Calc!U$1+1,Scrobbles!$D394&lt;=Calc!V$1,ISBLANK(Scrobbles!$D394)=FALSE),1,0)</f>
        <v>0</v>
      </c>
      <c r="Y394">
        <f>IF(Scrobbles!D394&gt;0,1,0)</f>
        <v>0</v>
      </c>
    </row>
    <row r="395" spans="3:25" x14ac:dyDescent="0.25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S395">
        <f>IF(AND(Scrobbles!$D395&gt;=Calc!R$1+1,Scrobbles!$D395&lt;=Calc!S$1,ISBLANK(Scrobbles!$D395)=FALSE),1,0)</f>
        <v>0</v>
      </c>
      <c r="T395">
        <f>IF(AND(Scrobbles!$D395&gt;=Calc!S$1+1,Scrobbles!$D395&lt;=Calc!T$1,ISBLANK(Scrobbles!$D395)=FALSE),1,0)</f>
        <v>0</v>
      </c>
      <c r="U395">
        <f>IF(AND(Scrobbles!$D395&gt;=Calc!T$1+1,Scrobbles!$D395&lt;=Calc!U$1,ISBLANK(Scrobbles!$D395)=FALSE),1,0)</f>
        <v>0</v>
      </c>
      <c r="V395">
        <f>IF(AND(Scrobbles!$D395&gt;=Calc!U$1+1,Scrobbles!$D395&lt;=Calc!V$1,ISBLANK(Scrobbles!$D395)=FALSE),1,0)</f>
        <v>0</v>
      </c>
      <c r="Y395">
        <f>IF(Scrobbles!D395&gt;0,1,0)</f>
        <v>0</v>
      </c>
    </row>
    <row r="396" spans="3:25" x14ac:dyDescent="0.25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S396">
        <f>IF(AND(Scrobbles!$D396&gt;=Calc!R$1+1,Scrobbles!$D396&lt;=Calc!S$1,ISBLANK(Scrobbles!$D396)=FALSE),1,0)</f>
        <v>0</v>
      </c>
      <c r="T396">
        <f>IF(AND(Scrobbles!$D396&gt;=Calc!S$1+1,Scrobbles!$D396&lt;=Calc!T$1,ISBLANK(Scrobbles!$D396)=FALSE),1,0)</f>
        <v>0</v>
      </c>
      <c r="U396">
        <f>IF(AND(Scrobbles!$D396&gt;=Calc!T$1+1,Scrobbles!$D396&lt;=Calc!U$1,ISBLANK(Scrobbles!$D396)=FALSE),1,0)</f>
        <v>0</v>
      </c>
      <c r="V396">
        <f>IF(AND(Scrobbles!$D396&gt;=Calc!U$1+1,Scrobbles!$D396&lt;=Calc!V$1,ISBLANK(Scrobbles!$D396)=FALSE),1,0)</f>
        <v>0</v>
      </c>
      <c r="Y396">
        <f>IF(Scrobbles!D396&gt;0,1,0)</f>
        <v>0</v>
      </c>
    </row>
    <row r="397" spans="3:25" x14ac:dyDescent="0.25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S397">
        <f>IF(AND(Scrobbles!$D397&gt;=Calc!R$1+1,Scrobbles!$D397&lt;=Calc!S$1,ISBLANK(Scrobbles!$D397)=FALSE),1,0)</f>
        <v>0</v>
      </c>
      <c r="T397">
        <f>IF(AND(Scrobbles!$D397&gt;=Calc!S$1+1,Scrobbles!$D397&lt;=Calc!T$1,ISBLANK(Scrobbles!$D397)=FALSE),1,0)</f>
        <v>0</v>
      </c>
      <c r="U397">
        <f>IF(AND(Scrobbles!$D397&gt;=Calc!T$1+1,Scrobbles!$D397&lt;=Calc!U$1,ISBLANK(Scrobbles!$D397)=FALSE),1,0)</f>
        <v>0</v>
      </c>
      <c r="V397">
        <f>IF(AND(Scrobbles!$D397&gt;=Calc!U$1+1,Scrobbles!$D397&lt;=Calc!V$1,ISBLANK(Scrobbles!$D397)=FALSE),1,0)</f>
        <v>0</v>
      </c>
      <c r="Y397">
        <f>IF(Scrobbles!D397&gt;0,1,0)</f>
        <v>0</v>
      </c>
    </row>
    <row r="398" spans="3:25" x14ac:dyDescent="0.25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S398">
        <f>IF(AND(Scrobbles!$D398&gt;=Calc!R$1+1,Scrobbles!$D398&lt;=Calc!S$1,ISBLANK(Scrobbles!$D398)=FALSE),1,0)</f>
        <v>0</v>
      </c>
      <c r="T398">
        <f>IF(AND(Scrobbles!$D398&gt;=Calc!S$1+1,Scrobbles!$D398&lt;=Calc!T$1,ISBLANK(Scrobbles!$D398)=FALSE),1,0)</f>
        <v>0</v>
      </c>
      <c r="U398">
        <f>IF(AND(Scrobbles!$D398&gt;=Calc!T$1+1,Scrobbles!$D398&lt;=Calc!U$1,ISBLANK(Scrobbles!$D398)=FALSE),1,0)</f>
        <v>0</v>
      </c>
      <c r="V398">
        <f>IF(AND(Scrobbles!$D398&gt;=Calc!U$1+1,Scrobbles!$D398&lt;=Calc!V$1,ISBLANK(Scrobbles!$D398)=FALSE),1,0)</f>
        <v>0</v>
      </c>
      <c r="Y398">
        <f>IF(Scrobbles!D398&gt;0,1,0)</f>
        <v>0</v>
      </c>
    </row>
    <row r="399" spans="3:25" x14ac:dyDescent="0.25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S399">
        <f>IF(AND(Scrobbles!$D399&gt;=Calc!R$1+1,Scrobbles!$D399&lt;=Calc!S$1,ISBLANK(Scrobbles!$D399)=FALSE),1,0)</f>
        <v>0</v>
      </c>
      <c r="T399">
        <f>IF(AND(Scrobbles!$D399&gt;=Calc!S$1+1,Scrobbles!$D399&lt;=Calc!T$1,ISBLANK(Scrobbles!$D399)=FALSE),1,0)</f>
        <v>0</v>
      </c>
      <c r="U399">
        <f>IF(AND(Scrobbles!$D399&gt;=Calc!T$1+1,Scrobbles!$D399&lt;=Calc!U$1,ISBLANK(Scrobbles!$D399)=FALSE),1,0)</f>
        <v>0</v>
      </c>
      <c r="V399">
        <f>IF(AND(Scrobbles!$D399&gt;=Calc!U$1+1,Scrobbles!$D399&lt;=Calc!V$1,ISBLANK(Scrobbles!$D399)=FALSE),1,0)</f>
        <v>0</v>
      </c>
      <c r="Y399">
        <f>IF(Scrobbles!D399&gt;0,1,0)</f>
        <v>0</v>
      </c>
    </row>
    <row r="400" spans="3:25" x14ac:dyDescent="0.25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S400">
        <f>IF(AND(Scrobbles!$D400&gt;=Calc!R$1+1,Scrobbles!$D400&lt;=Calc!S$1,ISBLANK(Scrobbles!$D400)=FALSE),1,0)</f>
        <v>0</v>
      </c>
      <c r="T400">
        <f>IF(AND(Scrobbles!$D400&gt;=Calc!S$1+1,Scrobbles!$D400&lt;=Calc!T$1,ISBLANK(Scrobbles!$D400)=FALSE),1,0)</f>
        <v>0</v>
      </c>
      <c r="U400">
        <f>IF(AND(Scrobbles!$D400&gt;=Calc!T$1+1,Scrobbles!$D400&lt;=Calc!U$1,ISBLANK(Scrobbles!$D400)=FALSE),1,0)</f>
        <v>0</v>
      </c>
      <c r="V400">
        <f>IF(AND(Scrobbles!$D400&gt;=Calc!U$1+1,Scrobbles!$D400&lt;=Calc!V$1,ISBLANK(Scrobbles!$D400)=FALSE),1,0)</f>
        <v>0</v>
      </c>
      <c r="Y400">
        <f>IF(Scrobbles!D400&gt;0,1,0)</f>
        <v>0</v>
      </c>
    </row>
    <row r="401" spans="3:25" x14ac:dyDescent="0.25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S401">
        <f>IF(AND(Scrobbles!$D401&gt;=Calc!R$1+1,Scrobbles!$D401&lt;=Calc!S$1,ISBLANK(Scrobbles!$D401)=FALSE),1,0)</f>
        <v>0</v>
      </c>
      <c r="T401">
        <f>IF(AND(Scrobbles!$D401&gt;=Calc!S$1+1,Scrobbles!$D401&lt;=Calc!T$1,ISBLANK(Scrobbles!$D401)=FALSE),1,0)</f>
        <v>0</v>
      </c>
      <c r="U401">
        <f>IF(AND(Scrobbles!$D401&gt;=Calc!T$1+1,Scrobbles!$D401&lt;=Calc!U$1,ISBLANK(Scrobbles!$D401)=FALSE),1,0)</f>
        <v>0</v>
      </c>
      <c r="V401">
        <f>IF(AND(Scrobbles!$D401&gt;=Calc!U$1+1,Scrobbles!$D401&lt;=Calc!V$1,ISBLANK(Scrobbles!$D401)=FALSE),1,0)</f>
        <v>0</v>
      </c>
      <c r="Y401">
        <f>IF(Scrobbles!D401&gt;0,1,0)</f>
        <v>0</v>
      </c>
    </row>
    <row r="402" spans="3:25" x14ac:dyDescent="0.25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S402">
        <f>IF(AND(Scrobbles!$D402&gt;=Calc!R$1+1,Scrobbles!$D402&lt;=Calc!S$1,ISBLANK(Scrobbles!$D402)=FALSE),1,0)</f>
        <v>0</v>
      </c>
      <c r="T402">
        <f>IF(AND(Scrobbles!$D402&gt;=Calc!S$1+1,Scrobbles!$D402&lt;=Calc!T$1,ISBLANK(Scrobbles!$D402)=FALSE),1,0)</f>
        <v>0</v>
      </c>
      <c r="U402">
        <f>IF(AND(Scrobbles!$D402&gt;=Calc!T$1+1,Scrobbles!$D402&lt;=Calc!U$1,ISBLANK(Scrobbles!$D402)=FALSE),1,0)</f>
        <v>0</v>
      </c>
      <c r="V402">
        <f>IF(AND(Scrobbles!$D402&gt;=Calc!U$1+1,Scrobbles!$D402&lt;=Calc!V$1,ISBLANK(Scrobbles!$D402)=FALSE),1,0)</f>
        <v>0</v>
      </c>
      <c r="Y402">
        <f>IF(Scrobbles!D402&gt;0,1,0)</f>
        <v>0</v>
      </c>
    </row>
    <row r="403" spans="3:25" x14ac:dyDescent="0.25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S403">
        <f>IF(AND(Scrobbles!$D403&gt;=Calc!R$1+1,Scrobbles!$D403&lt;=Calc!S$1,ISBLANK(Scrobbles!$D403)=FALSE),1,0)</f>
        <v>0</v>
      </c>
      <c r="T403">
        <f>IF(AND(Scrobbles!$D403&gt;=Calc!S$1+1,Scrobbles!$D403&lt;=Calc!T$1,ISBLANK(Scrobbles!$D403)=FALSE),1,0)</f>
        <v>0</v>
      </c>
      <c r="U403">
        <f>IF(AND(Scrobbles!$D403&gt;=Calc!T$1+1,Scrobbles!$D403&lt;=Calc!U$1,ISBLANK(Scrobbles!$D403)=FALSE),1,0)</f>
        <v>0</v>
      </c>
      <c r="V403">
        <f>IF(AND(Scrobbles!$D403&gt;=Calc!U$1+1,Scrobbles!$D403&lt;=Calc!V$1,ISBLANK(Scrobbles!$D403)=FALSE),1,0)</f>
        <v>0</v>
      </c>
      <c r="Y403">
        <f>IF(Scrobbles!D403&gt;0,1,0)</f>
        <v>0</v>
      </c>
    </row>
    <row r="404" spans="3:25" x14ac:dyDescent="0.25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S404">
        <f>IF(AND(Scrobbles!$D404&gt;=Calc!R$1+1,Scrobbles!$D404&lt;=Calc!S$1,ISBLANK(Scrobbles!$D404)=FALSE),1,0)</f>
        <v>0</v>
      </c>
      <c r="T404">
        <f>IF(AND(Scrobbles!$D404&gt;=Calc!S$1+1,Scrobbles!$D404&lt;=Calc!T$1,ISBLANK(Scrobbles!$D404)=FALSE),1,0)</f>
        <v>0</v>
      </c>
      <c r="U404">
        <f>IF(AND(Scrobbles!$D404&gt;=Calc!T$1+1,Scrobbles!$D404&lt;=Calc!U$1,ISBLANK(Scrobbles!$D404)=FALSE),1,0)</f>
        <v>0</v>
      </c>
      <c r="V404">
        <f>IF(AND(Scrobbles!$D404&gt;=Calc!U$1+1,Scrobbles!$D404&lt;=Calc!V$1,ISBLANK(Scrobbles!$D404)=FALSE),1,0)</f>
        <v>0</v>
      </c>
      <c r="Y404">
        <f>IF(Scrobbles!D404&gt;0,1,0)</f>
        <v>0</v>
      </c>
    </row>
    <row r="405" spans="3:25" x14ac:dyDescent="0.25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S405">
        <f>IF(AND(Scrobbles!$D405&gt;=Calc!R$1+1,Scrobbles!$D405&lt;=Calc!S$1,ISBLANK(Scrobbles!$D405)=FALSE),1,0)</f>
        <v>0</v>
      </c>
      <c r="T405">
        <f>IF(AND(Scrobbles!$D405&gt;=Calc!S$1+1,Scrobbles!$D405&lt;=Calc!T$1,ISBLANK(Scrobbles!$D405)=FALSE),1,0)</f>
        <v>0</v>
      </c>
      <c r="U405">
        <f>IF(AND(Scrobbles!$D405&gt;=Calc!T$1+1,Scrobbles!$D405&lt;=Calc!U$1,ISBLANK(Scrobbles!$D405)=FALSE),1,0)</f>
        <v>0</v>
      </c>
      <c r="V405">
        <f>IF(AND(Scrobbles!$D405&gt;=Calc!U$1+1,Scrobbles!$D405&lt;=Calc!V$1,ISBLANK(Scrobbles!$D405)=FALSE),1,0)</f>
        <v>0</v>
      </c>
      <c r="Y405">
        <f>IF(Scrobbles!D405&gt;0,1,0)</f>
        <v>0</v>
      </c>
    </row>
    <row r="406" spans="3:25" x14ac:dyDescent="0.25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S406">
        <f>IF(AND(Scrobbles!$D406&gt;=Calc!R$1+1,Scrobbles!$D406&lt;=Calc!S$1,ISBLANK(Scrobbles!$D406)=FALSE),1,0)</f>
        <v>0</v>
      </c>
      <c r="T406">
        <f>IF(AND(Scrobbles!$D406&gt;=Calc!S$1+1,Scrobbles!$D406&lt;=Calc!T$1,ISBLANK(Scrobbles!$D406)=FALSE),1,0)</f>
        <v>0</v>
      </c>
      <c r="U406">
        <f>IF(AND(Scrobbles!$D406&gt;=Calc!T$1+1,Scrobbles!$D406&lt;=Calc!U$1,ISBLANK(Scrobbles!$D406)=FALSE),1,0)</f>
        <v>0</v>
      </c>
      <c r="V406">
        <f>IF(AND(Scrobbles!$D406&gt;=Calc!U$1+1,Scrobbles!$D406&lt;=Calc!V$1,ISBLANK(Scrobbles!$D406)=FALSE),1,0)</f>
        <v>0</v>
      </c>
      <c r="Y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2019-04-16T14:18:48Z</dcterms:modified>
</cp:coreProperties>
</file>