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82B8C037-4201-4AAE-A5D1-B0966ED339F0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0" i="2" l="1"/>
  <c r="Z21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  <c r="G15" i="4" l="1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<sst xmlns="http://schemas.openxmlformats.org/spreadsheetml/2006/main" count="152" uniqueCount="53">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</sst>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2.7057742442785226</c:v>
                </c:pt>
                <c:pt idx="1">
                  <c:v>5.6249171927380361</c:v>
                </c:pt>
                <c:pt idx="2">
                  <c:v>8.232514300830978</c:v>
                </c:pt>
                <c:pt idx="3">
                  <c:v>8.4840697387238766</c:v>
                </c:pt>
                <c:pt idx="4">
                  <c:v>6.1565360406932523</c:v>
                </c:pt>
                <c:pt idx="5">
                  <c:v>3.1453962111709197</c:v>
                </c:pt>
                <c:pt idx="6">
                  <c:v>1.1311278004924135</c:v>
                </c:pt>
                <c:pt idx="7">
                  <c:v>0.28621121942018468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1.0110402928447782E-8</c:v>
                </c:pt>
                <c:pt idx="1">
                  <c:v>5.9315192543827513E-2</c:v>
                </c:pt>
                <c:pt idx="2">
                  <c:v>15.523377906021912</c:v>
                </c:pt>
                <c:pt idx="3">
                  <c:v>20.968962360074421</c:v>
                </c:pt>
                <c:pt idx="4">
                  <c:v>0.44822022227042979</c:v>
                </c:pt>
                <c:pt idx="5">
                  <c:v>1.2430821416027307E-4</c:v>
                </c:pt>
                <c:pt idx="6">
                  <c:v>7.6485060712579959E-10</c:v>
                </c:pt>
                <c:pt idx="7">
                  <c:v>1.820088450793747E-16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61.216216216216218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2.205647191450335E-3</c:v>
                </c:pt>
                <c:pt idx="1">
                  <c:v>2.3300527779807905E-3</c:v>
                </c:pt>
                <c:pt idx="2">
                  <c:v>2.459251780586581E-3</c:v>
                </c:pt>
                <c:pt idx="3">
                  <c:v>2.5932701062213238E-3</c:v>
                </c:pt>
                <c:pt idx="4">
                  <c:v>2.7321216710652317E-3</c:v>
                </c:pt>
                <c:pt idx="5">
                  <c:v>2.8758076956551595E-3</c:v>
                </c:pt>
                <c:pt idx="6">
                  <c:v>3.0243160208053505E-3</c:v>
                </c:pt>
                <c:pt idx="7">
                  <c:v>3.1776204492354873E-3</c:v>
                </c:pt>
                <c:pt idx="8">
                  <c:v>3.3356801179167278E-3</c:v>
                </c:pt>
                <c:pt idx="9">
                  <c:v>3.4984389062082694E-3</c:v>
                </c:pt>
                <c:pt idx="10">
                  <c:v>3.6658248848844971E-3</c:v>
                </c:pt>
                <c:pt idx="11">
                  <c:v>3.8377498111439516E-3</c:v>
                </c:pt>
                <c:pt idx="12">
                  <c:v>4.0141086746443358E-3</c:v>
                </c:pt>
                <c:pt idx="13">
                  <c:v>4.1947792995213305E-3</c:v>
                </c:pt>
                <c:pt idx="14">
                  <c:v>4.3796220072215564E-3</c:v>
                </c:pt>
                <c:pt idx="15">
                  <c:v>4.5684793448111114E-3</c:v>
                </c:pt>
                <c:pt idx="16">
                  <c:v>4.7611758832099057E-3</c:v>
                </c:pt>
                <c:pt idx="17">
                  <c:v>4.9575180895484947E-3</c:v>
                </c:pt>
                <c:pt idx="18">
                  <c:v>5.1572942775484736E-3</c:v>
                </c:pt>
                <c:pt idx="19">
                  <c:v>5.3602746394903339E-3</c:v>
                </c:pt>
                <c:pt idx="20">
                  <c:v>5.5662113629550329E-3</c:v>
                </c:pt>
                <c:pt idx="21">
                  <c:v>5.7748388351088467E-3</c:v>
                </c:pt>
                <c:pt idx="22">
                  <c:v>5.9858739368471988E-3</c:v>
                </c:pt>
                <c:pt idx="23">
                  <c:v>6.1990164286244319E-3</c:v>
                </c:pt>
                <c:pt idx="24">
                  <c:v>6.4139494292754524E-3</c:v>
                </c:pt>
                <c:pt idx="25">
                  <c:v>6.6303399885851554E-3</c:v>
                </c:pt>
                <c:pt idx="26">
                  <c:v>6.8478397537857557E-3</c:v>
                </c:pt>
                <c:pt idx="27">
                  <c:v>7.0660857295646012E-3</c:v>
                </c:pt>
                <c:pt idx="28">
                  <c:v>7.284701130549861E-3</c:v>
                </c:pt>
                <c:pt idx="29">
                  <c:v>7.5032963246131588E-3</c:v>
                </c:pt>
                <c:pt idx="30">
                  <c:v>7.7214698646913679E-3</c:v>
                </c:pt>
                <c:pt idx="31">
                  <c:v>7.9388096061897284E-3</c:v>
                </c:pt>
                <c:pt idx="32">
                  <c:v>8.1548939063898485E-3</c:v>
                </c:pt>
                <c:pt idx="33">
                  <c:v>8.369292901654897E-3</c:v>
                </c:pt>
                <c:pt idx="34">
                  <c:v>8.5815698576053017E-3</c:v>
                </c:pt>
                <c:pt idx="35">
                  <c:v>8.791282586837295E-3</c:v>
                </c:pt>
                <c:pt idx="36">
                  <c:v>8.9979849281790966E-3</c:v>
                </c:pt>
                <c:pt idx="37">
                  <c:v>9.2012282809305589E-3</c:v>
                </c:pt>
                <c:pt idx="38">
                  <c:v>9.4005631870173571E-3</c:v>
                </c:pt>
                <c:pt idx="39">
                  <c:v>9.5955409535149628E-3</c:v>
                </c:pt>
                <c:pt idx="40">
                  <c:v>9.7857153075658482E-3</c:v>
                </c:pt>
                <c:pt idx="41">
                  <c:v>9.9706440753300259E-3</c:v>
                </c:pt>
                <c:pt idx="42">
                  <c:v>1.0149890876278418E-2</c:v>
                </c:pt>
                <c:pt idx="43">
                  <c:v>1.0323026823864417E-2</c:v>
                </c:pt>
                <c:pt idx="44">
                  <c:v>1.0489632223394968E-2</c:v>
                </c:pt>
                <c:pt idx="45">
                  <c:v>1.0649298257771087E-2</c:v>
                </c:pt>
                <c:pt idx="46">
                  <c:v>1.0801628651681822E-2</c:v>
                </c:pt>
                <c:pt idx="47">
                  <c:v>1.0946241304816607E-2</c:v>
                </c:pt>
                <c:pt idx="48">
                  <c:v>1.108276988471054E-2</c:v>
                </c:pt>
                <c:pt idx="49">
                  <c:v>1.1210865369955417E-2</c:v>
                </c:pt>
                <c:pt idx="50">
                  <c:v>1.1330197534697058E-2</c:v>
                </c:pt>
                <c:pt idx="51">
                  <c:v>1.1440456365595401E-2</c:v>
                </c:pt>
                <c:pt idx="52">
                  <c:v>1.1541353402747288E-2</c:v>
                </c:pt>
                <c:pt idx="53">
                  <c:v>1.16326229964606E-2</c:v>
                </c:pt>
                <c:pt idx="54">
                  <c:v>1.17140234722203E-2</c:v>
                </c:pt>
                <c:pt idx="55">
                  <c:v>1.1785338196698683E-2</c:v>
                </c:pt>
                <c:pt idx="56">
                  <c:v>1.184637653823035E-2</c:v>
                </c:pt>
                <c:pt idx="57">
                  <c:v>1.1896974715792668E-2</c:v>
                </c:pt>
                <c:pt idx="58">
                  <c:v>1.1936996531200412E-2</c:v>
                </c:pt>
                <c:pt idx="59">
                  <c:v>1.1966333979933443E-2</c:v>
                </c:pt>
                <c:pt idx="60">
                  <c:v>1.1984907736763412E-2</c:v>
                </c:pt>
                <c:pt idx="61">
                  <c:v>1.199266751312345E-2</c:v>
                </c:pt>
                <c:pt idx="62">
                  <c:v>1.1989592283967532E-2</c:v>
                </c:pt>
                <c:pt idx="63">
                  <c:v>1.1975690382687179E-2</c:v>
                </c:pt>
                <c:pt idx="64">
                  <c:v>1.1950999463485818E-2</c:v>
                </c:pt>
                <c:pt idx="65">
                  <c:v>1.1915586331448508E-2</c:v>
                </c:pt>
                <c:pt idx="66">
                  <c:v>1.1869546641380409E-2</c:v>
                </c:pt>
                <c:pt idx="67">
                  <c:v>1.1813004467314064E-2</c:v>
                </c:pt>
                <c:pt idx="68">
                  <c:v>1.1746111745397143E-2</c:v>
                </c:pt>
                <c:pt idx="69">
                  <c:v>1.1669047593661599E-2</c:v>
                </c:pt>
                <c:pt idx="70">
                  <c:v>1.1582017512936568E-2</c:v>
                </c:pt>
                <c:pt idx="71">
                  <c:v>1.148525247389403E-2</c:v>
                </c:pt>
                <c:pt idx="72">
                  <c:v>1.1379007895903216E-2</c:v>
                </c:pt>
                <c:pt idx="73">
                  <c:v>1.1263562524011159E-2</c:v>
                </c:pt>
                <c:pt idx="74">
                  <c:v>1.1139217210958043E-2</c:v>
                </c:pt>
                <c:pt idx="75">
                  <c:v>1.1006293611672704E-2</c:v>
                </c:pt>
                <c:pt idx="76">
                  <c:v>1.0865132798171711E-2</c:v>
                </c:pt>
                <c:pt idx="77">
                  <c:v>1.0716093803201963E-2</c:v>
                </c:pt>
                <c:pt idx="78">
                  <c:v>1.0559552101318585E-2</c:v>
                </c:pt>
                <c:pt idx="79">
                  <c:v>1.0395898036375291E-2</c:v>
                </c:pt>
                <c:pt idx="80">
                  <c:v>1.022553520462164E-2</c:v>
                </c:pt>
                <c:pt idx="81">
                  <c:v>1.0048878802750008E-2</c:v>
                </c:pt>
                <c:pt idx="82">
                  <c:v>9.8663539503143216E-3</c:v>
                </c:pt>
                <c:pt idx="83">
                  <c:v>9.6783939959531051E-3</c:v>
                </c:pt>
                <c:pt idx="84">
                  <c:v>9.4854388167922125E-3</c:v>
                </c:pt>
                <c:pt idx="85">
                  <c:v>9.2879331202792535E-3</c:v>
                </c:pt>
                <c:pt idx="86">
                  <c:v>9.0863247575144312E-3</c:v>
                </c:pt>
                <c:pt idx="87">
                  <c:v>8.881063056894031E-3</c:v>
                </c:pt>
                <c:pt idx="88">
                  <c:v>8.6725971865760608E-3</c:v>
                </c:pt>
                <c:pt idx="89">
                  <c:v>8.461374553916625E-3</c:v>
                </c:pt>
                <c:pt idx="90">
                  <c:v>8.2478392496141747E-3</c:v>
                </c:pt>
                <c:pt idx="91">
                  <c:v>8.0324305438413679E-3</c:v>
                </c:pt>
                <c:pt idx="92">
                  <c:v>7.8155814411458319E-3</c:v>
                </c:pt>
                <c:pt idx="93">
                  <c:v>7.5977173003662375E-3</c:v>
                </c:pt>
                <c:pt idx="94">
                  <c:v>7.3792545252442943E-3</c:v>
                </c:pt>
                <c:pt idx="95">
                  <c:v>7.1605993308217373E-3</c:v>
                </c:pt>
                <c:pt idx="96">
                  <c:v>6.9421465900995454E-3</c:v>
                </c:pt>
                <c:pt idx="97">
                  <c:v>6.7242787648099621E-3</c:v>
                </c:pt>
                <c:pt idx="98">
                  <c:v>6.5073649235158479E-3</c:v>
                </c:pt>
                <c:pt idx="99">
                  <c:v>6.291759849611795E-3</c:v>
                </c:pt>
                <c:pt idx="100">
                  <c:v>6.0778032411625982E-3</c:v>
                </c:pt>
                <c:pt idx="101">
                  <c:v>5.8658190038820383E-3</c:v>
                </c:pt>
                <c:pt idx="102">
                  <c:v>5.6561146379335413E-3</c:v>
                </c:pt>
                <c:pt idx="103">
                  <c:v>5.448980718628516E-3</c:v>
                </c:pt>
                <c:pt idx="104">
                  <c:v>5.2446904705125523E-3</c:v>
                </c:pt>
                <c:pt idx="105">
                  <c:v>5.0434994337679867E-3</c:v>
                </c:pt>
                <c:pt idx="106">
                  <c:v>4.8456452213274321E-3</c:v>
                </c:pt>
                <c:pt idx="107">
                  <c:v>4.6513473645897604E-3</c:v>
                </c:pt>
                <c:pt idx="108">
                  <c:v>4.4608072451608116E-3</c:v>
                </c:pt>
                <c:pt idx="109">
                  <c:v>4.2742081096080785E-3</c:v>
                </c:pt>
                <c:pt idx="110">
                  <c:v>4.0917151638238704E-3</c:v>
                </c:pt>
                <c:pt idx="111">
                  <c:v>3.9134757432366472E-3</c:v>
                </c:pt>
                <c:pt idx="112">
                  <c:v>3.7396195547965451E-3</c:v>
                </c:pt>
                <c:pt idx="113">
                  <c:v>3.5702589863892773E-3</c:v>
                </c:pt>
                <c:pt idx="114">
                  <c:v>3.4054894791031532E-3</c:v>
                </c:pt>
                <c:pt idx="115">
                  <c:v>3.2453899575867278E-3</c:v>
                </c:pt>
                <c:pt idx="116">
                  <c:v>3.0900233135894052E-3</c:v>
                </c:pt>
                <c:pt idx="117">
                  <c:v>2.9394369376731736E-3</c:v>
                </c:pt>
                <c:pt idx="118">
                  <c:v>2.7936632940198307E-3</c:v>
                </c:pt>
                <c:pt idx="119">
                  <c:v>2.6527205332328792E-3</c:v>
                </c:pt>
                <c:pt idx="120">
                  <c:v>2.5166131380453078E-3</c:v>
                </c:pt>
                <c:pt idx="121">
                  <c:v>2.3853325968917444E-3</c:v>
                </c:pt>
                <c:pt idx="122">
                  <c:v>2.2588581003839107E-3</c:v>
                </c:pt>
                <c:pt idx="123">
                  <c:v>2.1371572558395446E-3</c:v>
                </c:pt>
                <c:pt idx="124">
                  <c:v>2.0201868151546944E-3</c:v>
                </c:pt>
                <c:pt idx="125">
                  <c:v>1.9078934114747578E-3</c:v>
                </c:pt>
                <c:pt idx="126">
                  <c:v>1.8002143003083653E-3</c:v>
                </c:pt>
                <c:pt idx="127">
                  <c:v>1.6970781009372816E-3</c:v>
                </c:pt>
                <c:pt idx="128">
                  <c:v>1.5984055342023566E-3</c:v>
                </c:pt>
                <c:pt idx="129">
                  <c:v>1.5041101529871927E-3</c:v>
                </c:pt>
                <c:pt idx="130">
                  <c:v>1.4140990619751223E-3</c:v>
                </c:pt>
                <c:pt idx="131">
                  <c:v>1.328273623518455E-3</c:v>
                </c:pt>
                <c:pt idx="132">
                  <c:v>1.2465301467290842E-3</c:v>
                </c:pt>
                <c:pt idx="133">
                  <c:v>1.1687605571741508E-3</c:v>
                </c:pt>
                <c:pt idx="134">
                  <c:v>1.0948530448368337E-3</c:v>
                </c:pt>
                <c:pt idx="135">
                  <c:v>1.0246926882783874E-3</c:v>
                </c:pt>
                <c:pt idx="136">
                  <c:v>9.5816205321105669E-4</c:v>
                </c:pt>
                <c:pt idx="137">
                  <c:v>8.9514176396043995E-4</c:v>
                </c:pt>
                <c:pt idx="138">
                  <c:v>8.3551104655849159E-4</c:v>
                </c:pt>
                <c:pt idx="139">
                  <c:v>7.7914824246292172E-4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2.5949864489587821E-27</c:v>
                </c:pt>
                <c:pt idx="1">
                  <c:v>1.5885525153761194E-25</c:v>
                </c:pt>
                <c:pt idx="2">
                  <c:v>4.8622587126039009E-24</c:v>
                </c:pt>
                <c:pt idx="3">
                  <c:v>9.9216360216648258E-23</c:v>
                </c:pt>
                <c:pt idx="4">
                  <c:v>1.5184125398020767E-21</c:v>
                </c:pt>
                <c:pt idx="5">
                  <c:v>1.8590294068387724E-20</c:v>
                </c:pt>
                <c:pt idx="6">
                  <c:v>1.896712435355766E-19</c:v>
                </c:pt>
                <c:pt idx="7">
                  <c:v>1.658707979181767E-18</c:v>
                </c:pt>
                <c:pt idx="8">
                  <c:v>1.2692478286644306E-17</c:v>
                </c:pt>
                <c:pt idx="9">
                  <c:v>8.6331721679427774E-17</c:v>
                </c:pt>
                <c:pt idx="10">
                  <c:v>5.2849013406460326E-16</c:v>
                </c:pt>
                <c:pt idx="11">
                  <c:v>2.9411060286396339E-15</c:v>
                </c:pt>
                <c:pt idx="12">
                  <c:v>1.5003615213668326E-14</c:v>
                </c:pt>
                <c:pt idx="13">
                  <c:v>7.0651119457294943E-14</c:v>
                </c:pt>
                <c:pt idx="14">
                  <c:v>3.0892815747253541E-13</c:v>
                </c:pt>
                <c:pt idx="15">
                  <c:v>1.2607608588743988E-12</c:v>
                </c:pt>
                <c:pt idx="16">
                  <c:v>4.8236880833623522E-12</c:v>
                </c:pt>
                <c:pt idx="17">
                  <c:v>1.7369878392393875E-11</c:v>
                </c:pt>
                <c:pt idx="18">
                  <c:v>5.9073235073231226E-11</c:v>
                </c:pt>
                <c:pt idx="19">
                  <c:v>1.9032841741233117E-10</c:v>
                </c:pt>
                <c:pt idx="20">
                  <c:v>5.8255927762017553E-10</c:v>
                </c:pt>
                <c:pt idx="21">
                  <c:v>1.698194033217115E-9</c:v>
                </c:pt>
                <c:pt idx="22">
                  <c:v>4.7253187779321538E-9</c:v>
                </c:pt>
                <c:pt idx="23">
                  <c:v>1.2576788521758271E-8</c:v>
                </c:pt>
                <c:pt idx="24">
                  <c:v>3.2079308560565979E-8</c:v>
                </c:pt>
                <c:pt idx="25">
                  <c:v>7.8550955556412855E-8</c:v>
                </c:pt>
                <c:pt idx="26">
                  <c:v>1.849458568973754E-7</c:v>
                </c:pt>
                <c:pt idx="27">
                  <c:v>4.1932168756011515E-7</c:v>
                </c:pt>
                <c:pt idx="28">
                  <c:v>9.1676025320816912E-7</c:v>
                </c:pt>
                <c:pt idx="29">
                  <c:v>1.9351928923732563E-6</c:v>
                </c:pt>
                <c:pt idx="30">
                  <c:v>3.9488395506535248E-6</c:v>
                </c:pt>
                <c:pt idx="31">
                  <c:v>7.7978392172887895E-6</c:v>
                </c:pt>
                <c:pt idx="32">
                  <c:v>1.491731911077624E-5</c:v>
                </c:pt>
                <c:pt idx="33">
                  <c:v>2.7672176728835649E-5</c:v>
                </c:pt>
                <c:pt idx="34">
                  <c:v>4.9823116288404355E-5</c:v>
                </c:pt>
                <c:pt idx="35">
                  <c:v>8.7142361693618266E-5</c:v>
                </c:pt>
                <c:pt idx="36">
                  <c:v>1.481812681952295E-4</c:v>
                </c:pt>
                <c:pt idx="37">
                  <c:v>2.4516477170357569E-4</c:v>
                </c:pt>
                <c:pt idx="38">
                  <c:v>3.9494893876856131E-4</c:v>
                </c:pt>
                <c:pt idx="39">
                  <c:v>6.1993024692362834E-4</c:v>
                </c:pt>
                <c:pt idx="40">
                  <c:v>9.4874460086622511E-4</c:v>
                </c:pt>
                <c:pt idx="41">
                  <c:v>1.4165501126974288E-3</c:v>
                </c:pt>
                <c:pt idx="42">
                  <c:v>2.0646628090474138E-3</c:v>
                </c:pt>
                <c:pt idx="43">
                  <c:v>2.9393219751680665E-3</c:v>
                </c:pt>
                <c:pt idx="44">
                  <c:v>4.0894129445673616E-3</c:v>
                </c:pt>
                <c:pt idx="45">
                  <c:v>5.5630752669339825E-3</c:v>
                </c:pt>
                <c:pt idx="46">
                  <c:v>7.4032699645155452E-3</c:v>
                </c:pt>
                <c:pt idx="47">
                  <c:v>9.6425569118043265E-3</c:v>
                </c:pt>
                <c:pt idx="48">
                  <c:v>1.2297517683128815E-2</c:v>
                </c:pt>
                <c:pt idx="49">
                  <c:v>1.5363418396186865E-2</c:v>
                </c:pt>
                <c:pt idx="50">
                  <c:v>1.8809806847223394E-2</c:v>
                </c:pt>
                <c:pt idx="51">
                  <c:v>2.2577749077350752E-2</c:v>
                </c:pt>
                <c:pt idx="52">
                  <c:v>2.6579314792203497E-2</c:v>
                </c:pt>
                <c:pt idx="53">
                  <c:v>3.0699718513177401E-2</c:v>
                </c:pt>
                <c:pt idx="54">
                  <c:v>3.4802233449623098E-2</c:v>
                </c:pt>
                <c:pt idx="55">
                  <c:v>3.8735655411988312E-2</c:v>
                </c:pt>
                <c:pt idx="56">
                  <c:v>4.2343754588877201E-2</c:v>
                </c:pt>
                <c:pt idx="57">
                  <c:v>4.5475867303843905E-2</c:v>
                </c:pt>
                <c:pt idx="58">
                  <c:v>4.7997595267104599E-2</c:v>
                </c:pt>
                <c:pt idx="59">
                  <c:v>4.9800528300500226E-2</c:v>
                </c:pt>
                <c:pt idx="60">
                  <c:v>5.0809998468753594E-2</c:v>
                </c:pt>
                <c:pt idx="61">
                  <c:v>5.0990095937849748E-2</c:v>
                </c:pt>
                <c:pt idx="62">
                  <c:v>5.0345495771242234E-2</c:v>
                </c:pt>
                <c:pt idx="63">
                  <c:v>4.8920011978491489E-2</c:v>
                </c:pt>
                <c:pt idx="64">
                  <c:v>4.6792156727737858E-2</c:v>
                </c:pt>
                <c:pt idx="65">
                  <c:v>4.4068288976435013E-2</c:v>
                </c:pt>
                <c:pt idx="66">
                  <c:v>4.0874150094850639E-2</c:v>
                </c:pt>
                <c:pt idx="67">
                  <c:v>3.7345683729260497E-2</c:v>
                </c:pt>
                <c:pt idx="68">
                  <c:v>3.3620021322247617E-2</c:v>
                </c:pt>
                <c:pt idx="69">
                  <c:v>2.9827398470384237E-2</c:v>
                </c:pt>
                <c:pt idx="70">
                  <c:v>2.6084578199003953E-2</c:v>
                </c:pt>
                <c:pt idx="71">
                  <c:v>2.2490129280831286E-2</c:v>
                </c:pt>
                <c:pt idx="72">
                  <c:v>1.9121675233139276E-2</c:v>
                </c:pt>
                <c:pt idx="73">
                  <c:v>1.6035021992987931E-2</c:v>
                </c:pt>
                <c:pt idx="74">
                  <c:v>1.3264910450736921E-2</c:v>
                </c:pt>
                <c:pt idx="75">
                  <c:v>1.082703501654745E-2</c:v>
                </c:pt>
                <c:pt idx="76">
                  <c:v>8.7209225862304191E-3</c:v>
                </c:pt>
                <c:pt idx="77">
                  <c:v>6.9332712031631933E-3</c:v>
                </c:pt>
                <c:pt idx="78">
                  <c:v>5.4413926802372101E-3</c:v>
                </c:pt>
                <c:pt idx="79">
                  <c:v>4.2164743143131324E-3</c:v>
                </c:pt>
                <c:pt idx="80">
                  <c:v>3.226457541188942E-3</c:v>
                </c:pt>
                <c:pt idx="81">
                  <c:v>2.4384138574551064E-3</c:v>
                </c:pt>
                <c:pt idx="82">
                  <c:v>1.8203715844218205E-3</c:v>
                </c:pt>
                <c:pt idx="83">
                  <c:v>1.3426055482629181E-3</c:v>
                </c:pt>
                <c:pt idx="84">
                  <c:v>9.7844323256612289E-4</c:v>
                </c:pt>
                <c:pt idx="85">
                  <c:v>7.046657938830751E-4</c:v>
                </c:pt>
                <c:pt idx="86">
                  <c:v>5.0159271626183579E-4</c:v>
                </c:pt>
                <c:pt idx="87">
                  <c:v>3.5293802495590536E-4</c:v>
                </c:pt>
                <c:pt idx="88">
                  <c:v>2.4551739143892018E-4</c:v>
                </c:pt>
                <c:pt idx="89">
                  <c:v>1.6887242381085854E-4</c:v>
                </c:pt>
                <c:pt idx="90">
                  <c:v>1.1486367565513309E-4</c:v>
                </c:pt>
                <c:pt idx="91">
                  <c:v>7.7269446201032538E-5</c:v>
                </c:pt>
                <c:pt idx="92">
                  <c:v>5.1414599190757327E-5</c:v>
                </c:pt>
                <c:pt idx="93">
                  <c:v>3.3843088394962134E-5</c:v>
                </c:pt>
                <c:pt idx="94">
                  <c:v>2.203984911287827E-5</c:v>
                </c:pt>
                <c:pt idx="95">
                  <c:v>1.4202064933334014E-5</c:v>
                </c:pt>
                <c:pt idx="96">
                  <c:v>9.0562153924553714E-6</c:v>
                </c:pt>
                <c:pt idx="97">
                  <c:v>5.7153323666512625E-6</c:v>
                </c:pt>
                <c:pt idx="98">
                  <c:v>3.5701124684128467E-6</c:v>
                </c:pt>
                <c:pt idx="99">
                  <c:v>2.2075634018441831E-6</c:v>
                </c:pt>
                <c:pt idx="100">
                  <c:v>1.3513867851829866E-6</c:v>
                </c:pt>
                <c:pt idx="101">
                  <c:v>8.1907708548018797E-7</c:v>
                </c:pt>
                <c:pt idx="102">
                  <c:v>4.9157647022062039E-7</c:v>
                </c:pt>
                <c:pt idx="103">
                  <c:v>2.9215972318281289E-7</c:v>
                </c:pt>
                <c:pt idx="104">
                  <c:v>1.719703152310487E-7</c:v>
                </c:pt>
                <c:pt idx="105">
                  <c:v>1.0026068571385444E-7</c:v>
                </c:pt>
                <c:pt idx="106">
                  <c:v>5.7901696364579703E-8</c:v>
                </c:pt>
                <c:pt idx="107">
                  <c:v>3.3126380971399973E-8</c:v>
                </c:pt>
                <c:pt idx="108">
                  <c:v>1.8776589814870102E-8</c:v>
                </c:pt>
                <c:pt idx="109">
                  <c:v>1.0545245705598974E-8</c:v>
                </c:pt>
                <c:pt idx="110">
                  <c:v>5.8685458287915741E-9</c:v>
                </c:pt>
                <c:pt idx="111">
                  <c:v>3.2364880209917157E-9</c:v>
                </c:pt>
                <c:pt idx="112">
                  <c:v>1.7689781292341294E-9</c:v>
                </c:pt>
                <c:pt idx="113">
                  <c:v>9.5831989062790637E-10</c:v>
                </c:pt>
                <c:pt idx="114">
                  <c:v>5.1460278621911291E-10</c:v>
                </c:pt>
                <c:pt idx="115">
                  <c:v>2.7393074284048889E-10</c:v>
                </c:pt>
                <c:pt idx="116">
                  <c:v>1.4456037570682992E-10</c:v>
                </c:pt>
                <c:pt idx="117">
                  <c:v>7.5636232611682465E-11</c:v>
                </c:pt>
                <c:pt idx="118">
                  <c:v>3.9238677706243683E-11</c:v>
                </c:pt>
                <c:pt idx="119">
                  <c:v>2.0185238474821951E-11</c:v>
                </c:pt>
                <c:pt idx="120">
                  <c:v>1.029719935708828E-11</c:v>
                </c:pt>
                <c:pt idx="121">
                  <c:v>5.2095502666528384E-12</c:v>
                </c:pt>
                <c:pt idx="122">
                  <c:v>2.6140078320710861E-12</c:v>
                </c:pt>
                <c:pt idx="123">
                  <c:v>1.3009729157637834E-12</c:v>
                </c:pt>
                <c:pt idx="124">
                  <c:v>6.4226322018416788E-13</c:v>
                </c:pt>
                <c:pt idx="125">
                  <c:v>3.1453539323613389E-13</c:v>
                </c:pt>
                <c:pt idx="126">
                  <c:v>1.5281481460314097E-13</c:v>
                </c:pt>
                <c:pt idx="127">
                  <c:v>7.3659407336904883E-14</c:v>
                </c:pt>
                <c:pt idx="128">
                  <c:v>3.5227735983549122E-14</c:v>
                </c:pt>
                <c:pt idx="129">
                  <c:v>1.6717121726951197E-14</c:v>
                </c:pt>
                <c:pt idx="130">
                  <c:v>7.8719918319221448E-15</c:v>
                </c:pt>
                <c:pt idx="131">
                  <c:v>3.6785767483605219E-15</c:v>
                </c:pt>
                <c:pt idx="132">
                  <c:v>1.7059738605726119E-15</c:v>
                </c:pt>
                <c:pt idx="133">
                  <c:v>7.8521251660170588E-16</c:v>
                </c:pt>
                <c:pt idx="134">
                  <c:v>3.5871447158185514E-16</c:v>
                </c:pt>
                <c:pt idx="135">
                  <c:v>1.6266031594252239E-16</c:v>
                </c:pt>
                <c:pt idx="136">
                  <c:v>7.3216537283349821E-17</c:v>
                </c:pt>
                <c:pt idx="137">
                  <c:v>3.271561589007415E-17</c:v>
                </c:pt>
                <c:pt idx="138">
                  <c:v>1.4512508811401853E-17</c:v>
                </c:pt>
                <c:pt idx="139">
                  <c:v>6.3913732175432649E-18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58</c:v>
                </c:pt>
                <c:pt idx="3">
                  <c:v>47.2</c:v>
                </c:pt>
                <c:pt idx="4">
                  <c:v>47.166666666666664</c:v>
                </c:pt>
                <c:pt idx="5">
                  <c:v>65.166666666666671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A12" zoomScale="85" zoomScaleNormal="85" workbookViewId="0">
      <selection activeCell="A23" sqref="A23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2.7057742442785226</v>
      </c>
      <c r="K4" s="28">
        <f>SUM('Dist Calc'!C2:C21)*I13</f>
        <v>1.0110402928447782E-8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5.6249171927380361</v>
      </c>
      <c r="K5" s="28">
        <f>SUM('Dist Calc'!C22:C41)*I13</f>
        <v>5.9315192543827513E-2</v>
      </c>
      <c r="N5" s="4" t="s">
        <v>14</v>
      </c>
      <c r="O5" s="31">
        <f ca="1">TODAY()</f>
        <v>43576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8.232514300830978</v>
      </c>
      <c r="K6" s="28">
        <f>SUM('Dist Calc'!C42:C61)*I13</f>
        <v>15.523377906021912</v>
      </c>
      <c r="N6" s="4" t="s">
        <v>13</v>
      </c>
      <c r="O6" s="5">
        <f ca="1">O5-C2</f>
        <v>37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5</v>
      </c>
      <c r="J7" s="27">
        <f>SUM('Dist Calc'!B62:B81)*I13</f>
        <v>8.4840697387238766</v>
      </c>
      <c r="K7" s="28">
        <f>SUM('Dist Calc'!C62:C81)*I13</f>
        <v>20.968962360074421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6</v>
      </c>
      <c r="J8" s="27">
        <f>SUM('Dist Calc'!B82:B101)*I13</f>
        <v>6.1565360406932523</v>
      </c>
      <c r="K8" s="28">
        <f>SUM('Dist Calc'!C82:C101)*I13</f>
        <v>0.44822022227042979</v>
      </c>
      <c r="N8" s="4" t="s">
        <v>17</v>
      </c>
      <c r="O8" s="6">
        <f>_xlfn.STDEV.P(D:D)</f>
        <v>33.264813920153522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2</v>
      </c>
      <c r="J9" s="27">
        <f>SUM('Dist Calc'!B102:B121)*I13</f>
        <v>3.1453962111709197</v>
      </c>
      <c r="K9" s="28">
        <f>SUM('Dist Calc'!C102:C121)*I13</f>
        <v>1.2430821416027307E-4</v>
      </c>
      <c r="N9" s="4" t="s">
        <v>18</v>
      </c>
      <c r="O9" s="6">
        <f>AVERAGE(D:D)</f>
        <v>61.216216216216218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1.1311278004924135</v>
      </c>
      <c r="K10" s="28">
        <f>SUM('Dist Calc'!C122:C141)*I13</f>
        <v>7.6485060712579959E-10</v>
      </c>
      <c r="N10" s="32" t="s">
        <v>15</v>
      </c>
      <c r="O10" s="5">
        <f>SUM(D:D)</f>
        <v>2265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0.28621121942018468</v>
      </c>
      <c r="K11" s="28">
        <f>SUM('Dist Calc'!C142:C161)*I13</f>
        <v>1.820088450793747E-16</v>
      </c>
      <c r="N11" s="21" t="s">
        <v>47</v>
      </c>
      <c r="O11" s="26">
        <f ca="1">SUM(Calc!T2:T406)/Scrobbles!O6</f>
        <v>0.97297297297297303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37</v>
      </c>
      <c r="J13" s="27">
        <f>SUM(J4:J10)</f>
        <v>35.480335528928002</v>
      </c>
      <c r="K13" s="28">
        <f>SUM(K4:K10)</f>
        <v>37.000000000000007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0.24667529389504445</v>
      </c>
      <c r="K14" s="26">
        <f>_xlfn.CHISQ.TEST(I4:I10,K4:K10)</f>
        <v>0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22343.91891891892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SLOPE(F2:F38,A2:A38)</f>
        <v>60.352062588904701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INTERCEPT(F2:F38,A2:A38)</f>
        <v>-171.50000000000023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6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6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6" x14ac:dyDescent="0.3">
      <c r="A38">
        <v>37</v>
      </c>
      <c r="B38" t="s">
        <v>4</v>
      </c>
      <c r="C38" s="1">
        <v>43575</v>
      </c>
      <c r="D38">
        <v>117</v>
      </c>
      <c r="E38" s="3">
        <f>AVERAGE(D$2:D38)</f>
        <v>61.216216216216218</v>
      </c>
      <c r="F38">
        <f>SUM($D$2:D38)</f>
        <v>2265</v>
      </c>
    </row>
    <row r="39" spans="1:6" x14ac:dyDescent="0.3">
      <c r="A39">
        <v>38</v>
      </c>
      <c r="B39" t="s">
        <v>6</v>
      </c>
      <c r="C39" s="1">
        <v>43576</v>
      </c>
    </row>
    <row r="40" spans="1:6" x14ac:dyDescent="0.3">
      <c r="A40">
        <v>39</v>
      </c>
      <c r="B40" t="s">
        <v>7</v>
      </c>
      <c r="C40" s="1">
        <v>43577</v>
      </c>
    </row>
    <row r="41" spans="1:6" x14ac:dyDescent="0.3">
      <c r="A41">
        <v>40</v>
      </c>
      <c r="B41" t="s">
        <v>8</v>
      </c>
      <c r="C41" s="1">
        <v>43578</v>
      </c>
    </row>
    <row r="42" spans="1:6" x14ac:dyDescent="0.3">
      <c r="A42">
        <v>41</v>
      </c>
      <c r="B42" t="s">
        <v>9</v>
      </c>
      <c r="C42" s="1">
        <v>43579</v>
      </c>
    </row>
    <row r="43" spans="1:6" x14ac:dyDescent="0.3">
      <c r="A43">
        <v>42</v>
      </c>
      <c r="B43" t="s">
        <v>10</v>
      </c>
    </row>
    <row r="44" spans="1:6" x14ac:dyDescent="0.3">
      <c r="A44">
        <v>43</v>
      </c>
      <c r="B44" s="2" t="s">
        <v>3</v>
      </c>
    </row>
    <row r="45" spans="1:6" x14ac:dyDescent="0.3">
      <c r="A45">
        <v>44</v>
      </c>
      <c r="B45" t="s">
        <v>4</v>
      </c>
    </row>
    <row r="46" spans="1:6" x14ac:dyDescent="0.3">
      <c r="A46">
        <v>45</v>
      </c>
      <c r="B46" t="s">
        <v>6</v>
      </c>
    </row>
    <row r="47" spans="1:6" x14ac:dyDescent="0.3">
      <c r="A47">
        <v>46</v>
      </c>
      <c r="B47" t="s">
        <v>7</v>
      </c>
    </row>
    <row r="48" spans="1:6" x14ac:dyDescent="0.3">
      <c r="A48">
        <v>47</v>
      </c>
      <c r="B48" t="s">
        <v>8</v>
      </c>
    </row>
    <row r="49" spans="1:2" x14ac:dyDescent="0.3">
      <c r="A49">
        <v>48</v>
      </c>
      <c r="B49" t="s">
        <v>9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s="2" t="s">
        <v>3</v>
      </c>
    </row>
    <row r="52" spans="1:2" x14ac:dyDescent="0.3">
      <c r="A52">
        <v>51</v>
      </c>
      <c r="B52" t="s">
        <v>4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7</v>
      </c>
    </row>
    <row r="55" spans="1:2" x14ac:dyDescent="0.3">
      <c r="A55">
        <v>54</v>
      </c>
      <c r="B55" t="s">
        <v>8</v>
      </c>
    </row>
    <row r="56" spans="1:2" x14ac:dyDescent="0.3">
      <c r="A56">
        <v>55</v>
      </c>
      <c r="B56" t="s">
        <v>9</v>
      </c>
    </row>
    <row r="57" spans="1:2" x14ac:dyDescent="0.3">
      <c r="A57">
        <v>56</v>
      </c>
      <c r="B57" t="s">
        <v>10</v>
      </c>
    </row>
    <row r="58" spans="1:2" x14ac:dyDescent="0.3">
      <c r="A58">
        <v>57</v>
      </c>
      <c r="B58" s="2" t="s">
        <v>3</v>
      </c>
    </row>
    <row r="59" spans="1:2" x14ac:dyDescent="0.3">
      <c r="A59">
        <v>58</v>
      </c>
      <c r="B59" t="s">
        <v>4</v>
      </c>
    </row>
    <row r="60" spans="1:2" x14ac:dyDescent="0.3">
      <c r="A60">
        <v>59</v>
      </c>
      <c r="B60" t="s">
        <v>6</v>
      </c>
    </row>
    <row r="61" spans="1:2" x14ac:dyDescent="0.3">
      <c r="A61">
        <v>60</v>
      </c>
      <c r="B61" t="s">
        <v>7</v>
      </c>
    </row>
    <row r="62" spans="1:2" x14ac:dyDescent="0.3">
      <c r="A62">
        <v>61</v>
      </c>
      <c r="B62" t="s">
        <v>8</v>
      </c>
    </row>
    <row r="63" spans="1:2" x14ac:dyDescent="0.3">
      <c r="A63">
        <v>62</v>
      </c>
      <c r="B63" t="s">
        <v>9</v>
      </c>
    </row>
    <row r="64" spans="1:2" x14ac:dyDescent="0.3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I15" sqref="I1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37</v>
      </c>
      <c r="E2">
        <f ca="1">ROUNDDOWN(D2/7,0)</f>
        <v>5</v>
      </c>
      <c r="F2">
        <f ca="1">MOD(D2,7)</f>
        <v>2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10.983783783783785</v>
      </c>
      <c r="H5" s="13">
        <f ca="1">F5/$F$13</f>
        <v>1.1794260485651213</v>
      </c>
    </row>
    <row r="6" spans="3:8" x14ac:dyDescent="0.3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27.983783783783785</v>
      </c>
      <c r="H6" s="13">
        <f t="shared" ref="H6:H11" ca="1" si="2">F6/$F$13</f>
        <v>1.457130242825607</v>
      </c>
    </row>
    <row r="7" spans="3:8" x14ac:dyDescent="0.3">
      <c r="C7" s="10" t="s">
        <v>9</v>
      </c>
      <c r="D7" s="11">
        <f>SUM(Calc!E2:E1000)</f>
        <v>290</v>
      </c>
      <c r="E7" s="11">
        <f ca="1">$E$2+IF($F$2&gt;5,1,0)</f>
        <v>5</v>
      </c>
      <c r="F7" s="12">
        <f t="shared" ca="1" si="0"/>
        <v>58</v>
      </c>
      <c r="G7" s="12">
        <f t="shared" ca="1" si="1"/>
        <v>-3.2162162162162176</v>
      </c>
      <c r="H7" s="13">
        <f t="shared" ca="1" si="2"/>
        <v>0.94746136865342157</v>
      </c>
    </row>
    <row r="8" spans="3:8" x14ac:dyDescent="0.3">
      <c r="C8" s="10" t="s">
        <v>10</v>
      </c>
      <c r="D8" s="11">
        <f>SUM(Calc!F2:F1000)</f>
        <v>236</v>
      </c>
      <c r="E8" s="11">
        <f ca="1">$E$2+IF($F$2&gt;6,1,0)</f>
        <v>5</v>
      </c>
      <c r="F8" s="12">
        <f t="shared" ca="1" si="0"/>
        <v>47.2</v>
      </c>
      <c r="G8" s="12">
        <f t="shared" ca="1" si="1"/>
        <v>-14.016216216216215</v>
      </c>
      <c r="H8" s="13">
        <f t="shared" ca="1" si="2"/>
        <v>0.77103752759381905</v>
      </c>
    </row>
    <row r="9" spans="3:8" x14ac:dyDescent="0.3">
      <c r="C9" s="10" t="s">
        <v>3</v>
      </c>
      <c r="D9" s="11">
        <f>SUM(Calc!G2:G1000)</f>
        <v>283</v>
      </c>
      <c r="E9" s="11">
        <f ca="1">$E$2+IF($F$2&gt;0,1,0)</f>
        <v>6</v>
      </c>
      <c r="F9" s="12">
        <f t="shared" ca="1" si="0"/>
        <v>47.166666666666664</v>
      </c>
      <c r="G9" s="12">
        <f t="shared" ca="1" si="1"/>
        <v>-14.049549549549553</v>
      </c>
      <c r="H9" s="13">
        <f t="shared" ca="1" si="2"/>
        <v>0.7704930095658572</v>
      </c>
    </row>
    <row r="10" spans="3:8" x14ac:dyDescent="0.3">
      <c r="C10" s="10" t="s">
        <v>4</v>
      </c>
      <c r="D10" s="11">
        <f>SUM(Calc!H2:H1000)</f>
        <v>391</v>
      </c>
      <c r="E10" s="11">
        <f ca="1">$E$2+IF($F$2&gt;1,1,0)</f>
        <v>6</v>
      </c>
      <c r="F10" s="12">
        <f t="shared" ca="1" si="0"/>
        <v>65.166666666666671</v>
      </c>
      <c r="G10" s="12">
        <f t="shared" ca="1" si="1"/>
        <v>3.9504504504504538</v>
      </c>
      <c r="H10" s="13">
        <f t="shared" ca="1" si="2"/>
        <v>1.0645327446651951</v>
      </c>
    </row>
    <row r="11" spans="3:8" x14ac:dyDescent="0.3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-9.6162162162162161</v>
      </c>
      <c r="H11" s="13">
        <f t="shared" ca="1" si="2"/>
        <v>0.84291390728476823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2265</v>
      </c>
      <c r="E13" s="11">
        <f ca="1">SUM(E5:E11)</f>
        <v>37</v>
      </c>
      <c r="F13" s="12">
        <f ca="1">D13/E13</f>
        <v>61.216216216216218</v>
      </c>
      <c r="G13" s="12"/>
      <c r="H13" s="12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71.391990632917725</v>
      </c>
      <c r="E15" s="16"/>
      <c r="F15" s="16">
        <f ca="1">_xlfn.STDEV.P(F5:F11)</f>
        <v>14.219798723503812</v>
      </c>
      <c r="G15" s="16">
        <f ca="1">_xlfn.STDEV.P(G5:G11)</f>
        <v>14.219798723503841</v>
      </c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361</v>
      </c>
      <c r="E23" s="18">
        <f t="shared" ref="E23:E29" ca="1" si="4">$D$13/$E$13*E5</f>
        <v>306.08108108108109</v>
      </c>
      <c r="G23" s="10" t="s">
        <v>7</v>
      </c>
      <c r="H23" s="12">
        <f t="shared" ref="H23:H29" ca="1" si="5">F5</f>
        <v>72.2</v>
      </c>
      <c r="I23" s="18">
        <f ca="1">E23/7</f>
        <v>43.725868725868729</v>
      </c>
    </row>
    <row r="24" spans="3:9" x14ac:dyDescent="0.3">
      <c r="C24" s="10" t="s">
        <v>8</v>
      </c>
      <c r="D24" s="11">
        <f t="shared" si="3"/>
        <v>446</v>
      </c>
      <c r="E24" s="18">
        <f t="shared" ca="1" si="4"/>
        <v>306.08108108108109</v>
      </c>
      <c r="G24" s="10" t="s">
        <v>8</v>
      </c>
      <c r="H24" s="12">
        <f t="shared" ca="1" si="5"/>
        <v>89.2</v>
      </c>
      <c r="I24" s="18">
        <f t="shared" ref="I24:I29" ca="1" si="6">E24/7</f>
        <v>43.725868725868729</v>
      </c>
    </row>
    <row r="25" spans="3:9" x14ac:dyDescent="0.3">
      <c r="C25" s="10" t="s">
        <v>9</v>
      </c>
      <c r="D25" s="11">
        <f t="shared" si="3"/>
        <v>290</v>
      </c>
      <c r="E25" s="18">
        <f t="shared" ca="1" si="4"/>
        <v>306.08108108108109</v>
      </c>
      <c r="G25" s="10" t="s">
        <v>9</v>
      </c>
      <c r="H25" s="12">
        <f t="shared" ca="1" si="5"/>
        <v>58</v>
      </c>
      <c r="I25" s="18">
        <f t="shared" ca="1" si="6"/>
        <v>43.725868725868729</v>
      </c>
    </row>
    <row r="26" spans="3:9" x14ac:dyDescent="0.3">
      <c r="C26" s="10" t="s">
        <v>10</v>
      </c>
      <c r="D26" s="11">
        <f t="shared" si="3"/>
        <v>236</v>
      </c>
      <c r="E26" s="18">
        <f t="shared" ca="1" si="4"/>
        <v>306.08108108108109</v>
      </c>
      <c r="G26" s="10" t="s">
        <v>10</v>
      </c>
      <c r="H26" s="12">
        <f t="shared" ca="1" si="5"/>
        <v>47.2</v>
      </c>
      <c r="I26" s="18">
        <f t="shared" ca="1" si="6"/>
        <v>43.725868725868729</v>
      </c>
    </row>
    <row r="27" spans="3:9" x14ac:dyDescent="0.3">
      <c r="C27" s="10" t="s">
        <v>3</v>
      </c>
      <c r="D27" s="11">
        <f t="shared" si="3"/>
        <v>283</v>
      </c>
      <c r="E27" s="18">
        <f t="shared" ca="1" si="4"/>
        <v>367.29729729729729</v>
      </c>
      <c r="G27" s="10" t="s">
        <v>3</v>
      </c>
      <c r="H27" s="12">
        <f t="shared" ca="1" si="5"/>
        <v>47.166666666666664</v>
      </c>
      <c r="I27" s="18">
        <f t="shared" ca="1" si="6"/>
        <v>52.471042471042473</v>
      </c>
    </row>
    <row r="28" spans="3:9" x14ac:dyDescent="0.3">
      <c r="C28" s="10" t="s">
        <v>4</v>
      </c>
      <c r="D28" s="11">
        <f t="shared" si="3"/>
        <v>391</v>
      </c>
      <c r="E28" s="18">
        <f t="shared" ca="1" si="4"/>
        <v>367.29729729729729</v>
      </c>
      <c r="G28" s="10" t="s">
        <v>4</v>
      </c>
      <c r="H28" s="12">
        <f t="shared" ca="1" si="5"/>
        <v>65.166666666666671</v>
      </c>
      <c r="I28" s="18">
        <f t="shared" ca="1" si="6"/>
        <v>52.471042471042473</v>
      </c>
    </row>
    <row r="29" spans="3:9" x14ac:dyDescent="0.3">
      <c r="C29" s="10" t="s">
        <v>6</v>
      </c>
      <c r="D29" s="11">
        <f t="shared" si="3"/>
        <v>258</v>
      </c>
      <c r="E29" s="18">
        <f t="shared" ca="1" si="4"/>
        <v>306.08108108108109</v>
      </c>
      <c r="G29" s="10" t="s">
        <v>6</v>
      </c>
      <c r="H29" s="12">
        <f t="shared" ca="1" si="5"/>
        <v>51.6</v>
      </c>
      <c r="I29" s="18">
        <f t="shared" ca="1" si="6"/>
        <v>43.725868725868729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19">
        <f ca="1">_xlfn.CHISQ.TEST(D23:D29,E23:E29)</f>
        <v>2.4756993410113528E-23</v>
      </c>
      <c r="E31" s="17"/>
      <c r="G31" s="15" t="s">
        <v>23</v>
      </c>
      <c r="H31" s="19">
        <f ca="1">_xlfn.CHISQ.TEST(H23:H29,I23:I29)</f>
        <v>2.6312560983136681E-14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2.205647191450335E-3</v>
      </c>
      <c r="C2">
        <f>_xlfn.POISSON.DIST(A2,Scrobbles!$O$9,FALSE)</f>
        <v>2.5949864489587821E-27</v>
      </c>
    </row>
    <row r="3" spans="1:3" x14ac:dyDescent="0.3">
      <c r="A3">
        <v>1</v>
      </c>
      <c r="B3">
        <f>_xlfn.NORM.DIST(A3,Scrobbles!$O$9,Scrobbles!$O$8,FALSE)</f>
        <v>2.3300527779807905E-3</v>
      </c>
      <c r="C3">
        <f>_xlfn.POISSON.DIST(A3,Scrobbles!$O$9,FALSE)</f>
        <v>1.5885525153761194E-25</v>
      </c>
    </row>
    <row r="4" spans="1:3" x14ac:dyDescent="0.3">
      <c r="A4">
        <v>2</v>
      </c>
      <c r="B4">
        <f>_xlfn.NORM.DIST(A4,Scrobbles!$O$9,Scrobbles!$O$8,FALSE)</f>
        <v>2.459251780586581E-3</v>
      </c>
      <c r="C4">
        <f>_xlfn.POISSON.DIST(A4,Scrobbles!$O$9,FALSE)</f>
        <v>4.8622587126039009E-24</v>
      </c>
    </row>
    <row r="5" spans="1:3" x14ac:dyDescent="0.3">
      <c r="A5">
        <v>3</v>
      </c>
      <c r="B5">
        <f>_xlfn.NORM.DIST(A5,Scrobbles!$O$9,Scrobbles!$O$8,FALSE)</f>
        <v>2.5932701062213238E-3</v>
      </c>
      <c r="C5">
        <f>_xlfn.POISSON.DIST(A5,Scrobbles!$O$9,FALSE)</f>
        <v>9.9216360216648258E-23</v>
      </c>
    </row>
    <row r="6" spans="1:3" x14ac:dyDescent="0.3">
      <c r="A6">
        <v>4</v>
      </c>
      <c r="B6">
        <f>_xlfn.NORM.DIST(A6,Scrobbles!$O$9,Scrobbles!$O$8,FALSE)</f>
        <v>2.7321216710652317E-3</v>
      </c>
      <c r="C6">
        <f>_xlfn.POISSON.DIST(A6,Scrobbles!$O$9,FALSE)</f>
        <v>1.5184125398020767E-21</v>
      </c>
    </row>
    <row r="7" spans="1:3" x14ac:dyDescent="0.3">
      <c r="A7">
        <v>5</v>
      </c>
      <c r="B7">
        <f>_xlfn.NORM.DIST(A7,Scrobbles!$O$9,Scrobbles!$O$8,FALSE)</f>
        <v>2.8758076956551595E-3</v>
      </c>
      <c r="C7">
        <f>_xlfn.POISSON.DIST(A7,Scrobbles!$O$9,FALSE)</f>
        <v>1.8590294068387724E-20</v>
      </c>
    </row>
    <row r="8" spans="1:3" x14ac:dyDescent="0.3">
      <c r="A8">
        <v>6</v>
      </c>
      <c r="B8">
        <f>_xlfn.NORM.DIST(A8,Scrobbles!$O$9,Scrobbles!$O$8,FALSE)</f>
        <v>3.0243160208053505E-3</v>
      </c>
      <c r="C8">
        <f>_xlfn.POISSON.DIST(A8,Scrobbles!$O$9,FALSE)</f>
        <v>1.896712435355766E-19</v>
      </c>
    </row>
    <row r="9" spans="1:3" x14ac:dyDescent="0.3">
      <c r="A9">
        <v>7</v>
      </c>
      <c r="B9">
        <f>_xlfn.NORM.DIST(A9,Scrobbles!$O$9,Scrobbles!$O$8,FALSE)</f>
        <v>3.1776204492354873E-3</v>
      </c>
      <c r="C9">
        <f>_xlfn.POISSON.DIST(A9,Scrobbles!$O$9,FALSE)</f>
        <v>1.658707979181767E-18</v>
      </c>
    </row>
    <row r="10" spans="1:3" x14ac:dyDescent="0.3">
      <c r="A10">
        <v>8</v>
      </c>
      <c r="B10">
        <f>_xlfn.NORM.DIST(A10,Scrobbles!$O$9,Scrobbles!$O$8,FALSE)</f>
        <v>3.3356801179167278E-3</v>
      </c>
      <c r="C10">
        <f>_xlfn.POISSON.DIST(A10,Scrobbles!$O$9,FALSE)</f>
        <v>1.2692478286644306E-17</v>
      </c>
    </row>
    <row r="11" spans="1:3" x14ac:dyDescent="0.3">
      <c r="A11">
        <v>9</v>
      </c>
      <c r="B11">
        <f>_xlfn.NORM.DIST(A11,Scrobbles!$O$9,Scrobbles!$O$8,FALSE)</f>
        <v>3.4984389062082694E-3</v>
      </c>
      <c r="C11">
        <f>_xlfn.POISSON.DIST(A11,Scrobbles!$O$9,FALSE)</f>
        <v>8.6331721679427774E-17</v>
      </c>
    </row>
    <row r="12" spans="1:3" x14ac:dyDescent="0.3">
      <c r="A12">
        <v>10</v>
      </c>
      <c r="B12">
        <f>_xlfn.NORM.DIST(A12,Scrobbles!$O$9,Scrobbles!$O$8,FALSE)</f>
        <v>3.6658248848844971E-3</v>
      </c>
      <c r="C12">
        <f>_xlfn.POISSON.DIST(A12,Scrobbles!$O$9,FALSE)</f>
        <v>5.2849013406460326E-16</v>
      </c>
    </row>
    <row r="13" spans="1:3" x14ac:dyDescent="0.3">
      <c r="A13">
        <v>11</v>
      </c>
      <c r="B13">
        <f>_xlfn.NORM.DIST(A13,Scrobbles!$O$9,Scrobbles!$O$8,FALSE)</f>
        <v>3.8377498111439516E-3</v>
      </c>
      <c r="C13">
        <f>_xlfn.POISSON.DIST(A13,Scrobbles!$O$9,FALSE)</f>
        <v>2.9411060286396339E-15</v>
      </c>
    </row>
    <row r="14" spans="1:3" x14ac:dyDescent="0.3">
      <c r="A14">
        <v>12</v>
      </c>
      <c r="B14">
        <f>_xlfn.NORM.DIST(A14,Scrobbles!$O$9,Scrobbles!$O$8,FALSE)</f>
        <v>4.0141086746443358E-3</v>
      </c>
      <c r="C14">
        <f>_xlfn.POISSON.DIST(A14,Scrobbles!$O$9,FALSE)</f>
        <v>1.5003615213668326E-14</v>
      </c>
    </row>
    <row r="15" spans="1:3" x14ac:dyDescent="0.3">
      <c r="A15">
        <v>13</v>
      </c>
      <c r="B15">
        <f>_xlfn.NORM.DIST(A15,Scrobbles!$O$9,Scrobbles!$O$8,FALSE)</f>
        <v>4.1947792995213305E-3</v>
      </c>
      <c r="C15">
        <f>_xlfn.POISSON.DIST(A15,Scrobbles!$O$9,FALSE)</f>
        <v>7.0651119457294943E-14</v>
      </c>
    </row>
    <row r="16" spans="1:3" x14ac:dyDescent="0.3">
      <c r="A16">
        <v>14</v>
      </c>
      <c r="B16">
        <f>_xlfn.NORM.DIST(A16,Scrobbles!$O$9,Scrobbles!$O$8,FALSE)</f>
        <v>4.3796220072215564E-3</v>
      </c>
      <c r="C16">
        <f>_xlfn.POISSON.DIST(A16,Scrobbles!$O$9,FALSE)</f>
        <v>3.0892815747253541E-13</v>
      </c>
    </row>
    <row r="17" spans="1:3" x14ac:dyDescent="0.3">
      <c r="A17">
        <v>15</v>
      </c>
      <c r="B17">
        <f>_xlfn.NORM.DIST(A17,Scrobbles!$O$9,Scrobbles!$O$8,FALSE)</f>
        <v>4.5684793448111114E-3</v>
      </c>
      <c r="C17">
        <f>_xlfn.POISSON.DIST(A17,Scrobbles!$O$9,FALSE)</f>
        <v>1.2607608588743988E-12</v>
      </c>
    </row>
    <row r="18" spans="1:3" x14ac:dyDescent="0.3">
      <c r="A18">
        <v>16</v>
      </c>
      <c r="B18">
        <f>_xlfn.NORM.DIST(A18,Scrobbles!$O$9,Scrobbles!$O$8,FALSE)</f>
        <v>4.7611758832099057E-3</v>
      </c>
      <c r="C18">
        <f>_xlfn.POISSON.DIST(A18,Scrobbles!$O$9,FALSE)</f>
        <v>4.8236880833623522E-12</v>
      </c>
    </row>
    <row r="19" spans="1:3" x14ac:dyDescent="0.3">
      <c r="A19">
        <v>17</v>
      </c>
      <c r="B19">
        <f>_xlfn.NORM.DIST(A19,Scrobbles!$O$9,Scrobbles!$O$8,FALSE)</f>
        <v>4.9575180895484947E-3</v>
      </c>
      <c r="C19">
        <f>_xlfn.POISSON.DIST(A19,Scrobbles!$O$9,FALSE)</f>
        <v>1.7369878392393875E-11</v>
      </c>
    </row>
    <row r="20" spans="1:3" x14ac:dyDescent="0.3">
      <c r="A20">
        <v>18</v>
      </c>
      <c r="B20">
        <f>_xlfn.NORM.DIST(A20,Scrobbles!$O$9,Scrobbles!$O$8,FALSE)</f>
        <v>5.1572942775484736E-3</v>
      </c>
      <c r="C20">
        <f>_xlfn.POISSON.DIST(A20,Scrobbles!$O$9,FALSE)</f>
        <v>5.9073235073231226E-11</v>
      </c>
    </row>
    <row r="21" spans="1:3" x14ac:dyDescent="0.3">
      <c r="A21">
        <v>19</v>
      </c>
      <c r="B21">
        <f>_xlfn.NORM.DIST(A21,Scrobbles!$O$9,Scrobbles!$O$8,FALSE)</f>
        <v>5.3602746394903339E-3</v>
      </c>
      <c r="C21">
        <f>_xlfn.POISSON.DIST(A21,Scrobbles!$O$9,FALSE)</f>
        <v>1.9032841741233117E-10</v>
      </c>
    </row>
    <row r="22" spans="1:3" x14ac:dyDescent="0.3">
      <c r="A22">
        <v>20</v>
      </c>
      <c r="B22">
        <f>_xlfn.NORM.DIST(A22,Scrobbles!$O$9,Scrobbles!$O$8,FALSE)</f>
        <v>5.5662113629550329E-3</v>
      </c>
      <c r="C22">
        <f>_xlfn.POISSON.DIST(A22,Scrobbles!$O$9,FALSE)</f>
        <v>5.8255927762017553E-10</v>
      </c>
    </row>
    <row r="23" spans="1:3" x14ac:dyDescent="0.3">
      <c r="A23">
        <v>21</v>
      </c>
      <c r="B23">
        <f>_xlfn.NORM.DIST(A23,Scrobbles!$O$9,Scrobbles!$O$8,FALSE)</f>
        <v>5.7748388351088467E-3</v>
      </c>
      <c r="C23">
        <f>_xlfn.POISSON.DIST(A23,Scrobbles!$O$9,FALSE)</f>
        <v>1.698194033217115E-9</v>
      </c>
    </row>
    <row r="24" spans="1:3" x14ac:dyDescent="0.3">
      <c r="A24">
        <v>22</v>
      </c>
      <c r="B24">
        <f>_xlfn.NORM.DIST(A24,Scrobbles!$O$9,Scrobbles!$O$8,FALSE)</f>
        <v>5.9858739368471988E-3</v>
      </c>
      <c r="C24">
        <f>_xlfn.POISSON.DIST(A24,Scrobbles!$O$9,FALSE)</f>
        <v>4.7253187779321538E-9</v>
      </c>
    </row>
    <row r="25" spans="1:3" x14ac:dyDescent="0.3">
      <c r="A25">
        <v>23</v>
      </c>
      <c r="B25">
        <f>_xlfn.NORM.DIST(A25,Scrobbles!$O$9,Scrobbles!$O$8,FALSE)</f>
        <v>6.1990164286244319E-3</v>
      </c>
      <c r="C25">
        <f>_xlfn.POISSON.DIST(A25,Scrobbles!$O$9,FALSE)</f>
        <v>1.2576788521758271E-8</v>
      </c>
    </row>
    <row r="26" spans="1:3" x14ac:dyDescent="0.3">
      <c r="A26">
        <v>24</v>
      </c>
      <c r="B26">
        <f>_xlfn.NORM.DIST(A26,Scrobbles!$O$9,Scrobbles!$O$8,FALSE)</f>
        <v>6.4139494292754524E-3</v>
      </c>
      <c r="C26">
        <f>_xlfn.POISSON.DIST(A26,Scrobbles!$O$9,FALSE)</f>
        <v>3.2079308560565979E-8</v>
      </c>
    </row>
    <row r="27" spans="1:3" x14ac:dyDescent="0.3">
      <c r="A27">
        <v>25</v>
      </c>
      <c r="B27">
        <f>_xlfn.NORM.DIST(A27,Scrobbles!$O$9,Scrobbles!$O$8,FALSE)</f>
        <v>6.6303399885851554E-3</v>
      </c>
      <c r="C27">
        <f>_xlfn.POISSON.DIST(A27,Scrobbles!$O$9,FALSE)</f>
        <v>7.8550955556412855E-8</v>
      </c>
    </row>
    <row r="28" spans="1:3" x14ac:dyDescent="0.3">
      <c r="A28">
        <v>26</v>
      </c>
      <c r="B28">
        <f>_xlfn.NORM.DIST(A28,Scrobbles!$O$9,Scrobbles!$O$8,FALSE)</f>
        <v>6.8478397537857557E-3</v>
      </c>
      <c r="C28">
        <f>_xlfn.POISSON.DIST(A28,Scrobbles!$O$9,FALSE)</f>
        <v>1.849458568973754E-7</v>
      </c>
    </row>
    <row r="29" spans="1:3" x14ac:dyDescent="0.3">
      <c r="A29">
        <v>27</v>
      </c>
      <c r="B29">
        <f>_xlfn.NORM.DIST(A29,Scrobbles!$O$9,Scrobbles!$O$8,FALSE)</f>
        <v>7.0660857295646012E-3</v>
      </c>
      <c r="C29">
        <f>_xlfn.POISSON.DIST(A29,Scrobbles!$O$9,FALSE)</f>
        <v>4.1932168756011515E-7</v>
      </c>
    </row>
    <row r="30" spans="1:3" x14ac:dyDescent="0.3">
      <c r="A30">
        <v>28</v>
      </c>
      <c r="B30">
        <f>_xlfn.NORM.DIST(A30,Scrobbles!$O$9,Scrobbles!$O$8,FALSE)</f>
        <v>7.284701130549861E-3</v>
      </c>
      <c r="C30">
        <f>_xlfn.POISSON.DIST(A30,Scrobbles!$O$9,FALSE)</f>
        <v>9.1676025320816912E-7</v>
      </c>
    </row>
    <row r="31" spans="1:3" x14ac:dyDescent="0.3">
      <c r="A31">
        <v>29</v>
      </c>
      <c r="B31">
        <f>_xlfn.NORM.DIST(A31,Scrobbles!$O$9,Scrobbles!$O$8,FALSE)</f>
        <v>7.5032963246131588E-3</v>
      </c>
      <c r="C31">
        <f>_xlfn.POISSON.DIST(A31,Scrobbles!$O$9,FALSE)</f>
        <v>1.9351928923732563E-6</v>
      </c>
    </row>
    <row r="32" spans="1:3" x14ac:dyDescent="0.3">
      <c r="A32">
        <v>30</v>
      </c>
      <c r="B32">
        <f>_xlfn.NORM.DIST(A32,Scrobbles!$O$9,Scrobbles!$O$8,FALSE)</f>
        <v>7.7214698646913679E-3</v>
      </c>
      <c r="C32">
        <f>_xlfn.POISSON.DIST(A32,Scrobbles!$O$9,FALSE)</f>
        <v>3.9488395506535248E-6</v>
      </c>
    </row>
    <row r="33" spans="1:3" x14ac:dyDescent="0.3">
      <c r="A33">
        <v>31</v>
      </c>
      <c r="B33">
        <f>_xlfn.NORM.DIST(A33,Scrobbles!$O$9,Scrobbles!$O$8,FALSE)</f>
        <v>7.9388096061897284E-3</v>
      </c>
      <c r="C33">
        <f>_xlfn.POISSON.DIST(A33,Scrobbles!$O$9,FALSE)</f>
        <v>7.7978392172887895E-6</v>
      </c>
    </row>
    <row r="34" spans="1:3" x14ac:dyDescent="0.3">
      <c r="A34">
        <v>32</v>
      </c>
      <c r="B34">
        <f>_xlfn.NORM.DIST(A34,Scrobbles!$O$9,Scrobbles!$O$8,FALSE)</f>
        <v>8.1548939063898485E-3</v>
      </c>
      <c r="C34">
        <f>_xlfn.POISSON.DIST(A34,Scrobbles!$O$9,FALSE)</f>
        <v>1.491731911077624E-5</v>
      </c>
    </row>
    <row r="35" spans="1:3" x14ac:dyDescent="0.3">
      <c r="A35">
        <v>33</v>
      </c>
      <c r="B35">
        <f>_xlfn.NORM.DIST(A35,Scrobbles!$O$9,Scrobbles!$O$8,FALSE)</f>
        <v>8.369292901654897E-3</v>
      </c>
      <c r="C35">
        <f>_xlfn.POISSON.DIST(A35,Scrobbles!$O$9,FALSE)</f>
        <v>2.7672176728835649E-5</v>
      </c>
    </row>
    <row r="36" spans="1:3" x14ac:dyDescent="0.3">
      <c r="A36">
        <v>34</v>
      </c>
      <c r="B36">
        <f>_xlfn.NORM.DIST(A36,Scrobbles!$O$9,Scrobbles!$O$8,FALSE)</f>
        <v>8.5815698576053017E-3</v>
      </c>
      <c r="C36">
        <f>_xlfn.POISSON.DIST(A36,Scrobbles!$O$9,FALSE)</f>
        <v>4.9823116288404355E-5</v>
      </c>
    </row>
    <row r="37" spans="1:3" x14ac:dyDescent="0.3">
      <c r="A37">
        <v>35</v>
      </c>
      <c r="B37">
        <f>_xlfn.NORM.DIST(A37,Scrobbles!$O$9,Scrobbles!$O$8,FALSE)</f>
        <v>8.791282586837295E-3</v>
      </c>
      <c r="C37">
        <f>_xlfn.POISSON.DIST(A37,Scrobbles!$O$9,FALSE)</f>
        <v>8.7142361693618266E-5</v>
      </c>
    </row>
    <row r="38" spans="1:3" x14ac:dyDescent="0.3">
      <c r="A38">
        <v>36</v>
      </c>
      <c r="B38">
        <f>_xlfn.NORM.DIST(A38,Scrobbles!$O$9,Scrobbles!$O$8,FALSE)</f>
        <v>8.9979849281790966E-3</v>
      </c>
      <c r="C38">
        <f>_xlfn.POISSON.DIST(A38,Scrobbles!$O$9,FALSE)</f>
        <v>1.481812681952295E-4</v>
      </c>
    </row>
    <row r="39" spans="1:3" x14ac:dyDescent="0.3">
      <c r="A39">
        <v>37</v>
      </c>
      <c r="B39">
        <f>_xlfn.NORM.DIST(A39,Scrobbles!$O$9,Scrobbles!$O$8,FALSE)</f>
        <v>9.2012282809305589E-3</v>
      </c>
      <c r="C39">
        <f>_xlfn.POISSON.DIST(A39,Scrobbles!$O$9,FALSE)</f>
        <v>2.4516477170357569E-4</v>
      </c>
    </row>
    <row r="40" spans="1:3" x14ac:dyDescent="0.3">
      <c r="A40">
        <v>38</v>
      </c>
      <c r="B40">
        <f>_xlfn.NORM.DIST(A40,Scrobbles!$O$9,Scrobbles!$O$8,FALSE)</f>
        <v>9.4005631870173571E-3</v>
      </c>
      <c r="C40">
        <f>_xlfn.POISSON.DIST(A40,Scrobbles!$O$9,FALSE)</f>
        <v>3.9494893876856131E-4</v>
      </c>
    </row>
    <row r="41" spans="1:3" x14ac:dyDescent="0.3">
      <c r="A41">
        <v>39</v>
      </c>
      <c r="B41">
        <f>_xlfn.NORM.DIST(A41,Scrobbles!$O$9,Scrobbles!$O$8,FALSE)</f>
        <v>9.5955409535149628E-3</v>
      </c>
      <c r="C41">
        <f>_xlfn.POISSON.DIST(A41,Scrobbles!$O$9,FALSE)</f>
        <v>6.1993024692362834E-4</v>
      </c>
    </row>
    <row r="42" spans="1:3" x14ac:dyDescent="0.3">
      <c r="A42">
        <v>40</v>
      </c>
      <c r="B42">
        <f>_xlfn.NORM.DIST(A42,Scrobbles!$O$9,Scrobbles!$O$8,FALSE)</f>
        <v>9.7857153075658482E-3</v>
      </c>
      <c r="C42">
        <f>_xlfn.POISSON.DIST(A42,Scrobbles!$O$9,FALSE)</f>
        <v>9.4874460086622511E-4</v>
      </c>
    </row>
    <row r="43" spans="1:3" x14ac:dyDescent="0.3">
      <c r="A43">
        <v>41</v>
      </c>
      <c r="B43">
        <f>_xlfn.NORM.DIST(A43,Scrobbles!$O$9,Scrobbles!$O$8,FALSE)</f>
        <v>9.9706440753300259E-3</v>
      </c>
      <c r="C43">
        <f>_xlfn.POISSON.DIST(A43,Scrobbles!$O$9,FALSE)</f>
        <v>1.4165501126974288E-3</v>
      </c>
    </row>
    <row r="44" spans="1:3" x14ac:dyDescent="0.3">
      <c r="A44">
        <v>42</v>
      </c>
      <c r="B44">
        <f>_xlfn.NORM.DIST(A44,Scrobbles!$O$9,Scrobbles!$O$8,FALSE)</f>
        <v>1.0149890876278418E-2</v>
      </c>
      <c r="C44">
        <f>_xlfn.POISSON.DIST(A44,Scrobbles!$O$9,FALSE)</f>
        <v>2.0646628090474138E-3</v>
      </c>
    </row>
    <row r="45" spans="1:3" x14ac:dyDescent="0.3">
      <c r="A45">
        <v>43</v>
      </c>
      <c r="B45">
        <f>_xlfn.NORM.DIST(A45,Scrobbles!$O$9,Scrobbles!$O$8,FALSE)</f>
        <v>1.0323026823864417E-2</v>
      </c>
      <c r="C45">
        <f>_xlfn.POISSON.DIST(A45,Scrobbles!$O$9,FALSE)</f>
        <v>2.9393219751680665E-3</v>
      </c>
    </row>
    <row r="46" spans="1:3" x14ac:dyDescent="0.3">
      <c r="A46">
        <v>44</v>
      </c>
      <c r="B46">
        <f>_xlfn.NORM.DIST(A46,Scrobbles!$O$9,Scrobbles!$O$8,FALSE)</f>
        <v>1.0489632223394968E-2</v>
      </c>
      <c r="C46">
        <f>_xlfn.POISSON.DIST(A46,Scrobbles!$O$9,FALSE)</f>
        <v>4.0894129445673616E-3</v>
      </c>
    </row>
    <row r="47" spans="1:3" x14ac:dyDescent="0.3">
      <c r="A47">
        <v>45</v>
      </c>
      <c r="B47">
        <f>_xlfn.NORM.DIST(A47,Scrobbles!$O$9,Scrobbles!$O$8,FALSE)</f>
        <v>1.0649298257771087E-2</v>
      </c>
      <c r="C47">
        <f>_xlfn.POISSON.DIST(A47,Scrobbles!$O$9,FALSE)</f>
        <v>5.5630752669339825E-3</v>
      </c>
    </row>
    <row r="48" spans="1:3" x14ac:dyDescent="0.3">
      <c r="A48">
        <v>46</v>
      </c>
      <c r="B48">
        <f>_xlfn.NORM.DIST(A48,Scrobbles!$O$9,Scrobbles!$O$8,FALSE)</f>
        <v>1.0801628651681822E-2</v>
      </c>
      <c r="C48">
        <f>_xlfn.POISSON.DIST(A48,Scrobbles!$O$9,FALSE)</f>
        <v>7.4032699645155452E-3</v>
      </c>
    </row>
    <row r="49" spans="1:3" x14ac:dyDescent="0.3">
      <c r="A49">
        <v>47</v>
      </c>
      <c r="B49">
        <f>_xlfn.NORM.DIST(A49,Scrobbles!$O$9,Scrobbles!$O$8,FALSE)</f>
        <v>1.0946241304816607E-2</v>
      </c>
      <c r="C49">
        <f>_xlfn.POISSON.DIST(A49,Scrobbles!$O$9,FALSE)</f>
        <v>9.6425569118043265E-3</v>
      </c>
    </row>
    <row r="50" spans="1:3" x14ac:dyDescent="0.3">
      <c r="A50">
        <v>48</v>
      </c>
      <c r="B50">
        <f>_xlfn.NORM.DIST(A50,Scrobbles!$O$9,Scrobbles!$O$8,FALSE)</f>
        <v>1.108276988471054E-2</v>
      </c>
      <c r="C50">
        <f>_xlfn.POISSON.DIST(A50,Scrobbles!$O$9,FALSE)</f>
        <v>1.2297517683128815E-2</v>
      </c>
    </row>
    <row r="51" spans="1:3" x14ac:dyDescent="0.3">
      <c r="A51">
        <v>49</v>
      </c>
      <c r="B51">
        <f>_xlfn.NORM.DIST(A51,Scrobbles!$O$9,Scrobbles!$O$8,FALSE)</f>
        <v>1.1210865369955417E-2</v>
      </c>
      <c r="C51">
        <f>_xlfn.POISSON.DIST(A51,Scrobbles!$O$9,FALSE)</f>
        <v>1.5363418396186865E-2</v>
      </c>
    </row>
    <row r="52" spans="1:3" x14ac:dyDescent="0.3">
      <c r="A52">
        <v>50</v>
      </c>
      <c r="B52">
        <f>_xlfn.NORM.DIST(A52,Scrobbles!$O$9,Scrobbles!$O$8,FALSE)</f>
        <v>1.1330197534697058E-2</v>
      </c>
      <c r="C52">
        <f>_xlfn.POISSON.DIST(A52,Scrobbles!$O$9,FALSE)</f>
        <v>1.8809806847223394E-2</v>
      </c>
    </row>
    <row r="53" spans="1:3" x14ac:dyDescent="0.3">
      <c r="A53">
        <v>51</v>
      </c>
      <c r="B53">
        <f>_xlfn.NORM.DIST(A53,Scrobbles!$O$9,Scrobbles!$O$8,FALSE)</f>
        <v>1.1440456365595401E-2</v>
      </c>
      <c r="C53">
        <f>_xlfn.POISSON.DIST(A53,Scrobbles!$O$9,FALSE)</f>
        <v>2.2577749077350752E-2</v>
      </c>
    </row>
    <row r="54" spans="1:3" x14ac:dyDescent="0.3">
      <c r="A54">
        <v>52</v>
      </c>
      <c r="B54">
        <f>_xlfn.NORM.DIST(A54,Scrobbles!$O$9,Scrobbles!$O$8,FALSE)</f>
        <v>1.1541353402747288E-2</v>
      </c>
      <c r="C54">
        <f>_xlfn.POISSON.DIST(A54,Scrobbles!$O$9,FALSE)</f>
        <v>2.6579314792203497E-2</v>
      </c>
    </row>
    <row r="55" spans="1:3" x14ac:dyDescent="0.3">
      <c r="A55">
        <v>53</v>
      </c>
      <c r="B55">
        <f>_xlfn.NORM.DIST(A55,Scrobbles!$O$9,Scrobbles!$O$8,FALSE)</f>
        <v>1.16326229964606E-2</v>
      </c>
      <c r="C55">
        <f>_xlfn.POISSON.DIST(A55,Scrobbles!$O$9,FALSE)</f>
        <v>3.0699718513177401E-2</v>
      </c>
    </row>
    <row r="56" spans="1:3" x14ac:dyDescent="0.3">
      <c r="A56">
        <v>54</v>
      </c>
      <c r="B56">
        <f>_xlfn.NORM.DIST(A56,Scrobbles!$O$9,Scrobbles!$O$8,FALSE)</f>
        <v>1.17140234722203E-2</v>
      </c>
      <c r="C56">
        <f>_xlfn.POISSON.DIST(A56,Scrobbles!$O$9,FALSE)</f>
        <v>3.4802233449623098E-2</v>
      </c>
    </row>
    <row r="57" spans="1:3" x14ac:dyDescent="0.3">
      <c r="A57">
        <v>55</v>
      </c>
      <c r="B57">
        <f>_xlfn.NORM.DIST(A57,Scrobbles!$O$9,Scrobbles!$O$8,FALSE)</f>
        <v>1.1785338196698683E-2</v>
      </c>
      <c r="C57">
        <f>_xlfn.POISSON.DIST(A57,Scrobbles!$O$9,FALSE)</f>
        <v>3.8735655411988312E-2</v>
      </c>
    </row>
    <row r="58" spans="1:3" x14ac:dyDescent="0.3">
      <c r="A58">
        <v>56</v>
      </c>
      <c r="B58">
        <f>_xlfn.NORM.DIST(A58,Scrobbles!$O$9,Scrobbles!$O$8,FALSE)</f>
        <v>1.184637653823035E-2</v>
      </c>
      <c r="C58">
        <f>_xlfn.POISSON.DIST(A58,Scrobbles!$O$9,FALSE)</f>
        <v>4.2343754588877201E-2</v>
      </c>
    </row>
    <row r="59" spans="1:3" x14ac:dyDescent="0.3">
      <c r="A59">
        <v>57</v>
      </c>
      <c r="B59">
        <f>_xlfn.NORM.DIST(A59,Scrobbles!$O$9,Scrobbles!$O$8,FALSE)</f>
        <v>1.1896974715792668E-2</v>
      </c>
      <c r="C59">
        <f>_xlfn.POISSON.DIST(A59,Scrobbles!$O$9,FALSE)</f>
        <v>4.5475867303843905E-2</v>
      </c>
    </row>
    <row r="60" spans="1:3" x14ac:dyDescent="0.3">
      <c r="A60">
        <v>58</v>
      </c>
      <c r="B60">
        <f>_xlfn.NORM.DIST(A60,Scrobbles!$O$9,Scrobbles!$O$8,FALSE)</f>
        <v>1.1936996531200412E-2</v>
      </c>
      <c r="C60">
        <f>_xlfn.POISSON.DIST(A60,Scrobbles!$O$9,FALSE)</f>
        <v>4.7997595267104599E-2</v>
      </c>
    </row>
    <row r="61" spans="1:3" x14ac:dyDescent="0.3">
      <c r="A61">
        <v>59</v>
      </c>
      <c r="B61">
        <f>_xlfn.NORM.DIST(A61,Scrobbles!$O$9,Scrobbles!$O$8,FALSE)</f>
        <v>1.1966333979933443E-2</v>
      </c>
      <c r="C61">
        <f>_xlfn.POISSON.DIST(A61,Scrobbles!$O$9,FALSE)</f>
        <v>4.9800528300500226E-2</v>
      </c>
    </row>
    <row r="62" spans="1:3" x14ac:dyDescent="0.3">
      <c r="A62">
        <v>60</v>
      </c>
      <c r="B62">
        <f>_xlfn.NORM.DIST(A62,Scrobbles!$O$9,Scrobbles!$O$8,FALSE)</f>
        <v>1.1984907736763412E-2</v>
      </c>
      <c r="C62">
        <f>_xlfn.POISSON.DIST(A62,Scrobbles!$O$9,FALSE)</f>
        <v>5.0809998468753594E-2</v>
      </c>
    </row>
    <row r="63" spans="1:3" x14ac:dyDescent="0.3">
      <c r="A63">
        <v>61</v>
      </c>
      <c r="B63">
        <f>_xlfn.NORM.DIST(A63,Scrobbles!$O$9,Scrobbles!$O$8,FALSE)</f>
        <v>1.199266751312345E-2</v>
      </c>
      <c r="C63">
        <f>_xlfn.POISSON.DIST(A63,Scrobbles!$O$9,FALSE)</f>
        <v>5.0990095937849748E-2</v>
      </c>
    </row>
    <row r="64" spans="1:3" x14ac:dyDescent="0.3">
      <c r="A64">
        <v>62</v>
      </c>
      <c r="B64">
        <f>_xlfn.NORM.DIST(A64,Scrobbles!$O$9,Scrobbles!$O$8,FALSE)</f>
        <v>1.1989592283967532E-2</v>
      </c>
      <c r="C64">
        <f>_xlfn.POISSON.DIST(A64,Scrobbles!$O$9,FALSE)</f>
        <v>5.0345495771242234E-2</v>
      </c>
    </row>
    <row r="65" spans="1:3" x14ac:dyDescent="0.3">
      <c r="A65">
        <v>63</v>
      </c>
      <c r="B65">
        <f>_xlfn.NORM.DIST(A65,Scrobbles!$O$9,Scrobbles!$O$8,FALSE)</f>
        <v>1.1975690382687179E-2</v>
      </c>
      <c r="C65">
        <f>_xlfn.POISSON.DIST(A65,Scrobbles!$O$9,FALSE)</f>
        <v>4.8920011978491489E-2</v>
      </c>
    </row>
    <row r="66" spans="1:3" x14ac:dyDescent="0.3">
      <c r="A66">
        <v>64</v>
      </c>
      <c r="B66">
        <f>_xlfn.NORM.DIST(A66,Scrobbles!$O$9,Scrobbles!$O$8,FALSE)</f>
        <v>1.1950999463485818E-2</v>
      </c>
      <c r="C66">
        <f>_xlfn.POISSON.DIST(A66,Scrobbles!$O$9,FALSE)</f>
        <v>4.6792156727737858E-2</v>
      </c>
    </row>
    <row r="67" spans="1:3" x14ac:dyDescent="0.3">
      <c r="A67">
        <v>65</v>
      </c>
      <c r="B67">
        <f>_xlfn.NORM.DIST(A67,Scrobbles!$O$9,Scrobbles!$O$8,FALSE)</f>
        <v>1.1915586331448508E-2</v>
      </c>
      <c r="C67">
        <f>_xlfn.POISSON.DIST(A67,Scrobbles!$O$9,FALSE)</f>
        <v>4.4068288976435013E-2</v>
      </c>
    </row>
    <row r="68" spans="1:3" x14ac:dyDescent="0.3">
      <c r="A68">
        <v>66</v>
      </c>
      <c r="B68">
        <f>_xlfn.NORM.DIST(A68,Scrobbles!$O$9,Scrobbles!$O$8,FALSE)</f>
        <v>1.1869546641380409E-2</v>
      </c>
      <c r="C68">
        <f>_xlfn.POISSON.DIST(A68,Scrobbles!$O$9,FALSE)</f>
        <v>4.0874150094850639E-2</v>
      </c>
    </row>
    <row r="69" spans="1:3" x14ac:dyDescent="0.3">
      <c r="A69">
        <v>67</v>
      </c>
      <c r="B69">
        <f>_xlfn.NORM.DIST(A69,Scrobbles!$O$9,Scrobbles!$O$8,FALSE)</f>
        <v>1.1813004467314064E-2</v>
      </c>
      <c r="C69">
        <f>_xlfn.POISSON.DIST(A69,Scrobbles!$O$9,FALSE)</f>
        <v>3.7345683729260497E-2</v>
      </c>
    </row>
    <row r="70" spans="1:3" x14ac:dyDescent="0.3">
      <c r="A70">
        <v>68</v>
      </c>
      <c r="B70">
        <f>_xlfn.NORM.DIST(A70,Scrobbles!$O$9,Scrobbles!$O$8,FALSE)</f>
        <v>1.1746111745397143E-2</v>
      </c>
      <c r="C70">
        <f>_xlfn.POISSON.DIST(A70,Scrobbles!$O$9,FALSE)</f>
        <v>3.3620021322247617E-2</v>
      </c>
    </row>
    <row r="71" spans="1:3" x14ac:dyDescent="0.3">
      <c r="A71">
        <v>69</v>
      </c>
      <c r="B71">
        <f>_xlfn.NORM.DIST(A71,Scrobbles!$O$9,Scrobbles!$O$8,FALSE)</f>
        <v>1.1669047593661599E-2</v>
      </c>
      <c r="C71">
        <f>_xlfn.POISSON.DIST(A71,Scrobbles!$O$9,FALSE)</f>
        <v>2.9827398470384237E-2</v>
      </c>
    </row>
    <row r="72" spans="1:3" x14ac:dyDescent="0.3">
      <c r="A72">
        <v>70</v>
      </c>
      <c r="B72">
        <f>_xlfn.NORM.DIST(A72,Scrobbles!$O$9,Scrobbles!$O$8,FALSE)</f>
        <v>1.1582017512936568E-2</v>
      </c>
      <c r="C72">
        <f>_xlfn.POISSON.DIST(A72,Scrobbles!$O$9,FALSE)</f>
        <v>2.6084578199003953E-2</v>
      </c>
    </row>
    <row r="73" spans="1:3" x14ac:dyDescent="0.3">
      <c r="A73">
        <v>71</v>
      </c>
      <c r="B73">
        <f>_xlfn.NORM.DIST(A73,Scrobbles!$O$9,Scrobbles!$O$8,FALSE)</f>
        <v>1.148525247389403E-2</v>
      </c>
      <c r="C73">
        <f>_xlfn.POISSON.DIST(A73,Scrobbles!$O$9,FALSE)</f>
        <v>2.2490129280831286E-2</v>
      </c>
    </row>
    <row r="74" spans="1:3" x14ac:dyDescent="0.3">
      <c r="A74">
        <v>72</v>
      </c>
      <c r="B74">
        <f>_xlfn.NORM.DIST(A74,Scrobbles!$O$9,Scrobbles!$O$8,FALSE)</f>
        <v>1.1379007895903216E-2</v>
      </c>
      <c r="C74">
        <f>_xlfn.POISSON.DIST(A74,Scrobbles!$O$9,FALSE)</f>
        <v>1.9121675233139276E-2</v>
      </c>
    </row>
    <row r="75" spans="1:3" x14ac:dyDescent="0.3">
      <c r="A75">
        <v>73</v>
      </c>
      <c r="B75">
        <f>_xlfn.NORM.DIST(A75,Scrobbles!$O$9,Scrobbles!$O$8,FALSE)</f>
        <v>1.1263562524011159E-2</v>
      </c>
      <c r="C75">
        <f>_xlfn.POISSON.DIST(A75,Scrobbles!$O$9,FALSE)</f>
        <v>1.6035021992987931E-2</v>
      </c>
    </row>
    <row r="76" spans="1:3" x14ac:dyDescent="0.3">
      <c r="A76">
        <v>74</v>
      </c>
      <c r="B76">
        <f>_xlfn.NORM.DIST(A76,Scrobbles!$O$9,Scrobbles!$O$8,FALSE)</f>
        <v>1.1139217210958043E-2</v>
      </c>
      <c r="C76">
        <f>_xlfn.POISSON.DIST(A76,Scrobbles!$O$9,FALSE)</f>
        <v>1.3264910450736921E-2</v>
      </c>
    </row>
    <row r="77" spans="1:3" x14ac:dyDescent="0.3">
      <c r="A77">
        <v>75</v>
      </c>
      <c r="B77">
        <f>_xlfn.NORM.DIST(A77,Scrobbles!$O$9,Scrobbles!$O$8,FALSE)</f>
        <v>1.1006293611672704E-2</v>
      </c>
      <c r="C77">
        <f>_xlfn.POISSON.DIST(A77,Scrobbles!$O$9,FALSE)</f>
        <v>1.082703501654745E-2</v>
      </c>
    </row>
    <row r="78" spans="1:3" x14ac:dyDescent="0.3">
      <c r="A78">
        <v>76</v>
      </c>
      <c r="B78">
        <f>_xlfn.NORM.DIST(A78,Scrobbles!$O$9,Scrobbles!$O$8,FALSE)</f>
        <v>1.0865132798171711E-2</v>
      </c>
      <c r="C78">
        <f>_xlfn.POISSON.DIST(A78,Scrobbles!$O$9,FALSE)</f>
        <v>8.7209225862304191E-3</v>
      </c>
    </row>
    <row r="79" spans="1:3" x14ac:dyDescent="0.3">
      <c r="A79">
        <v>77</v>
      </c>
      <c r="B79">
        <f>_xlfn.NORM.DIST(A79,Scrobbles!$O$9,Scrobbles!$O$8,FALSE)</f>
        <v>1.0716093803201963E-2</v>
      </c>
      <c r="C79">
        <f>_xlfn.POISSON.DIST(A79,Scrobbles!$O$9,FALSE)</f>
        <v>6.9332712031631933E-3</v>
      </c>
    </row>
    <row r="80" spans="1:3" x14ac:dyDescent="0.3">
      <c r="A80">
        <v>78</v>
      </c>
      <c r="B80">
        <f>_xlfn.NORM.DIST(A80,Scrobbles!$O$9,Scrobbles!$O$8,FALSE)</f>
        <v>1.0559552101318585E-2</v>
      </c>
      <c r="C80">
        <f>_xlfn.POISSON.DIST(A80,Scrobbles!$O$9,FALSE)</f>
        <v>5.4413926802372101E-3</v>
      </c>
    </row>
    <row r="81" spans="1:3" x14ac:dyDescent="0.3">
      <c r="A81">
        <v>79</v>
      </c>
      <c r="B81">
        <f>_xlfn.NORM.DIST(A81,Scrobbles!$O$9,Scrobbles!$O$8,FALSE)</f>
        <v>1.0395898036375291E-2</v>
      </c>
      <c r="C81">
        <f>_xlfn.POISSON.DIST(A81,Scrobbles!$O$9,FALSE)</f>
        <v>4.2164743143131324E-3</v>
      </c>
    </row>
    <row r="82" spans="1:3" x14ac:dyDescent="0.3">
      <c r="A82">
        <v>80</v>
      </c>
      <c r="B82">
        <f>_xlfn.NORM.DIST(A82,Scrobbles!$O$9,Scrobbles!$O$8,FALSE)</f>
        <v>1.022553520462164E-2</v>
      </c>
      <c r="C82">
        <f>_xlfn.POISSON.DIST(A82,Scrobbles!$O$9,FALSE)</f>
        <v>3.226457541188942E-3</v>
      </c>
    </row>
    <row r="83" spans="1:3" x14ac:dyDescent="0.3">
      <c r="A83">
        <v>81</v>
      </c>
      <c r="B83">
        <f>_xlfn.NORM.DIST(A83,Scrobbles!$O$9,Scrobbles!$O$8,FALSE)</f>
        <v>1.0048878802750008E-2</v>
      </c>
      <c r="C83">
        <f>_xlfn.POISSON.DIST(A83,Scrobbles!$O$9,FALSE)</f>
        <v>2.4384138574551064E-3</v>
      </c>
    </row>
    <row r="84" spans="1:3" x14ac:dyDescent="0.3">
      <c r="A84">
        <v>82</v>
      </c>
      <c r="B84">
        <f>_xlfn.NORM.DIST(A84,Scrobbles!$O$9,Scrobbles!$O$8,FALSE)</f>
        <v>9.8663539503143216E-3</v>
      </c>
      <c r="C84">
        <f>_xlfn.POISSON.DIST(A84,Scrobbles!$O$9,FALSE)</f>
        <v>1.8203715844218205E-3</v>
      </c>
    </row>
    <row r="85" spans="1:3" x14ac:dyDescent="0.3">
      <c r="A85">
        <v>83</v>
      </c>
      <c r="B85">
        <f>_xlfn.NORM.DIST(A85,Scrobbles!$O$9,Scrobbles!$O$8,FALSE)</f>
        <v>9.6783939959531051E-3</v>
      </c>
      <c r="C85">
        <f>_xlfn.POISSON.DIST(A85,Scrobbles!$O$9,FALSE)</f>
        <v>1.3426055482629181E-3</v>
      </c>
    </row>
    <row r="86" spans="1:3" x14ac:dyDescent="0.3">
      <c r="A86">
        <v>84</v>
      </c>
      <c r="B86">
        <f>_xlfn.NORM.DIST(A86,Scrobbles!$O$9,Scrobbles!$O$8,FALSE)</f>
        <v>9.4854388167922125E-3</v>
      </c>
      <c r="C86">
        <f>_xlfn.POISSON.DIST(A86,Scrobbles!$O$9,FALSE)</f>
        <v>9.7844323256612289E-4</v>
      </c>
    </row>
    <row r="87" spans="1:3" x14ac:dyDescent="0.3">
      <c r="A87">
        <v>85</v>
      </c>
      <c r="B87">
        <f>_xlfn.NORM.DIST(A87,Scrobbles!$O$9,Scrobbles!$O$8,FALSE)</f>
        <v>9.2879331202792535E-3</v>
      </c>
      <c r="C87">
        <f>_xlfn.POISSON.DIST(A87,Scrobbles!$O$9,FALSE)</f>
        <v>7.046657938830751E-4</v>
      </c>
    </row>
    <row r="88" spans="1:3" x14ac:dyDescent="0.3">
      <c r="A88">
        <v>86</v>
      </c>
      <c r="B88">
        <f>_xlfn.NORM.DIST(A88,Scrobbles!$O$9,Scrobbles!$O$8,FALSE)</f>
        <v>9.0863247575144312E-3</v>
      </c>
      <c r="C88">
        <f>_xlfn.POISSON.DIST(A88,Scrobbles!$O$9,FALSE)</f>
        <v>5.0159271626183579E-4</v>
      </c>
    </row>
    <row r="89" spans="1:3" x14ac:dyDescent="0.3">
      <c r="A89">
        <v>87</v>
      </c>
      <c r="B89">
        <f>_xlfn.NORM.DIST(A89,Scrobbles!$O$9,Scrobbles!$O$8,FALSE)</f>
        <v>8.881063056894031E-3</v>
      </c>
      <c r="C89">
        <f>_xlfn.POISSON.DIST(A89,Scrobbles!$O$9,FALSE)</f>
        <v>3.5293802495590536E-4</v>
      </c>
    </row>
    <row r="90" spans="1:3" x14ac:dyDescent="0.3">
      <c r="A90">
        <v>88</v>
      </c>
      <c r="B90">
        <f>_xlfn.NORM.DIST(A90,Scrobbles!$O$9,Scrobbles!$O$8,FALSE)</f>
        <v>8.6725971865760608E-3</v>
      </c>
      <c r="C90">
        <f>_xlfn.POISSON.DIST(A90,Scrobbles!$O$9,FALSE)</f>
        <v>2.4551739143892018E-4</v>
      </c>
    </row>
    <row r="91" spans="1:3" x14ac:dyDescent="0.3">
      <c r="A91">
        <v>89</v>
      </c>
      <c r="B91">
        <f>_xlfn.NORM.DIST(A91,Scrobbles!$O$9,Scrobbles!$O$8,FALSE)</f>
        <v>8.461374553916625E-3</v>
      </c>
      <c r="C91">
        <f>_xlfn.POISSON.DIST(A91,Scrobbles!$O$9,FALSE)</f>
        <v>1.6887242381085854E-4</v>
      </c>
    </row>
    <row r="92" spans="1:3" x14ac:dyDescent="0.3">
      <c r="A92">
        <v>90</v>
      </c>
      <c r="B92">
        <f>_xlfn.NORM.DIST(A92,Scrobbles!$O$9,Scrobbles!$O$8,FALSE)</f>
        <v>8.2478392496141747E-3</v>
      </c>
      <c r="C92">
        <f>_xlfn.POISSON.DIST(A92,Scrobbles!$O$9,FALSE)</f>
        <v>1.1486367565513309E-4</v>
      </c>
    </row>
    <row r="93" spans="1:3" x14ac:dyDescent="0.3">
      <c r="A93">
        <v>91</v>
      </c>
      <c r="B93">
        <f>_xlfn.NORM.DIST(A93,Scrobbles!$O$9,Scrobbles!$O$8,FALSE)</f>
        <v>8.0324305438413679E-3</v>
      </c>
      <c r="C93">
        <f>_xlfn.POISSON.DIST(A93,Scrobbles!$O$9,FALSE)</f>
        <v>7.7269446201032538E-5</v>
      </c>
    </row>
    <row r="94" spans="1:3" x14ac:dyDescent="0.3">
      <c r="A94">
        <v>92</v>
      </c>
      <c r="B94">
        <f>_xlfn.NORM.DIST(A94,Scrobbles!$O$9,Scrobbles!$O$8,FALSE)</f>
        <v>7.8155814411458319E-3</v>
      </c>
      <c r="C94">
        <f>_xlfn.POISSON.DIST(A94,Scrobbles!$O$9,FALSE)</f>
        <v>5.1414599190757327E-5</v>
      </c>
    </row>
    <row r="95" spans="1:3" x14ac:dyDescent="0.3">
      <c r="A95">
        <v>93</v>
      </c>
      <c r="B95">
        <f>_xlfn.NORM.DIST(A95,Scrobbles!$O$9,Scrobbles!$O$8,FALSE)</f>
        <v>7.5977173003662375E-3</v>
      </c>
      <c r="C95">
        <f>_xlfn.POISSON.DIST(A95,Scrobbles!$O$9,FALSE)</f>
        <v>3.3843088394962134E-5</v>
      </c>
    </row>
    <row r="96" spans="1:3" x14ac:dyDescent="0.3">
      <c r="A96">
        <v>94</v>
      </c>
      <c r="B96">
        <f>_xlfn.NORM.DIST(A96,Scrobbles!$O$9,Scrobbles!$O$8,FALSE)</f>
        <v>7.3792545252442943E-3</v>
      </c>
      <c r="C96">
        <f>_xlfn.POISSON.DIST(A96,Scrobbles!$O$9,FALSE)</f>
        <v>2.203984911287827E-5</v>
      </c>
    </row>
    <row r="97" spans="1:3" x14ac:dyDescent="0.3">
      <c r="A97">
        <v>95</v>
      </c>
      <c r="B97">
        <f>_xlfn.NORM.DIST(A97,Scrobbles!$O$9,Scrobbles!$O$8,FALSE)</f>
        <v>7.1605993308217373E-3</v>
      </c>
      <c r="C97">
        <f>_xlfn.POISSON.DIST(A97,Scrobbles!$O$9,FALSE)</f>
        <v>1.4202064933334014E-5</v>
      </c>
    </row>
    <row r="98" spans="1:3" x14ac:dyDescent="0.3">
      <c r="A98">
        <v>96</v>
      </c>
      <c r="B98">
        <f>_xlfn.NORM.DIST(A98,Scrobbles!$O$9,Scrobbles!$O$8,FALSE)</f>
        <v>6.9421465900995454E-3</v>
      </c>
      <c r="C98">
        <f>_xlfn.POISSON.DIST(A98,Scrobbles!$O$9,FALSE)</f>
        <v>9.0562153924553714E-6</v>
      </c>
    </row>
    <row r="99" spans="1:3" x14ac:dyDescent="0.3">
      <c r="A99">
        <v>97</v>
      </c>
      <c r="B99">
        <f>_xlfn.NORM.DIST(A99,Scrobbles!$O$9,Scrobbles!$O$8,FALSE)</f>
        <v>6.7242787648099621E-3</v>
      </c>
      <c r="C99">
        <f>_xlfn.POISSON.DIST(A99,Scrobbles!$O$9,FALSE)</f>
        <v>5.7153323666512625E-6</v>
      </c>
    </row>
    <row r="100" spans="1:3" x14ac:dyDescent="0.3">
      <c r="A100">
        <v>98</v>
      </c>
      <c r="B100">
        <f>_xlfn.NORM.DIST(A100,Scrobbles!$O$9,Scrobbles!$O$8,FALSE)</f>
        <v>6.5073649235158479E-3</v>
      </c>
      <c r="C100">
        <f>_xlfn.POISSON.DIST(A100,Scrobbles!$O$9,FALSE)</f>
        <v>3.5701124684128467E-6</v>
      </c>
    </row>
    <row r="101" spans="1:3" x14ac:dyDescent="0.3">
      <c r="A101">
        <v>99</v>
      </c>
      <c r="B101">
        <f>_xlfn.NORM.DIST(A101,Scrobbles!$O$9,Scrobbles!$O$8,FALSE)</f>
        <v>6.291759849611795E-3</v>
      </c>
      <c r="C101">
        <f>_xlfn.POISSON.DIST(A101,Scrobbles!$O$9,FALSE)</f>
        <v>2.2075634018441831E-6</v>
      </c>
    </row>
    <row r="102" spans="1:3" x14ac:dyDescent="0.3">
      <c r="A102">
        <v>100</v>
      </c>
      <c r="B102">
        <f>_xlfn.NORM.DIST(A102,Scrobbles!$O$9,Scrobbles!$O$8,FALSE)</f>
        <v>6.0778032411625982E-3</v>
      </c>
      <c r="C102">
        <f>_xlfn.POISSON.DIST(A102,Scrobbles!$O$9,FALSE)</f>
        <v>1.3513867851829866E-6</v>
      </c>
    </row>
    <row r="103" spans="1:3" x14ac:dyDescent="0.3">
      <c r="A103">
        <v>101</v>
      </c>
      <c r="B103">
        <f>_xlfn.NORM.DIST(A103,Scrobbles!$O$9,Scrobbles!$O$8,FALSE)</f>
        <v>5.8658190038820383E-3</v>
      </c>
      <c r="C103">
        <f>_xlfn.POISSON.DIST(A103,Scrobbles!$O$9,FALSE)</f>
        <v>8.1907708548018797E-7</v>
      </c>
    </row>
    <row r="104" spans="1:3" x14ac:dyDescent="0.3">
      <c r="A104">
        <v>102</v>
      </c>
      <c r="B104">
        <f>_xlfn.NORM.DIST(A104,Scrobbles!$O$9,Scrobbles!$O$8,FALSE)</f>
        <v>5.6561146379335413E-3</v>
      </c>
      <c r="C104">
        <f>_xlfn.POISSON.DIST(A104,Scrobbles!$O$9,FALSE)</f>
        <v>4.9157647022062039E-7</v>
      </c>
    </row>
    <row r="105" spans="1:3" x14ac:dyDescent="0.3">
      <c r="A105">
        <v>103</v>
      </c>
      <c r="B105">
        <f>_xlfn.NORM.DIST(A105,Scrobbles!$O$9,Scrobbles!$O$8,FALSE)</f>
        <v>5.448980718628516E-3</v>
      </c>
      <c r="C105">
        <f>_xlfn.POISSON.DIST(A105,Scrobbles!$O$9,FALSE)</f>
        <v>2.9215972318281289E-7</v>
      </c>
    </row>
    <row r="106" spans="1:3" x14ac:dyDescent="0.3">
      <c r="A106">
        <v>104</v>
      </c>
      <c r="B106">
        <f>_xlfn.NORM.DIST(A106,Scrobbles!$O$9,Scrobbles!$O$8,FALSE)</f>
        <v>5.2446904705125523E-3</v>
      </c>
      <c r="C106">
        <f>_xlfn.POISSON.DIST(A106,Scrobbles!$O$9,FALSE)</f>
        <v>1.719703152310487E-7</v>
      </c>
    </row>
    <row r="107" spans="1:3" x14ac:dyDescent="0.3">
      <c r="A107">
        <v>105</v>
      </c>
      <c r="B107">
        <f>_xlfn.NORM.DIST(A107,Scrobbles!$O$9,Scrobbles!$O$8,FALSE)</f>
        <v>5.0434994337679867E-3</v>
      </c>
      <c r="C107">
        <f>_xlfn.POISSON.DIST(A107,Scrobbles!$O$9,FALSE)</f>
        <v>1.0026068571385444E-7</v>
      </c>
    </row>
    <row r="108" spans="1:3" x14ac:dyDescent="0.3">
      <c r="A108">
        <v>106</v>
      </c>
      <c r="B108">
        <f>_xlfn.NORM.DIST(A108,Scrobbles!$O$9,Scrobbles!$O$8,FALSE)</f>
        <v>4.8456452213274321E-3</v>
      </c>
      <c r="C108">
        <f>_xlfn.POISSON.DIST(A108,Scrobbles!$O$9,FALSE)</f>
        <v>5.7901696364579703E-8</v>
      </c>
    </row>
    <row r="109" spans="1:3" x14ac:dyDescent="0.3">
      <c r="A109">
        <v>107</v>
      </c>
      <c r="B109">
        <f>_xlfn.NORM.DIST(A109,Scrobbles!$O$9,Scrobbles!$O$8,FALSE)</f>
        <v>4.6513473645897604E-3</v>
      </c>
      <c r="C109">
        <f>_xlfn.POISSON.DIST(A109,Scrobbles!$O$9,FALSE)</f>
        <v>3.3126380971399973E-8</v>
      </c>
    </row>
    <row r="110" spans="1:3" x14ac:dyDescent="0.3">
      <c r="A110">
        <v>108</v>
      </c>
      <c r="B110">
        <f>_xlfn.NORM.DIST(A110,Scrobbles!$O$9,Scrobbles!$O$8,FALSE)</f>
        <v>4.4608072451608116E-3</v>
      </c>
      <c r="C110">
        <f>_xlfn.POISSON.DIST(A110,Scrobbles!$O$9,FALSE)</f>
        <v>1.8776589814870102E-8</v>
      </c>
    </row>
    <row r="111" spans="1:3" x14ac:dyDescent="0.3">
      <c r="A111">
        <v>109</v>
      </c>
      <c r="B111">
        <f>_xlfn.NORM.DIST(A111,Scrobbles!$O$9,Scrobbles!$O$8,FALSE)</f>
        <v>4.2742081096080785E-3</v>
      </c>
      <c r="C111">
        <f>_xlfn.POISSON.DIST(A111,Scrobbles!$O$9,FALSE)</f>
        <v>1.0545245705598974E-8</v>
      </c>
    </row>
    <row r="112" spans="1:3" x14ac:dyDescent="0.3">
      <c r="A112">
        <v>110</v>
      </c>
      <c r="B112">
        <f>_xlfn.NORM.DIST(A112,Scrobbles!$O$9,Scrobbles!$O$8,FALSE)</f>
        <v>4.0917151638238704E-3</v>
      </c>
      <c r="C112">
        <f>_xlfn.POISSON.DIST(A112,Scrobbles!$O$9,FALSE)</f>
        <v>5.8685458287915741E-9</v>
      </c>
    </row>
    <row r="113" spans="1:3" x14ac:dyDescent="0.3">
      <c r="A113">
        <v>111</v>
      </c>
      <c r="B113">
        <f>_xlfn.NORM.DIST(A113,Scrobbles!$O$9,Scrobbles!$O$8,FALSE)</f>
        <v>3.9134757432366472E-3</v>
      </c>
      <c r="C113">
        <f>_xlfn.POISSON.DIST(A113,Scrobbles!$O$9,FALSE)</f>
        <v>3.2364880209917157E-9</v>
      </c>
    </row>
    <row r="114" spans="1:3" x14ac:dyDescent="0.3">
      <c r="A114">
        <v>112</v>
      </c>
      <c r="B114">
        <f>_xlfn.NORM.DIST(A114,Scrobbles!$O$9,Scrobbles!$O$8,FALSE)</f>
        <v>3.7396195547965451E-3</v>
      </c>
      <c r="C114">
        <f>_xlfn.POISSON.DIST(A114,Scrobbles!$O$9,FALSE)</f>
        <v>1.7689781292341294E-9</v>
      </c>
    </row>
    <row r="115" spans="1:3" x14ac:dyDescent="0.3">
      <c r="A115">
        <v>113</v>
      </c>
      <c r="B115">
        <f>_xlfn.NORM.DIST(A115,Scrobbles!$O$9,Scrobbles!$O$8,FALSE)</f>
        <v>3.5702589863892773E-3</v>
      </c>
      <c r="C115">
        <f>_xlfn.POISSON.DIST(A115,Scrobbles!$O$9,FALSE)</f>
        <v>9.5831989062790637E-10</v>
      </c>
    </row>
    <row r="116" spans="1:3" x14ac:dyDescent="0.3">
      <c r="A116">
        <v>114</v>
      </c>
      <c r="B116">
        <f>_xlfn.NORM.DIST(A116,Scrobbles!$O$9,Scrobbles!$O$8,FALSE)</f>
        <v>3.4054894791031532E-3</v>
      </c>
      <c r="C116">
        <f>_xlfn.POISSON.DIST(A116,Scrobbles!$O$9,FALSE)</f>
        <v>5.1460278621911291E-10</v>
      </c>
    </row>
    <row r="117" spans="1:3" x14ac:dyDescent="0.3">
      <c r="A117">
        <v>115</v>
      </c>
      <c r="B117">
        <f>_xlfn.NORM.DIST(A117,Scrobbles!$O$9,Scrobbles!$O$8,FALSE)</f>
        <v>3.2453899575867278E-3</v>
      </c>
      <c r="C117">
        <f>_xlfn.POISSON.DIST(A117,Scrobbles!$O$9,FALSE)</f>
        <v>2.7393074284048889E-10</v>
      </c>
    </row>
    <row r="118" spans="1:3" x14ac:dyDescent="0.3">
      <c r="A118">
        <v>116</v>
      </c>
      <c r="B118">
        <f>_xlfn.NORM.DIST(A118,Scrobbles!$O$9,Scrobbles!$O$8,FALSE)</f>
        <v>3.0900233135894052E-3</v>
      </c>
      <c r="C118">
        <f>_xlfn.POISSON.DIST(A118,Scrobbles!$O$9,FALSE)</f>
        <v>1.4456037570682992E-10</v>
      </c>
    </row>
    <row r="119" spans="1:3" x14ac:dyDescent="0.3">
      <c r="A119">
        <v>117</v>
      </c>
      <c r="B119">
        <f>_xlfn.NORM.DIST(A119,Scrobbles!$O$9,Scrobbles!$O$8,FALSE)</f>
        <v>2.9394369376731736E-3</v>
      </c>
      <c r="C119">
        <f>_xlfn.POISSON.DIST(A119,Scrobbles!$O$9,FALSE)</f>
        <v>7.5636232611682465E-11</v>
      </c>
    </row>
    <row r="120" spans="1:3" x14ac:dyDescent="0.3">
      <c r="A120">
        <v>118</v>
      </c>
      <c r="B120">
        <f>_xlfn.NORM.DIST(A120,Scrobbles!$O$9,Scrobbles!$O$8,FALSE)</f>
        <v>2.7936632940198307E-3</v>
      </c>
      <c r="C120">
        <f>_xlfn.POISSON.DIST(A120,Scrobbles!$O$9,FALSE)</f>
        <v>3.9238677706243683E-11</v>
      </c>
    </row>
    <row r="121" spans="1:3" x14ac:dyDescent="0.3">
      <c r="A121">
        <v>119</v>
      </c>
      <c r="B121">
        <f>_xlfn.NORM.DIST(A121,Scrobbles!$O$9,Scrobbles!$O$8,FALSE)</f>
        <v>2.6527205332328792E-3</v>
      </c>
      <c r="C121">
        <f>_xlfn.POISSON.DIST(A121,Scrobbles!$O$9,FALSE)</f>
        <v>2.0185238474821951E-11</v>
      </c>
    </row>
    <row r="122" spans="1:3" x14ac:dyDescent="0.3">
      <c r="A122">
        <v>120</v>
      </c>
      <c r="B122">
        <f>_xlfn.NORM.DIST(A122,Scrobbles!$O$9,Scrobbles!$O$8,FALSE)</f>
        <v>2.5166131380453078E-3</v>
      </c>
      <c r="C122">
        <f>_xlfn.POISSON.DIST(A122,Scrobbles!$O$9,FALSE)</f>
        <v>1.029719935708828E-11</v>
      </c>
    </row>
    <row r="123" spans="1:3" x14ac:dyDescent="0.3">
      <c r="A123">
        <v>121</v>
      </c>
      <c r="B123">
        <f>_xlfn.NORM.DIST(A123,Scrobbles!$O$9,Scrobbles!$O$8,FALSE)</f>
        <v>2.3853325968917444E-3</v>
      </c>
      <c r="C123">
        <f>_xlfn.POISSON.DIST(A123,Scrobbles!$O$9,FALSE)</f>
        <v>5.2095502666528384E-12</v>
      </c>
    </row>
    <row r="124" spans="1:3" x14ac:dyDescent="0.3">
      <c r="A124">
        <v>122</v>
      </c>
      <c r="B124">
        <f>_xlfn.NORM.DIST(A124,Scrobbles!$O$9,Scrobbles!$O$8,FALSE)</f>
        <v>2.2588581003839107E-3</v>
      </c>
      <c r="C124">
        <f>_xlfn.POISSON.DIST(A124,Scrobbles!$O$9,FALSE)</f>
        <v>2.6140078320710861E-12</v>
      </c>
    </row>
    <row r="125" spans="1:3" x14ac:dyDescent="0.3">
      <c r="A125">
        <v>123</v>
      </c>
      <c r="B125">
        <f>_xlfn.NORM.DIST(A125,Scrobbles!$O$9,Scrobbles!$O$8,FALSE)</f>
        <v>2.1371572558395446E-3</v>
      </c>
      <c r="C125">
        <f>_xlfn.POISSON.DIST(A125,Scrobbles!$O$9,FALSE)</f>
        <v>1.3009729157637834E-12</v>
      </c>
    </row>
    <row r="126" spans="1:3" x14ac:dyDescent="0.3">
      <c r="A126">
        <v>124</v>
      </c>
      <c r="B126">
        <f>_xlfn.NORM.DIST(A126,Scrobbles!$O$9,Scrobbles!$O$8,FALSE)</f>
        <v>2.0201868151546944E-3</v>
      </c>
      <c r="C126">
        <f>_xlfn.POISSON.DIST(A126,Scrobbles!$O$9,FALSE)</f>
        <v>6.4226322018416788E-13</v>
      </c>
    </row>
    <row r="127" spans="1:3" x14ac:dyDescent="0.3">
      <c r="A127">
        <v>125</v>
      </c>
      <c r="B127">
        <f>_xlfn.NORM.DIST(A127,Scrobbles!$O$9,Scrobbles!$O$8,FALSE)</f>
        <v>1.9078934114747578E-3</v>
      </c>
      <c r="C127">
        <f>_xlfn.POISSON.DIST(A127,Scrobbles!$O$9,FALSE)</f>
        <v>3.1453539323613389E-13</v>
      </c>
    </row>
    <row r="128" spans="1:3" x14ac:dyDescent="0.3">
      <c r="A128">
        <v>126</v>
      </c>
      <c r="B128">
        <f>_xlfn.NORM.DIST(A128,Scrobbles!$O$9,Scrobbles!$O$8,FALSE)</f>
        <v>1.8002143003083653E-3</v>
      </c>
      <c r="C128">
        <f>_xlfn.POISSON.DIST(A128,Scrobbles!$O$9,FALSE)</f>
        <v>1.5281481460314097E-13</v>
      </c>
    </row>
    <row r="129" spans="1:3" x14ac:dyDescent="0.3">
      <c r="A129">
        <v>127</v>
      </c>
      <c r="B129">
        <f>_xlfn.NORM.DIST(A129,Scrobbles!$O$9,Scrobbles!$O$8,FALSE)</f>
        <v>1.6970781009372816E-3</v>
      </c>
      <c r="C129">
        <f>_xlfn.POISSON.DIST(A129,Scrobbles!$O$9,FALSE)</f>
        <v>7.3659407336904883E-14</v>
      </c>
    </row>
    <row r="130" spans="1:3" x14ac:dyDescent="0.3">
      <c r="A130">
        <v>128</v>
      </c>
      <c r="B130">
        <f>_xlfn.NORM.DIST(A130,Scrobbles!$O$9,Scrobbles!$O$8,FALSE)</f>
        <v>1.5984055342023566E-3</v>
      </c>
      <c r="C130">
        <f>_xlfn.POISSON.DIST(A130,Scrobbles!$O$9,FALSE)</f>
        <v>3.5227735983549122E-14</v>
      </c>
    </row>
    <row r="131" spans="1:3" x14ac:dyDescent="0.3">
      <c r="A131">
        <v>129</v>
      </c>
      <c r="B131">
        <f>_xlfn.NORM.DIST(A131,Scrobbles!$O$9,Scrobbles!$O$8,FALSE)</f>
        <v>1.5041101529871927E-3</v>
      </c>
      <c r="C131">
        <f>_xlfn.POISSON.DIST(A131,Scrobbles!$O$9,FALSE)</f>
        <v>1.6717121726951197E-14</v>
      </c>
    </row>
    <row r="132" spans="1:3" x14ac:dyDescent="0.3">
      <c r="A132">
        <v>130</v>
      </c>
      <c r="B132">
        <f>_xlfn.NORM.DIST(A132,Scrobbles!$O$9,Scrobbles!$O$8,FALSE)</f>
        <v>1.4140990619751223E-3</v>
      </c>
      <c r="C132">
        <f>_xlfn.POISSON.DIST(A132,Scrobbles!$O$9,FALSE)</f>
        <v>7.8719918319221448E-15</v>
      </c>
    </row>
    <row r="133" spans="1:3" x14ac:dyDescent="0.3">
      <c r="A133">
        <v>131</v>
      </c>
      <c r="B133">
        <f>_xlfn.NORM.DIST(A133,Scrobbles!$O$9,Scrobbles!$O$8,FALSE)</f>
        <v>1.328273623518455E-3</v>
      </c>
      <c r="C133">
        <f>_xlfn.POISSON.DIST(A133,Scrobbles!$O$9,FALSE)</f>
        <v>3.6785767483605219E-15</v>
      </c>
    </row>
    <row r="134" spans="1:3" x14ac:dyDescent="0.3">
      <c r="A134">
        <v>132</v>
      </c>
      <c r="B134">
        <f>_xlfn.NORM.DIST(A134,Scrobbles!$O$9,Scrobbles!$O$8,FALSE)</f>
        <v>1.2465301467290842E-3</v>
      </c>
      <c r="C134">
        <f>_xlfn.POISSON.DIST(A134,Scrobbles!$O$9,FALSE)</f>
        <v>1.7059738605726119E-15</v>
      </c>
    </row>
    <row r="135" spans="1:3" x14ac:dyDescent="0.3">
      <c r="A135">
        <v>133</v>
      </c>
      <c r="B135">
        <f>_xlfn.NORM.DIST(A135,Scrobbles!$O$9,Scrobbles!$O$8,FALSE)</f>
        <v>1.1687605571741508E-3</v>
      </c>
      <c r="C135">
        <f>_xlfn.POISSON.DIST(A135,Scrobbles!$O$9,FALSE)</f>
        <v>7.8521251660170588E-16</v>
      </c>
    </row>
    <row r="136" spans="1:3" x14ac:dyDescent="0.3">
      <c r="A136">
        <v>134</v>
      </c>
      <c r="B136">
        <f>_xlfn.NORM.DIST(A136,Scrobbles!$O$9,Scrobbles!$O$8,FALSE)</f>
        <v>1.0948530448368337E-3</v>
      </c>
      <c r="C136">
        <f>_xlfn.POISSON.DIST(A136,Scrobbles!$O$9,FALSE)</f>
        <v>3.5871447158185514E-16</v>
      </c>
    </row>
    <row r="137" spans="1:3" x14ac:dyDescent="0.3">
      <c r="A137">
        <v>135</v>
      </c>
      <c r="B137">
        <f>_xlfn.NORM.DIST(A137,Scrobbles!$O$9,Scrobbles!$O$8,FALSE)</f>
        <v>1.0246926882783874E-3</v>
      </c>
      <c r="C137">
        <f>_xlfn.POISSON.DIST(A137,Scrobbles!$O$9,FALSE)</f>
        <v>1.6266031594252239E-16</v>
      </c>
    </row>
    <row r="138" spans="1:3" x14ac:dyDescent="0.3">
      <c r="A138">
        <v>136</v>
      </c>
      <c r="B138">
        <f>_xlfn.NORM.DIST(A138,Scrobbles!$O$9,Scrobbles!$O$8,FALSE)</f>
        <v>9.5816205321105669E-4</v>
      </c>
      <c r="C138">
        <f>_xlfn.POISSON.DIST(A138,Scrobbles!$O$9,FALSE)</f>
        <v>7.3216537283349821E-17</v>
      </c>
    </row>
    <row r="139" spans="1:3" x14ac:dyDescent="0.3">
      <c r="A139">
        <v>137</v>
      </c>
      <c r="B139">
        <f>_xlfn.NORM.DIST(A139,Scrobbles!$O$9,Scrobbles!$O$8,FALSE)</f>
        <v>8.9514176396043995E-4</v>
      </c>
      <c r="C139">
        <f>_xlfn.POISSON.DIST(A139,Scrobbles!$O$9,FALSE)</f>
        <v>3.271561589007415E-17</v>
      </c>
    </row>
    <row r="140" spans="1:3" x14ac:dyDescent="0.3">
      <c r="A140">
        <v>138</v>
      </c>
      <c r="B140">
        <f>_xlfn.NORM.DIST(A140,Scrobbles!$O$9,Scrobbles!$O$8,FALSE)</f>
        <v>8.3551104655849159E-4</v>
      </c>
      <c r="C140">
        <f>_xlfn.POISSON.DIST(A140,Scrobbles!$O$9,FALSE)</f>
        <v>1.4512508811401853E-17</v>
      </c>
    </row>
    <row r="141" spans="1:3" x14ac:dyDescent="0.3">
      <c r="A141">
        <v>139</v>
      </c>
      <c r="B141">
        <f>_xlfn.NORM.DIST(A141,Scrobbles!$O$9,Scrobbles!$O$8,FALSE)</f>
        <v>7.7914824246292172E-4</v>
      </c>
      <c r="C141">
        <f>_xlfn.POISSON.DIST(A141,Scrobbles!$O$9,FALSE)</f>
        <v>6.3913732175432649E-18</v>
      </c>
    </row>
    <row r="142" spans="1:3" x14ac:dyDescent="0.3">
      <c r="A142">
        <v>140</v>
      </c>
      <c r="B142">
        <f>_xlfn.NORM.DIST(A142,Scrobbles!$O$9,Scrobbles!$O$8,FALSE)</f>
        <v>7.2593129214382104E-4</v>
      </c>
      <c r="C142">
        <f>_xlfn.POISSON.DIST(A142,Scrobbles!$O$9,FALSE)</f>
        <v>2.7946834628832911E-18</v>
      </c>
    </row>
    <row r="143" spans="1:3" x14ac:dyDescent="0.3">
      <c r="A143">
        <v>141</v>
      </c>
      <c r="B143">
        <f>_xlfn.NORM.DIST(A143,Scrobbles!$O$9,Scrobbles!$O$8,FALSE)</f>
        <v>6.7573818801261237E-4</v>
      </c>
      <c r="C143">
        <f>_xlfn.POISSON.DIST(A143,Scrobbles!$O$9,FALSE)</f>
        <v>1.2133329582961094E-18</v>
      </c>
    </row>
    <row r="144" spans="1:3" x14ac:dyDescent="0.3">
      <c r="A144">
        <v>142</v>
      </c>
      <c r="B144">
        <f>_xlfn.NORM.DIST(A144,Scrobbles!$O$9,Scrobbles!$O$8,FALSE)</f>
        <v>6.2844739639072859E-4</v>
      </c>
      <c r="C144">
        <f>_xlfn.POISSON.DIST(A144,Scrobbles!$O$9,FALSE)</f>
        <v>5.2306797688251279E-19</v>
      </c>
    </row>
    <row r="145" spans="1:3" x14ac:dyDescent="0.3">
      <c r="A145">
        <v>143</v>
      </c>
      <c r="B145">
        <f>_xlfn.NORM.DIST(A145,Scrobbles!$O$9,Scrobbles!$O$8,FALSE)</f>
        <v>5.83938248424909E-4</v>
      </c>
      <c r="C145">
        <f>_xlfn.POISSON.DIST(A145,Scrobbles!$O$9,FALSE)</f>
        <v>2.239177788015227E-19</v>
      </c>
    </row>
    <row r="146" spans="1:3" x14ac:dyDescent="0.3">
      <c r="A146">
        <v>144</v>
      </c>
      <c r="B146">
        <f>_xlfn.NORM.DIST(A146,Scrobbles!$O$9,Scrobbles!$O$8,FALSE)</f>
        <v>5.4209130005175392E-4</v>
      </c>
      <c r="C146">
        <f>_xlfn.POISSON.DIST(A146,Scrobbles!$O$9,FALSE)</f>
        <v>9.5190271956729227E-20</v>
      </c>
    </row>
    <row r="147" spans="1:3" x14ac:dyDescent="0.3">
      <c r="A147">
        <v>145</v>
      </c>
      <c r="B147">
        <f>_xlfn.NORM.DIST(A147,Scrobbles!$O$9,Scrobbles!$O$8,FALSE)</f>
        <v>5.0278866129577465E-4</v>
      </c>
      <c r="C147">
        <f>_xlfn.POISSON.DIST(A147,Scrobbles!$O$9,FALSE)</f>
        <v>4.0187505308851866E-20</v>
      </c>
    </row>
    <row r="148" spans="1:3" x14ac:dyDescent="0.3">
      <c r="A148">
        <v>146</v>
      </c>
      <c r="B148">
        <f>_xlfn.NORM.DIST(A148,Scrobbles!$O$9,Scrobbles!$O$8,FALSE)</f>
        <v>4.6591429535202859E-4</v>
      </c>
      <c r="C148">
        <f>_xlfn.POISSON.DIST(A148,Scrobbles!$O$9,FALSE)</f>
        <v>1.685018502860974E-20</v>
      </c>
    </row>
    <row r="149" spans="1:3" x14ac:dyDescent="0.3">
      <c r="A149">
        <v>147</v>
      </c>
      <c r="B149">
        <f>_xlfn.NORM.DIST(A149,Scrobbles!$O$9,Scrobbles!$O$8,FALSE)</f>
        <v>4.3135428805635682E-4</v>
      </c>
      <c r="C149">
        <f>_xlfn.POISSON.DIST(A149,Scrobbles!$O$9,FALSE)</f>
        <v>7.0170378911197695E-21</v>
      </c>
    </row>
    <row r="150" spans="1:3" x14ac:dyDescent="0.3">
      <c r="A150">
        <v>148</v>
      </c>
      <c r="B150">
        <f>_xlfn.NORM.DIST(A150,Scrobbles!$O$9,Scrobbles!$O$8,FALSE)</f>
        <v>3.9899708848309558E-4</v>
      </c>
      <c r="C150">
        <f>_xlfn.POISSON.DIST(A150,Scrobbles!$O$9,FALSE)</f>
        <v>2.9024088428390061E-21</v>
      </c>
    </row>
    <row r="151" spans="1:3" x14ac:dyDescent="0.3">
      <c r="A151">
        <v>149</v>
      </c>
      <c r="B151">
        <f>_xlfn.NORM.DIST(A151,Scrobbles!$O$9,Scrobbles!$O$8,FALSE)</f>
        <v>3.6873372153190594E-4</v>
      </c>
      <c r="C151">
        <f>_xlfn.POISSON.DIST(A151,Scrobbles!$O$9,FALSE)</f>
        <v>1.1924462232959093E-21</v>
      </c>
    </row>
    <row r="152" spans="1:3" x14ac:dyDescent="0.3">
      <c r="A152">
        <v>150</v>
      </c>
      <c r="B152">
        <f>_xlfn.NORM.DIST(A152,Scrobbles!$O$9,Scrobbles!$O$8,FALSE)</f>
        <v>3.4045797347224288E-4</v>
      </c>
      <c r="C152">
        <f>_xlfn.POISSON.DIST(A152,Scrobbles!$O$9,FALSE)</f>
        <v>4.866469722099485E-22</v>
      </c>
    </row>
    <row r="153" spans="1:3" x14ac:dyDescent="0.3">
      <c r="A153">
        <v>151</v>
      </c>
      <c r="B153">
        <f>_xlfn.NORM.DIST(A153,Scrobbles!$O$9,Scrobbles!$O$8,FALSE)</f>
        <v>3.1406655150619168E-4</v>
      </c>
      <c r="C153">
        <f>_xlfn.POISSON.DIST(A153,Scrobbles!$O$9,FALSE)</f>
        <v>1.9728931305809052E-22</v>
      </c>
    </row>
    <row r="154" spans="1:3" x14ac:dyDescent="0.3">
      <c r="A154">
        <v>152</v>
      </c>
      <c r="B154">
        <f>_xlfn.NORM.DIST(A154,Scrobbles!$O$9,Scrobbles!$O$8,FALSE)</f>
        <v>2.8945921848834042E-4</v>
      </c>
      <c r="C154">
        <f>_xlfn.POISSON.DIST(A154,Scrobbles!$O$9,FALSE)</f>
        <v>7.9455955561267945E-23</v>
      </c>
    </row>
    <row r="155" spans="1:3" x14ac:dyDescent="0.3">
      <c r="A155">
        <v>153</v>
      </c>
      <c r="B155">
        <f>_xlfn.NORM.DIST(A155,Scrobbles!$O$9,Scrobbles!$O$8,FALSE)</f>
        <v>2.6653890400546752E-4</v>
      </c>
      <c r="C155">
        <f>_xlfn.POISSON.DIST(A155,Scrobbles!$O$9,FALSE)</f>
        <v>3.179080362944295E-23</v>
      </c>
    </row>
    <row r="156" spans="1:3" x14ac:dyDescent="0.3">
      <c r="A156">
        <v>154</v>
      </c>
      <c r="B156">
        <f>_xlfn.NORM.DIST(A156,Scrobbles!$O$9,Scrobbles!$O$8,FALSE)</f>
        <v>2.4521179306968713E-4</v>
      </c>
      <c r="C156">
        <f>_xlfn.POISSON.DIST(A156,Scrobbles!$O$9,FALSE)</f>
        <v>1.2637095510826503E-23</v>
      </c>
    </row>
    <row r="157" spans="1:3" x14ac:dyDescent="0.3">
      <c r="A157">
        <v>155</v>
      </c>
      <c r="B157">
        <f>_xlfn.NORM.DIST(A157,Scrobbles!$O$9,Scrobbles!$O$8,FALSE)</f>
        <v>2.2538739371691746E-4</v>
      </c>
      <c r="C157">
        <f>_xlfn.POISSON.DIST(A157,Scrobbles!$O$9,FALSE)</f>
        <v>4.9909365879724106E-24</v>
      </c>
    </row>
    <row r="158" spans="1:3" x14ac:dyDescent="0.3">
      <c r="A158">
        <v>156</v>
      </c>
      <c r="B158">
        <f>_xlfn.NORM.DIST(A158,Scrobbles!$O$9,Scrobbles!$O$8,FALSE)</f>
        <v>2.0697858482879888E-4</v>
      </c>
      <c r="C158">
        <f>_xlfn.POISSON.DIST(A158,Scrobbles!$O$9,FALSE)</f>
        <v>1.9585016236585366E-24</v>
      </c>
    </row>
    <row r="159" spans="1:3" x14ac:dyDescent="0.3">
      <c r="A159">
        <v>157</v>
      </c>
      <c r="B159">
        <f>_xlfn.NORM.DIST(A159,Scrobbles!$O$9,Scrobbles!$O$8,FALSE)</f>
        <v>1.8990164551125645E-4</v>
      </c>
      <c r="C159">
        <f>_xlfn.POISSON.DIST(A159,Scrobbles!$O$9,FALSE)</f>
        <v>7.6364368696619718E-25</v>
      </c>
    </row>
    <row r="160" spans="1:3" x14ac:dyDescent="0.3">
      <c r="A160">
        <v>158</v>
      </c>
      <c r="B160">
        <f>_xlfn.NORM.DIST(A160,Scrobbles!$O$9,Scrobbles!$O$8,FALSE)</f>
        <v>1.7407626736750734E-4</v>
      </c>
      <c r="C160">
        <f>_xlfn.POISSON.DIST(A160,Scrobbles!$O$9,FALSE)</f>
        <v>2.9586947502196854E-25</v>
      </c>
    </row>
    <row r="161" spans="1:3" x14ac:dyDescent="0.3">
      <c r="A161">
        <v>159</v>
      </c>
      <c r="B161">
        <f>_xlfn.NORM.DIST(A161,Scrobbles!$O$9,Scrobbles!$O$8,FALSE)</f>
        <v>1.5942555099829935E-4</v>
      </c>
      <c r="C161">
        <f>_xlfn.POISSON.DIST(A161,Scrobbles!$O$9,FALSE)</f>
        <v>1.1391201103599751E-25</v>
      </c>
    </row>
    <row r="162" spans="1:3" x14ac:dyDescent="0.3">
      <c r="A162">
        <v>160</v>
      </c>
      <c r="B162">
        <f>_xlfn.NORM.DIST(A162,Scrobbles!$O$9,Scrobbles!$O$8,FALSE)</f>
        <v>1.45875988048327E-4</v>
      </c>
      <c r="C162">
        <f>_xlfn.POISSON.DIST(A162,Scrobbles!$O$9,FALSE)</f>
        <v>4.3582889357522131E-26</v>
      </c>
    </row>
    <row r="163" spans="1:3" x14ac:dyDescent="0.3">
      <c r="A163">
        <v>161</v>
      </c>
      <c r="B163">
        <f>_xlfn.NORM.DIST(A163,Scrobbles!$O$9,Scrobbles!$O$8,FALSE)</f>
        <v>1.3335743009595214E-4</v>
      </c>
      <c r="C163">
        <f>_xlfn.POISSON.DIST(A163,Scrobbles!$O$9,FALSE)</f>
        <v>1.6571301728183078E-26</v>
      </c>
    </row>
    <row r="164" spans="1:3" x14ac:dyDescent="0.3">
      <c r="A164">
        <v>162</v>
      </c>
      <c r="B164">
        <f>_xlfn.NORM.DIST(A164,Scrobbles!$O$9,Scrobbles!$O$8,FALSE)</f>
        <v>1.218030456543854E-4</v>
      </c>
      <c r="C164">
        <f>_xlfn.POISSON.DIST(A164,Scrobbles!$O$9,FALSE)</f>
        <v>6.2619283307198712E-27</v>
      </c>
    </row>
    <row r="165" spans="1:3" x14ac:dyDescent="0.3">
      <c r="A165">
        <v>163</v>
      </c>
      <c r="B165">
        <f>_xlfn.NORM.DIST(A165,Scrobbles!$O$9,Scrobbles!$O$8,FALSE)</f>
        <v>1.1114926651717834E-4</v>
      </c>
      <c r="C165">
        <f>_xlfn.POISSON.DIST(A165,Scrobbles!$O$9,FALSE)</f>
        <v>2.3517273535201924E-27</v>
      </c>
    </row>
    <row r="166" spans="1:3" x14ac:dyDescent="0.3">
      <c r="A166">
        <v>164</v>
      </c>
      <c r="B166">
        <f>_xlfn.NORM.DIST(A166,Scrobbles!$O$9,Scrobbles!$O$8,FALSE)</f>
        <v>1.0133572464005992E-4</v>
      </c>
      <c r="C166">
        <f>_xlfn.POISSON.DIST(A166,Scrobbles!$O$9,FALSE)</f>
        <v>8.778283546017406E-28</v>
      </c>
    </row>
    <row r="167" spans="1:3" x14ac:dyDescent="0.3">
      <c r="A167">
        <v>165</v>
      </c>
      <c r="B167">
        <f>_xlfn.NORM.DIST(A167,Scrobbles!$O$9,Scrobbles!$O$8,FALSE)</f>
        <v>9.230518070559318E-5</v>
      </c>
      <c r="C167">
        <f>_xlfn.POISSON.DIST(A167,Scrobbles!$O$9,FALSE)</f>
        <v>3.2568079003651344E-28</v>
      </c>
    </row>
    <row r="168" spans="1:3" x14ac:dyDescent="0.3">
      <c r="A168">
        <v>166</v>
      </c>
      <c r="B168">
        <f>_xlfn.NORM.DIST(A168,Scrobbles!$O$9,Scrobbles!$O$8,FALSE)</f>
        <v>8.4003445467610813E-5</v>
      </c>
      <c r="C168">
        <f>_xlfn.POISSON.DIST(A168,Scrobbles!$O$9,FALSE)</f>
        <v>1.2010208229122553E-28</v>
      </c>
    </row>
    <row r="169" spans="1:3" x14ac:dyDescent="0.3">
      <c r="A169">
        <v>167</v>
      </c>
      <c r="B169">
        <f>_xlfn.NORM.DIST(A169,Scrobbles!$O$9,Scrobbles!$O$8,FALSE)</f>
        <v>7.6379294919619347E-5</v>
      </c>
      <c r="C169">
        <f>_xlfn.POISSON.DIST(A169,Scrobbles!$O$9,FALSE)</f>
        <v>4.4025119985373168E-29</v>
      </c>
    </row>
    <row r="170" spans="1:3" x14ac:dyDescent="0.3">
      <c r="A170">
        <v>168</v>
      </c>
      <c r="B170">
        <f>_xlfn.NORM.DIST(A170,Scrobbles!$O$9,Scrobbles!$O$8,FALSE)</f>
        <v>6.9384380276061967E-5</v>
      </c>
      <c r="C170">
        <f>_xlfn.POISSON.DIST(A170,Scrobbles!$O$9,FALSE)</f>
        <v>1.6041971809342234E-29</v>
      </c>
    </row>
    <row r="171" spans="1:3" x14ac:dyDescent="0.3">
      <c r="A171">
        <v>169</v>
      </c>
      <c r="B171">
        <f>_xlfn.NORM.DIST(A171,Scrobbles!$O$9,Scrobbles!$O$8,FALSE)</f>
        <v>6.2973133698121227E-5</v>
      </c>
      <c r="C171">
        <f>_xlfn.POISSON.DIST(A171,Scrobbles!$O$9,FALSE)</f>
        <v>5.8108213894387235E-30</v>
      </c>
    </row>
    <row r="172" spans="1:3" x14ac:dyDescent="0.3">
      <c r="A172">
        <v>170</v>
      </c>
      <c r="B172">
        <f>_xlfn.NORM.DIST(A172,Scrobbles!$O$9,Scrobbles!$O$8,FALSE)</f>
        <v>5.7102670637271129E-5</v>
      </c>
      <c r="C172">
        <f>_xlfn.POISSON.DIST(A172,Scrobbles!$O$9,FALSE)</f>
        <v>2.0924499915864409E-30</v>
      </c>
    </row>
    <row r="173" spans="1:3" x14ac:dyDescent="0.3">
      <c r="A173">
        <v>171</v>
      </c>
      <c r="B173">
        <f>_xlfn.NORM.DIST(A173,Scrobbles!$O$9,Scrobbles!$O$8,FALSE)</f>
        <v>5.1732689610597148E-5</v>
      </c>
      <c r="C173">
        <f>_xlfn.POISSON.DIST(A173,Scrobbles!$O$9,FALSE)</f>
        <v>7.490752696290943E-31</v>
      </c>
    </row>
    <row r="174" spans="1:3" x14ac:dyDescent="0.3">
      <c r="A174">
        <v>172</v>
      </c>
      <c r="B174">
        <f>_xlfn.NORM.DIST(A174,Scrobbles!$O$9,Scrobbles!$O$8,FALSE)</f>
        <v>4.6825370162527793E-5</v>
      </c>
      <c r="C174">
        <f>_xlfn.POISSON.DIST(A174,Scrobbles!$O$9,FALSE)</f>
        <v>2.6660205620833881E-31</v>
      </c>
    </row>
    <row r="175" spans="1:3" x14ac:dyDescent="0.3">
      <c r="A175">
        <v>173</v>
      </c>
      <c r="B175">
        <f>_xlfn.NORM.DIST(A175,Scrobbles!$O$9,Scrobbles!$O$8,FALSE)</f>
        <v>4.2345269708536038E-5</v>
      </c>
      <c r="C175">
        <f>_xlfn.POISSON.DIST(A175,Scrobbles!$O$9,FALSE)</f>
        <v>9.4337393737211094E-32</v>
      </c>
    </row>
    <row r="176" spans="1:3" x14ac:dyDescent="0.3">
      <c r="A176">
        <v>174</v>
      </c>
      <c r="B176">
        <f>_xlfn.NORM.DIST(A176,Scrobbles!$O$9,Scrobbles!$O$8,FALSE)</f>
        <v>3.8259219898005289E-5</v>
      </c>
      <c r="C176">
        <f>_xlfn.POISSON.DIST(A176,Scrobbles!$O$9,FALSE)</f>
        <v>3.3189530415468708E-32</v>
      </c>
    </row>
    <row r="177" spans="1:3" x14ac:dyDescent="0.3">
      <c r="A177">
        <v>175</v>
      </c>
      <c r="B177">
        <f>_xlfn.NORM.DIST(A177,Scrobbles!$O$9,Scrobbles!$O$8,FALSE)</f>
        <v>3.4536223076192571E-5</v>
      </c>
      <c r="C177">
        <f>_xlfn.POISSON.DIST(A177,Scrobbles!$O$9,FALSE)</f>
        <v>1.160992840016022E-32</v>
      </c>
    </row>
    <row r="178" spans="1:3" x14ac:dyDescent="0.3">
      <c r="A178">
        <v>176</v>
      </c>
      <c r="B178">
        <f>_xlfn.NORM.DIST(A178,Scrobbles!$O$9,Scrobbles!$O$8,FALSE)</f>
        <v>3.1147349369405644E-5</v>
      </c>
      <c r="C178">
        <f>_xlfn.POISSON.DIST(A178,Scrobbles!$O$9,FALSE)</f>
        <v>4.0381584499943113E-33</v>
      </c>
    </row>
    <row r="179" spans="1:3" x14ac:dyDescent="0.3">
      <c r="A179">
        <v>177</v>
      </c>
      <c r="B179">
        <f>_xlfn.NORM.DIST(A179,Scrobbles!$O$9,Scrobbles!$O$8,FALSE)</f>
        <v>2.8065634863429781E-5</v>
      </c>
      <c r="C179">
        <f>_xlfn.POISSON.DIST(A179,Scrobbles!$O$9,FALSE)</f>
        <v>1.3966145807355602E-33</v>
      </c>
    </row>
    <row r="180" spans="1:3" x14ac:dyDescent="0.3">
      <c r="A180">
        <v>178</v>
      </c>
      <c r="B180">
        <f>_xlfn.NORM.DIST(A180,Scrobbles!$O$9,Scrobbles!$O$8,FALSE)</f>
        <v>2.5265981293147915E-5</v>
      </c>
      <c r="C180">
        <f>_xlfn.POISSON.DIST(A180,Scrobbles!$O$9,FALSE)</f>
        <v>4.8031157384847476E-34</v>
      </c>
    </row>
    <row r="181" spans="1:3" x14ac:dyDescent="0.3">
      <c r="A181">
        <v>179</v>
      </c>
      <c r="B181">
        <f>_xlfn.NORM.DIST(A181,Scrobbles!$O$9,Scrobbles!$O$8,FALSE)</f>
        <v>2.2725057611402221E-5</v>
      </c>
      <c r="C181">
        <f>_xlfn.POISSON.DIST(A181,Scrobbles!$O$9,FALSE)</f>
        <v>1.6426177182044117E-34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117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1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3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3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3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3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2019-04-21T09:52:55Z</dcterms:modified>
</cp:coreProperties>
</file>