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2CBD07AF-A00C-4017-9EAC-72EE9CAD9E2E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" l="1"/>
  <c r="F41" i="2"/>
  <c r="E41" i="2"/>
  <c r="F40" i="2" l="1"/>
  <c r="E40" i="2"/>
  <c r="F39" i="2" l="1"/>
  <c r="E39" i="2"/>
  <c r="F38" i="2" l="1"/>
  <c r="E38" i="2"/>
  <c r="Z20" i="2" l="1"/>
  <c r="Z21" i="2"/>
  <c r="F37" i="2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<sst xmlns="http://schemas.openxmlformats.org/spreadsheetml/2006/main" count="152" uniqueCount="53">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</sst>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3.1145579599728084</c:v>
                </c:pt>
                <c:pt idx="1">
                  <c:v>6.2886549831884846</c:v>
                </c:pt>
                <c:pt idx="2">
                  <c:v>8.9702931164998194</c:v>
                </c:pt>
                <c:pt idx="3">
                  <c:v>9.0406704823837902</c:v>
                </c:pt>
                <c:pt idx="4">
                  <c:v>6.4378531645214254</c:v>
                </c:pt>
                <c:pt idx="5">
                  <c:v>3.2387153291712867</c:v>
                </c:pt>
                <c:pt idx="6">
                  <c:v>1.1507670256881961</c:v>
                </c:pt>
                <c:pt idx="7">
                  <c:v>0.28868847624468902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2.6300114486980742E-8</c:v>
                </c:pt>
                <c:pt idx="1">
                  <c:v>0.10385731528692596</c:v>
                </c:pt>
                <c:pt idx="2">
                  <c:v>19.312277411761475</c:v>
                </c:pt>
                <c:pt idx="3">
                  <c:v>20.276932604420477</c:v>
                </c:pt>
                <c:pt idx="4">
                  <c:v>0.30687539155175925</c:v>
                </c:pt>
                <c:pt idx="5">
                  <c:v>5.7250445232317346E-5</c:v>
                </c:pt>
                <c:pt idx="6">
                  <c:v>2.3401510919296523E-10</c:v>
                </c:pt>
                <c:pt idx="7">
                  <c:v>3.6840283903087995E-17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2.3908098597012874E-3</c:v>
                </c:pt>
                <c:pt idx="1">
                  <c:v>2.5214070736753261E-3</c:v>
                </c:pt>
                <c:pt idx="2">
                  <c:v>2.6567602733089399E-3</c:v>
                </c:pt>
                <c:pt idx="3">
                  <c:v>2.796876200134565E-3</c:v>
                </c:pt>
                <c:pt idx="4">
                  <c:v>2.9417488416593053E-3</c:v>
                </c:pt>
                <c:pt idx="5">
                  <c:v>3.0913587809941285E-3</c:v>
                </c:pt>
                <c:pt idx="6">
                  <c:v>3.245672573963747E-3</c:v>
                </c:pt>
                <c:pt idx="7">
                  <c:v>3.4046421585459371E-3</c:v>
                </c:pt>
                <c:pt idx="8">
                  <c:v>3.5682043015304609E-3</c:v>
                </c:pt>
                <c:pt idx="9">
                  <c:v>3.7362800872953934E-3</c:v>
                </c:pt>
                <c:pt idx="10">
                  <c:v>3.9087744535707351E-3</c:v>
                </c:pt>
                <c:pt idx="11">
                  <c:v>4.0855757789944151E-3</c:v>
                </c:pt>
                <c:pt idx="12">
                  <c:v>4.2665555271625541E-3</c:v>
                </c:pt>
                <c:pt idx="13">
                  <c:v>4.4515679517334707E-3</c:v>
                </c:pt>
                <c:pt idx="14">
                  <c:v>4.640449866962641E-3</c:v>
                </c:pt>
                <c:pt idx="15">
                  <c:v>4.8330204878232206E-3</c:v>
                </c:pt>
                <c:pt idx="16">
                  <c:v>5.0290813436040319E-3</c:v>
                </c:pt>
                <c:pt idx="17">
                  <c:v>5.2284162685743698E-3</c:v>
                </c:pt>
                <c:pt idx="18">
                  <c:v>5.4307914729633698E-3</c:v>
                </c:pt>
                <c:pt idx="19">
                  <c:v>5.6359556971223189E-3</c:v>
                </c:pt>
                <c:pt idx="20">
                  <c:v>5.8436404513224696E-3</c:v>
                </c:pt>
                <c:pt idx="21">
                  <c:v>6.0535603431909292E-3</c:v>
                </c:pt>
                <c:pt idx="22">
                  <c:v>6.2654134943050431E-3</c:v>
                </c:pt>
                <c:pt idx="23">
                  <c:v>6.4788820469544161E-3</c:v>
                </c:pt>
                <c:pt idx="24">
                  <c:v>6.6936327615421476E-3</c:v>
                </c:pt>
                <c:pt idx="25">
                  <c:v>6.9093177045365826E-3</c:v>
                </c:pt>
                <c:pt idx="26">
                  <c:v>7.1255750263057695E-3</c:v>
                </c:pt>
                <c:pt idx="27">
                  <c:v>7.3420298275726362E-3</c:v>
                </c:pt>
                <c:pt idx="28">
                  <c:v>7.5582951126243773E-3</c:v>
                </c:pt>
                <c:pt idx="29">
                  <c:v>7.773972826799049E-3</c:v>
                </c:pt>
                <c:pt idx="30">
                  <c:v>7.9886549751607486E-3</c:v>
                </c:pt>
                <c:pt idx="31">
                  <c:v>8.2019248186669651E-3</c:v>
                </c:pt>
                <c:pt idx="32">
                  <c:v>8.4133581435328793E-3</c:v>
                </c:pt>
                <c:pt idx="33">
                  <c:v>8.6225245989125857E-3</c:v>
                </c:pt>
                <c:pt idx="34">
                  <c:v>8.8289890974516047E-3</c:v>
                </c:pt>
                <c:pt idx="35">
                  <c:v>9.0323132727239096E-3</c:v>
                </c:pt>
                <c:pt idx="36">
                  <c:v>9.2320569870547858E-3</c:v>
                </c:pt>
                <c:pt idx="37">
                  <c:v>9.4277798827534006E-3</c:v>
                </c:pt>
                <c:pt idx="38">
                  <c:v>9.6190429693404581E-3</c:v>
                </c:pt>
                <c:pt idx="39">
                  <c:v>9.8054102389613356E-3</c:v>
                </c:pt>
                <c:pt idx="40">
                  <c:v>9.9864503018278743E-3</c:v>
                </c:pt>
                <c:pt idx="41">
                  <c:v>1.0161738033236271E-2</c:v>
                </c:pt>
                <c:pt idx="42">
                  <c:v>1.0330856223467874E-2</c:v>
                </c:pt>
                <c:pt idx="43">
                  <c:v>1.0493397221697121E-2</c:v>
                </c:pt>
                <c:pt idx="44">
                  <c:v>1.0648964564908898E-2</c:v>
                </c:pt>
                <c:pt idx="45">
                  <c:v>1.0797174582768394E-2</c:v>
                </c:pt>
                <c:pt idx="46">
                  <c:v>1.0937657969391739E-2</c:v>
                </c:pt>
                <c:pt idx="47">
                  <c:v>1.1070061313035921E-2</c:v>
                </c:pt>
                <c:pt idx="48">
                  <c:v>1.1194048574862787E-2</c:v>
                </c:pt>
                <c:pt idx="49">
                  <c:v>1.1309302508133412E-2</c:v>
                </c:pt>
                <c:pt idx="50">
                  <c:v>1.1415526009455734E-2</c:v>
                </c:pt>
                <c:pt idx="51">
                  <c:v>1.1512443394038193E-2</c:v>
                </c:pt>
                <c:pt idx="52">
                  <c:v>1.1599801587293634E-2</c:v>
                </c:pt>
                <c:pt idx="53">
                  <c:v>1.1677371225588184E-2</c:v>
                </c:pt>
                <c:pt idx="54">
                  <c:v>1.1744947659436388E-2</c:v>
                </c:pt>
                <c:pt idx="55">
                  <c:v>1.1802351853002558E-2</c:v>
                </c:pt>
                <c:pt idx="56">
                  <c:v>1.1849431174375678E-2</c:v>
                </c:pt>
                <c:pt idx="57">
                  <c:v>1.1886060071735869E-2</c:v>
                </c:pt>
                <c:pt idx="58">
                  <c:v>1.1912140631220224E-2</c:v>
                </c:pt>
                <c:pt idx="59">
                  <c:v>1.1927603013018748E-2</c:v>
                </c:pt>
                <c:pt idx="60">
                  <c:v>1.1932405762982042E-2</c:v>
                </c:pt>
                <c:pt idx="61">
                  <c:v>1.192653599779484E-2</c:v>
                </c:pt>
                <c:pt idx="62">
                  <c:v>1.1910009462557724E-2</c:v>
                </c:pt>
                <c:pt idx="63">
                  <c:v>1.1882870460416806E-2</c:v>
                </c:pt>
                <c:pt idx="64">
                  <c:v>1.1845191654681599E-2</c:v>
                </c:pt>
                <c:pt idx="65">
                  <c:v>1.1797073744668046E-2</c:v>
                </c:pt>
                <c:pt idx="66">
                  <c:v>1.1738645017290682E-2</c:v>
                </c:pt>
                <c:pt idx="67">
                  <c:v>1.1670060777198453E-2</c:v>
                </c:pt>
                <c:pt idx="68">
                  <c:v>1.1591502658997093E-2</c:v>
                </c:pt>
                <c:pt idx="69">
                  <c:v>1.1503177825820856E-2</c:v>
                </c:pt>
                <c:pt idx="70">
                  <c:v>1.1405318059202391E-2</c:v>
                </c:pt>
                <c:pt idx="71">
                  <c:v>1.1298178745836359E-2</c:v>
                </c:pt>
                <c:pt idx="72">
                  <c:v>1.1182037767434812E-2</c:v>
                </c:pt>
                <c:pt idx="73">
                  <c:v>1.1057194300426202E-2</c:v>
                </c:pt>
                <c:pt idx="74">
                  <c:v>1.0923967532750893E-2</c:v>
                </c:pt>
                <c:pt idx="75">
                  <c:v>1.0782695305450811E-2</c:v>
                </c:pt>
                <c:pt idx="76">
                  <c:v>1.0633732687136218E-2</c:v>
                </c:pt>
                <c:pt idx="77">
                  <c:v>1.0477450489736334E-2</c:v>
                </c:pt>
                <c:pt idx="78">
                  <c:v>1.0314233734200543E-2</c:v>
                </c:pt>
                <c:pt idx="79">
                  <c:v>1.0144480075012001E-2</c:v>
                </c:pt>
                <c:pt idx="80">
                  <c:v>9.9685981925050904E-3</c:v>
                </c:pt>
                <c:pt idx="81">
                  <c:v>9.7870061620419328E-3</c:v>
                </c:pt>
                <c:pt idx="82">
                  <c:v>9.6001298091017949E-3</c:v>
                </c:pt>
                <c:pt idx="83">
                  <c:v>9.4084010592717145E-3</c:v>
                </c:pt>
                <c:pt idx="84">
                  <c:v>9.2122562919985437E-3</c:v>
                </c:pt>
                <c:pt idx="85">
                  <c:v>9.0121347067741303E-3</c:v>
                </c:pt>
                <c:pt idx="86">
                  <c:v>8.8084767101790015E-3</c:v>
                </c:pt>
                <c:pt idx="87">
                  <c:v>8.6017223319089422E-3</c:v>
                </c:pt>
                <c:pt idx="88">
                  <c:v>8.392309677556652E-3</c:v>
                </c:pt>
                <c:pt idx="89">
                  <c:v>8.180673425521123E-3</c:v>
                </c:pt>
                <c:pt idx="90">
                  <c:v>7.9672433749748226E-3</c:v>
                </c:pt>
                <c:pt idx="91">
                  <c:v>7.7524430513376194E-3</c:v>
                </c:pt>
                <c:pt idx="92">
                  <c:v>7.5366883751913508E-3</c:v>
                </c:pt>
                <c:pt idx="93">
                  <c:v>7.3203864000251527E-3</c:v>
                </c:pt>
                <c:pt idx="94">
                  <c:v>7.103934123633803E-3</c:v>
                </c:pt>
                <c:pt idx="95">
                  <c:v>6.8877173774050515E-3</c:v>
                </c:pt>
                <c:pt idx="96">
                  <c:v>6.6721097971318352E-3</c:v>
                </c:pt>
                <c:pt idx="97">
                  <c:v>6.4574718783769495E-3</c:v>
                </c:pt>
                <c:pt idx="98">
                  <c:v>6.2441501188059663E-3</c:v>
                </c:pt>
                <c:pt idx="99">
                  <c:v>6.0324762492941887E-3</c:v>
                </c:pt>
                <c:pt idx="100">
                  <c:v>5.8227665550095618E-3</c:v>
                </c:pt>
                <c:pt idx="101">
                  <c:v>5.6153212870807831E-3</c:v>
                </c:pt>
                <c:pt idx="102">
                  <c:v>5.4104241648823305E-3</c:v>
                </c:pt>
                <c:pt idx="103">
                  <c:v>5.2083419684099781E-3</c:v>
                </c:pt>
                <c:pt idx="104">
                  <c:v>5.0093242196853453E-3</c:v>
                </c:pt>
                <c:pt idx="105">
                  <c:v>4.8136029516194154E-3</c:v>
                </c:pt>
                <c:pt idx="106">
                  <c:v>4.621392562286033E-3</c:v>
                </c:pt>
                <c:pt idx="107">
                  <c:v>4.4328897521096217E-3</c:v>
                </c:pt>
                <c:pt idx="108">
                  <c:v>4.2482735410591319E-3</c:v>
                </c:pt>
                <c:pt idx="109">
                  <c:v>4.0677053625646333E-3</c:v>
                </c:pt>
                <c:pt idx="110">
                  <c:v>3.891329230535129E-3</c:v>
                </c:pt>
                <c:pt idx="111">
                  <c:v>3.7192719755576422E-3</c:v>
                </c:pt>
                <c:pt idx="112">
                  <c:v>3.551643546098879E-3</c:v>
                </c:pt>
                <c:pt idx="113">
                  <c:v>3.3885373703122211E-3</c:v>
                </c:pt>
                <c:pt idx="114">
                  <c:v>3.2300307738745669E-3</c:v>
                </c:pt>
                <c:pt idx="115">
                  <c:v>3.0761854491390297E-3</c:v>
                </c:pt>
                <c:pt idx="116">
                  <c:v>2.9270479707902502E-3</c:v>
                </c:pt>
                <c:pt idx="117">
                  <c:v>2.7826503531279858E-3</c:v>
                </c:pt>
                <c:pt idx="118">
                  <c:v>2.6430106440803553E-3</c:v>
                </c:pt>
                <c:pt idx="119">
                  <c:v>2.5081335510592682E-3</c:v>
                </c:pt>
                <c:pt idx="120">
                  <c:v>2.3780110938151529E-3</c:v>
                </c:pt>
                <c:pt idx="121">
                  <c:v>2.2526232795243226E-3</c:v>
                </c:pt>
                <c:pt idx="122">
                  <c:v>2.1319387954478811E-3</c:v>
                </c:pt>
                <c:pt idx="123">
                  <c:v>2.0159157146337307E-3</c:v>
                </c:pt>
                <c:pt idx="124">
                  <c:v>1.9045022102905501E-3</c:v>
                </c:pt>
                <c:pt idx="125">
                  <c:v>1.7976372746420189E-3</c:v>
                </c:pt>
                <c:pt idx="126">
                  <c:v>1.6952514382685465E-3</c:v>
                </c:pt>
                <c:pt idx="127">
                  <c:v>1.5972674861596653E-3</c:v>
                </c:pt>
                <c:pt idx="128">
                  <c:v>1.5036011669304534E-3</c:v>
                </c:pt>
                <c:pt idx="129">
                  <c:v>1.4141618918973296E-3</c:v>
                </c:pt>
                <c:pt idx="130">
                  <c:v>1.3288534209596312E-3</c:v>
                </c:pt>
                <c:pt idx="131">
                  <c:v>1.2475745324912382E-3</c:v>
                </c:pt>
                <c:pt idx="132">
                  <c:v>1.1702196747085292E-3</c:v>
                </c:pt>
                <c:pt idx="133">
                  <c:v>1.0966795962450862E-3</c:v>
                </c:pt>
                <c:pt idx="134">
                  <c:v>1.0268419539273741E-3</c:v>
                </c:pt>
                <c:pt idx="135">
                  <c:v>9.6059189600732422E-4</c:v>
                </c:pt>
                <c:pt idx="136">
                  <c:v>8.978126193652055E-4</c:v>
                </c:pt>
                <c:pt idx="137">
                  <c:v>8.3838589944781189E-4</c:v>
                </c:pt>
                <c:pt idx="138">
                  <c:v>7.8219259195113169E-4</c:v>
                </c:pt>
                <c:pt idx="139">
                  <c:v>7.291131054919215E-4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9.2054666699283988E-27</c:v>
                </c:pt>
                <c:pt idx="1">
                  <c:v>5.5186772686220777E-25</c:v>
                </c:pt>
                <c:pt idx="2">
                  <c:v>1.6542235112694574E-23</c:v>
                </c:pt>
                <c:pt idx="3">
                  <c:v>3.30568998335348E-22</c:v>
                </c:pt>
                <c:pt idx="4">
                  <c:v>4.9544028625510453E-21</c:v>
                </c:pt>
                <c:pt idx="5">
                  <c:v>5.9403290321987062E-20</c:v>
                </c:pt>
                <c:pt idx="6">
                  <c:v>5.9353787580051823E-19</c:v>
                </c:pt>
                <c:pt idx="7">
                  <c:v>5.083227950605866E-18</c:v>
                </c:pt>
                <c:pt idx="8">
                  <c:v>3.8092439454852856E-17</c:v>
                </c:pt>
                <c:pt idx="9">
                  <c:v>2.5373797170204671E-16</c:v>
                </c:pt>
                <c:pt idx="10">
                  <c:v>1.5211591403537761E-15</c:v>
                </c:pt>
                <c:pt idx="11">
                  <c:v>8.2903173149280865E-15</c:v>
                </c:pt>
                <c:pt idx="12">
                  <c:v>4.1417043585828181E-14</c:v>
                </c:pt>
                <c:pt idx="13">
                  <c:v>1.9099628945926149E-13</c:v>
                </c:pt>
                <c:pt idx="14">
                  <c:v>8.1787339664876526E-13</c:v>
                </c:pt>
                <c:pt idx="15">
                  <c:v>3.26876734193956E-12</c:v>
                </c:pt>
                <c:pt idx="16">
                  <c:v>1.2247662634329832E-11</c:v>
                </c:pt>
                <c:pt idx="17">
                  <c:v>4.3191022054592664E-11</c:v>
                </c:pt>
                <c:pt idx="18">
                  <c:v>1.4385009845404514E-10</c:v>
                </c:pt>
                <c:pt idx="19">
                  <c:v>4.5388491591157983E-10</c:v>
                </c:pt>
                <c:pt idx="20">
                  <c:v>1.3605200354449651E-9</c:v>
                </c:pt>
                <c:pt idx="21">
                  <c:v>3.8839607678535927E-9</c:v>
                </c:pt>
                <c:pt idx="22">
                  <c:v>1.0583793092401048E-8</c:v>
                </c:pt>
                <c:pt idx="23">
                  <c:v>2.7586886777801918E-8</c:v>
                </c:pt>
                <c:pt idx="24">
                  <c:v>6.890974426371775E-8</c:v>
                </c:pt>
                <c:pt idx="25">
                  <c:v>1.6524556674439509E-7</c:v>
                </c:pt>
                <c:pt idx="26">
                  <c:v>3.8101814332024833E-7</c:v>
                </c:pt>
                <c:pt idx="27">
                  <c:v>8.4600139600181044E-7</c:v>
                </c:pt>
                <c:pt idx="28">
                  <c:v>1.8113494175110181E-6</c:v>
                </c:pt>
                <c:pt idx="29">
                  <c:v>3.7444964682684703E-6</c:v>
                </c:pt>
                <c:pt idx="30">
                  <c:v>7.4827521090898316E-6</c:v>
                </c:pt>
                <c:pt idx="31">
                  <c:v>1.4470677062578583E-5</c:v>
                </c:pt>
                <c:pt idx="32">
                  <c:v>2.7109909059424512E-5</c:v>
                </c:pt>
                <c:pt idx="33">
                  <c:v>4.9249668124621433E-5</c:v>
                </c:pt>
                <c:pt idx="34">
                  <c:v>8.683875306091301E-5</c:v>
                </c:pt>
                <c:pt idx="35">
                  <c:v>1.4874237845719217E-4</c:v>
                </c:pt>
                <c:pt idx="36">
                  <c:v>2.4769737745857477E-4</c:v>
                </c:pt>
                <c:pt idx="37">
                  <c:v>4.0133669672004116E-4</c:v>
                </c:pt>
                <c:pt idx="38">
                  <c:v>6.3316144653596253E-4</c:v>
                </c:pt>
                <c:pt idx="39">
                  <c:v>9.7328278768796781E-4</c:v>
                </c:pt>
                <c:pt idx="40">
                  <c:v>1.4587075780473468E-3</c:v>
                </c:pt>
                <c:pt idx="41">
                  <c:v>2.1329151049741058E-3</c:v>
                </c:pt>
                <c:pt idx="42">
                  <c:v>3.0444823938856644E-3</c:v>
                </c:pt>
                <c:pt idx="43">
                  <c:v>4.244574872405699E-3</c:v>
                </c:pt>
                <c:pt idx="44">
                  <c:v>5.7832332636527711E-3</c:v>
                </c:pt>
                <c:pt idx="45">
                  <c:v>7.7045518701329835E-3</c:v>
                </c:pt>
                <c:pt idx="46">
                  <c:v>1.0041040969879813E-2</c:v>
                </c:pt>
                <c:pt idx="47">
                  <c:v>1.2807668215836074E-2</c:v>
                </c:pt>
                <c:pt idx="48">
                  <c:v>1.599624394873693E-2</c:v>
                </c:pt>
                <c:pt idx="49">
                  <c:v>1.9570914790342446E-2</c:v>
                </c:pt>
                <c:pt idx="50">
                  <c:v>2.3465526833620583E-2</c:v>
                </c:pt>
                <c:pt idx="51">
                  <c:v>2.7583496738736387E-2</c:v>
                </c:pt>
                <c:pt idx="52">
                  <c:v>3.1800589028600848E-2</c:v>
                </c:pt>
                <c:pt idx="53">
                  <c:v>3.5970666269143803E-2</c:v>
                </c:pt>
                <c:pt idx="54">
                  <c:v>3.9934100793243887E-2</c:v>
                </c:pt>
                <c:pt idx="55">
                  <c:v>4.3528169864635896E-2</c:v>
                </c:pt>
                <c:pt idx="56">
                  <c:v>4.6598460417587861E-2</c:v>
                </c:pt>
                <c:pt idx="57">
                  <c:v>4.9010135123410369E-2</c:v>
                </c:pt>
                <c:pt idx="58">
                  <c:v>5.065788966635263E-2</c:v>
                </c:pt>
                <c:pt idx="59">
                  <c:v>5.1473567550810839E-2</c:v>
                </c:pt>
                <c:pt idx="60">
                  <c:v>5.143067291118518E-2</c:v>
                </c:pt>
                <c:pt idx="61">
                  <c:v>5.0545390836484454E-2</c:v>
                </c:pt>
                <c:pt idx="62">
                  <c:v>4.8874131945923265E-2</c:v>
                </c:pt>
                <c:pt idx="63">
                  <c:v>4.650800333584286E-2</c:v>
                </c:pt>
                <c:pt idx="64">
                  <c:v>4.3564918749746551E-2</c:v>
                </c:pt>
                <c:pt idx="65">
                  <c:v>4.018025967765089E-2</c:v>
                </c:pt>
                <c:pt idx="66">
                  <c:v>3.6497069207199542E-2</c:v>
                </c:pt>
                <c:pt idx="67">
                  <c:v>3.2656705954800171E-2</c:v>
                </c:pt>
                <c:pt idx="68">
                  <c:v>2.8790728264562842E-2</c:v>
                </c:pt>
                <c:pt idx="69">
                  <c:v>2.501455303565998E-2</c:v>
                </c:pt>
                <c:pt idx="70">
                  <c:v>2.1423177921254567E-2</c:v>
                </c:pt>
                <c:pt idx="71">
                  <c:v>1.8089007272946635E-2</c:v>
                </c:pt>
                <c:pt idx="72">
                  <c:v>1.5061610916849291E-2</c:v>
                </c:pt>
                <c:pt idx="73">
                  <c:v>1.2369090061165962E-2</c:v>
                </c:pt>
                <c:pt idx="74">
                  <c:v>1.0020634448201332E-2</c:v>
                </c:pt>
                <c:pt idx="75">
                  <c:v>8.0098271355956117E-3</c:v>
                </c:pt>
                <c:pt idx="76">
                  <c:v>6.3182781155125848E-3</c:v>
                </c:pt>
                <c:pt idx="77">
                  <c:v>4.9192308185062317E-3</c:v>
                </c:pt>
                <c:pt idx="78">
                  <c:v>3.7808703534544762E-3</c:v>
                </c:pt>
                <c:pt idx="79">
                  <c:v>2.8691541479695611E-3</c:v>
                </c:pt>
                <c:pt idx="80">
                  <c:v>2.1500723896346846E-3</c:v>
                </c:pt>
                <c:pt idx="81">
                  <c:v>1.5913190093654274E-3</c:v>
                </c:pt>
                <c:pt idx="82">
                  <c:v>1.1634094464811843E-3</c:v>
                </c:pt>
                <c:pt idx="83">
                  <c:v>8.4031802791020849E-4</c:v>
                </c:pt>
                <c:pt idx="84">
                  <c:v>5.9972697349067856E-4</c:v>
                </c:pt>
                <c:pt idx="85">
                  <c:v>4.2298390659724827E-4</c:v>
                </c:pt>
                <c:pt idx="86">
                  <c:v>2.9485913023843052E-4</c:v>
                </c:pt>
                <c:pt idx="87">
                  <c:v>2.031816650321148E-4</c:v>
                </c:pt>
                <c:pt idx="88">
                  <c:v>1.384175093031275E-4</c:v>
                </c:pt>
                <c:pt idx="89">
                  <c:v>9.3237412165421058E-5</c:v>
                </c:pt>
                <c:pt idx="90">
                  <c:v>6.21064762146335E-5</c:v>
                </c:pt>
                <c:pt idx="91">
                  <c:v>4.0915200539201148E-5</c:v>
                </c:pt>
                <c:pt idx="92">
                  <c:v>2.666158991657716E-5</c:v>
                </c:pt>
                <c:pt idx="93">
                  <c:v>1.7186691564503147E-5</c:v>
                </c:pt>
                <c:pt idx="94">
                  <c:v>1.0961086800978374E-5</c:v>
                </c:pt>
                <c:pt idx="95">
                  <c:v>6.9170226707226973E-6</c:v>
                </c:pt>
                <c:pt idx="96">
                  <c:v>4.3195365532273435E-6</c:v>
                </c:pt>
                <c:pt idx="97">
                  <c:v>2.669651715113166E-6</c:v>
                </c:pt>
                <c:pt idx="98">
                  <c:v>1.6331185747044393E-6</c:v>
                </c:pt>
                <c:pt idx="99">
                  <c:v>9.8894402579324795E-7</c:v>
                </c:pt>
                <c:pt idx="100">
                  <c:v>5.9287194346305793E-7</c:v>
                </c:pt>
                <c:pt idx="101">
                  <c:v>3.5190765357039415E-7</c:v>
                </c:pt>
                <c:pt idx="102">
                  <c:v>2.0683199834848267E-7</c:v>
                </c:pt>
                <c:pt idx="103">
                  <c:v>1.2038425534943187E-7</c:v>
                </c:pt>
                <c:pt idx="104">
                  <c:v>6.939457796344604E-8</c:v>
                </c:pt>
                <c:pt idx="105">
                  <c:v>3.9620999513415076E-8</c:v>
                </c:pt>
                <c:pt idx="106">
                  <c:v>2.2408291705936301E-8</c:v>
                </c:pt>
                <c:pt idx="107">
                  <c:v>1.2554926053933604E-8</c:v>
                </c:pt>
                <c:pt idx="108">
                  <c:v>6.9691464530862437E-9</c:v>
                </c:pt>
                <c:pt idx="109">
                  <c:v>3.8330305491974182E-9</c:v>
                </c:pt>
                <c:pt idx="110">
                  <c:v>2.0890016493126301E-9</c:v>
                </c:pt>
                <c:pt idx="111">
                  <c:v>1.1282490889755947E-9</c:v>
                </c:pt>
                <c:pt idx="112">
                  <c:v>6.0391547217933874E-10</c:v>
                </c:pt>
                <c:pt idx="113">
                  <c:v>3.2039586333762514E-10</c:v>
                </c:pt>
                <c:pt idx="114">
                  <c:v>1.6848887725518183E-10</c:v>
                </c:pt>
                <c:pt idx="115">
                  <c:v>8.7833984273462661E-11</c:v>
                </c:pt>
                <c:pt idx="116">
                  <c:v>4.5393511699948888E-11</c:v>
                </c:pt>
                <c:pt idx="117">
                  <c:v>2.3259325012067764E-11</c:v>
                </c:pt>
                <c:pt idx="118">
                  <c:v>1.1816919783673524E-11</c:v>
                </c:pt>
                <c:pt idx="119">
                  <c:v>5.9531457229514366E-12</c:v>
                </c:pt>
                <c:pt idx="120">
                  <c:v>2.9740923840911302E-12</c:v>
                </c:pt>
                <c:pt idx="121">
                  <c:v>1.4735275902997262E-12</c:v>
                </c:pt>
                <c:pt idx="122">
                  <c:v>7.2408179539727567E-13</c:v>
                </c:pt>
                <c:pt idx="123">
                  <c:v>3.5291628970786249E-13</c:v>
                </c:pt>
                <c:pt idx="124">
                  <c:v>1.7062364167730898E-13</c:v>
                </c:pt>
                <c:pt idx="125">
                  <c:v>8.1831098548436228E-14</c:v>
                </c:pt>
                <c:pt idx="126">
                  <c:v>3.8934717126815229E-14</c:v>
                </c:pt>
                <c:pt idx="127">
                  <c:v>1.8379025919311698E-14</c:v>
                </c:pt>
                <c:pt idx="128">
                  <c:v>8.6079890926777061E-15</c:v>
                </c:pt>
                <c:pt idx="129">
                  <c:v>4.0003794271785386E-15</c:v>
                </c:pt>
                <c:pt idx="130">
                  <c:v>1.844790358918103E-15</c:v>
                </c:pt>
                <c:pt idx="131">
                  <c:v>8.4423803066519527E-16</c:v>
                </c:pt>
                <c:pt idx="132">
                  <c:v>3.8342477226044691E-16</c:v>
                </c:pt>
                <c:pt idx="133">
                  <c:v>1.7282943681964592E-16</c:v>
                </c:pt>
                <c:pt idx="134">
                  <c:v>7.7321826398044191E-17</c:v>
                </c:pt>
                <c:pt idx="135">
                  <c:v>3.4336618463427669E-17</c:v>
                </c:pt>
                <c:pt idx="136">
                  <c:v>1.513588438884175E-17</c:v>
                </c:pt>
                <c:pt idx="137">
                  <c:v>6.6233304314677441E-18</c:v>
                </c:pt>
                <c:pt idx="138">
                  <c:v>2.8773091258441379E-18</c:v>
                </c:pt>
                <c:pt idx="139">
                  <c:v>1.24096893593063E-18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65.5</c:v>
                </c:pt>
                <c:pt idx="1">
                  <c:v>87.666666666666671</c:v>
                </c:pt>
                <c:pt idx="2">
                  <c:v>58</c:v>
                </c:pt>
                <c:pt idx="3">
                  <c:v>47.2</c:v>
                </c:pt>
                <c:pt idx="4">
                  <c:v>47.166666666666664</c:v>
                </c:pt>
                <c:pt idx="5">
                  <c:v>66</c:v>
                </c:pt>
                <c:pt idx="6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2" zoomScale="85" zoomScaleNormal="85" workbookViewId="0">
      <selection activeCell="N28" sqref="N28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3.1145579599728084</v>
      </c>
      <c r="K4" s="28">
        <f>SUM('Dist Calc'!C2:C21)*I13</f>
        <v>2.6300114486980742E-8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6</v>
      </c>
      <c r="J5" s="27">
        <f>SUM('Dist Calc'!B22:B41)*I13</f>
        <v>6.2886549831884846</v>
      </c>
      <c r="K5" s="28">
        <f>SUM('Dist Calc'!C22:C41)*I13</f>
        <v>0.10385731528692596</v>
      </c>
      <c r="N5" s="4" t="s">
        <v>14</v>
      </c>
      <c r="O5" s="31">
        <f ca="1">TODAY()</f>
        <v>43579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8.9702931164998194</v>
      </c>
      <c r="K6" s="28">
        <f>SUM('Dist Calc'!C42:C61)*I13</f>
        <v>19.312277411761475</v>
      </c>
      <c r="N6" s="4" t="s">
        <v>13</v>
      </c>
      <c r="O6" s="5">
        <f ca="1">O5-C2</f>
        <v>40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9.0406704823837902</v>
      </c>
      <c r="K7" s="28">
        <f>SUM('Dist Calc'!C62:C81)*I13</f>
        <v>20.276932604420477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7</v>
      </c>
      <c r="J8" s="27">
        <f>SUM('Dist Calc'!B82:B101)*I13</f>
        <v>6.4378531645214254</v>
      </c>
      <c r="K8" s="28">
        <f>SUM('Dist Calc'!C82:C101)*I13</f>
        <v>0.30687539155175925</v>
      </c>
      <c r="N8" s="4" t="s">
        <v>17</v>
      </c>
      <c r="O8" s="6">
        <f>_xlfn.STDEV.P(D:D)</f>
        <v>33.433478730159088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3.2387153291712867</v>
      </c>
      <c r="K9" s="28">
        <f>SUM('Dist Calc'!C102:C121)*I13</f>
        <v>5.7250445232317346E-5</v>
      </c>
      <c r="N9" s="4" t="s">
        <v>18</v>
      </c>
      <c r="O9" s="6">
        <f>AVERAGE(D:D)</f>
        <v>59.95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1.1507670256881961</v>
      </c>
      <c r="K10" s="28">
        <f>SUM('Dist Calc'!C122:C141)*I13</f>
        <v>2.3401510919296523E-10</v>
      </c>
      <c r="N10" s="32" t="s">
        <v>15</v>
      </c>
      <c r="O10" s="5">
        <f>SUM(D:D)</f>
        <v>2398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0.28868847624468902</v>
      </c>
      <c r="K11" s="28">
        <f>SUM('Dist Calc'!C142:C161)*I13</f>
        <v>3.6840283903087995E-17</v>
      </c>
      <c r="N11" s="21" t="s">
        <v>47</v>
      </c>
      <c r="O11" s="26">
        <f ca="1">SUM(Calc!T2:T406)/Scrobbles!O6</f>
        <v>0.97499999999999998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40</v>
      </c>
      <c r="J13" s="27">
        <f>SUM(J4:J10)</f>
        <v>38.241512061425809</v>
      </c>
      <c r="K13" s="28">
        <f>SUM(K4:K10)</f>
        <v>40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3.4402583232611021E-2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21881.75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60.373399715504981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-171.7702702702702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25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25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6" x14ac:dyDescent="0.25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6" x14ac:dyDescent="0.25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6" x14ac:dyDescent="0.25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6" x14ac:dyDescent="0.25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  <c r="C43" s="1">
        <v>43580</v>
      </c>
    </row>
    <row r="44" spans="1:6" x14ac:dyDescent="0.25">
      <c r="A44">
        <v>43</v>
      </c>
      <c r="B44" s="2" t="s">
        <v>3</v>
      </c>
      <c r="C44" s="1">
        <v>43581</v>
      </c>
    </row>
    <row r="45" spans="1:6" x14ac:dyDescent="0.25">
      <c r="A45">
        <v>44</v>
      </c>
      <c r="B45" t="s">
        <v>4</v>
      </c>
      <c r="C45" s="1">
        <v>43582</v>
      </c>
    </row>
    <row r="46" spans="1:6" x14ac:dyDescent="0.25">
      <c r="A46">
        <v>45</v>
      </c>
      <c r="B46" t="s">
        <v>6</v>
      </c>
      <c r="C46" s="1">
        <v>43583</v>
      </c>
    </row>
    <row r="47" spans="1:6" x14ac:dyDescent="0.25">
      <c r="A47">
        <v>46</v>
      </c>
      <c r="B47" t="s">
        <v>7</v>
      </c>
      <c r="C47" s="1">
        <v>43584</v>
      </c>
    </row>
    <row r="48" spans="1:6" x14ac:dyDescent="0.25">
      <c r="A48">
        <v>47</v>
      </c>
      <c r="B48" t="s">
        <v>8</v>
      </c>
      <c r="C48" s="1">
        <v>43585</v>
      </c>
    </row>
    <row r="49" spans="1:3" x14ac:dyDescent="0.25">
      <c r="A49">
        <v>48</v>
      </c>
      <c r="B49" t="s">
        <v>9</v>
      </c>
      <c r="C49" s="1">
        <v>43586</v>
      </c>
    </row>
    <row r="50" spans="1:3" x14ac:dyDescent="0.25">
      <c r="A50">
        <v>49</v>
      </c>
      <c r="B50" t="s">
        <v>10</v>
      </c>
      <c r="C50" s="1">
        <v>43587</v>
      </c>
    </row>
    <row r="51" spans="1:3" x14ac:dyDescent="0.25">
      <c r="A51">
        <v>50</v>
      </c>
      <c r="B51" s="2" t="s">
        <v>3</v>
      </c>
      <c r="C51" s="1">
        <v>43588</v>
      </c>
    </row>
    <row r="52" spans="1:3" x14ac:dyDescent="0.25">
      <c r="A52">
        <v>51</v>
      </c>
      <c r="B52" t="s">
        <v>4</v>
      </c>
      <c r="C52" s="1">
        <v>43589</v>
      </c>
    </row>
    <row r="53" spans="1:3" x14ac:dyDescent="0.25">
      <c r="A53">
        <v>52</v>
      </c>
      <c r="B53" t="s">
        <v>6</v>
      </c>
      <c r="C53" s="1">
        <v>43590</v>
      </c>
    </row>
    <row r="54" spans="1:3" x14ac:dyDescent="0.25">
      <c r="A54">
        <v>53</v>
      </c>
      <c r="B54" t="s">
        <v>7</v>
      </c>
      <c r="C54" s="1">
        <v>43591</v>
      </c>
    </row>
    <row r="55" spans="1:3" x14ac:dyDescent="0.25">
      <c r="A55">
        <v>54</v>
      </c>
      <c r="B55" t="s">
        <v>8</v>
      </c>
      <c r="C55" s="1">
        <v>43592</v>
      </c>
    </row>
    <row r="56" spans="1:3" x14ac:dyDescent="0.25">
      <c r="A56">
        <v>55</v>
      </c>
      <c r="B56" t="s">
        <v>9</v>
      </c>
      <c r="C56" s="1">
        <v>43593</v>
      </c>
    </row>
    <row r="57" spans="1:3" x14ac:dyDescent="0.25">
      <c r="A57">
        <v>56</v>
      </c>
      <c r="B57" t="s">
        <v>10</v>
      </c>
      <c r="C57" s="1">
        <v>43594</v>
      </c>
    </row>
    <row r="58" spans="1:3" x14ac:dyDescent="0.25">
      <c r="A58">
        <v>57</v>
      </c>
      <c r="B58" s="2" t="s">
        <v>3</v>
      </c>
      <c r="C58" s="1">
        <v>43595</v>
      </c>
    </row>
    <row r="59" spans="1:3" x14ac:dyDescent="0.25">
      <c r="A59">
        <v>58</v>
      </c>
      <c r="B59" t="s">
        <v>4</v>
      </c>
      <c r="C59" s="1">
        <v>43596</v>
      </c>
    </row>
    <row r="60" spans="1:3" x14ac:dyDescent="0.25">
      <c r="A60">
        <v>59</v>
      </c>
      <c r="B60" t="s">
        <v>6</v>
      </c>
      <c r="C60" s="1">
        <v>43597</v>
      </c>
    </row>
    <row r="61" spans="1:3" x14ac:dyDescent="0.25">
      <c r="A61">
        <v>60</v>
      </c>
      <c r="B61" t="s">
        <v>7</v>
      </c>
      <c r="C61" s="1">
        <v>43598</v>
      </c>
    </row>
    <row r="62" spans="1:3" x14ac:dyDescent="0.25">
      <c r="A62">
        <v>61</v>
      </c>
      <c r="B62" t="s">
        <v>8</v>
      </c>
      <c r="C62" s="1">
        <v>43599</v>
      </c>
    </row>
    <row r="63" spans="1:3" x14ac:dyDescent="0.25">
      <c r="A63">
        <v>62</v>
      </c>
      <c r="B63" t="s">
        <v>9</v>
      </c>
      <c r="C63" s="1">
        <v>43600</v>
      </c>
    </row>
    <row r="64" spans="1:3" x14ac:dyDescent="0.25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40</v>
      </c>
      <c r="E2">
        <f ca="1">ROUNDDOWN(D2/7,0)</f>
        <v>5</v>
      </c>
      <c r="F2">
        <f ca="1">MOD(D2,7)</f>
        <v>5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393</v>
      </c>
      <c r="E5" s="11">
        <f ca="1">$E$2+IF($F$2&gt;3,1,0)</f>
        <v>6</v>
      </c>
      <c r="F5" s="12">
        <f t="shared" ref="F5:F11" ca="1" si="0">D5/E5</f>
        <v>65.5</v>
      </c>
      <c r="G5" s="12">
        <f t="shared" ref="G5:G11" ca="1" si="1">F5-F$13</f>
        <v>5.5499999999999972</v>
      </c>
      <c r="H5" s="13">
        <f ca="1">F5/$F$13</f>
        <v>1.0925771476230191</v>
      </c>
    </row>
    <row r="6" spans="3:8" x14ac:dyDescent="0.25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27.716666666666669</v>
      </c>
      <c r="H6" s="13">
        <f t="shared" ref="H6:H11" ca="1" si="2">F6/$F$13</f>
        <v>1.4623297192104532</v>
      </c>
    </row>
    <row r="7" spans="3:8" x14ac:dyDescent="0.25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-1.9500000000000028</v>
      </c>
      <c r="H7" s="13">
        <f t="shared" ca="1" si="2"/>
        <v>0.96747289407839865</v>
      </c>
    </row>
    <row r="8" spans="3:8" x14ac:dyDescent="0.25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-12.75</v>
      </c>
      <c r="H8" s="13">
        <f t="shared" ca="1" si="2"/>
        <v>0.7873227689741451</v>
      </c>
    </row>
    <row r="9" spans="3:8" x14ac:dyDescent="0.25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-12.783333333333339</v>
      </c>
      <c r="H9" s="13">
        <f t="shared" ca="1" si="2"/>
        <v>0.78676675006950225</v>
      </c>
    </row>
    <row r="10" spans="3:8" x14ac:dyDescent="0.25">
      <c r="C10" s="10" t="s">
        <v>4</v>
      </c>
      <c r="D10" s="11">
        <f>SUM(Calc!H2:H1000)</f>
        <v>396</v>
      </c>
      <c r="E10" s="11">
        <f ca="1">$E$2+IF($F$2&gt;1,1,0)</f>
        <v>6</v>
      </c>
      <c r="F10" s="12">
        <f t="shared" ca="1" si="0"/>
        <v>66</v>
      </c>
      <c r="G10" s="12">
        <f t="shared" ca="1" si="1"/>
        <v>6.0499999999999972</v>
      </c>
      <c r="H10" s="13">
        <f t="shared" ca="1" si="2"/>
        <v>1.1009174311926604</v>
      </c>
    </row>
    <row r="11" spans="3:8" x14ac:dyDescent="0.25">
      <c r="C11" s="10" t="s">
        <v>6</v>
      </c>
      <c r="D11" s="11">
        <f>SUM(Calc!I2:I1000)</f>
        <v>274</v>
      </c>
      <c r="E11" s="11">
        <f ca="1">$E$2+IF($F$2&gt;2,1,0)</f>
        <v>6</v>
      </c>
      <c r="F11" s="12">
        <f t="shared" ca="1" si="0"/>
        <v>45.666666666666664</v>
      </c>
      <c r="G11" s="12">
        <f t="shared" ca="1" si="1"/>
        <v>-14.283333333333339</v>
      </c>
      <c r="H11" s="13">
        <f t="shared" ca="1" si="2"/>
        <v>0.76174589936057824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2398</v>
      </c>
      <c r="E13" s="11">
        <f ca="1">SUM(E5:E11)</f>
        <v>40</v>
      </c>
      <c r="F13" s="12">
        <f ca="1">D13/E13</f>
        <v>59.95</v>
      </c>
      <c r="G13" s="12"/>
      <c r="H13" s="18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93.667889211766465</v>
      </c>
      <c r="E15" s="16"/>
      <c r="F15" s="16">
        <f ca="1">_xlfn.STDEV.P(F5:F11)</f>
        <v>13.982403908041665</v>
      </c>
      <c r="G15" s="16"/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393</v>
      </c>
      <c r="E23" s="18">
        <f t="shared" ref="E23:E29" ca="1" si="4">$D$13/$E$13*E5</f>
        <v>359.70000000000005</v>
      </c>
      <c r="G23" s="10" t="s">
        <v>7</v>
      </c>
      <c r="H23" s="12">
        <f t="shared" ref="H23:H29" ca="1" si="5">F5</f>
        <v>65.5</v>
      </c>
      <c r="I23" s="18">
        <f ca="1">E23/7</f>
        <v>51.385714285714293</v>
      </c>
    </row>
    <row r="24" spans="3:9" x14ac:dyDescent="0.25">
      <c r="C24" s="10" t="s">
        <v>8</v>
      </c>
      <c r="D24" s="11">
        <f t="shared" si="3"/>
        <v>526</v>
      </c>
      <c r="E24" s="18">
        <f t="shared" ca="1" si="4"/>
        <v>359.70000000000005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51.385714285714293</v>
      </c>
    </row>
    <row r="25" spans="3:9" x14ac:dyDescent="0.25">
      <c r="C25" s="10" t="s">
        <v>9</v>
      </c>
      <c r="D25" s="11">
        <f t="shared" si="3"/>
        <v>290</v>
      </c>
      <c r="E25" s="18">
        <f t="shared" ca="1" si="4"/>
        <v>299.75</v>
      </c>
      <c r="G25" s="10" t="s">
        <v>9</v>
      </c>
      <c r="H25" s="12">
        <f t="shared" ca="1" si="5"/>
        <v>58</v>
      </c>
      <c r="I25" s="18">
        <f t="shared" ca="1" si="6"/>
        <v>42.821428571428569</v>
      </c>
    </row>
    <row r="26" spans="3:9" x14ac:dyDescent="0.25">
      <c r="C26" s="10" t="s">
        <v>10</v>
      </c>
      <c r="D26" s="11">
        <f t="shared" si="3"/>
        <v>236</v>
      </c>
      <c r="E26" s="18">
        <f t="shared" ca="1" si="4"/>
        <v>299.75</v>
      </c>
      <c r="G26" s="10" t="s">
        <v>10</v>
      </c>
      <c r="H26" s="12">
        <f t="shared" ca="1" si="5"/>
        <v>47.2</v>
      </c>
      <c r="I26" s="18">
        <f t="shared" ca="1" si="6"/>
        <v>42.821428571428569</v>
      </c>
    </row>
    <row r="27" spans="3:9" x14ac:dyDescent="0.25">
      <c r="C27" s="10" t="s">
        <v>3</v>
      </c>
      <c r="D27" s="11">
        <f t="shared" si="3"/>
        <v>283</v>
      </c>
      <c r="E27" s="18">
        <f t="shared" ca="1" si="4"/>
        <v>359.70000000000005</v>
      </c>
      <c r="G27" s="10" t="s">
        <v>3</v>
      </c>
      <c r="H27" s="12">
        <f t="shared" ca="1" si="5"/>
        <v>47.166666666666664</v>
      </c>
      <c r="I27" s="18">
        <f t="shared" ca="1" si="6"/>
        <v>51.385714285714293</v>
      </c>
    </row>
    <row r="28" spans="3:9" x14ac:dyDescent="0.25">
      <c r="C28" s="10" t="s">
        <v>4</v>
      </c>
      <c r="D28" s="11">
        <f t="shared" si="3"/>
        <v>396</v>
      </c>
      <c r="E28" s="18">
        <f t="shared" ca="1" si="4"/>
        <v>359.70000000000005</v>
      </c>
      <c r="G28" s="10" t="s">
        <v>4</v>
      </c>
      <c r="H28" s="12">
        <f t="shared" ca="1" si="5"/>
        <v>66</v>
      </c>
      <c r="I28" s="18">
        <f t="shared" ca="1" si="6"/>
        <v>51.385714285714293</v>
      </c>
    </row>
    <row r="29" spans="3:9" x14ac:dyDescent="0.25">
      <c r="C29" s="10" t="s">
        <v>6</v>
      </c>
      <c r="D29" s="11">
        <f t="shared" si="3"/>
        <v>274</v>
      </c>
      <c r="E29" s="18">
        <f t="shared" ca="1" si="4"/>
        <v>359.70000000000005</v>
      </c>
      <c r="G29" s="10" t="s">
        <v>6</v>
      </c>
      <c r="H29" s="12">
        <f t="shared" ca="1" si="5"/>
        <v>45.666666666666664</v>
      </c>
      <c r="I29" s="18">
        <f t="shared" ca="1" si="6"/>
        <v>51.385714285714293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1.6117105626421307E-26</v>
      </c>
      <c r="E31" s="17"/>
      <c r="G31" s="15" t="s">
        <v>23</v>
      </c>
      <c r="H31" s="19">
        <f ca="1">_xlfn.CHISQ.TEST(H23:H29,I23:I29)</f>
        <v>3.6983311848272011E-7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2.3908098597012874E-3</v>
      </c>
      <c r="C2">
        <f>_xlfn.POISSON.DIST(A2,Scrobbles!$O$9,FALSE)</f>
        <v>9.2054666699283988E-27</v>
      </c>
    </row>
    <row r="3" spans="1:3" x14ac:dyDescent="0.25">
      <c r="A3">
        <v>1</v>
      </c>
      <c r="B3">
        <f>_xlfn.NORM.DIST(A3,Scrobbles!$O$9,Scrobbles!$O$8,FALSE)</f>
        <v>2.5214070736753261E-3</v>
      </c>
      <c r="C3">
        <f>_xlfn.POISSON.DIST(A3,Scrobbles!$O$9,FALSE)</f>
        <v>5.5186772686220777E-25</v>
      </c>
    </row>
    <row r="4" spans="1:3" x14ac:dyDescent="0.25">
      <c r="A4">
        <v>2</v>
      </c>
      <c r="B4">
        <f>_xlfn.NORM.DIST(A4,Scrobbles!$O$9,Scrobbles!$O$8,FALSE)</f>
        <v>2.6567602733089399E-3</v>
      </c>
      <c r="C4">
        <f>_xlfn.POISSON.DIST(A4,Scrobbles!$O$9,FALSE)</f>
        <v>1.6542235112694574E-23</v>
      </c>
    </row>
    <row r="5" spans="1:3" x14ac:dyDescent="0.25">
      <c r="A5">
        <v>3</v>
      </c>
      <c r="B5">
        <f>_xlfn.NORM.DIST(A5,Scrobbles!$O$9,Scrobbles!$O$8,FALSE)</f>
        <v>2.796876200134565E-3</v>
      </c>
      <c r="C5">
        <f>_xlfn.POISSON.DIST(A5,Scrobbles!$O$9,FALSE)</f>
        <v>3.30568998335348E-22</v>
      </c>
    </row>
    <row r="6" spans="1:3" x14ac:dyDescent="0.25">
      <c r="A6">
        <v>4</v>
      </c>
      <c r="B6">
        <f>_xlfn.NORM.DIST(A6,Scrobbles!$O$9,Scrobbles!$O$8,FALSE)</f>
        <v>2.9417488416593053E-3</v>
      </c>
      <c r="C6">
        <f>_xlfn.POISSON.DIST(A6,Scrobbles!$O$9,FALSE)</f>
        <v>4.9544028625510453E-21</v>
      </c>
    </row>
    <row r="7" spans="1:3" x14ac:dyDescent="0.25">
      <c r="A7">
        <v>5</v>
      </c>
      <c r="B7">
        <f>_xlfn.NORM.DIST(A7,Scrobbles!$O$9,Scrobbles!$O$8,FALSE)</f>
        <v>3.0913587809941285E-3</v>
      </c>
      <c r="C7">
        <f>_xlfn.POISSON.DIST(A7,Scrobbles!$O$9,FALSE)</f>
        <v>5.9403290321987062E-20</v>
      </c>
    </row>
    <row r="8" spans="1:3" x14ac:dyDescent="0.25">
      <c r="A8">
        <v>6</v>
      </c>
      <c r="B8">
        <f>_xlfn.NORM.DIST(A8,Scrobbles!$O$9,Scrobbles!$O$8,FALSE)</f>
        <v>3.245672573963747E-3</v>
      </c>
      <c r="C8">
        <f>_xlfn.POISSON.DIST(A8,Scrobbles!$O$9,FALSE)</f>
        <v>5.9353787580051823E-19</v>
      </c>
    </row>
    <row r="9" spans="1:3" x14ac:dyDescent="0.25">
      <c r="A9">
        <v>7</v>
      </c>
      <c r="B9">
        <f>_xlfn.NORM.DIST(A9,Scrobbles!$O$9,Scrobbles!$O$8,FALSE)</f>
        <v>3.4046421585459371E-3</v>
      </c>
      <c r="C9">
        <f>_xlfn.POISSON.DIST(A9,Scrobbles!$O$9,FALSE)</f>
        <v>5.083227950605866E-18</v>
      </c>
    </row>
    <row r="10" spans="1:3" x14ac:dyDescent="0.25">
      <c r="A10">
        <v>8</v>
      </c>
      <c r="B10">
        <f>_xlfn.NORM.DIST(A10,Scrobbles!$O$9,Scrobbles!$O$8,FALSE)</f>
        <v>3.5682043015304609E-3</v>
      </c>
      <c r="C10">
        <f>_xlfn.POISSON.DIST(A10,Scrobbles!$O$9,FALSE)</f>
        <v>3.8092439454852856E-17</v>
      </c>
    </row>
    <row r="11" spans="1:3" x14ac:dyDescent="0.25">
      <c r="A11">
        <v>9</v>
      </c>
      <c r="B11">
        <f>_xlfn.NORM.DIST(A11,Scrobbles!$O$9,Scrobbles!$O$8,FALSE)</f>
        <v>3.7362800872953934E-3</v>
      </c>
      <c r="C11">
        <f>_xlfn.POISSON.DIST(A11,Scrobbles!$O$9,FALSE)</f>
        <v>2.5373797170204671E-16</v>
      </c>
    </row>
    <row r="12" spans="1:3" x14ac:dyDescent="0.25">
      <c r="A12">
        <v>10</v>
      </c>
      <c r="B12">
        <f>_xlfn.NORM.DIST(A12,Scrobbles!$O$9,Scrobbles!$O$8,FALSE)</f>
        <v>3.9087744535707351E-3</v>
      </c>
      <c r="C12">
        <f>_xlfn.POISSON.DIST(A12,Scrobbles!$O$9,FALSE)</f>
        <v>1.5211591403537761E-15</v>
      </c>
    </row>
    <row r="13" spans="1:3" x14ac:dyDescent="0.25">
      <c r="A13">
        <v>11</v>
      </c>
      <c r="B13">
        <f>_xlfn.NORM.DIST(A13,Scrobbles!$O$9,Scrobbles!$O$8,FALSE)</f>
        <v>4.0855757789944151E-3</v>
      </c>
      <c r="C13">
        <f>_xlfn.POISSON.DIST(A13,Scrobbles!$O$9,FALSE)</f>
        <v>8.2903173149280865E-15</v>
      </c>
    </row>
    <row r="14" spans="1:3" x14ac:dyDescent="0.25">
      <c r="A14">
        <v>12</v>
      </c>
      <c r="B14">
        <f>_xlfn.NORM.DIST(A14,Scrobbles!$O$9,Scrobbles!$O$8,FALSE)</f>
        <v>4.2665555271625541E-3</v>
      </c>
      <c r="C14">
        <f>_xlfn.POISSON.DIST(A14,Scrobbles!$O$9,FALSE)</f>
        <v>4.1417043585828181E-14</v>
      </c>
    </row>
    <row r="15" spans="1:3" x14ac:dyDescent="0.25">
      <c r="A15">
        <v>13</v>
      </c>
      <c r="B15">
        <f>_xlfn.NORM.DIST(A15,Scrobbles!$O$9,Scrobbles!$O$8,FALSE)</f>
        <v>4.4515679517334707E-3</v>
      </c>
      <c r="C15">
        <f>_xlfn.POISSON.DIST(A15,Scrobbles!$O$9,FALSE)</f>
        <v>1.9099628945926149E-13</v>
      </c>
    </row>
    <row r="16" spans="1:3" x14ac:dyDescent="0.25">
      <c r="A16">
        <v>14</v>
      </c>
      <c r="B16">
        <f>_xlfn.NORM.DIST(A16,Scrobbles!$O$9,Scrobbles!$O$8,FALSE)</f>
        <v>4.640449866962641E-3</v>
      </c>
      <c r="C16">
        <f>_xlfn.POISSON.DIST(A16,Scrobbles!$O$9,FALSE)</f>
        <v>8.1787339664876526E-13</v>
      </c>
    </row>
    <row r="17" spans="1:3" x14ac:dyDescent="0.25">
      <c r="A17">
        <v>15</v>
      </c>
      <c r="B17">
        <f>_xlfn.NORM.DIST(A17,Scrobbles!$O$9,Scrobbles!$O$8,FALSE)</f>
        <v>4.8330204878232206E-3</v>
      </c>
      <c r="C17">
        <f>_xlfn.POISSON.DIST(A17,Scrobbles!$O$9,FALSE)</f>
        <v>3.26876734193956E-12</v>
      </c>
    </row>
    <row r="18" spans="1:3" x14ac:dyDescent="0.25">
      <c r="A18">
        <v>16</v>
      </c>
      <c r="B18">
        <f>_xlfn.NORM.DIST(A18,Scrobbles!$O$9,Scrobbles!$O$8,FALSE)</f>
        <v>5.0290813436040319E-3</v>
      </c>
      <c r="C18">
        <f>_xlfn.POISSON.DIST(A18,Scrobbles!$O$9,FALSE)</f>
        <v>1.2247662634329832E-11</v>
      </c>
    </row>
    <row r="19" spans="1:3" x14ac:dyDescent="0.25">
      <c r="A19">
        <v>17</v>
      </c>
      <c r="B19">
        <f>_xlfn.NORM.DIST(A19,Scrobbles!$O$9,Scrobbles!$O$8,FALSE)</f>
        <v>5.2284162685743698E-3</v>
      </c>
      <c r="C19">
        <f>_xlfn.POISSON.DIST(A19,Scrobbles!$O$9,FALSE)</f>
        <v>4.3191022054592664E-11</v>
      </c>
    </row>
    <row r="20" spans="1:3" x14ac:dyDescent="0.25">
      <c r="A20">
        <v>18</v>
      </c>
      <c r="B20">
        <f>_xlfn.NORM.DIST(A20,Scrobbles!$O$9,Scrobbles!$O$8,FALSE)</f>
        <v>5.4307914729633698E-3</v>
      </c>
      <c r="C20">
        <f>_xlfn.POISSON.DIST(A20,Scrobbles!$O$9,FALSE)</f>
        <v>1.4385009845404514E-10</v>
      </c>
    </row>
    <row r="21" spans="1:3" x14ac:dyDescent="0.25">
      <c r="A21">
        <v>19</v>
      </c>
      <c r="B21">
        <f>_xlfn.NORM.DIST(A21,Scrobbles!$O$9,Scrobbles!$O$8,FALSE)</f>
        <v>5.6359556971223189E-3</v>
      </c>
      <c r="C21">
        <f>_xlfn.POISSON.DIST(A21,Scrobbles!$O$9,FALSE)</f>
        <v>4.5388491591157983E-10</v>
      </c>
    </row>
    <row r="22" spans="1:3" x14ac:dyDescent="0.25">
      <c r="A22">
        <v>20</v>
      </c>
      <c r="B22">
        <f>_xlfn.NORM.DIST(A22,Scrobbles!$O$9,Scrobbles!$O$8,FALSE)</f>
        <v>5.8436404513224696E-3</v>
      </c>
      <c r="C22">
        <f>_xlfn.POISSON.DIST(A22,Scrobbles!$O$9,FALSE)</f>
        <v>1.3605200354449651E-9</v>
      </c>
    </row>
    <row r="23" spans="1:3" x14ac:dyDescent="0.25">
      <c r="A23">
        <v>21</v>
      </c>
      <c r="B23">
        <f>_xlfn.NORM.DIST(A23,Scrobbles!$O$9,Scrobbles!$O$8,FALSE)</f>
        <v>6.0535603431909292E-3</v>
      </c>
      <c r="C23">
        <f>_xlfn.POISSON.DIST(A23,Scrobbles!$O$9,FALSE)</f>
        <v>3.8839607678535927E-9</v>
      </c>
    </row>
    <row r="24" spans="1:3" x14ac:dyDescent="0.25">
      <c r="A24">
        <v>22</v>
      </c>
      <c r="B24">
        <f>_xlfn.NORM.DIST(A24,Scrobbles!$O$9,Scrobbles!$O$8,FALSE)</f>
        <v>6.2654134943050431E-3</v>
      </c>
      <c r="C24">
        <f>_xlfn.POISSON.DIST(A24,Scrobbles!$O$9,FALSE)</f>
        <v>1.0583793092401048E-8</v>
      </c>
    </row>
    <row r="25" spans="1:3" x14ac:dyDescent="0.25">
      <c r="A25">
        <v>23</v>
      </c>
      <c r="B25">
        <f>_xlfn.NORM.DIST(A25,Scrobbles!$O$9,Scrobbles!$O$8,FALSE)</f>
        <v>6.4788820469544161E-3</v>
      </c>
      <c r="C25">
        <f>_xlfn.POISSON.DIST(A25,Scrobbles!$O$9,FALSE)</f>
        <v>2.7586886777801918E-8</v>
      </c>
    </row>
    <row r="26" spans="1:3" x14ac:dyDescent="0.25">
      <c r="A26">
        <v>24</v>
      </c>
      <c r="B26">
        <f>_xlfn.NORM.DIST(A26,Scrobbles!$O$9,Scrobbles!$O$8,FALSE)</f>
        <v>6.6936327615421476E-3</v>
      </c>
      <c r="C26">
        <f>_xlfn.POISSON.DIST(A26,Scrobbles!$O$9,FALSE)</f>
        <v>6.890974426371775E-8</v>
      </c>
    </row>
    <row r="27" spans="1:3" x14ac:dyDescent="0.25">
      <c r="A27">
        <v>25</v>
      </c>
      <c r="B27">
        <f>_xlfn.NORM.DIST(A27,Scrobbles!$O$9,Scrobbles!$O$8,FALSE)</f>
        <v>6.9093177045365826E-3</v>
      </c>
      <c r="C27">
        <f>_xlfn.POISSON.DIST(A27,Scrobbles!$O$9,FALSE)</f>
        <v>1.6524556674439509E-7</v>
      </c>
    </row>
    <row r="28" spans="1:3" x14ac:dyDescent="0.25">
      <c r="A28">
        <v>26</v>
      </c>
      <c r="B28">
        <f>_xlfn.NORM.DIST(A28,Scrobbles!$O$9,Scrobbles!$O$8,FALSE)</f>
        <v>7.1255750263057695E-3</v>
      </c>
      <c r="C28">
        <f>_xlfn.POISSON.DIST(A28,Scrobbles!$O$9,FALSE)</f>
        <v>3.8101814332024833E-7</v>
      </c>
    </row>
    <row r="29" spans="1:3" x14ac:dyDescent="0.25">
      <c r="A29">
        <v>27</v>
      </c>
      <c r="B29">
        <f>_xlfn.NORM.DIST(A29,Scrobbles!$O$9,Scrobbles!$O$8,FALSE)</f>
        <v>7.3420298275726362E-3</v>
      </c>
      <c r="C29">
        <f>_xlfn.POISSON.DIST(A29,Scrobbles!$O$9,FALSE)</f>
        <v>8.4600139600181044E-7</v>
      </c>
    </row>
    <row r="30" spans="1:3" x14ac:dyDescent="0.25">
      <c r="A30">
        <v>28</v>
      </c>
      <c r="B30">
        <f>_xlfn.NORM.DIST(A30,Scrobbles!$O$9,Scrobbles!$O$8,FALSE)</f>
        <v>7.5582951126243773E-3</v>
      </c>
      <c r="C30">
        <f>_xlfn.POISSON.DIST(A30,Scrobbles!$O$9,FALSE)</f>
        <v>1.8113494175110181E-6</v>
      </c>
    </row>
    <row r="31" spans="1:3" x14ac:dyDescent="0.25">
      <c r="A31">
        <v>29</v>
      </c>
      <c r="B31">
        <f>_xlfn.NORM.DIST(A31,Scrobbles!$O$9,Scrobbles!$O$8,FALSE)</f>
        <v>7.773972826799049E-3</v>
      </c>
      <c r="C31">
        <f>_xlfn.POISSON.DIST(A31,Scrobbles!$O$9,FALSE)</f>
        <v>3.7444964682684703E-6</v>
      </c>
    </row>
    <row r="32" spans="1:3" x14ac:dyDescent="0.25">
      <c r="A32">
        <v>30</v>
      </c>
      <c r="B32">
        <f>_xlfn.NORM.DIST(A32,Scrobbles!$O$9,Scrobbles!$O$8,FALSE)</f>
        <v>7.9886549751607486E-3</v>
      </c>
      <c r="C32">
        <f>_xlfn.POISSON.DIST(A32,Scrobbles!$O$9,FALSE)</f>
        <v>7.4827521090898316E-6</v>
      </c>
    </row>
    <row r="33" spans="1:3" x14ac:dyDescent="0.25">
      <c r="A33">
        <v>31</v>
      </c>
      <c r="B33">
        <f>_xlfn.NORM.DIST(A33,Scrobbles!$O$9,Scrobbles!$O$8,FALSE)</f>
        <v>8.2019248186669651E-3</v>
      </c>
      <c r="C33">
        <f>_xlfn.POISSON.DIST(A33,Scrobbles!$O$9,FALSE)</f>
        <v>1.4470677062578583E-5</v>
      </c>
    </row>
    <row r="34" spans="1:3" x14ac:dyDescent="0.25">
      <c r="A34">
        <v>32</v>
      </c>
      <c r="B34">
        <f>_xlfn.NORM.DIST(A34,Scrobbles!$O$9,Scrobbles!$O$8,FALSE)</f>
        <v>8.4133581435328793E-3</v>
      </c>
      <c r="C34">
        <f>_xlfn.POISSON.DIST(A34,Scrobbles!$O$9,FALSE)</f>
        <v>2.7109909059424512E-5</v>
      </c>
    </row>
    <row r="35" spans="1:3" x14ac:dyDescent="0.25">
      <c r="A35">
        <v>33</v>
      </c>
      <c r="B35">
        <f>_xlfn.NORM.DIST(A35,Scrobbles!$O$9,Scrobbles!$O$8,FALSE)</f>
        <v>8.6225245989125857E-3</v>
      </c>
      <c r="C35">
        <f>_xlfn.POISSON.DIST(A35,Scrobbles!$O$9,FALSE)</f>
        <v>4.9249668124621433E-5</v>
      </c>
    </row>
    <row r="36" spans="1:3" x14ac:dyDescent="0.25">
      <c r="A36">
        <v>34</v>
      </c>
      <c r="B36">
        <f>_xlfn.NORM.DIST(A36,Scrobbles!$O$9,Scrobbles!$O$8,FALSE)</f>
        <v>8.8289890974516047E-3</v>
      </c>
      <c r="C36">
        <f>_xlfn.POISSON.DIST(A36,Scrobbles!$O$9,FALSE)</f>
        <v>8.683875306091301E-5</v>
      </c>
    </row>
    <row r="37" spans="1:3" x14ac:dyDescent="0.25">
      <c r="A37">
        <v>35</v>
      </c>
      <c r="B37">
        <f>_xlfn.NORM.DIST(A37,Scrobbles!$O$9,Scrobbles!$O$8,FALSE)</f>
        <v>9.0323132727239096E-3</v>
      </c>
      <c r="C37">
        <f>_xlfn.POISSON.DIST(A37,Scrobbles!$O$9,FALSE)</f>
        <v>1.4874237845719217E-4</v>
      </c>
    </row>
    <row r="38" spans="1:3" x14ac:dyDescent="0.25">
      <c r="A38">
        <v>36</v>
      </c>
      <c r="B38">
        <f>_xlfn.NORM.DIST(A38,Scrobbles!$O$9,Scrobbles!$O$8,FALSE)</f>
        <v>9.2320569870547858E-3</v>
      </c>
      <c r="C38">
        <f>_xlfn.POISSON.DIST(A38,Scrobbles!$O$9,FALSE)</f>
        <v>2.4769737745857477E-4</v>
      </c>
    </row>
    <row r="39" spans="1:3" x14ac:dyDescent="0.25">
      <c r="A39">
        <v>37</v>
      </c>
      <c r="B39">
        <f>_xlfn.NORM.DIST(A39,Scrobbles!$O$9,Scrobbles!$O$8,FALSE)</f>
        <v>9.4277798827534006E-3</v>
      </c>
      <c r="C39">
        <f>_xlfn.POISSON.DIST(A39,Scrobbles!$O$9,FALSE)</f>
        <v>4.0133669672004116E-4</v>
      </c>
    </row>
    <row r="40" spans="1:3" x14ac:dyDescent="0.25">
      <c r="A40">
        <v>38</v>
      </c>
      <c r="B40">
        <f>_xlfn.NORM.DIST(A40,Scrobbles!$O$9,Scrobbles!$O$8,FALSE)</f>
        <v>9.6190429693404581E-3</v>
      </c>
      <c r="C40">
        <f>_xlfn.POISSON.DIST(A40,Scrobbles!$O$9,FALSE)</f>
        <v>6.3316144653596253E-4</v>
      </c>
    </row>
    <row r="41" spans="1:3" x14ac:dyDescent="0.25">
      <c r="A41">
        <v>39</v>
      </c>
      <c r="B41">
        <f>_xlfn.NORM.DIST(A41,Scrobbles!$O$9,Scrobbles!$O$8,FALSE)</f>
        <v>9.8054102389613356E-3</v>
      </c>
      <c r="C41">
        <f>_xlfn.POISSON.DIST(A41,Scrobbles!$O$9,FALSE)</f>
        <v>9.7328278768796781E-4</v>
      </c>
    </row>
    <row r="42" spans="1:3" x14ac:dyDescent="0.25">
      <c r="A42">
        <v>40</v>
      </c>
      <c r="B42">
        <f>_xlfn.NORM.DIST(A42,Scrobbles!$O$9,Scrobbles!$O$8,FALSE)</f>
        <v>9.9864503018278743E-3</v>
      </c>
      <c r="C42">
        <f>_xlfn.POISSON.DIST(A42,Scrobbles!$O$9,FALSE)</f>
        <v>1.4587075780473468E-3</v>
      </c>
    </row>
    <row r="43" spans="1:3" x14ac:dyDescent="0.25">
      <c r="A43">
        <v>41</v>
      </c>
      <c r="B43">
        <f>_xlfn.NORM.DIST(A43,Scrobbles!$O$9,Scrobbles!$O$8,FALSE)</f>
        <v>1.0161738033236271E-2</v>
      </c>
      <c r="C43">
        <f>_xlfn.POISSON.DIST(A43,Scrobbles!$O$9,FALSE)</f>
        <v>2.1329151049741058E-3</v>
      </c>
    </row>
    <row r="44" spans="1:3" x14ac:dyDescent="0.25">
      <c r="A44">
        <v>42</v>
      </c>
      <c r="B44">
        <f>_xlfn.NORM.DIST(A44,Scrobbles!$O$9,Scrobbles!$O$8,FALSE)</f>
        <v>1.0330856223467874E-2</v>
      </c>
      <c r="C44">
        <f>_xlfn.POISSON.DIST(A44,Scrobbles!$O$9,FALSE)</f>
        <v>3.0444823938856644E-3</v>
      </c>
    </row>
    <row r="45" spans="1:3" x14ac:dyDescent="0.25">
      <c r="A45">
        <v>43</v>
      </c>
      <c r="B45">
        <f>_xlfn.NORM.DIST(A45,Scrobbles!$O$9,Scrobbles!$O$8,FALSE)</f>
        <v>1.0493397221697121E-2</v>
      </c>
      <c r="C45">
        <f>_xlfn.POISSON.DIST(A45,Scrobbles!$O$9,FALSE)</f>
        <v>4.244574872405699E-3</v>
      </c>
    </row>
    <row r="46" spans="1:3" x14ac:dyDescent="0.25">
      <c r="A46">
        <v>44</v>
      </c>
      <c r="B46">
        <f>_xlfn.NORM.DIST(A46,Scrobbles!$O$9,Scrobbles!$O$8,FALSE)</f>
        <v>1.0648964564908898E-2</v>
      </c>
      <c r="C46">
        <f>_xlfn.POISSON.DIST(A46,Scrobbles!$O$9,FALSE)</f>
        <v>5.7832332636527711E-3</v>
      </c>
    </row>
    <row r="47" spans="1:3" x14ac:dyDescent="0.25">
      <c r="A47">
        <v>45</v>
      </c>
      <c r="B47">
        <f>_xlfn.NORM.DIST(A47,Scrobbles!$O$9,Scrobbles!$O$8,FALSE)</f>
        <v>1.0797174582768394E-2</v>
      </c>
      <c r="C47">
        <f>_xlfn.POISSON.DIST(A47,Scrobbles!$O$9,FALSE)</f>
        <v>7.7045518701329835E-3</v>
      </c>
    </row>
    <row r="48" spans="1:3" x14ac:dyDescent="0.25">
      <c r="A48">
        <v>46</v>
      </c>
      <c r="B48">
        <f>_xlfn.NORM.DIST(A48,Scrobbles!$O$9,Scrobbles!$O$8,FALSE)</f>
        <v>1.0937657969391739E-2</v>
      </c>
      <c r="C48">
        <f>_xlfn.POISSON.DIST(A48,Scrobbles!$O$9,FALSE)</f>
        <v>1.0041040969879813E-2</v>
      </c>
    </row>
    <row r="49" spans="1:3" x14ac:dyDescent="0.25">
      <c r="A49">
        <v>47</v>
      </c>
      <c r="B49">
        <f>_xlfn.NORM.DIST(A49,Scrobbles!$O$9,Scrobbles!$O$8,FALSE)</f>
        <v>1.1070061313035921E-2</v>
      </c>
      <c r="C49">
        <f>_xlfn.POISSON.DIST(A49,Scrobbles!$O$9,FALSE)</f>
        <v>1.2807668215836074E-2</v>
      </c>
    </row>
    <row r="50" spans="1:3" x14ac:dyDescent="0.25">
      <c r="A50">
        <v>48</v>
      </c>
      <c r="B50">
        <f>_xlfn.NORM.DIST(A50,Scrobbles!$O$9,Scrobbles!$O$8,FALSE)</f>
        <v>1.1194048574862787E-2</v>
      </c>
      <c r="C50">
        <f>_xlfn.POISSON.DIST(A50,Scrobbles!$O$9,FALSE)</f>
        <v>1.599624394873693E-2</v>
      </c>
    </row>
    <row r="51" spans="1:3" x14ac:dyDescent="0.25">
      <c r="A51">
        <v>49</v>
      </c>
      <c r="B51">
        <f>_xlfn.NORM.DIST(A51,Scrobbles!$O$9,Scrobbles!$O$8,FALSE)</f>
        <v>1.1309302508133412E-2</v>
      </c>
      <c r="C51">
        <f>_xlfn.POISSON.DIST(A51,Scrobbles!$O$9,FALSE)</f>
        <v>1.9570914790342446E-2</v>
      </c>
    </row>
    <row r="52" spans="1:3" x14ac:dyDescent="0.25">
      <c r="A52">
        <v>50</v>
      </c>
      <c r="B52">
        <f>_xlfn.NORM.DIST(A52,Scrobbles!$O$9,Scrobbles!$O$8,FALSE)</f>
        <v>1.1415526009455734E-2</v>
      </c>
      <c r="C52">
        <f>_xlfn.POISSON.DIST(A52,Scrobbles!$O$9,FALSE)</f>
        <v>2.3465526833620583E-2</v>
      </c>
    </row>
    <row r="53" spans="1:3" x14ac:dyDescent="0.25">
      <c r="A53">
        <v>51</v>
      </c>
      <c r="B53">
        <f>_xlfn.NORM.DIST(A53,Scrobbles!$O$9,Scrobbles!$O$8,FALSE)</f>
        <v>1.1512443394038193E-2</v>
      </c>
      <c r="C53">
        <f>_xlfn.POISSON.DIST(A53,Scrobbles!$O$9,FALSE)</f>
        <v>2.7583496738736387E-2</v>
      </c>
    </row>
    <row r="54" spans="1:3" x14ac:dyDescent="0.25">
      <c r="A54">
        <v>52</v>
      </c>
      <c r="B54">
        <f>_xlfn.NORM.DIST(A54,Scrobbles!$O$9,Scrobbles!$O$8,FALSE)</f>
        <v>1.1599801587293634E-2</v>
      </c>
      <c r="C54">
        <f>_xlfn.POISSON.DIST(A54,Scrobbles!$O$9,FALSE)</f>
        <v>3.1800589028600848E-2</v>
      </c>
    </row>
    <row r="55" spans="1:3" x14ac:dyDescent="0.25">
      <c r="A55">
        <v>53</v>
      </c>
      <c r="B55">
        <f>_xlfn.NORM.DIST(A55,Scrobbles!$O$9,Scrobbles!$O$8,FALSE)</f>
        <v>1.1677371225588184E-2</v>
      </c>
      <c r="C55">
        <f>_xlfn.POISSON.DIST(A55,Scrobbles!$O$9,FALSE)</f>
        <v>3.5970666269143803E-2</v>
      </c>
    </row>
    <row r="56" spans="1:3" x14ac:dyDescent="0.25">
      <c r="A56">
        <v>54</v>
      </c>
      <c r="B56">
        <f>_xlfn.NORM.DIST(A56,Scrobbles!$O$9,Scrobbles!$O$8,FALSE)</f>
        <v>1.1744947659436388E-2</v>
      </c>
      <c r="C56">
        <f>_xlfn.POISSON.DIST(A56,Scrobbles!$O$9,FALSE)</f>
        <v>3.9934100793243887E-2</v>
      </c>
    </row>
    <row r="57" spans="1:3" x14ac:dyDescent="0.25">
      <c r="A57">
        <v>55</v>
      </c>
      <c r="B57">
        <f>_xlfn.NORM.DIST(A57,Scrobbles!$O$9,Scrobbles!$O$8,FALSE)</f>
        <v>1.1802351853002558E-2</v>
      </c>
      <c r="C57">
        <f>_xlfn.POISSON.DIST(A57,Scrobbles!$O$9,FALSE)</f>
        <v>4.3528169864635896E-2</v>
      </c>
    </row>
    <row r="58" spans="1:3" x14ac:dyDescent="0.25">
      <c r="A58">
        <v>56</v>
      </c>
      <c r="B58">
        <f>_xlfn.NORM.DIST(A58,Scrobbles!$O$9,Scrobbles!$O$8,FALSE)</f>
        <v>1.1849431174375678E-2</v>
      </c>
      <c r="C58">
        <f>_xlfn.POISSON.DIST(A58,Scrobbles!$O$9,FALSE)</f>
        <v>4.6598460417587861E-2</v>
      </c>
    </row>
    <row r="59" spans="1:3" x14ac:dyDescent="0.25">
      <c r="A59">
        <v>57</v>
      </c>
      <c r="B59">
        <f>_xlfn.NORM.DIST(A59,Scrobbles!$O$9,Scrobbles!$O$8,FALSE)</f>
        <v>1.1886060071735869E-2</v>
      </c>
      <c r="C59">
        <f>_xlfn.POISSON.DIST(A59,Scrobbles!$O$9,FALSE)</f>
        <v>4.9010135123410369E-2</v>
      </c>
    </row>
    <row r="60" spans="1:3" x14ac:dyDescent="0.25">
      <c r="A60">
        <v>58</v>
      </c>
      <c r="B60">
        <f>_xlfn.NORM.DIST(A60,Scrobbles!$O$9,Scrobbles!$O$8,FALSE)</f>
        <v>1.1912140631220224E-2</v>
      </c>
      <c r="C60">
        <f>_xlfn.POISSON.DIST(A60,Scrobbles!$O$9,FALSE)</f>
        <v>5.065788966635263E-2</v>
      </c>
    </row>
    <row r="61" spans="1:3" x14ac:dyDescent="0.25">
      <c r="A61">
        <v>59</v>
      </c>
      <c r="B61">
        <f>_xlfn.NORM.DIST(A61,Scrobbles!$O$9,Scrobbles!$O$8,FALSE)</f>
        <v>1.1927603013018748E-2</v>
      </c>
      <c r="C61">
        <f>_xlfn.POISSON.DIST(A61,Scrobbles!$O$9,FALSE)</f>
        <v>5.1473567550810839E-2</v>
      </c>
    </row>
    <row r="62" spans="1:3" x14ac:dyDescent="0.25">
      <c r="A62">
        <v>60</v>
      </c>
      <c r="B62">
        <f>_xlfn.NORM.DIST(A62,Scrobbles!$O$9,Scrobbles!$O$8,FALSE)</f>
        <v>1.1932405762982042E-2</v>
      </c>
      <c r="C62">
        <f>_xlfn.POISSON.DIST(A62,Scrobbles!$O$9,FALSE)</f>
        <v>5.143067291118518E-2</v>
      </c>
    </row>
    <row r="63" spans="1:3" x14ac:dyDescent="0.25">
      <c r="A63">
        <v>61</v>
      </c>
      <c r="B63">
        <f>_xlfn.NORM.DIST(A63,Scrobbles!$O$9,Scrobbles!$O$8,FALSE)</f>
        <v>1.192653599779484E-2</v>
      </c>
      <c r="C63">
        <f>_xlfn.POISSON.DIST(A63,Scrobbles!$O$9,FALSE)</f>
        <v>5.0545390836484454E-2</v>
      </c>
    </row>
    <row r="64" spans="1:3" x14ac:dyDescent="0.25">
      <c r="A64">
        <v>62</v>
      </c>
      <c r="B64">
        <f>_xlfn.NORM.DIST(A64,Scrobbles!$O$9,Scrobbles!$O$8,FALSE)</f>
        <v>1.1910009462557724E-2</v>
      </c>
      <c r="C64">
        <f>_xlfn.POISSON.DIST(A64,Scrobbles!$O$9,FALSE)</f>
        <v>4.8874131945923265E-2</v>
      </c>
    </row>
    <row r="65" spans="1:3" x14ac:dyDescent="0.25">
      <c r="A65">
        <v>63</v>
      </c>
      <c r="B65">
        <f>_xlfn.NORM.DIST(A65,Scrobbles!$O$9,Scrobbles!$O$8,FALSE)</f>
        <v>1.1882870460416806E-2</v>
      </c>
      <c r="C65">
        <f>_xlfn.POISSON.DIST(A65,Scrobbles!$O$9,FALSE)</f>
        <v>4.650800333584286E-2</v>
      </c>
    </row>
    <row r="66" spans="1:3" x14ac:dyDescent="0.25">
      <c r="A66">
        <v>64</v>
      </c>
      <c r="B66">
        <f>_xlfn.NORM.DIST(A66,Scrobbles!$O$9,Scrobbles!$O$8,FALSE)</f>
        <v>1.1845191654681599E-2</v>
      </c>
      <c r="C66">
        <f>_xlfn.POISSON.DIST(A66,Scrobbles!$O$9,FALSE)</f>
        <v>4.3564918749746551E-2</v>
      </c>
    </row>
    <row r="67" spans="1:3" x14ac:dyDescent="0.25">
      <c r="A67">
        <v>65</v>
      </c>
      <c r="B67">
        <f>_xlfn.NORM.DIST(A67,Scrobbles!$O$9,Scrobbles!$O$8,FALSE)</f>
        <v>1.1797073744668046E-2</v>
      </c>
      <c r="C67">
        <f>_xlfn.POISSON.DIST(A67,Scrobbles!$O$9,FALSE)</f>
        <v>4.018025967765089E-2</v>
      </c>
    </row>
    <row r="68" spans="1:3" x14ac:dyDescent="0.25">
      <c r="A68">
        <v>66</v>
      </c>
      <c r="B68">
        <f>_xlfn.NORM.DIST(A68,Scrobbles!$O$9,Scrobbles!$O$8,FALSE)</f>
        <v>1.1738645017290682E-2</v>
      </c>
      <c r="C68">
        <f>_xlfn.POISSON.DIST(A68,Scrobbles!$O$9,FALSE)</f>
        <v>3.6497069207199542E-2</v>
      </c>
    </row>
    <row r="69" spans="1:3" x14ac:dyDescent="0.25">
      <c r="A69">
        <v>67</v>
      </c>
      <c r="B69">
        <f>_xlfn.NORM.DIST(A69,Scrobbles!$O$9,Scrobbles!$O$8,FALSE)</f>
        <v>1.1670060777198453E-2</v>
      </c>
      <c r="C69">
        <f>_xlfn.POISSON.DIST(A69,Scrobbles!$O$9,FALSE)</f>
        <v>3.2656705954800171E-2</v>
      </c>
    </row>
    <row r="70" spans="1:3" x14ac:dyDescent="0.25">
      <c r="A70">
        <v>68</v>
      </c>
      <c r="B70">
        <f>_xlfn.NORM.DIST(A70,Scrobbles!$O$9,Scrobbles!$O$8,FALSE)</f>
        <v>1.1591502658997093E-2</v>
      </c>
      <c r="C70">
        <f>_xlfn.POISSON.DIST(A70,Scrobbles!$O$9,FALSE)</f>
        <v>2.8790728264562842E-2</v>
      </c>
    </row>
    <row r="71" spans="1:3" x14ac:dyDescent="0.25">
      <c r="A71">
        <v>69</v>
      </c>
      <c r="B71">
        <f>_xlfn.NORM.DIST(A71,Scrobbles!$O$9,Scrobbles!$O$8,FALSE)</f>
        <v>1.1503177825820856E-2</v>
      </c>
      <c r="C71">
        <f>_xlfn.POISSON.DIST(A71,Scrobbles!$O$9,FALSE)</f>
        <v>2.501455303565998E-2</v>
      </c>
    </row>
    <row r="72" spans="1:3" x14ac:dyDescent="0.25">
      <c r="A72">
        <v>70</v>
      </c>
      <c r="B72">
        <f>_xlfn.NORM.DIST(A72,Scrobbles!$O$9,Scrobbles!$O$8,FALSE)</f>
        <v>1.1405318059202391E-2</v>
      </c>
      <c r="C72">
        <f>_xlfn.POISSON.DIST(A72,Scrobbles!$O$9,FALSE)</f>
        <v>2.1423177921254567E-2</v>
      </c>
    </row>
    <row r="73" spans="1:3" x14ac:dyDescent="0.25">
      <c r="A73">
        <v>71</v>
      </c>
      <c r="B73">
        <f>_xlfn.NORM.DIST(A73,Scrobbles!$O$9,Scrobbles!$O$8,FALSE)</f>
        <v>1.1298178745836359E-2</v>
      </c>
      <c r="C73">
        <f>_xlfn.POISSON.DIST(A73,Scrobbles!$O$9,FALSE)</f>
        <v>1.8089007272946635E-2</v>
      </c>
    </row>
    <row r="74" spans="1:3" x14ac:dyDescent="0.25">
      <c r="A74">
        <v>72</v>
      </c>
      <c r="B74">
        <f>_xlfn.NORM.DIST(A74,Scrobbles!$O$9,Scrobbles!$O$8,FALSE)</f>
        <v>1.1182037767434812E-2</v>
      </c>
      <c r="C74">
        <f>_xlfn.POISSON.DIST(A74,Scrobbles!$O$9,FALSE)</f>
        <v>1.5061610916849291E-2</v>
      </c>
    </row>
    <row r="75" spans="1:3" x14ac:dyDescent="0.25">
      <c r="A75">
        <v>73</v>
      </c>
      <c r="B75">
        <f>_xlfn.NORM.DIST(A75,Scrobbles!$O$9,Scrobbles!$O$8,FALSE)</f>
        <v>1.1057194300426202E-2</v>
      </c>
      <c r="C75">
        <f>_xlfn.POISSON.DIST(A75,Scrobbles!$O$9,FALSE)</f>
        <v>1.2369090061165962E-2</v>
      </c>
    </row>
    <row r="76" spans="1:3" x14ac:dyDescent="0.25">
      <c r="A76">
        <v>74</v>
      </c>
      <c r="B76">
        <f>_xlfn.NORM.DIST(A76,Scrobbles!$O$9,Scrobbles!$O$8,FALSE)</f>
        <v>1.0923967532750893E-2</v>
      </c>
      <c r="C76">
        <f>_xlfn.POISSON.DIST(A76,Scrobbles!$O$9,FALSE)</f>
        <v>1.0020634448201332E-2</v>
      </c>
    </row>
    <row r="77" spans="1:3" x14ac:dyDescent="0.25">
      <c r="A77">
        <v>75</v>
      </c>
      <c r="B77">
        <f>_xlfn.NORM.DIST(A77,Scrobbles!$O$9,Scrobbles!$O$8,FALSE)</f>
        <v>1.0782695305450811E-2</v>
      </c>
      <c r="C77">
        <f>_xlfn.POISSON.DIST(A77,Scrobbles!$O$9,FALSE)</f>
        <v>8.0098271355956117E-3</v>
      </c>
    </row>
    <row r="78" spans="1:3" x14ac:dyDescent="0.25">
      <c r="A78">
        <v>76</v>
      </c>
      <c r="B78">
        <f>_xlfn.NORM.DIST(A78,Scrobbles!$O$9,Scrobbles!$O$8,FALSE)</f>
        <v>1.0633732687136218E-2</v>
      </c>
      <c r="C78">
        <f>_xlfn.POISSON.DIST(A78,Scrobbles!$O$9,FALSE)</f>
        <v>6.3182781155125848E-3</v>
      </c>
    </row>
    <row r="79" spans="1:3" x14ac:dyDescent="0.25">
      <c r="A79">
        <v>77</v>
      </c>
      <c r="B79">
        <f>_xlfn.NORM.DIST(A79,Scrobbles!$O$9,Scrobbles!$O$8,FALSE)</f>
        <v>1.0477450489736334E-2</v>
      </c>
      <c r="C79">
        <f>_xlfn.POISSON.DIST(A79,Scrobbles!$O$9,FALSE)</f>
        <v>4.9192308185062317E-3</v>
      </c>
    </row>
    <row r="80" spans="1:3" x14ac:dyDescent="0.25">
      <c r="A80">
        <v>78</v>
      </c>
      <c r="B80">
        <f>_xlfn.NORM.DIST(A80,Scrobbles!$O$9,Scrobbles!$O$8,FALSE)</f>
        <v>1.0314233734200543E-2</v>
      </c>
      <c r="C80">
        <f>_xlfn.POISSON.DIST(A80,Scrobbles!$O$9,FALSE)</f>
        <v>3.7808703534544762E-3</v>
      </c>
    </row>
    <row r="81" spans="1:3" x14ac:dyDescent="0.25">
      <c r="A81">
        <v>79</v>
      </c>
      <c r="B81">
        <f>_xlfn.NORM.DIST(A81,Scrobbles!$O$9,Scrobbles!$O$8,FALSE)</f>
        <v>1.0144480075012001E-2</v>
      </c>
      <c r="C81">
        <f>_xlfn.POISSON.DIST(A81,Scrobbles!$O$9,FALSE)</f>
        <v>2.8691541479695611E-3</v>
      </c>
    </row>
    <row r="82" spans="1:3" x14ac:dyDescent="0.25">
      <c r="A82">
        <v>80</v>
      </c>
      <c r="B82">
        <f>_xlfn.NORM.DIST(A82,Scrobbles!$O$9,Scrobbles!$O$8,FALSE)</f>
        <v>9.9685981925050904E-3</v>
      </c>
      <c r="C82">
        <f>_xlfn.POISSON.DIST(A82,Scrobbles!$O$9,FALSE)</f>
        <v>2.1500723896346846E-3</v>
      </c>
    </row>
    <row r="83" spans="1:3" x14ac:dyDescent="0.25">
      <c r="A83">
        <v>81</v>
      </c>
      <c r="B83">
        <f>_xlfn.NORM.DIST(A83,Scrobbles!$O$9,Scrobbles!$O$8,FALSE)</f>
        <v>9.7870061620419328E-3</v>
      </c>
      <c r="C83">
        <f>_xlfn.POISSON.DIST(A83,Scrobbles!$O$9,FALSE)</f>
        <v>1.5913190093654274E-3</v>
      </c>
    </row>
    <row r="84" spans="1:3" x14ac:dyDescent="0.25">
      <c r="A84">
        <v>82</v>
      </c>
      <c r="B84">
        <f>_xlfn.NORM.DIST(A84,Scrobbles!$O$9,Scrobbles!$O$8,FALSE)</f>
        <v>9.6001298091017949E-3</v>
      </c>
      <c r="C84">
        <f>_xlfn.POISSON.DIST(A84,Scrobbles!$O$9,FALSE)</f>
        <v>1.1634094464811843E-3</v>
      </c>
    </row>
    <row r="85" spans="1:3" x14ac:dyDescent="0.25">
      <c r="A85">
        <v>83</v>
      </c>
      <c r="B85">
        <f>_xlfn.NORM.DIST(A85,Scrobbles!$O$9,Scrobbles!$O$8,FALSE)</f>
        <v>9.4084010592717145E-3</v>
      </c>
      <c r="C85">
        <f>_xlfn.POISSON.DIST(A85,Scrobbles!$O$9,FALSE)</f>
        <v>8.4031802791020849E-4</v>
      </c>
    </row>
    <row r="86" spans="1:3" x14ac:dyDescent="0.25">
      <c r="A86">
        <v>84</v>
      </c>
      <c r="B86">
        <f>_xlfn.NORM.DIST(A86,Scrobbles!$O$9,Scrobbles!$O$8,FALSE)</f>
        <v>9.2122562919985437E-3</v>
      </c>
      <c r="C86">
        <f>_xlfn.POISSON.DIST(A86,Scrobbles!$O$9,FALSE)</f>
        <v>5.9972697349067856E-4</v>
      </c>
    </row>
    <row r="87" spans="1:3" x14ac:dyDescent="0.25">
      <c r="A87">
        <v>85</v>
      </c>
      <c r="B87">
        <f>_xlfn.NORM.DIST(A87,Scrobbles!$O$9,Scrobbles!$O$8,FALSE)</f>
        <v>9.0121347067741303E-3</v>
      </c>
      <c r="C87">
        <f>_xlfn.POISSON.DIST(A87,Scrobbles!$O$9,FALSE)</f>
        <v>4.2298390659724827E-4</v>
      </c>
    </row>
    <row r="88" spans="1:3" x14ac:dyDescent="0.25">
      <c r="A88">
        <v>86</v>
      </c>
      <c r="B88">
        <f>_xlfn.NORM.DIST(A88,Scrobbles!$O$9,Scrobbles!$O$8,FALSE)</f>
        <v>8.8084767101790015E-3</v>
      </c>
      <c r="C88">
        <f>_xlfn.POISSON.DIST(A88,Scrobbles!$O$9,FALSE)</f>
        <v>2.9485913023843052E-4</v>
      </c>
    </row>
    <row r="89" spans="1:3" x14ac:dyDescent="0.25">
      <c r="A89">
        <v>87</v>
      </c>
      <c r="B89">
        <f>_xlfn.NORM.DIST(A89,Scrobbles!$O$9,Scrobbles!$O$8,FALSE)</f>
        <v>8.6017223319089422E-3</v>
      </c>
      <c r="C89">
        <f>_xlfn.POISSON.DIST(A89,Scrobbles!$O$9,FALSE)</f>
        <v>2.031816650321148E-4</v>
      </c>
    </row>
    <row r="90" spans="1:3" x14ac:dyDescent="0.25">
      <c r="A90">
        <v>88</v>
      </c>
      <c r="B90">
        <f>_xlfn.NORM.DIST(A90,Scrobbles!$O$9,Scrobbles!$O$8,FALSE)</f>
        <v>8.392309677556652E-3</v>
      </c>
      <c r="C90">
        <f>_xlfn.POISSON.DIST(A90,Scrobbles!$O$9,FALSE)</f>
        <v>1.384175093031275E-4</v>
      </c>
    </row>
    <row r="91" spans="1:3" x14ac:dyDescent="0.25">
      <c r="A91">
        <v>89</v>
      </c>
      <c r="B91">
        <f>_xlfn.NORM.DIST(A91,Scrobbles!$O$9,Scrobbles!$O$8,FALSE)</f>
        <v>8.180673425521123E-3</v>
      </c>
      <c r="C91">
        <f>_xlfn.POISSON.DIST(A91,Scrobbles!$O$9,FALSE)</f>
        <v>9.3237412165421058E-5</v>
      </c>
    </row>
    <row r="92" spans="1:3" x14ac:dyDescent="0.25">
      <c r="A92">
        <v>90</v>
      </c>
      <c r="B92">
        <f>_xlfn.NORM.DIST(A92,Scrobbles!$O$9,Scrobbles!$O$8,FALSE)</f>
        <v>7.9672433749748226E-3</v>
      </c>
      <c r="C92">
        <f>_xlfn.POISSON.DIST(A92,Scrobbles!$O$9,FALSE)</f>
        <v>6.21064762146335E-5</v>
      </c>
    </row>
    <row r="93" spans="1:3" x14ac:dyDescent="0.25">
      <c r="A93">
        <v>91</v>
      </c>
      <c r="B93">
        <f>_xlfn.NORM.DIST(A93,Scrobbles!$O$9,Scrobbles!$O$8,FALSE)</f>
        <v>7.7524430513376194E-3</v>
      </c>
      <c r="C93">
        <f>_xlfn.POISSON.DIST(A93,Scrobbles!$O$9,FALSE)</f>
        <v>4.0915200539201148E-5</v>
      </c>
    </row>
    <row r="94" spans="1:3" x14ac:dyDescent="0.25">
      <c r="A94">
        <v>92</v>
      </c>
      <c r="B94">
        <f>_xlfn.NORM.DIST(A94,Scrobbles!$O$9,Scrobbles!$O$8,FALSE)</f>
        <v>7.5366883751913508E-3</v>
      </c>
      <c r="C94">
        <f>_xlfn.POISSON.DIST(A94,Scrobbles!$O$9,FALSE)</f>
        <v>2.666158991657716E-5</v>
      </c>
    </row>
    <row r="95" spans="1:3" x14ac:dyDescent="0.25">
      <c r="A95">
        <v>93</v>
      </c>
      <c r="B95">
        <f>_xlfn.NORM.DIST(A95,Scrobbles!$O$9,Scrobbles!$O$8,FALSE)</f>
        <v>7.3203864000251527E-3</v>
      </c>
      <c r="C95">
        <f>_xlfn.POISSON.DIST(A95,Scrobbles!$O$9,FALSE)</f>
        <v>1.7186691564503147E-5</v>
      </c>
    </row>
    <row r="96" spans="1:3" x14ac:dyDescent="0.25">
      <c r="A96">
        <v>94</v>
      </c>
      <c r="B96">
        <f>_xlfn.NORM.DIST(A96,Scrobbles!$O$9,Scrobbles!$O$8,FALSE)</f>
        <v>7.103934123633803E-3</v>
      </c>
      <c r="C96">
        <f>_xlfn.POISSON.DIST(A96,Scrobbles!$O$9,FALSE)</f>
        <v>1.0961086800978374E-5</v>
      </c>
    </row>
    <row r="97" spans="1:3" x14ac:dyDescent="0.25">
      <c r="A97">
        <v>95</v>
      </c>
      <c r="B97">
        <f>_xlfn.NORM.DIST(A97,Scrobbles!$O$9,Scrobbles!$O$8,FALSE)</f>
        <v>6.8877173774050515E-3</v>
      </c>
      <c r="C97">
        <f>_xlfn.POISSON.DIST(A97,Scrobbles!$O$9,FALSE)</f>
        <v>6.9170226707226973E-6</v>
      </c>
    </row>
    <row r="98" spans="1:3" x14ac:dyDescent="0.25">
      <c r="A98">
        <v>96</v>
      </c>
      <c r="B98">
        <f>_xlfn.NORM.DIST(A98,Scrobbles!$O$9,Scrobbles!$O$8,FALSE)</f>
        <v>6.6721097971318352E-3</v>
      </c>
      <c r="C98">
        <f>_xlfn.POISSON.DIST(A98,Scrobbles!$O$9,FALSE)</f>
        <v>4.3195365532273435E-6</v>
      </c>
    </row>
    <row r="99" spans="1:3" x14ac:dyDescent="0.25">
      <c r="A99">
        <v>97</v>
      </c>
      <c r="B99">
        <f>_xlfn.NORM.DIST(A99,Scrobbles!$O$9,Scrobbles!$O$8,FALSE)</f>
        <v>6.4574718783769495E-3</v>
      </c>
      <c r="C99">
        <f>_xlfn.POISSON.DIST(A99,Scrobbles!$O$9,FALSE)</f>
        <v>2.669651715113166E-6</v>
      </c>
    </row>
    <row r="100" spans="1:3" x14ac:dyDescent="0.25">
      <c r="A100">
        <v>98</v>
      </c>
      <c r="B100">
        <f>_xlfn.NORM.DIST(A100,Scrobbles!$O$9,Scrobbles!$O$8,FALSE)</f>
        <v>6.2441501188059663E-3</v>
      </c>
      <c r="C100">
        <f>_xlfn.POISSON.DIST(A100,Scrobbles!$O$9,FALSE)</f>
        <v>1.6331185747044393E-6</v>
      </c>
    </row>
    <row r="101" spans="1:3" x14ac:dyDescent="0.25">
      <c r="A101">
        <v>99</v>
      </c>
      <c r="B101">
        <f>_xlfn.NORM.DIST(A101,Scrobbles!$O$9,Scrobbles!$O$8,FALSE)</f>
        <v>6.0324762492941887E-3</v>
      </c>
      <c r="C101">
        <f>_xlfn.POISSON.DIST(A101,Scrobbles!$O$9,FALSE)</f>
        <v>9.8894402579324795E-7</v>
      </c>
    </row>
    <row r="102" spans="1:3" x14ac:dyDescent="0.25">
      <c r="A102">
        <v>100</v>
      </c>
      <c r="B102">
        <f>_xlfn.NORM.DIST(A102,Scrobbles!$O$9,Scrobbles!$O$8,FALSE)</f>
        <v>5.8227665550095618E-3</v>
      </c>
      <c r="C102">
        <f>_xlfn.POISSON.DIST(A102,Scrobbles!$O$9,FALSE)</f>
        <v>5.9287194346305793E-7</v>
      </c>
    </row>
    <row r="103" spans="1:3" x14ac:dyDescent="0.25">
      <c r="A103">
        <v>101</v>
      </c>
      <c r="B103">
        <f>_xlfn.NORM.DIST(A103,Scrobbles!$O$9,Scrobbles!$O$8,FALSE)</f>
        <v>5.6153212870807831E-3</v>
      </c>
      <c r="C103">
        <f>_xlfn.POISSON.DIST(A103,Scrobbles!$O$9,FALSE)</f>
        <v>3.5190765357039415E-7</v>
      </c>
    </row>
    <row r="104" spans="1:3" x14ac:dyDescent="0.25">
      <c r="A104">
        <v>102</v>
      </c>
      <c r="B104">
        <f>_xlfn.NORM.DIST(A104,Scrobbles!$O$9,Scrobbles!$O$8,FALSE)</f>
        <v>5.4104241648823305E-3</v>
      </c>
      <c r="C104">
        <f>_xlfn.POISSON.DIST(A104,Scrobbles!$O$9,FALSE)</f>
        <v>2.0683199834848267E-7</v>
      </c>
    </row>
    <row r="105" spans="1:3" x14ac:dyDescent="0.25">
      <c r="A105">
        <v>103</v>
      </c>
      <c r="B105">
        <f>_xlfn.NORM.DIST(A105,Scrobbles!$O$9,Scrobbles!$O$8,FALSE)</f>
        <v>5.2083419684099781E-3</v>
      </c>
      <c r="C105">
        <f>_xlfn.POISSON.DIST(A105,Scrobbles!$O$9,FALSE)</f>
        <v>1.2038425534943187E-7</v>
      </c>
    </row>
    <row r="106" spans="1:3" x14ac:dyDescent="0.25">
      <c r="A106">
        <v>104</v>
      </c>
      <c r="B106">
        <f>_xlfn.NORM.DIST(A106,Scrobbles!$O$9,Scrobbles!$O$8,FALSE)</f>
        <v>5.0093242196853453E-3</v>
      </c>
      <c r="C106">
        <f>_xlfn.POISSON.DIST(A106,Scrobbles!$O$9,FALSE)</f>
        <v>6.939457796344604E-8</v>
      </c>
    </row>
    <row r="107" spans="1:3" x14ac:dyDescent="0.25">
      <c r="A107">
        <v>105</v>
      </c>
      <c r="B107">
        <f>_xlfn.NORM.DIST(A107,Scrobbles!$O$9,Scrobbles!$O$8,FALSE)</f>
        <v>4.8136029516194154E-3</v>
      </c>
      <c r="C107">
        <f>_xlfn.POISSON.DIST(A107,Scrobbles!$O$9,FALSE)</f>
        <v>3.9620999513415076E-8</v>
      </c>
    </row>
    <row r="108" spans="1:3" x14ac:dyDescent="0.25">
      <c r="A108">
        <v>106</v>
      </c>
      <c r="B108">
        <f>_xlfn.NORM.DIST(A108,Scrobbles!$O$9,Scrobbles!$O$8,FALSE)</f>
        <v>4.621392562286033E-3</v>
      </c>
      <c r="C108">
        <f>_xlfn.POISSON.DIST(A108,Scrobbles!$O$9,FALSE)</f>
        <v>2.2408291705936301E-8</v>
      </c>
    </row>
    <row r="109" spans="1:3" x14ac:dyDescent="0.25">
      <c r="A109">
        <v>107</v>
      </c>
      <c r="B109">
        <f>_xlfn.NORM.DIST(A109,Scrobbles!$O$9,Scrobbles!$O$8,FALSE)</f>
        <v>4.4328897521096217E-3</v>
      </c>
      <c r="C109">
        <f>_xlfn.POISSON.DIST(A109,Scrobbles!$O$9,FALSE)</f>
        <v>1.2554926053933604E-8</v>
      </c>
    </row>
    <row r="110" spans="1:3" x14ac:dyDescent="0.25">
      <c r="A110">
        <v>108</v>
      </c>
      <c r="B110">
        <f>_xlfn.NORM.DIST(A110,Scrobbles!$O$9,Scrobbles!$O$8,FALSE)</f>
        <v>4.2482735410591319E-3</v>
      </c>
      <c r="C110">
        <f>_xlfn.POISSON.DIST(A110,Scrobbles!$O$9,FALSE)</f>
        <v>6.9691464530862437E-9</v>
      </c>
    </row>
    <row r="111" spans="1:3" x14ac:dyDescent="0.25">
      <c r="A111">
        <v>109</v>
      </c>
      <c r="B111">
        <f>_xlfn.NORM.DIST(A111,Scrobbles!$O$9,Scrobbles!$O$8,FALSE)</f>
        <v>4.0677053625646333E-3</v>
      </c>
      <c r="C111">
        <f>_xlfn.POISSON.DIST(A111,Scrobbles!$O$9,FALSE)</f>
        <v>3.8330305491974182E-9</v>
      </c>
    </row>
    <row r="112" spans="1:3" x14ac:dyDescent="0.25">
      <c r="A112">
        <v>110</v>
      </c>
      <c r="B112">
        <f>_xlfn.NORM.DIST(A112,Scrobbles!$O$9,Scrobbles!$O$8,FALSE)</f>
        <v>3.891329230535129E-3</v>
      </c>
      <c r="C112">
        <f>_xlfn.POISSON.DIST(A112,Scrobbles!$O$9,FALSE)</f>
        <v>2.0890016493126301E-9</v>
      </c>
    </row>
    <row r="113" spans="1:3" x14ac:dyDescent="0.25">
      <c r="A113">
        <v>111</v>
      </c>
      <c r="B113">
        <f>_xlfn.NORM.DIST(A113,Scrobbles!$O$9,Scrobbles!$O$8,FALSE)</f>
        <v>3.7192719755576422E-3</v>
      </c>
      <c r="C113">
        <f>_xlfn.POISSON.DIST(A113,Scrobbles!$O$9,FALSE)</f>
        <v>1.1282490889755947E-9</v>
      </c>
    </row>
    <row r="114" spans="1:3" x14ac:dyDescent="0.25">
      <c r="A114">
        <v>112</v>
      </c>
      <c r="B114">
        <f>_xlfn.NORM.DIST(A114,Scrobbles!$O$9,Scrobbles!$O$8,FALSE)</f>
        <v>3.551643546098879E-3</v>
      </c>
      <c r="C114">
        <f>_xlfn.POISSON.DIST(A114,Scrobbles!$O$9,FALSE)</f>
        <v>6.0391547217933874E-10</v>
      </c>
    </row>
    <row r="115" spans="1:3" x14ac:dyDescent="0.25">
      <c r="A115">
        <v>113</v>
      </c>
      <c r="B115">
        <f>_xlfn.NORM.DIST(A115,Scrobbles!$O$9,Scrobbles!$O$8,FALSE)</f>
        <v>3.3885373703122211E-3</v>
      </c>
      <c r="C115">
        <f>_xlfn.POISSON.DIST(A115,Scrobbles!$O$9,FALSE)</f>
        <v>3.2039586333762514E-10</v>
      </c>
    </row>
    <row r="116" spans="1:3" x14ac:dyDescent="0.25">
      <c r="A116">
        <v>114</v>
      </c>
      <c r="B116">
        <f>_xlfn.NORM.DIST(A116,Scrobbles!$O$9,Scrobbles!$O$8,FALSE)</f>
        <v>3.2300307738745669E-3</v>
      </c>
      <c r="C116">
        <f>_xlfn.POISSON.DIST(A116,Scrobbles!$O$9,FALSE)</f>
        <v>1.6848887725518183E-10</v>
      </c>
    </row>
    <row r="117" spans="1:3" x14ac:dyDescent="0.25">
      <c r="A117">
        <v>115</v>
      </c>
      <c r="B117">
        <f>_xlfn.NORM.DIST(A117,Scrobbles!$O$9,Scrobbles!$O$8,FALSE)</f>
        <v>3.0761854491390297E-3</v>
      </c>
      <c r="C117">
        <f>_xlfn.POISSON.DIST(A117,Scrobbles!$O$9,FALSE)</f>
        <v>8.7833984273462661E-11</v>
      </c>
    </row>
    <row r="118" spans="1:3" x14ac:dyDescent="0.25">
      <c r="A118">
        <v>116</v>
      </c>
      <c r="B118">
        <f>_xlfn.NORM.DIST(A118,Scrobbles!$O$9,Scrobbles!$O$8,FALSE)</f>
        <v>2.9270479707902502E-3</v>
      </c>
      <c r="C118">
        <f>_xlfn.POISSON.DIST(A118,Scrobbles!$O$9,FALSE)</f>
        <v>4.5393511699948888E-11</v>
      </c>
    </row>
    <row r="119" spans="1:3" x14ac:dyDescent="0.25">
      <c r="A119">
        <v>117</v>
      </c>
      <c r="B119">
        <f>_xlfn.NORM.DIST(A119,Scrobbles!$O$9,Scrobbles!$O$8,FALSE)</f>
        <v>2.7826503531279858E-3</v>
      </c>
      <c r="C119">
        <f>_xlfn.POISSON.DIST(A119,Scrobbles!$O$9,FALSE)</f>
        <v>2.3259325012067764E-11</v>
      </c>
    </row>
    <row r="120" spans="1:3" x14ac:dyDescent="0.25">
      <c r="A120">
        <v>118</v>
      </c>
      <c r="B120">
        <f>_xlfn.NORM.DIST(A120,Scrobbles!$O$9,Scrobbles!$O$8,FALSE)</f>
        <v>2.6430106440803553E-3</v>
      </c>
      <c r="C120">
        <f>_xlfn.POISSON.DIST(A120,Scrobbles!$O$9,FALSE)</f>
        <v>1.1816919783673524E-11</v>
      </c>
    </row>
    <row r="121" spans="1:3" x14ac:dyDescent="0.25">
      <c r="A121">
        <v>119</v>
      </c>
      <c r="B121">
        <f>_xlfn.NORM.DIST(A121,Scrobbles!$O$9,Scrobbles!$O$8,FALSE)</f>
        <v>2.5081335510592682E-3</v>
      </c>
      <c r="C121">
        <f>_xlfn.POISSON.DIST(A121,Scrobbles!$O$9,FALSE)</f>
        <v>5.9531457229514366E-12</v>
      </c>
    </row>
    <row r="122" spans="1:3" x14ac:dyDescent="0.25">
      <c r="A122">
        <v>120</v>
      </c>
      <c r="B122">
        <f>_xlfn.NORM.DIST(A122,Scrobbles!$O$9,Scrobbles!$O$8,FALSE)</f>
        <v>2.3780110938151529E-3</v>
      </c>
      <c r="C122">
        <f>_xlfn.POISSON.DIST(A122,Scrobbles!$O$9,FALSE)</f>
        <v>2.9740923840911302E-12</v>
      </c>
    </row>
    <row r="123" spans="1:3" x14ac:dyDescent="0.25">
      <c r="A123">
        <v>121</v>
      </c>
      <c r="B123">
        <f>_xlfn.NORM.DIST(A123,Scrobbles!$O$9,Scrobbles!$O$8,FALSE)</f>
        <v>2.2526232795243226E-3</v>
      </c>
      <c r="C123">
        <f>_xlfn.POISSON.DIST(A123,Scrobbles!$O$9,FALSE)</f>
        <v>1.4735275902997262E-12</v>
      </c>
    </row>
    <row r="124" spans="1:3" x14ac:dyDescent="0.25">
      <c r="A124">
        <v>122</v>
      </c>
      <c r="B124">
        <f>_xlfn.NORM.DIST(A124,Scrobbles!$O$9,Scrobbles!$O$8,FALSE)</f>
        <v>2.1319387954478811E-3</v>
      </c>
      <c r="C124">
        <f>_xlfn.POISSON.DIST(A124,Scrobbles!$O$9,FALSE)</f>
        <v>7.2408179539727567E-13</v>
      </c>
    </row>
    <row r="125" spans="1:3" x14ac:dyDescent="0.25">
      <c r="A125">
        <v>123</v>
      </c>
      <c r="B125">
        <f>_xlfn.NORM.DIST(A125,Scrobbles!$O$9,Scrobbles!$O$8,FALSE)</f>
        <v>2.0159157146337307E-3</v>
      </c>
      <c r="C125">
        <f>_xlfn.POISSON.DIST(A125,Scrobbles!$O$9,FALSE)</f>
        <v>3.5291628970786249E-13</v>
      </c>
    </row>
    <row r="126" spans="1:3" x14ac:dyDescent="0.25">
      <c r="A126">
        <v>124</v>
      </c>
      <c r="B126">
        <f>_xlfn.NORM.DIST(A126,Scrobbles!$O$9,Scrobbles!$O$8,FALSE)</f>
        <v>1.9045022102905501E-3</v>
      </c>
      <c r="C126">
        <f>_xlfn.POISSON.DIST(A126,Scrobbles!$O$9,FALSE)</f>
        <v>1.7062364167730898E-13</v>
      </c>
    </row>
    <row r="127" spans="1:3" x14ac:dyDescent="0.25">
      <c r="A127">
        <v>125</v>
      </c>
      <c r="B127">
        <f>_xlfn.NORM.DIST(A127,Scrobbles!$O$9,Scrobbles!$O$8,FALSE)</f>
        <v>1.7976372746420189E-3</v>
      </c>
      <c r="C127">
        <f>_xlfn.POISSON.DIST(A127,Scrobbles!$O$9,FALSE)</f>
        <v>8.1831098548436228E-14</v>
      </c>
    </row>
    <row r="128" spans="1:3" x14ac:dyDescent="0.25">
      <c r="A128">
        <v>126</v>
      </c>
      <c r="B128">
        <f>_xlfn.NORM.DIST(A128,Scrobbles!$O$9,Scrobbles!$O$8,FALSE)</f>
        <v>1.6952514382685465E-3</v>
      </c>
      <c r="C128">
        <f>_xlfn.POISSON.DIST(A128,Scrobbles!$O$9,FALSE)</f>
        <v>3.8934717126815229E-14</v>
      </c>
    </row>
    <row r="129" spans="1:3" x14ac:dyDescent="0.25">
      <c r="A129">
        <v>127</v>
      </c>
      <c r="B129">
        <f>_xlfn.NORM.DIST(A129,Scrobbles!$O$9,Scrobbles!$O$8,FALSE)</f>
        <v>1.5972674861596653E-3</v>
      </c>
      <c r="C129">
        <f>_xlfn.POISSON.DIST(A129,Scrobbles!$O$9,FALSE)</f>
        <v>1.8379025919311698E-14</v>
      </c>
    </row>
    <row r="130" spans="1:3" x14ac:dyDescent="0.25">
      <c r="A130">
        <v>128</v>
      </c>
      <c r="B130">
        <f>_xlfn.NORM.DIST(A130,Scrobbles!$O$9,Scrobbles!$O$8,FALSE)</f>
        <v>1.5036011669304534E-3</v>
      </c>
      <c r="C130">
        <f>_xlfn.POISSON.DIST(A130,Scrobbles!$O$9,FALSE)</f>
        <v>8.6079890926777061E-15</v>
      </c>
    </row>
    <row r="131" spans="1:3" x14ac:dyDescent="0.25">
      <c r="A131">
        <v>129</v>
      </c>
      <c r="B131">
        <f>_xlfn.NORM.DIST(A131,Scrobbles!$O$9,Scrobbles!$O$8,FALSE)</f>
        <v>1.4141618918973296E-3</v>
      </c>
      <c r="C131">
        <f>_xlfn.POISSON.DIST(A131,Scrobbles!$O$9,FALSE)</f>
        <v>4.0003794271785386E-15</v>
      </c>
    </row>
    <row r="132" spans="1:3" x14ac:dyDescent="0.25">
      <c r="A132">
        <v>130</v>
      </c>
      <c r="B132">
        <f>_xlfn.NORM.DIST(A132,Scrobbles!$O$9,Scrobbles!$O$8,FALSE)</f>
        <v>1.3288534209596312E-3</v>
      </c>
      <c r="C132">
        <f>_xlfn.POISSON.DIST(A132,Scrobbles!$O$9,FALSE)</f>
        <v>1.844790358918103E-15</v>
      </c>
    </row>
    <row r="133" spans="1:3" x14ac:dyDescent="0.25">
      <c r="A133">
        <v>131</v>
      </c>
      <c r="B133">
        <f>_xlfn.NORM.DIST(A133,Scrobbles!$O$9,Scrobbles!$O$8,FALSE)</f>
        <v>1.2475745324912382E-3</v>
      </c>
      <c r="C133">
        <f>_xlfn.POISSON.DIST(A133,Scrobbles!$O$9,FALSE)</f>
        <v>8.4423803066519527E-16</v>
      </c>
    </row>
    <row r="134" spans="1:3" x14ac:dyDescent="0.25">
      <c r="A134">
        <v>132</v>
      </c>
      <c r="B134">
        <f>_xlfn.NORM.DIST(A134,Scrobbles!$O$9,Scrobbles!$O$8,FALSE)</f>
        <v>1.1702196747085292E-3</v>
      </c>
      <c r="C134">
        <f>_xlfn.POISSON.DIST(A134,Scrobbles!$O$9,FALSE)</f>
        <v>3.8342477226044691E-16</v>
      </c>
    </row>
    <row r="135" spans="1:3" x14ac:dyDescent="0.25">
      <c r="A135">
        <v>133</v>
      </c>
      <c r="B135">
        <f>_xlfn.NORM.DIST(A135,Scrobbles!$O$9,Scrobbles!$O$8,FALSE)</f>
        <v>1.0966795962450862E-3</v>
      </c>
      <c r="C135">
        <f>_xlfn.POISSON.DIST(A135,Scrobbles!$O$9,FALSE)</f>
        <v>1.7282943681964592E-16</v>
      </c>
    </row>
    <row r="136" spans="1:3" x14ac:dyDescent="0.25">
      <c r="A136">
        <v>134</v>
      </c>
      <c r="B136">
        <f>_xlfn.NORM.DIST(A136,Scrobbles!$O$9,Scrobbles!$O$8,FALSE)</f>
        <v>1.0268419539273741E-3</v>
      </c>
      <c r="C136">
        <f>_xlfn.POISSON.DIST(A136,Scrobbles!$O$9,FALSE)</f>
        <v>7.7321826398044191E-17</v>
      </c>
    </row>
    <row r="137" spans="1:3" x14ac:dyDescent="0.25">
      <c r="A137">
        <v>135</v>
      </c>
      <c r="B137">
        <f>_xlfn.NORM.DIST(A137,Scrobbles!$O$9,Scrobbles!$O$8,FALSE)</f>
        <v>9.6059189600732422E-4</v>
      </c>
      <c r="C137">
        <f>_xlfn.POISSON.DIST(A137,Scrobbles!$O$9,FALSE)</f>
        <v>3.4336618463427669E-17</v>
      </c>
    </row>
    <row r="138" spans="1:3" x14ac:dyDescent="0.25">
      <c r="A138">
        <v>136</v>
      </c>
      <c r="B138">
        <f>_xlfn.NORM.DIST(A138,Scrobbles!$O$9,Scrobbles!$O$8,FALSE)</f>
        <v>8.978126193652055E-4</v>
      </c>
      <c r="C138">
        <f>_xlfn.POISSON.DIST(A138,Scrobbles!$O$9,FALSE)</f>
        <v>1.513588438884175E-17</v>
      </c>
    </row>
    <row r="139" spans="1:3" x14ac:dyDescent="0.25">
      <c r="A139">
        <v>137</v>
      </c>
      <c r="B139">
        <f>_xlfn.NORM.DIST(A139,Scrobbles!$O$9,Scrobbles!$O$8,FALSE)</f>
        <v>8.3838589944781189E-4</v>
      </c>
      <c r="C139">
        <f>_xlfn.POISSON.DIST(A139,Scrobbles!$O$9,FALSE)</f>
        <v>6.6233304314677441E-18</v>
      </c>
    </row>
    <row r="140" spans="1:3" x14ac:dyDescent="0.25">
      <c r="A140">
        <v>138</v>
      </c>
      <c r="B140">
        <f>_xlfn.NORM.DIST(A140,Scrobbles!$O$9,Scrobbles!$O$8,FALSE)</f>
        <v>7.8219259195113169E-4</v>
      </c>
      <c r="C140">
        <f>_xlfn.POISSON.DIST(A140,Scrobbles!$O$9,FALSE)</f>
        <v>2.8773091258441379E-18</v>
      </c>
    </row>
    <row r="141" spans="1:3" x14ac:dyDescent="0.25">
      <c r="A141">
        <v>139</v>
      </c>
      <c r="B141">
        <f>_xlfn.NORM.DIST(A141,Scrobbles!$O$9,Scrobbles!$O$8,FALSE)</f>
        <v>7.291131054919215E-4</v>
      </c>
      <c r="C141">
        <f>_xlfn.POISSON.DIST(A141,Scrobbles!$O$9,FALSE)</f>
        <v>1.24096893593063E-18</v>
      </c>
    </row>
    <row r="142" spans="1:3" x14ac:dyDescent="0.25">
      <c r="A142">
        <v>140</v>
      </c>
      <c r="B142">
        <f>_xlfn.NORM.DIST(A142,Scrobbles!$O$9,Scrobbles!$O$8,FALSE)</f>
        <v>6.7902784473772076E-4</v>
      </c>
      <c r="C142">
        <f>_xlfn.POISSON.DIST(A142,Scrobbles!$O$9,FALSE)</f>
        <v>5.3140062649314287E-19</v>
      </c>
    </row>
    <row r="143" spans="1:3" x14ac:dyDescent="0.25">
      <c r="A143">
        <v>141</v>
      </c>
      <c r="B143">
        <f>_xlfn.NORM.DIST(A143,Scrobbles!$O$9,Scrobbles!$O$8,FALSE)</f>
        <v>6.3181762367873486E-4</v>
      </c>
      <c r="C143">
        <f>_xlfn.POISSON.DIST(A143,Scrobbles!$O$9,FALSE)</f>
        <v>2.2593948622882105E-19</v>
      </c>
    </row>
    <row r="144" spans="1:3" x14ac:dyDescent="0.25">
      <c r="A144">
        <v>142</v>
      </c>
      <c r="B144">
        <f>_xlfn.NORM.DIST(A144,Scrobbles!$O$9,Scrobbles!$O$8,FALSE)</f>
        <v>5.8736404892674118E-4</v>
      </c>
      <c r="C144">
        <f>_xlfn.POISSON.DIST(A144,Scrobbles!$O$9,FALSE)</f>
        <v>9.5387832390266237E-20</v>
      </c>
    </row>
    <row r="145" spans="1:3" x14ac:dyDescent="0.25">
      <c r="A145">
        <v>143</v>
      </c>
      <c r="B145">
        <f>_xlfn.NORM.DIST(A145,Scrobbles!$O$9,Scrobbles!$O$8,FALSE)</f>
        <v>5.4554987311505149E-4</v>
      </c>
      <c r="C145">
        <f>_xlfn.POISSON.DIST(A145,Scrobbles!$O$9,FALSE)</f>
        <v>3.9989514348226976E-20</v>
      </c>
    </row>
    <row r="146" spans="1:3" x14ac:dyDescent="0.25">
      <c r="A146">
        <v>144</v>
      </c>
      <c r="B146">
        <f>_xlfn.NORM.DIST(A146,Scrobbles!$O$9,Scrobbles!$O$8,FALSE)</f>
        <v>5.0625931864891705E-4</v>
      </c>
      <c r="C146">
        <f>_xlfn.POISSON.DIST(A146,Scrobbles!$O$9,FALSE)</f>
        <v>1.6648412397057145E-20</v>
      </c>
    </row>
    <row r="147" spans="1:3" x14ac:dyDescent="0.25">
      <c r="A147">
        <v>145</v>
      </c>
      <c r="B147">
        <f>_xlfn.NORM.DIST(A147,Scrobbles!$O$9,Scrobbles!$O$8,FALSE)</f>
        <v>4.6937837221725095E-4</v>
      </c>
      <c r="C147">
        <f>_xlfn.POISSON.DIST(A147,Scrobbles!$O$9,FALSE)</f>
        <v>6.8832574014039285E-21</v>
      </c>
    </row>
    <row r="148" spans="1:3" x14ac:dyDescent="0.25">
      <c r="A148">
        <v>146</v>
      </c>
      <c r="B148">
        <f>_xlfn.NORM.DIST(A148,Scrobbles!$O$9,Scrobbles!$O$8,FALSE)</f>
        <v>4.3479505062382753E-4</v>
      </c>
      <c r="C148">
        <f>_xlfn.POISSON.DIST(A148,Scrobbles!$O$9,FALSE)</f>
        <v>2.8263786384532403E-21</v>
      </c>
    </row>
    <row r="149" spans="1:3" x14ac:dyDescent="0.25">
      <c r="A149">
        <v>147</v>
      </c>
      <c r="B149">
        <f>_xlfn.NORM.DIST(A149,Scrobbles!$O$9,Scrobbles!$O$8,FALSE)</f>
        <v>4.0239963862906067E-4</v>
      </c>
      <c r="C149">
        <f>_xlfn.POISSON.DIST(A149,Scrobbles!$O$9,FALSE)</f>
        <v>1.1526625807841593E-21</v>
      </c>
    </row>
    <row r="150" spans="1:3" x14ac:dyDescent="0.25">
      <c r="A150">
        <v>148</v>
      </c>
      <c r="B150">
        <f>_xlfn.NORM.DIST(A150,Scrobbles!$O$9,Scrobbles!$O$8,FALSE)</f>
        <v>3.7208489961212179E-4</v>
      </c>
      <c r="C150">
        <f>_xlfn.POISSON.DIST(A150,Scrobbles!$O$9,FALSE)</f>
        <v>4.6690622782438465E-22</v>
      </c>
    </row>
    <row r="151" spans="1:3" x14ac:dyDescent="0.25">
      <c r="A151">
        <v>149</v>
      </c>
      <c r="B151">
        <f>_xlfn.NORM.DIST(A151,Scrobbles!$O$9,Scrobbles!$O$8,FALSE)</f>
        <v>3.4374625996754323E-4</v>
      </c>
      <c r="C151">
        <f>_xlfn.POISSON.DIST(A151,Scrobbles!$O$9,FALSE)</f>
        <v>1.8785925072531454E-22</v>
      </c>
    </row>
    <row r="152" spans="1:3" x14ac:dyDescent="0.25">
      <c r="A152">
        <v>150</v>
      </c>
      <c r="B152">
        <f>_xlfn.NORM.DIST(A152,Scrobbles!$O$9,Scrobbles!$O$8,FALSE)</f>
        <v>3.1728196824091744E-4</v>
      </c>
      <c r="C152">
        <f>_xlfn.POISSON.DIST(A152,Scrobbles!$O$9,FALSE)</f>
        <v>7.5081080539883519E-23</v>
      </c>
    </row>
    <row r="153" spans="1:3" x14ac:dyDescent="0.25">
      <c r="A153">
        <v>151</v>
      </c>
      <c r="B153">
        <f>_xlfn.NORM.DIST(A153,Scrobbles!$O$9,Scrobbles!$O$8,FALSE)</f>
        <v>2.9259323008508722E-4</v>
      </c>
      <c r="C153">
        <f>_xlfn.POISSON.DIST(A153,Scrobbles!$O$9,FALSE)</f>
        <v>2.9808680651431087E-23</v>
      </c>
    </row>
    <row r="154" spans="1:3" x14ac:dyDescent="0.25">
      <c r="A154">
        <v>152</v>
      </c>
      <c r="B154">
        <f>_xlfn.NORM.DIST(A154,Scrobbles!$O$9,Scrobbles!$O$8,FALSE)</f>
        <v>2.6958432018178697E-4</v>
      </c>
      <c r="C154">
        <f>_xlfn.POISSON.DIST(A154,Scrobbles!$O$9,FALSE)</f>
        <v>1.1756778980613669E-23</v>
      </c>
    </row>
    <row r="155" spans="1:3" x14ac:dyDescent="0.25">
      <c r="A155">
        <v>153</v>
      </c>
      <c r="B155">
        <f>_xlfn.NORM.DIST(A155,Scrobbles!$O$9,Scrobbles!$O$8,FALSE)</f>
        <v>2.4816267232459065E-4</v>
      </c>
      <c r="C155">
        <f>_xlfn.POISSON.DIST(A155,Scrobbles!$O$9,FALSE)</f>
        <v>4.6066594763909008E-24</v>
      </c>
    </row>
    <row r="156" spans="1:3" x14ac:dyDescent="0.25">
      <c r="A156">
        <v>154</v>
      </c>
      <c r="B156">
        <f>_xlfn.NORM.DIST(A156,Scrobbles!$O$9,Scrobbles!$O$8,FALSE)</f>
        <v>2.2823894889773322E-4</v>
      </c>
      <c r="C156">
        <f>_xlfn.POISSON.DIST(A156,Scrobbles!$O$9,FALSE)</f>
        <v>1.7933067247378652E-24</v>
      </c>
    </row>
    <row r="157" spans="1:3" x14ac:dyDescent="0.25">
      <c r="A157">
        <v>155</v>
      </c>
      <c r="B157">
        <f>_xlfn.NORM.DIST(A157,Scrobbles!$O$9,Scrobbles!$O$8,FALSE)</f>
        <v>2.0972709101264487E-4</v>
      </c>
      <c r="C157">
        <f>_xlfn.POISSON.DIST(A157,Scrobbles!$O$9,FALSE)</f>
        <v>6.9360476224538121E-25</v>
      </c>
    </row>
    <row r="158" spans="1:3" x14ac:dyDescent="0.25">
      <c r="A158">
        <v>156</v>
      </c>
      <c r="B158">
        <f>_xlfn.NORM.DIST(A158,Scrobbles!$O$9,Scrobbles!$O$8,FALSE)</f>
        <v>1.9254435058047953E-4</v>
      </c>
      <c r="C158">
        <f>_xlfn.POISSON.DIST(A158,Scrobbles!$O$9,FALSE)</f>
        <v>2.6654875318339864E-25</v>
      </c>
    </row>
    <row r="159" spans="1:3" x14ac:dyDescent="0.25">
      <c r="A159">
        <v>157</v>
      </c>
      <c r="B159">
        <f>_xlfn.NORM.DIST(A159,Scrobbles!$O$9,Scrobbles!$O$8,FALSE)</f>
        <v>1.7661130560528505E-4</v>
      </c>
      <c r="C159">
        <f>_xlfn.POISSON.DIST(A159,Scrobbles!$O$9,FALSE)</f>
        <v>1.0178087740984046E-25</v>
      </c>
    </row>
    <row r="160" spans="1:3" x14ac:dyDescent="0.25">
      <c r="A160">
        <v>158</v>
      </c>
      <c r="B160">
        <f>_xlfn.NORM.DIST(A160,Scrobbles!$O$9,Scrobbles!$O$8,FALSE)</f>
        <v>1.618518599795307E-4</v>
      </c>
      <c r="C160">
        <f>_xlfn.POISSON.DIST(A160,Scrobbles!$O$9,FALSE)</f>
        <v>3.8618756966581694E-26</v>
      </c>
    </row>
    <row r="161" spans="1:3" x14ac:dyDescent="0.25">
      <c r="A161">
        <v>159</v>
      </c>
      <c r="B161">
        <f>_xlfn.NORM.DIST(A161,Scrobbles!$O$9,Scrobbles!$O$8,FALSE)</f>
        <v>1.4819322905220146E-4</v>
      </c>
      <c r="C161">
        <f>_xlfn.POISSON.DIST(A161,Scrobbles!$O$9,FALSE)</f>
        <v>1.4560971573248794E-26</v>
      </c>
    </row>
    <row r="162" spans="1:3" x14ac:dyDescent="0.25">
      <c r="A162">
        <v>160</v>
      </c>
      <c r="B162">
        <f>_xlfn.NORM.DIST(A162,Scrobbles!$O$9,Scrobbles!$O$8,FALSE)</f>
        <v>1.3556591222041854E-4</v>
      </c>
      <c r="C162">
        <f>_xlfn.POISSON.DIST(A162,Scrobbles!$O$9,FALSE)</f>
        <v>5.4558140363517441E-27</v>
      </c>
    </row>
    <row r="163" spans="1:3" x14ac:dyDescent="0.25">
      <c r="A163">
        <v>161</v>
      </c>
      <c r="B163">
        <f>_xlfn.NORM.DIST(A163,Scrobbles!$O$9,Scrobbles!$O$8,FALSE)</f>
        <v>1.2390365376932405E-4</v>
      </c>
      <c r="C163">
        <f>_xlfn.POISSON.DIST(A163,Scrobbles!$O$9,FALSE)</f>
        <v>2.0315282700576629E-27</v>
      </c>
    </row>
    <row r="164" spans="1:3" x14ac:dyDescent="0.25">
      <c r="A164">
        <v>162</v>
      </c>
      <c r="B164">
        <f>_xlfn.NORM.DIST(A164,Scrobbles!$O$9,Scrobbles!$O$8,FALSE)</f>
        <v>1.1314339315253228E-4</v>
      </c>
      <c r="C164">
        <f>_xlfn.POISSON.DIST(A164,Scrobbles!$O$9,FALSE)</f>
        <v>7.5179086290097356E-28</v>
      </c>
    </row>
    <row r="165" spans="1:3" x14ac:dyDescent="0.25">
      <c r="A165">
        <v>163</v>
      </c>
      <c r="B165">
        <f>_xlfn.NORM.DIST(A165,Scrobbles!$O$9,Scrobbles!$O$8,FALSE)</f>
        <v>1.0322520586762238E-4</v>
      </c>
      <c r="C165">
        <f>_xlfn.POISSON.DIST(A165,Scrobbles!$O$9,FALSE)</f>
        <v>2.7650222227553777E-28</v>
      </c>
    </row>
    <row r="166" spans="1:3" x14ac:dyDescent="0.25">
      <c r="A166">
        <v>164</v>
      </c>
      <c r="B166">
        <f>_xlfn.NORM.DIST(A166,Scrobbles!$O$9,Scrobbles!$O$8,FALSE)</f>
        <v>9.4092236038614509E-5</v>
      </c>
      <c r="C166">
        <f>_xlfn.POISSON.DIST(A166,Scrobbles!$O$9,FALSE)</f>
        <v>1.0107505015499037E-28</v>
      </c>
    </row>
    <row r="167" spans="1:3" x14ac:dyDescent="0.25">
      <c r="A167">
        <v>165</v>
      </c>
      <c r="B167">
        <f>_xlfn.NORM.DIST(A167,Scrobbles!$O$9,Scrobbles!$O$8,FALSE)</f>
        <v>8.5690621770920423E-5</v>
      </c>
      <c r="C167">
        <f>_xlfn.POISSON.DIST(A167,Scrobbles!$O$9,FALSE)</f>
        <v>3.6723934889647042E-29</v>
      </c>
    </row>
    <row r="168" spans="1:3" x14ac:dyDescent="0.25">
      <c r="A168">
        <v>166</v>
      </c>
      <c r="B168">
        <f>_xlfn.NORM.DIST(A168,Scrobbles!$O$9,Scrobbles!$O$8,FALSE)</f>
        <v>7.7969414294543453E-5</v>
      </c>
      <c r="C168">
        <f>_xlfn.POISSON.DIST(A168,Scrobbles!$O$9,FALSE)</f>
        <v>1.3262649979725023E-29</v>
      </c>
    </row>
    <row r="169" spans="1:3" x14ac:dyDescent="0.25">
      <c r="A169">
        <v>167</v>
      </c>
      <c r="B169">
        <f>_xlfn.NORM.DIST(A169,Scrobbles!$O$9,Scrobbles!$O$8,FALSE)</f>
        <v>7.0880491859009914E-5</v>
      </c>
      <c r="C169">
        <f>_xlfn.POISSON.DIST(A169,Scrobbles!$O$9,FALSE)</f>
        <v>4.7610530915240573E-30</v>
      </c>
    </row>
    <row r="170" spans="1:3" x14ac:dyDescent="0.25">
      <c r="A170">
        <v>168</v>
      </c>
      <c r="B170">
        <f>_xlfn.NORM.DIST(A170,Scrobbles!$O$9,Scrobbles!$O$8,FALSE)</f>
        <v>6.4378469289269377E-5</v>
      </c>
      <c r="C170">
        <f>_xlfn.POISSON.DIST(A170,Scrobbles!$O$9,FALSE)</f>
        <v>1.6989591240290035E-30</v>
      </c>
    </row>
    <row r="171" spans="1:3" x14ac:dyDescent="0.25">
      <c r="A171">
        <v>169</v>
      </c>
      <c r="B171">
        <f>_xlfn.NORM.DIST(A171,Scrobbles!$O$9,Scrobbles!$O$8,FALSE)</f>
        <v>5.842060405618881E-5</v>
      </c>
      <c r="C171">
        <f>_xlfn.POISSON.DIST(A171,Scrobbles!$O$9,FALSE)</f>
        <v>6.0267810346470808E-31</v>
      </c>
    </row>
    <row r="172" spans="1:3" x14ac:dyDescent="0.25">
      <c r="A172">
        <v>170</v>
      </c>
      <c r="B172">
        <f>_xlfn.NORM.DIST(A172,Scrobbles!$O$9,Scrobbles!$O$8,FALSE)</f>
        <v>5.2966699658841552E-5</v>
      </c>
      <c r="C172">
        <f>_xlfn.POISSON.DIST(A172,Scrobbles!$O$9,FALSE)</f>
        <v>2.1253266060416773E-31</v>
      </c>
    </row>
    <row r="173" spans="1:3" x14ac:dyDescent="0.25">
      <c r="A173">
        <v>171</v>
      </c>
      <c r="B173">
        <f>_xlfn.NORM.DIST(A173,Scrobbles!$O$9,Scrobbles!$O$8,FALSE)</f>
        <v>4.7979007059061007E-5</v>
      </c>
      <c r="C173">
        <f>_xlfn.POISSON.DIST(A173,Scrobbles!$O$9,FALSE)</f>
        <v>7.4510719317077167E-32</v>
      </c>
    </row>
    <row r="174" spans="1:3" x14ac:dyDescent="0.25">
      <c r="A174">
        <v>172</v>
      </c>
      <c r="B174">
        <f>_xlfn.NORM.DIST(A174,Scrobbles!$O$9,Scrobbles!$O$8,FALSE)</f>
        <v>4.3422124852145927E-5</v>
      </c>
      <c r="C174">
        <f>_xlfn.POISSON.DIST(A174,Scrobbles!$O$9,FALSE)</f>
        <v>2.5970451296853633E-32</v>
      </c>
    </row>
    <row r="175" spans="1:3" x14ac:dyDescent="0.25">
      <c r="A175">
        <v>173</v>
      </c>
      <c r="B175">
        <f>_xlfn.NORM.DIST(A175,Scrobbles!$O$9,Scrobbles!$O$8,FALSE)</f>
        <v>3.926289880160714E-5</v>
      </c>
      <c r="C175">
        <f>_xlfn.POISSON.DIST(A175,Scrobbles!$O$9,FALSE)</f>
        <v>8.999587024545539E-33</v>
      </c>
    </row>
    <row r="176" spans="1:3" x14ac:dyDescent="0.25">
      <c r="A176">
        <v>174</v>
      </c>
      <c r="B176">
        <f>_xlfn.NORM.DIST(A176,Scrobbles!$O$9,Scrobbles!$O$8,FALSE)</f>
        <v>3.5470321310786304E-5</v>
      </c>
      <c r="C176">
        <f>_xlfn.POISSON.DIST(A176,Scrobbles!$O$9,FALSE)</f>
        <v>3.100719782307478E-33</v>
      </c>
    </row>
    <row r="177" spans="1:3" x14ac:dyDescent="0.25">
      <c r="A177">
        <v>175</v>
      </c>
      <c r="B177">
        <f>_xlfn.NORM.DIST(A177,Scrobbles!$O$9,Scrobbles!$O$8,FALSE)</f>
        <v>3.2015431350409734E-5</v>
      </c>
      <c r="C177">
        <f>_xlfn.POISSON.DIST(A177,Scrobbles!$O$9,FALSE)</f>
        <v>1.0622180054247431E-33</v>
      </c>
    </row>
    <row r="178" spans="1:3" x14ac:dyDescent="0.25">
      <c r="A178">
        <v>176</v>
      </c>
      <c r="B178">
        <f>_xlfn.NORM.DIST(A178,Scrobbles!$O$9,Scrobbles!$O$8,FALSE)</f>
        <v>2.8871215308941207E-5</v>
      </c>
      <c r="C178">
        <f>_xlfn.POISSON.DIST(A178,Scrobbles!$O$9,FALSE)</f>
        <v>3.6181800809781435E-34</v>
      </c>
    </row>
    <row r="179" spans="1:3" x14ac:dyDescent="0.25">
      <c r="A179">
        <v>177</v>
      </c>
      <c r="B179">
        <f>_xlfn.NORM.DIST(A179,Scrobbles!$O$9,Scrobbles!$O$8,FALSE)</f>
        <v>2.6012509182221287E-5</v>
      </c>
      <c r="C179">
        <f>_xlfn.POISSON.DIST(A179,Scrobbles!$O$9,FALSE)</f>
        <v>1.2254796375968442E-34</v>
      </c>
    </row>
    <row r="180" spans="1:3" x14ac:dyDescent="0.25">
      <c r="A180">
        <v>178</v>
      </c>
      <c r="B180">
        <f>_xlfn.NORM.DIST(A180,Scrobbles!$O$9,Scrobbles!$O$8,FALSE)</f>
        <v>2.3415902470538962E-5</v>
      </c>
      <c r="C180">
        <f>_xlfn.POISSON.DIST(A180,Scrobbles!$O$9,FALSE)</f>
        <v>4.1273878805576921E-35</v>
      </c>
    </row>
    <row r="181" spans="1:3" x14ac:dyDescent="0.25">
      <c r="A181">
        <v>179</v>
      </c>
      <c r="B181">
        <f>_xlfn.NORM.DIST(A181,Scrobbles!$O$9,Scrobbles!$O$8,FALSE)</f>
        <v>2.1059644105141018E-5</v>
      </c>
      <c r="C181">
        <f>_xlfn.POISSON.DIST(A181,Scrobbles!$O$9,FALSE)</f>
        <v>1.3823290694940651E-35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25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25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2019-04-24T16:23:07Z</dcterms:modified>
</cp:coreProperties>
</file>