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88C6784-B20A-46AF-A165-CC16413837F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  <c r="S4" i="1"/>
  <c r="Z14" i="1"/>
  <c r="X14" i="1"/>
  <c r="W14" i="1"/>
  <c r="V14" i="1"/>
  <c r="T14" i="1"/>
  <c r="O31" i="1"/>
  <c r="N31" i="1"/>
  <c r="M31" i="1"/>
  <c r="L31" i="1"/>
  <c r="K31" i="1"/>
  <c r="J31" i="1"/>
  <c r="I31" i="1"/>
  <c r="H31" i="1"/>
  <c r="P30" i="1"/>
  <c r="P29" i="1"/>
  <c r="P28" i="1"/>
  <c r="P27" i="1"/>
  <c r="P26" i="1"/>
  <c r="P31" i="1" l="1"/>
  <c r="V42" i="1"/>
  <c r="P4" i="1"/>
  <c r="S42" i="1" s="1"/>
  <c r="O9" i="1"/>
  <c r="N9" i="1"/>
  <c r="Y14" i="1" s="1"/>
  <c r="M9" i="1"/>
  <c r="L9" i="1"/>
  <c r="K9" i="1"/>
  <c r="J9" i="1"/>
  <c r="U14" i="1" s="1"/>
  <c r="I9" i="1"/>
  <c r="H9" i="1"/>
  <c r="S14" i="1" s="1"/>
  <c r="P8" i="1"/>
  <c r="P7" i="1"/>
  <c r="P6" i="1"/>
  <c r="P5" i="1"/>
  <c r="T4" i="1" s="1"/>
  <c r="W42" i="1" l="1"/>
  <c r="W4" i="1"/>
  <c r="U42" i="1"/>
  <c r="U4" i="1"/>
  <c r="T42" i="1"/>
  <c r="P9" i="1"/>
  <c r="I43" i="1" s="1"/>
  <c r="N17" i="1" l="1"/>
  <c r="K14" i="1"/>
  <c r="H17" i="1"/>
  <c r="M18" i="1"/>
  <c r="N14" i="1"/>
  <c r="K16" i="1"/>
  <c r="N18" i="1"/>
  <c r="L18" i="1"/>
  <c r="K15" i="1"/>
  <c r="O17" i="1"/>
  <c r="L16" i="1"/>
  <c r="J14" i="1"/>
  <c r="H14" i="1"/>
  <c r="M14" i="1"/>
  <c r="K17" i="1"/>
  <c r="N16" i="1"/>
  <c r="N19" i="1" s="1"/>
  <c r="Y15" i="1" s="1"/>
  <c r="H18" i="1"/>
  <c r="M15" i="1"/>
  <c r="L17" i="1"/>
  <c r="I16" i="1"/>
  <c r="P16" i="1" s="1"/>
  <c r="U5" i="1" s="1"/>
  <c r="J17" i="1"/>
  <c r="J16" i="1"/>
  <c r="O18" i="1"/>
  <c r="M16" i="1"/>
  <c r="O16" i="1"/>
  <c r="L14" i="1"/>
  <c r="L15" i="1"/>
  <c r="M17" i="1"/>
  <c r="O14" i="1"/>
  <c r="H16" i="1"/>
  <c r="K18" i="1"/>
  <c r="J18" i="1"/>
  <c r="P18" i="1" s="1"/>
  <c r="W5" i="1" s="1"/>
  <c r="I18" i="1"/>
  <c r="H15" i="1"/>
  <c r="H19" i="1" s="1"/>
  <c r="S15" i="1" s="1"/>
  <c r="O15" i="1"/>
  <c r="I17" i="1"/>
  <c r="N15" i="1"/>
  <c r="I14" i="1"/>
  <c r="I15" i="1"/>
  <c r="J15" i="1"/>
  <c r="P15" i="1" s="1"/>
  <c r="T5" i="1" s="1"/>
  <c r="O19" i="1"/>
  <c r="Z15" i="1" s="1"/>
  <c r="K19" i="1"/>
  <c r="V15" i="1" s="1"/>
  <c r="H21" i="1"/>
  <c r="H46" i="1"/>
  <c r="L44" i="1"/>
  <c r="L45" i="1"/>
  <c r="L46" i="1"/>
  <c r="I42" i="1"/>
  <c r="M42" i="1"/>
  <c r="J44" i="1"/>
  <c r="N44" i="1"/>
  <c r="J45" i="1"/>
  <c r="J46" i="1"/>
  <c r="N46" i="1"/>
  <c r="K42" i="1"/>
  <c r="S43" i="1"/>
  <c r="O43" i="1"/>
  <c r="O44" i="1"/>
  <c r="O45" i="1"/>
  <c r="L42" i="1"/>
  <c r="S53" i="1"/>
  <c r="T53" i="1" s="1"/>
  <c r="U53" i="1" s="1"/>
  <c r="V53" i="1" s="1"/>
  <c r="W53" i="1" s="1"/>
  <c r="X53" i="1" s="1"/>
  <c r="Y53" i="1" s="1"/>
  <c r="Z53" i="1" s="1"/>
  <c r="I44" i="1"/>
  <c r="M44" i="1"/>
  <c r="I45" i="1"/>
  <c r="M45" i="1"/>
  <c r="I46" i="1"/>
  <c r="M46" i="1"/>
  <c r="J42" i="1"/>
  <c r="N42" i="1"/>
  <c r="N45" i="1"/>
  <c r="O42" i="1"/>
  <c r="K43" i="1"/>
  <c r="K44" i="1"/>
  <c r="K45" i="1"/>
  <c r="K46" i="1"/>
  <c r="O46" i="1"/>
  <c r="H42" i="1"/>
  <c r="J43" i="1"/>
  <c r="H44" i="1"/>
  <c r="M43" i="1"/>
  <c r="L43" i="1"/>
  <c r="H45" i="1"/>
  <c r="N43" i="1"/>
  <c r="H43" i="1"/>
  <c r="J19" i="1" l="1"/>
  <c r="U15" i="1" s="1"/>
  <c r="P17" i="1"/>
  <c r="V5" i="1" s="1"/>
  <c r="I19" i="1"/>
  <c r="T15" i="1" s="1"/>
  <c r="L19" i="1"/>
  <c r="W15" i="1" s="1"/>
  <c r="M19" i="1"/>
  <c r="X15" i="1" s="1"/>
  <c r="P14" i="1"/>
  <c r="S5" i="1" s="1"/>
  <c r="S7" i="1" s="1"/>
  <c r="H50" i="1"/>
  <c r="P44" i="1"/>
  <c r="P43" i="1"/>
  <c r="J47" i="1"/>
  <c r="U52" i="1" s="1"/>
  <c r="L47" i="1"/>
  <c r="W52" i="1" s="1"/>
  <c r="I47" i="1"/>
  <c r="T52" i="1" s="1"/>
  <c r="P46" i="1"/>
  <c r="K47" i="1"/>
  <c r="V52" i="1" s="1"/>
  <c r="P45" i="1"/>
  <c r="T43" i="1"/>
  <c r="U43" i="1" s="1"/>
  <c r="V43" i="1" s="1"/>
  <c r="W43" i="1" s="1"/>
  <c r="H47" i="1"/>
  <c r="S52" i="1" s="1"/>
  <c r="P42" i="1"/>
  <c r="N47" i="1"/>
  <c r="Y52" i="1" s="1"/>
  <c r="O47" i="1"/>
  <c r="Z52" i="1" s="1"/>
  <c r="M47" i="1"/>
  <c r="X52" i="1" s="1"/>
  <c r="S17" i="1" l="1"/>
  <c r="P19" i="1"/>
  <c r="S45" i="1"/>
  <c r="S55" i="1"/>
  <c r="P47" i="1"/>
</calcChain>
</file>

<file path=xl/sharedStrings.xml><?xml version="1.0" encoding="utf-8"?>
<sst xmlns="http://schemas.openxmlformats.org/spreadsheetml/2006/main" count="172" uniqueCount="46">
  <si>
    <t>Day</t>
  </si>
  <si>
    <t>Teacher</t>
  </si>
  <si>
    <t>Period</t>
  </si>
  <si>
    <t>AES</t>
  </si>
  <si>
    <t>AJD</t>
  </si>
  <si>
    <t>RLA</t>
  </si>
  <si>
    <t>TXM</t>
  </si>
  <si>
    <t>LG</t>
  </si>
  <si>
    <t>OLC</t>
  </si>
  <si>
    <t>SMP</t>
  </si>
  <si>
    <t>ADT</t>
  </si>
  <si>
    <t>Total</t>
  </si>
  <si>
    <t>P1</t>
  </si>
  <si>
    <t>P2</t>
  </si>
  <si>
    <t>P3</t>
  </si>
  <si>
    <t>P4</t>
  </si>
  <si>
    <t>P5</t>
  </si>
  <si>
    <t>Observed</t>
  </si>
  <si>
    <t>Expected</t>
  </si>
  <si>
    <t>P=</t>
  </si>
  <si>
    <t>Monday</t>
  </si>
  <si>
    <t>Tuesday</t>
  </si>
  <si>
    <t>Wednesday</t>
  </si>
  <si>
    <t>Thursday</t>
  </si>
  <si>
    <t>Friday</t>
  </si>
  <si>
    <t>Sleep</t>
  </si>
  <si>
    <t>Pure Expected</t>
  </si>
  <si>
    <t>Calculated formula Expected</t>
  </si>
  <si>
    <t>Real Expected</t>
  </si>
  <si>
    <t>null</t>
  </si>
  <si>
    <t>Date</t>
  </si>
  <si>
    <t>25/04/2019</t>
  </si>
  <si>
    <t>26/04/2019</t>
  </si>
  <si>
    <t>31/03/2019</t>
  </si>
  <si>
    <t>30/03/2019</t>
  </si>
  <si>
    <t>29/03/2019</t>
  </si>
  <si>
    <t>29/04/2019</t>
  </si>
  <si>
    <t>30/04/2019</t>
  </si>
  <si>
    <t>01/05/2019</t>
  </si>
  <si>
    <t>01/04/2019</t>
  </si>
  <si>
    <t>02/04/2019</t>
  </si>
  <si>
    <t>03/04/2019</t>
  </si>
  <si>
    <t>04/04/2019</t>
  </si>
  <si>
    <t>05/04/2019</t>
  </si>
  <si>
    <t>02/05/2019</t>
  </si>
  <si>
    <t>03/05/2019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</si>
</sst>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quotePrefix="1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"/>
  <sheetViews>
    <sheetView tabSelected="1" workbookViewId="0">
      <selection activeCell="R21" sqref="R21"/>
    </sheetView>
  </sheetViews>
  <sheetFormatPr defaultRowHeight="14.4" x14ac:dyDescent="0.3"/>
  <cols>
    <col min="1" max="2" width="10.44140625" bestFit="1" customWidth="1"/>
  </cols>
  <sheetData>
    <row r="1" spans="1:28" x14ac:dyDescent="0.3">
      <c r="A1" t="s">
        <v>30</v>
      </c>
      <c r="B1" t="s">
        <v>0</v>
      </c>
      <c r="C1" t="s">
        <v>1</v>
      </c>
      <c r="D1" t="s">
        <v>2</v>
      </c>
      <c r="E1" t="s">
        <v>25</v>
      </c>
    </row>
    <row r="2" spans="1:28" ht="15" thickBot="1" x14ac:dyDescent="0.35">
      <c r="A2" s="16" t="s">
        <v>35</v>
      </c>
      <c r="B2" t="s">
        <v>22</v>
      </c>
      <c r="C2" t="s">
        <v>8</v>
      </c>
      <c r="D2" t="s">
        <v>14</v>
      </c>
      <c r="E2" s="12">
        <v>0.27361111111111108</v>
      </c>
      <c r="G2" s="14" t="s">
        <v>17</v>
      </c>
      <c r="H2" s="14"/>
      <c r="I2" s="14"/>
      <c r="J2" s="14"/>
      <c r="K2" s="14"/>
      <c r="L2" s="14"/>
      <c r="M2" s="14"/>
      <c r="N2" s="14"/>
      <c r="O2" s="14"/>
      <c r="P2" s="14"/>
      <c r="AB2" t="s">
        <v>20</v>
      </c>
    </row>
    <row r="3" spans="1:28" ht="15" thickBot="1" x14ac:dyDescent="0.35">
      <c r="A3" s="16" t="s">
        <v>34</v>
      </c>
      <c r="B3" t="s">
        <v>23</v>
      </c>
      <c r="C3" t="s">
        <v>8</v>
      </c>
      <c r="D3" t="s">
        <v>15</v>
      </c>
      <c r="E3" s="12">
        <v>0.36527777777777781</v>
      </c>
      <c r="G3" s="2"/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2" t="s">
        <v>11</v>
      </c>
      <c r="R3" s="10" t="s">
        <v>2</v>
      </c>
      <c r="S3" s="1" t="s">
        <v>12</v>
      </c>
      <c r="T3" s="1" t="s">
        <v>13</v>
      </c>
      <c r="U3" s="1" t="s">
        <v>14</v>
      </c>
      <c r="V3" s="1" t="s">
        <v>15</v>
      </c>
      <c r="W3" s="6" t="s">
        <v>16</v>
      </c>
      <c r="X3" s="13" t="s">
        <v>29</v>
      </c>
      <c r="AB3" t="s">
        <v>21</v>
      </c>
    </row>
    <row r="4" spans="1:28" x14ac:dyDescent="0.3">
      <c r="A4" s="16" t="s">
        <v>33</v>
      </c>
      <c r="B4" t="s">
        <v>24</v>
      </c>
      <c r="C4" t="s">
        <v>10</v>
      </c>
      <c r="D4" t="s">
        <v>16</v>
      </c>
      <c r="E4" s="12">
        <v>0.27291666666666664</v>
      </c>
      <c r="G4" s="3" t="s">
        <v>12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f>SUM(H4:O4)</f>
        <v>0</v>
      </c>
      <c r="R4" s="3" t="s">
        <v>17</v>
      </c>
      <c r="S4" s="4">
        <f>P4</f>
        <v>0</v>
      </c>
      <c r="T4" s="4">
        <f>P5</f>
        <v>2</v>
      </c>
      <c r="U4" s="4">
        <f>P6</f>
        <v>2</v>
      </c>
      <c r="V4" s="4">
        <f>P7</f>
        <v>1</v>
      </c>
      <c r="W4" s="7">
        <f>P8</f>
        <v>3</v>
      </c>
      <c r="AB4" t="s">
        <v>22</v>
      </c>
    </row>
    <row r="5" spans="1:28" ht="15" thickBot="1" x14ac:dyDescent="0.35">
      <c r="A5" s="17" t="s">
        <v>39</v>
      </c>
      <c r="B5" t="s">
        <v>20</v>
      </c>
      <c r="C5" t="s">
        <v>5</v>
      </c>
      <c r="D5" t="s">
        <v>16</v>
      </c>
      <c r="E5" s="12">
        <v>0.25347222222222221</v>
      </c>
      <c r="G5" s="3" t="s">
        <v>13</v>
      </c>
      <c r="H5" s="4">
        <v>2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3">
        <f>SUM(H5:O5)</f>
        <v>2</v>
      </c>
      <c r="R5" s="11" t="s">
        <v>18</v>
      </c>
      <c r="S5" s="8">
        <f>P14</f>
        <v>1.5555555555555556</v>
      </c>
      <c r="T5" s="8">
        <f>P15</f>
        <v>1.7777777777777781</v>
      </c>
      <c r="U5" s="8">
        <f>P16</f>
        <v>2</v>
      </c>
      <c r="V5" s="8">
        <f>P17</f>
        <v>1.5555555555555556</v>
      </c>
      <c r="W5" s="9">
        <f>P18</f>
        <v>1.1111111111111112</v>
      </c>
      <c r="AB5" t="s">
        <v>23</v>
      </c>
    </row>
    <row r="6" spans="1:28" x14ac:dyDescent="0.3">
      <c r="A6" s="17" t="s">
        <v>40</v>
      </c>
      <c r="B6" t="s">
        <v>21</v>
      </c>
      <c r="C6" t="s">
        <v>3</v>
      </c>
      <c r="D6" t="s">
        <v>13</v>
      </c>
      <c r="E6" s="12">
        <v>0.28333333333333333</v>
      </c>
      <c r="G6" s="3" t="s">
        <v>14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1</v>
      </c>
      <c r="O6" s="4">
        <v>0</v>
      </c>
      <c r="P6" s="3">
        <f>SUM(H6:O6)</f>
        <v>2</v>
      </c>
      <c r="AB6" t="s">
        <v>24</v>
      </c>
    </row>
    <row r="7" spans="1:28" x14ac:dyDescent="0.3">
      <c r="A7" s="17" t="s">
        <v>41</v>
      </c>
      <c r="B7" t="s">
        <v>22</v>
      </c>
      <c r="C7" t="s">
        <v>29</v>
      </c>
      <c r="D7" t="s">
        <v>29</v>
      </c>
      <c r="E7" s="12">
        <v>0.27638888888888885</v>
      </c>
      <c r="G7" s="3" t="s">
        <v>15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3">
        <f>SUM(H7:O7)</f>
        <v>1</v>
      </c>
      <c r="R7" t="s">
        <v>19</v>
      </c>
      <c r="S7" s="5">
        <f>_xlfn.CHISQ.TEST(S4:W4,S5:W5)</f>
        <v>0.28803118252030269</v>
      </c>
      <c r="AB7" s="13" t="s">
        <v>29</v>
      </c>
    </row>
    <row r="8" spans="1:28" ht="15" thickBot="1" x14ac:dyDescent="0.35">
      <c r="A8" s="17" t="s">
        <v>42</v>
      </c>
      <c r="B8" t="s">
        <v>23</v>
      </c>
      <c r="C8" t="s">
        <v>29</v>
      </c>
      <c r="D8" t="s">
        <v>29</v>
      </c>
      <c r="G8" s="3" t="s">
        <v>16</v>
      </c>
      <c r="H8" s="4">
        <v>0</v>
      </c>
      <c r="I8" s="4">
        <v>0</v>
      </c>
      <c r="J8" s="4">
        <v>2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3">
        <f>SUM(H8:O8)</f>
        <v>3</v>
      </c>
    </row>
    <row r="9" spans="1:28" ht="15" thickBot="1" x14ac:dyDescent="0.35">
      <c r="A9" s="17" t="s">
        <v>43</v>
      </c>
      <c r="B9" t="s">
        <v>24</v>
      </c>
      <c r="C9" t="s">
        <v>9</v>
      </c>
      <c r="D9" t="s">
        <v>14</v>
      </c>
      <c r="G9" s="2" t="s">
        <v>11</v>
      </c>
      <c r="H9" s="1">
        <f>SUM(H4:H8)</f>
        <v>2</v>
      </c>
      <c r="I9" s="1">
        <f t="shared" ref="I9:O9" si="0">SUM(I4:I8)</f>
        <v>0</v>
      </c>
      <c r="J9" s="1">
        <f t="shared" si="0"/>
        <v>2</v>
      </c>
      <c r="K9" s="1">
        <f t="shared" si="0"/>
        <v>0</v>
      </c>
      <c r="L9" s="1">
        <f t="shared" si="0"/>
        <v>0</v>
      </c>
      <c r="M9" s="1">
        <f t="shared" si="0"/>
        <v>2</v>
      </c>
      <c r="N9" s="1">
        <f t="shared" si="0"/>
        <v>1</v>
      </c>
      <c r="O9" s="1">
        <f t="shared" si="0"/>
        <v>1</v>
      </c>
      <c r="P9" s="2">
        <f>SUM(P4:P8)</f>
        <v>8</v>
      </c>
    </row>
    <row r="10" spans="1:28" x14ac:dyDescent="0.3">
      <c r="A10" s="16" t="s">
        <v>31</v>
      </c>
      <c r="B10" t="s">
        <v>23</v>
      </c>
      <c r="C10" t="s">
        <v>29</v>
      </c>
      <c r="D10" t="s">
        <v>29</v>
      </c>
    </row>
    <row r="11" spans="1:28" x14ac:dyDescent="0.3">
      <c r="A11" s="16" t="s">
        <v>32</v>
      </c>
      <c r="B11" t="s">
        <v>24</v>
      </c>
      <c r="C11" t="s">
        <v>3</v>
      </c>
      <c r="D11" t="s">
        <v>13</v>
      </c>
    </row>
    <row r="12" spans="1:28" ht="15" thickBot="1" x14ac:dyDescent="0.35">
      <c r="A12" s="16" t="s">
        <v>36</v>
      </c>
      <c r="B12" t="s">
        <v>20</v>
      </c>
      <c r="C12" t="s">
        <v>5</v>
      </c>
      <c r="D12" t="s">
        <v>16</v>
      </c>
      <c r="G12" s="15" t="s">
        <v>28</v>
      </c>
      <c r="H12" s="15"/>
      <c r="I12" s="15"/>
      <c r="J12" s="15"/>
      <c r="K12" s="15"/>
      <c r="L12" s="15"/>
      <c r="M12" s="15"/>
      <c r="N12" s="15"/>
      <c r="O12" s="15"/>
      <c r="P12" s="15"/>
    </row>
    <row r="13" spans="1:28" ht="15" thickBot="1" x14ac:dyDescent="0.35">
      <c r="A13" s="16" t="s">
        <v>37</v>
      </c>
      <c r="B13" t="s">
        <v>21</v>
      </c>
      <c r="G13" s="2"/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1" t="s">
        <v>10</v>
      </c>
      <c r="P13" s="2" t="s">
        <v>11</v>
      </c>
      <c r="R13" s="2" t="s">
        <v>1</v>
      </c>
      <c r="S13" s="1" t="s">
        <v>3</v>
      </c>
      <c r="T13" s="1" t="s">
        <v>4</v>
      </c>
      <c r="U13" s="1" t="s">
        <v>5</v>
      </c>
      <c r="V13" s="1" t="s">
        <v>6</v>
      </c>
      <c r="W13" s="1" t="s">
        <v>7</v>
      </c>
      <c r="X13" s="1" t="s">
        <v>8</v>
      </c>
      <c r="Y13" s="1" t="s">
        <v>9</v>
      </c>
      <c r="Z13" s="6" t="s">
        <v>10</v>
      </c>
      <c r="AA13" s="13" t="s">
        <v>29</v>
      </c>
    </row>
    <row r="14" spans="1:28" x14ac:dyDescent="0.3">
      <c r="A14" s="16" t="s">
        <v>38</v>
      </c>
      <c r="B14" t="s">
        <v>22</v>
      </c>
      <c r="G14" s="3" t="s">
        <v>12</v>
      </c>
      <c r="H14" s="4">
        <f t="shared" ref="H14:L14" si="1">H26*$P$9/$P$31</f>
        <v>0</v>
      </c>
      <c r="I14" s="4">
        <f t="shared" si="1"/>
        <v>0.22222222222222221</v>
      </c>
      <c r="J14" s="4">
        <f t="shared" si="1"/>
        <v>0.22222222222222221</v>
      </c>
      <c r="K14" s="4">
        <f t="shared" si="1"/>
        <v>0.22222222222222221</v>
      </c>
      <c r="L14" s="4">
        <f t="shared" si="1"/>
        <v>0.22222222222222221</v>
      </c>
      <c r="M14" s="4">
        <f>M26*$P$9/$P$31</f>
        <v>0.22222222222222221</v>
      </c>
      <c r="N14" s="4">
        <f t="shared" ref="N14:O14" si="2">N26*$P$9/$P$31</f>
        <v>0</v>
      </c>
      <c r="O14" s="4">
        <f t="shared" si="2"/>
        <v>0.44444444444444442</v>
      </c>
      <c r="P14" s="3">
        <f>SUM(H14:O14)</f>
        <v>1.5555555555555556</v>
      </c>
      <c r="R14" s="3" t="s">
        <v>17</v>
      </c>
      <c r="S14" s="18">
        <f t="shared" ref="S14:Z14" si="3">H9</f>
        <v>2</v>
      </c>
      <c r="T14" s="19">
        <f t="shared" si="3"/>
        <v>0</v>
      </c>
      <c r="U14" s="19">
        <f t="shared" si="3"/>
        <v>2</v>
      </c>
      <c r="V14" s="19">
        <f t="shared" si="3"/>
        <v>0</v>
      </c>
      <c r="W14" s="19">
        <f t="shared" si="3"/>
        <v>0</v>
      </c>
      <c r="X14" s="19">
        <f t="shared" si="3"/>
        <v>2</v>
      </c>
      <c r="Y14" s="19">
        <f t="shared" si="3"/>
        <v>1</v>
      </c>
      <c r="Z14" s="20">
        <f t="shared" si="3"/>
        <v>1</v>
      </c>
    </row>
    <row r="15" spans="1:28" ht="15" thickBot="1" x14ac:dyDescent="0.35">
      <c r="A15" s="16" t="s">
        <v>44</v>
      </c>
      <c r="B15" t="s">
        <v>23</v>
      </c>
      <c r="G15" s="3" t="s">
        <v>13</v>
      </c>
      <c r="H15" s="4">
        <f t="shared" ref="H15:L15" si="4">H27*$P$9/$P$31</f>
        <v>0.44444444444444442</v>
      </c>
      <c r="I15" s="4">
        <f t="shared" si="4"/>
        <v>0</v>
      </c>
      <c r="J15" s="4">
        <f t="shared" si="4"/>
        <v>0</v>
      </c>
      <c r="K15" s="4">
        <f t="shared" si="4"/>
        <v>0.44444444444444442</v>
      </c>
      <c r="L15" s="4">
        <f t="shared" si="4"/>
        <v>0.22222222222222221</v>
      </c>
      <c r="M15" s="4">
        <f t="shared" ref="M15:O15" si="5">M27*$P$9/$P$31</f>
        <v>0.22222222222222221</v>
      </c>
      <c r="N15" s="4">
        <f t="shared" si="5"/>
        <v>0.22222222222222221</v>
      </c>
      <c r="O15" s="4">
        <f t="shared" si="5"/>
        <v>0.22222222222222221</v>
      </c>
      <c r="P15" s="3">
        <f>SUM(H15:O15)</f>
        <v>1.7777777777777781</v>
      </c>
      <c r="R15" s="11" t="s">
        <v>18</v>
      </c>
      <c r="S15" s="21">
        <f>H19</f>
        <v>0.66666666666666663</v>
      </c>
      <c r="T15" s="8">
        <f t="shared" ref="T15:Z15" si="6">I19</f>
        <v>0.66666666666666663</v>
      </c>
      <c r="U15" s="8">
        <f t="shared" si="6"/>
        <v>0.66666666666666663</v>
      </c>
      <c r="V15" s="8">
        <f t="shared" si="6"/>
        <v>1.1111111111111112</v>
      </c>
      <c r="W15" s="8">
        <f t="shared" si="6"/>
        <v>0.88888888888888884</v>
      </c>
      <c r="X15" s="8">
        <f t="shared" si="6"/>
        <v>1.3333333333333333</v>
      </c>
      <c r="Y15" s="8">
        <f t="shared" si="6"/>
        <v>1.3333333333333333</v>
      </c>
      <c r="Z15" s="9">
        <f t="shared" si="6"/>
        <v>1.3333333333333335</v>
      </c>
    </row>
    <row r="16" spans="1:28" x14ac:dyDescent="0.3">
      <c r="A16" s="16" t="s">
        <v>45</v>
      </c>
      <c r="B16" t="s">
        <v>24</v>
      </c>
      <c r="G16" s="3" t="s">
        <v>14</v>
      </c>
      <c r="H16" s="4">
        <f t="shared" ref="H16:L16" si="7">H28*$P$9/$P$31</f>
        <v>0.22222222222222221</v>
      </c>
      <c r="I16" s="4">
        <f t="shared" si="7"/>
        <v>0</v>
      </c>
      <c r="J16" s="4">
        <f t="shared" si="7"/>
        <v>0.22222222222222221</v>
      </c>
      <c r="K16" s="4">
        <f t="shared" si="7"/>
        <v>0.44444444444444442</v>
      </c>
      <c r="L16" s="4">
        <f t="shared" si="7"/>
        <v>0</v>
      </c>
      <c r="M16" s="4">
        <f t="shared" ref="M16:O16" si="8">M28*$P$9/$P$31</f>
        <v>0.44444444444444442</v>
      </c>
      <c r="N16" s="4">
        <f t="shared" si="8"/>
        <v>0.66666666666666663</v>
      </c>
      <c r="O16" s="4">
        <f t="shared" si="8"/>
        <v>0</v>
      </c>
      <c r="P16" s="3">
        <f>SUM(H16:O16)</f>
        <v>2</v>
      </c>
    </row>
    <row r="17" spans="1:19" x14ac:dyDescent="0.3">
      <c r="A17" s="16"/>
      <c r="G17" s="3" t="s">
        <v>15</v>
      </c>
      <c r="H17" s="4">
        <f t="shared" ref="H17:L17" si="9">H29*$P$9/$P$31</f>
        <v>0</v>
      </c>
      <c r="I17" s="4">
        <f t="shared" si="9"/>
        <v>0.44444444444444442</v>
      </c>
      <c r="J17" s="4">
        <f t="shared" si="9"/>
        <v>0</v>
      </c>
      <c r="K17" s="4">
        <f t="shared" si="9"/>
        <v>0</v>
      </c>
      <c r="L17" s="4">
        <f t="shared" si="9"/>
        <v>0.22222222222222221</v>
      </c>
      <c r="M17" s="4">
        <f t="shared" ref="M17:O17" si="10">M29*$P$9/$P$31</f>
        <v>0.44444444444444442</v>
      </c>
      <c r="N17" s="4">
        <f t="shared" si="10"/>
        <v>0</v>
      </c>
      <c r="O17" s="4">
        <f t="shared" si="10"/>
        <v>0.44444444444444442</v>
      </c>
      <c r="P17" s="3">
        <f>SUM(H17:O17)</f>
        <v>1.5555555555555556</v>
      </c>
      <c r="R17" t="s">
        <v>19</v>
      </c>
      <c r="S17" s="5">
        <f>_xlfn.CHISQ.TEST(S14:Z14,S15:Z15)</f>
        <v>0.29057273610434592</v>
      </c>
    </row>
    <row r="18" spans="1:19" ht="15" thickBot="1" x14ac:dyDescent="0.35">
      <c r="A18" s="16"/>
      <c r="G18" s="3" t="s">
        <v>16</v>
      </c>
      <c r="H18" s="4">
        <f t="shared" ref="H18:L18" si="11">H30*$P$9/$P$31</f>
        <v>0</v>
      </c>
      <c r="I18" s="4">
        <f t="shared" si="11"/>
        <v>0</v>
      </c>
      <c r="J18" s="4">
        <f t="shared" si="11"/>
        <v>0.22222222222222221</v>
      </c>
      <c r="K18" s="4">
        <f t="shared" si="11"/>
        <v>0</v>
      </c>
      <c r="L18" s="4">
        <f t="shared" si="11"/>
        <v>0.22222222222222221</v>
      </c>
      <c r="M18" s="4">
        <f t="shared" ref="M18:O18" si="12">M30*$P$9/$P$31</f>
        <v>0</v>
      </c>
      <c r="N18" s="4">
        <f t="shared" si="12"/>
        <v>0.44444444444444442</v>
      </c>
      <c r="O18" s="4">
        <f t="shared" si="12"/>
        <v>0.22222222222222221</v>
      </c>
      <c r="P18" s="3">
        <f>SUM(H18:O18)</f>
        <v>1.1111111111111112</v>
      </c>
    </row>
    <row r="19" spans="1:19" ht="15" thickBot="1" x14ac:dyDescent="0.35">
      <c r="G19" s="2" t="s">
        <v>11</v>
      </c>
      <c r="H19" s="1">
        <f>SUM(H14:H18)</f>
        <v>0.66666666666666663</v>
      </c>
      <c r="I19" s="1">
        <f t="shared" ref="I19:O19" si="13">SUM(I14:I18)</f>
        <v>0.66666666666666663</v>
      </c>
      <c r="J19" s="1">
        <f t="shared" si="13"/>
        <v>0.66666666666666663</v>
      </c>
      <c r="K19" s="1">
        <f t="shared" si="13"/>
        <v>1.1111111111111112</v>
      </c>
      <c r="L19" s="1">
        <f t="shared" si="13"/>
        <v>0.88888888888888884</v>
      </c>
      <c r="M19" s="1">
        <f>SUM(M14:M18)</f>
        <v>1.3333333333333333</v>
      </c>
      <c r="N19" s="1">
        <f t="shared" si="13"/>
        <v>1.3333333333333333</v>
      </c>
      <c r="O19" s="1">
        <f t="shared" si="13"/>
        <v>1.3333333333333335</v>
      </c>
      <c r="P19" s="2">
        <f>SUM(P14:P18)</f>
        <v>8</v>
      </c>
    </row>
    <row r="21" spans="1:19" x14ac:dyDescent="0.3">
      <c r="G21" t="s">
        <v>19</v>
      </c>
      <c r="H21" t="e">
        <f>_xlfn.CHISQ.TEST(H4:O8,H14:O18)</f>
        <v>#DIV/0!</v>
      </c>
    </row>
    <row r="24" spans="1:19" ht="15" thickBot="1" x14ac:dyDescent="0.35">
      <c r="G24" s="15" t="s">
        <v>26</v>
      </c>
      <c r="H24" s="15"/>
      <c r="I24" s="15"/>
      <c r="J24" s="15"/>
      <c r="K24" s="15"/>
      <c r="L24" s="15"/>
      <c r="M24" s="15"/>
      <c r="N24" s="15"/>
      <c r="O24" s="15"/>
      <c r="P24" s="15"/>
    </row>
    <row r="25" spans="1:19" ht="15" thickBot="1" x14ac:dyDescent="0.35">
      <c r="G25" s="2"/>
      <c r="H25" s="1" t="s">
        <v>3</v>
      </c>
      <c r="I25" s="1" t="s">
        <v>4</v>
      </c>
      <c r="J25" s="1" t="s">
        <v>5</v>
      </c>
      <c r="K25" s="1" t="s">
        <v>6</v>
      </c>
      <c r="L25" s="1" t="s">
        <v>7</v>
      </c>
      <c r="M25" s="1" t="s">
        <v>8</v>
      </c>
      <c r="N25" s="1" t="s">
        <v>9</v>
      </c>
      <c r="O25" s="1" t="s">
        <v>10</v>
      </c>
      <c r="P25" s="2" t="s">
        <v>11</v>
      </c>
    </row>
    <row r="26" spans="1:19" x14ac:dyDescent="0.3">
      <c r="G26" s="3" t="s">
        <v>12</v>
      </c>
      <c r="H26" s="4">
        <v>0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0</v>
      </c>
      <c r="O26" s="4">
        <v>2</v>
      </c>
      <c r="P26" s="3">
        <f>SUM(H26:O26)</f>
        <v>7</v>
      </c>
    </row>
    <row r="27" spans="1:19" x14ac:dyDescent="0.3">
      <c r="G27" s="3" t="s">
        <v>13</v>
      </c>
      <c r="H27" s="4">
        <v>2</v>
      </c>
      <c r="I27" s="4">
        <v>0</v>
      </c>
      <c r="J27" s="4">
        <v>0</v>
      </c>
      <c r="K27" s="4">
        <v>2</v>
      </c>
      <c r="L27" s="4">
        <v>1</v>
      </c>
      <c r="M27" s="4">
        <v>1</v>
      </c>
      <c r="N27" s="4">
        <v>1</v>
      </c>
      <c r="O27" s="4">
        <v>1</v>
      </c>
      <c r="P27" s="3">
        <f>SUM(H27:O27)</f>
        <v>8</v>
      </c>
    </row>
    <row r="28" spans="1:19" x14ac:dyDescent="0.3">
      <c r="G28" s="3" t="s">
        <v>14</v>
      </c>
      <c r="H28" s="4">
        <v>1</v>
      </c>
      <c r="I28" s="4">
        <v>0</v>
      </c>
      <c r="J28" s="4">
        <v>1</v>
      </c>
      <c r="K28" s="4">
        <v>2</v>
      </c>
      <c r="L28" s="4">
        <v>0</v>
      </c>
      <c r="M28" s="4">
        <v>2</v>
      </c>
      <c r="N28" s="4">
        <v>3</v>
      </c>
      <c r="O28" s="4">
        <v>0</v>
      </c>
      <c r="P28" s="3">
        <f>SUM(H28:O28)</f>
        <v>9</v>
      </c>
    </row>
    <row r="29" spans="1:19" x14ac:dyDescent="0.3">
      <c r="G29" s="3" t="s">
        <v>15</v>
      </c>
      <c r="H29" s="4">
        <v>0</v>
      </c>
      <c r="I29" s="4">
        <v>2</v>
      </c>
      <c r="J29" s="4">
        <v>0</v>
      </c>
      <c r="K29" s="4">
        <v>0</v>
      </c>
      <c r="L29" s="4">
        <v>1</v>
      </c>
      <c r="M29" s="4">
        <v>2</v>
      </c>
      <c r="N29" s="4">
        <v>0</v>
      </c>
      <c r="O29" s="4">
        <v>2</v>
      </c>
      <c r="P29" s="3">
        <f>SUM(H29:O29)</f>
        <v>7</v>
      </c>
    </row>
    <row r="30" spans="1:19" ht="15" thickBot="1" x14ac:dyDescent="0.35">
      <c r="G30" s="3" t="s">
        <v>16</v>
      </c>
      <c r="H30" s="4">
        <v>0</v>
      </c>
      <c r="I30" s="4">
        <v>0</v>
      </c>
      <c r="J30" s="4">
        <v>1</v>
      </c>
      <c r="K30" s="4">
        <v>0</v>
      </c>
      <c r="L30" s="4">
        <v>1</v>
      </c>
      <c r="M30" s="4">
        <v>0</v>
      </c>
      <c r="N30" s="4">
        <v>2</v>
      </c>
      <c r="O30" s="4">
        <v>1</v>
      </c>
      <c r="P30" s="3">
        <f>SUM(H30:O30)</f>
        <v>5</v>
      </c>
    </row>
    <row r="31" spans="1:19" ht="15" thickBot="1" x14ac:dyDescent="0.35">
      <c r="G31" s="2" t="s">
        <v>11</v>
      </c>
      <c r="H31" s="1">
        <f>SUM(H26:H30)</f>
        <v>3</v>
      </c>
      <c r="I31" s="1">
        <f t="shared" ref="I31:O31" si="14">SUM(I26:I30)</f>
        <v>3</v>
      </c>
      <c r="J31" s="1">
        <f t="shared" si="14"/>
        <v>3</v>
      </c>
      <c r="K31" s="1">
        <f t="shared" si="14"/>
        <v>5</v>
      </c>
      <c r="L31" s="1">
        <f t="shared" si="14"/>
        <v>4</v>
      </c>
      <c r="M31" s="1">
        <f t="shared" si="14"/>
        <v>6</v>
      </c>
      <c r="N31" s="1">
        <f t="shared" si="14"/>
        <v>6</v>
      </c>
      <c r="O31" s="1">
        <f t="shared" si="14"/>
        <v>6</v>
      </c>
      <c r="P31" s="2">
        <f>SUM(P26:P30)</f>
        <v>36</v>
      </c>
    </row>
    <row r="40" spans="7:27" ht="15" thickBot="1" x14ac:dyDescent="0.35">
      <c r="G40" s="14" t="s">
        <v>27</v>
      </c>
      <c r="H40" s="14"/>
      <c r="I40" s="14"/>
      <c r="J40" s="14"/>
      <c r="K40" s="14"/>
      <c r="L40" s="14"/>
      <c r="M40" s="14"/>
      <c r="N40" s="14"/>
      <c r="O40" s="14"/>
      <c r="P40" s="14"/>
      <c r="R40" s="14" t="s">
        <v>27</v>
      </c>
      <c r="S40" s="14"/>
      <c r="T40" s="14"/>
      <c r="U40" s="14"/>
      <c r="V40" s="14"/>
      <c r="W40" s="14"/>
      <c r="X40" s="14"/>
      <c r="Y40" s="14"/>
      <c r="Z40" s="14"/>
      <c r="AA40" s="14"/>
    </row>
    <row r="41" spans="7:27" ht="15" thickBot="1" x14ac:dyDescent="0.35">
      <c r="G41" s="2"/>
      <c r="H41" s="1" t="s">
        <v>3</v>
      </c>
      <c r="I41" s="1" t="s">
        <v>4</v>
      </c>
      <c r="J41" s="1" t="s">
        <v>5</v>
      </c>
      <c r="K41" s="1" t="s">
        <v>6</v>
      </c>
      <c r="L41" s="1" t="s">
        <v>7</v>
      </c>
      <c r="M41" s="1" t="s">
        <v>8</v>
      </c>
      <c r="N41" s="1" t="s">
        <v>9</v>
      </c>
      <c r="O41" s="1" t="s">
        <v>10</v>
      </c>
      <c r="P41" s="2" t="s">
        <v>11</v>
      </c>
      <c r="R41" s="2"/>
      <c r="S41" s="1" t="s">
        <v>12</v>
      </c>
      <c r="T41" s="1" t="s">
        <v>13</v>
      </c>
      <c r="U41" s="1" t="s">
        <v>14</v>
      </c>
      <c r="V41" s="1" t="s">
        <v>15</v>
      </c>
      <c r="W41" s="6" t="s">
        <v>16</v>
      </c>
    </row>
    <row r="42" spans="7:27" x14ac:dyDescent="0.3">
      <c r="G42" s="3" t="s">
        <v>12</v>
      </c>
      <c r="H42" s="4">
        <f t="shared" ref="H42:O46" si="15">$P4*H$9/$P$9</f>
        <v>0</v>
      </c>
      <c r="I42" s="4">
        <f t="shared" si="15"/>
        <v>0</v>
      </c>
      <c r="J42" s="4">
        <f t="shared" si="15"/>
        <v>0</v>
      </c>
      <c r="K42" s="4">
        <f t="shared" si="15"/>
        <v>0</v>
      </c>
      <c r="L42" s="4">
        <f t="shared" si="15"/>
        <v>0</v>
      </c>
      <c r="M42" s="4">
        <f t="shared" si="15"/>
        <v>0</v>
      </c>
      <c r="N42" s="4">
        <f t="shared" si="15"/>
        <v>0</v>
      </c>
      <c r="O42" s="4">
        <f t="shared" si="15"/>
        <v>0</v>
      </c>
      <c r="P42" s="3">
        <f>SUM(H42:O42)</f>
        <v>0</v>
      </c>
      <c r="R42" s="10" t="s">
        <v>2</v>
      </c>
      <c r="S42" s="4">
        <f>P4</f>
        <v>0</v>
      </c>
      <c r="T42" s="4">
        <f>P5</f>
        <v>2</v>
      </c>
      <c r="U42" s="4">
        <f>P6</f>
        <v>2</v>
      </c>
      <c r="V42" s="4">
        <f>P7</f>
        <v>1</v>
      </c>
      <c r="W42" s="7">
        <f>P8</f>
        <v>3</v>
      </c>
    </row>
    <row r="43" spans="7:27" ht="15" thickBot="1" x14ac:dyDescent="0.35">
      <c r="G43" s="3" t="s">
        <v>13</v>
      </c>
      <c r="H43" s="4">
        <f t="shared" si="15"/>
        <v>0.5</v>
      </c>
      <c r="I43" s="4">
        <f t="shared" si="15"/>
        <v>0</v>
      </c>
      <c r="J43" s="4">
        <f t="shared" si="15"/>
        <v>0.5</v>
      </c>
      <c r="K43" s="4">
        <f t="shared" si="15"/>
        <v>0</v>
      </c>
      <c r="L43" s="4">
        <f t="shared" si="15"/>
        <v>0</v>
      </c>
      <c r="M43" s="4">
        <f t="shared" si="15"/>
        <v>0.5</v>
      </c>
      <c r="N43" s="4">
        <f t="shared" si="15"/>
        <v>0.25</v>
      </c>
      <c r="O43" s="4">
        <f t="shared" si="15"/>
        <v>0.25</v>
      </c>
      <c r="P43" s="3">
        <f>SUM(H43:O43)</f>
        <v>2</v>
      </c>
      <c r="R43" s="11" t="s">
        <v>18</v>
      </c>
      <c r="S43" s="8">
        <f>P9/5</f>
        <v>1.6</v>
      </c>
      <c r="T43" s="8">
        <f>S43</f>
        <v>1.6</v>
      </c>
      <c r="U43" s="8">
        <f>T43</f>
        <v>1.6</v>
      </c>
      <c r="V43" s="8">
        <f>U43</f>
        <v>1.6</v>
      </c>
      <c r="W43" s="9">
        <f>V43</f>
        <v>1.6</v>
      </c>
    </row>
    <row r="44" spans="7:27" x14ac:dyDescent="0.3">
      <c r="G44" s="3" t="s">
        <v>14</v>
      </c>
      <c r="H44" s="4">
        <f t="shared" si="15"/>
        <v>0.5</v>
      </c>
      <c r="I44" s="4">
        <f t="shared" si="15"/>
        <v>0</v>
      </c>
      <c r="J44" s="4">
        <f t="shared" si="15"/>
        <v>0.5</v>
      </c>
      <c r="K44" s="4">
        <f t="shared" si="15"/>
        <v>0</v>
      </c>
      <c r="L44" s="4">
        <f t="shared" si="15"/>
        <v>0</v>
      </c>
      <c r="M44" s="4">
        <f t="shared" si="15"/>
        <v>0.5</v>
      </c>
      <c r="N44" s="4">
        <f t="shared" si="15"/>
        <v>0.25</v>
      </c>
      <c r="O44" s="4">
        <f t="shared" si="15"/>
        <v>0.25</v>
      </c>
      <c r="P44" s="3">
        <f>SUM(H44:O44)</f>
        <v>2</v>
      </c>
    </row>
    <row r="45" spans="7:27" x14ac:dyDescent="0.3">
      <c r="G45" s="3" t="s">
        <v>15</v>
      </c>
      <c r="H45" s="4">
        <f t="shared" si="15"/>
        <v>0.25</v>
      </c>
      <c r="I45" s="4">
        <f t="shared" si="15"/>
        <v>0</v>
      </c>
      <c r="J45" s="4">
        <f t="shared" si="15"/>
        <v>0.25</v>
      </c>
      <c r="K45" s="4">
        <f t="shared" si="15"/>
        <v>0</v>
      </c>
      <c r="L45" s="4">
        <f t="shared" si="15"/>
        <v>0</v>
      </c>
      <c r="M45" s="4">
        <f t="shared" si="15"/>
        <v>0.25</v>
      </c>
      <c r="N45" s="4">
        <f t="shared" si="15"/>
        <v>0.125</v>
      </c>
      <c r="O45" s="4">
        <f t="shared" si="15"/>
        <v>0.125</v>
      </c>
      <c r="P45" s="3">
        <f>SUM(H45:O45)</f>
        <v>1</v>
      </c>
      <c r="R45" t="s">
        <v>19</v>
      </c>
      <c r="S45" s="5">
        <f>_xlfn.CHISQ.TEST(S42:W42,S43:W43)</f>
        <v>0.51689314741100933</v>
      </c>
    </row>
    <row r="46" spans="7:27" ht="15" thickBot="1" x14ac:dyDescent="0.35">
      <c r="G46" s="3" t="s">
        <v>16</v>
      </c>
      <c r="H46" s="4">
        <f t="shared" si="15"/>
        <v>0.75</v>
      </c>
      <c r="I46" s="4">
        <f t="shared" si="15"/>
        <v>0</v>
      </c>
      <c r="J46" s="4">
        <f t="shared" si="15"/>
        <v>0.75</v>
      </c>
      <c r="K46" s="4">
        <f t="shared" si="15"/>
        <v>0</v>
      </c>
      <c r="L46" s="4">
        <f t="shared" si="15"/>
        <v>0</v>
      </c>
      <c r="M46" s="4">
        <f t="shared" si="15"/>
        <v>0.75</v>
      </c>
      <c r="N46" s="4">
        <f t="shared" si="15"/>
        <v>0.375</v>
      </c>
      <c r="O46" s="4">
        <f t="shared" si="15"/>
        <v>0.375</v>
      </c>
      <c r="P46" s="3">
        <f>SUM(H46:O46)</f>
        <v>3</v>
      </c>
    </row>
    <row r="47" spans="7:27" ht="15" thickBot="1" x14ac:dyDescent="0.35">
      <c r="G47" s="2" t="s">
        <v>11</v>
      </c>
      <c r="H47" s="1">
        <f>SUM(H42:H46)</f>
        <v>2</v>
      </c>
      <c r="I47" s="1">
        <f t="shared" ref="I47" si="16">SUM(I42:I46)</f>
        <v>0</v>
      </c>
      <c r="J47" s="1">
        <f t="shared" ref="J47" si="17">SUM(J42:J46)</f>
        <v>2</v>
      </c>
      <c r="K47" s="1">
        <f t="shared" ref="K47" si="18">SUM(K42:K46)</f>
        <v>0</v>
      </c>
      <c r="L47" s="1">
        <f t="shared" ref="L47" si="19">SUM(L42:L46)</f>
        <v>0</v>
      </c>
      <c r="M47" s="1">
        <f t="shared" ref="M47" si="20">SUM(M42:M46)</f>
        <v>2</v>
      </c>
      <c r="N47" s="1">
        <f t="shared" ref="N47" si="21">SUM(N42:N46)</f>
        <v>1</v>
      </c>
      <c r="O47" s="1">
        <f t="shared" ref="O47" si="22">SUM(O42:O46)</f>
        <v>1</v>
      </c>
      <c r="P47" s="2">
        <f>SUM(P42:P46)</f>
        <v>8</v>
      </c>
    </row>
    <row r="50" spans="7:26" ht="15" thickBot="1" x14ac:dyDescent="0.35">
      <c r="G50" t="s">
        <v>19</v>
      </c>
      <c r="H50" t="e">
        <f>_xlfn.CHISQ.TEST(H4:O8,H42:O46)</f>
        <v>#DIV/0!</v>
      </c>
    </row>
    <row r="51" spans="7:26" ht="15" thickBot="1" x14ac:dyDescent="0.35">
      <c r="R51" s="2"/>
      <c r="S51" s="1" t="s">
        <v>3</v>
      </c>
      <c r="T51" s="1" t="s">
        <v>4</v>
      </c>
      <c r="U51" s="1" t="s">
        <v>5</v>
      </c>
      <c r="V51" s="1" t="s">
        <v>6</v>
      </c>
      <c r="W51" s="1" t="s">
        <v>7</v>
      </c>
      <c r="X51" s="1" t="s">
        <v>8</v>
      </c>
      <c r="Y51" s="1" t="s">
        <v>9</v>
      </c>
      <c r="Z51" s="6" t="s">
        <v>10</v>
      </c>
    </row>
    <row r="52" spans="7:26" x14ac:dyDescent="0.3">
      <c r="R52" s="3" t="s">
        <v>1</v>
      </c>
      <c r="S52" s="4">
        <f t="shared" ref="S52:Z52" si="23">H47</f>
        <v>2</v>
      </c>
      <c r="T52" s="4">
        <f t="shared" si="23"/>
        <v>0</v>
      </c>
      <c r="U52" s="4">
        <f t="shared" si="23"/>
        <v>2</v>
      </c>
      <c r="V52" s="4">
        <f t="shared" si="23"/>
        <v>0</v>
      </c>
      <c r="W52" s="4">
        <f t="shared" si="23"/>
        <v>0</v>
      </c>
      <c r="X52" s="4">
        <f t="shared" si="23"/>
        <v>2</v>
      </c>
      <c r="Y52" s="4">
        <f t="shared" si="23"/>
        <v>1</v>
      </c>
      <c r="Z52" s="7">
        <f t="shared" si="23"/>
        <v>1</v>
      </c>
    </row>
    <row r="53" spans="7:26" ht="15" thickBot="1" x14ac:dyDescent="0.35">
      <c r="R53" s="11" t="s">
        <v>18</v>
      </c>
      <c r="S53" s="8">
        <f>P9/8</f>
        <v>1</v>
      </c>
      <c r="T53" s="8">
        <f t="shared" ref="T53:Z53" si="24">S53</f>
        <v>1</v>
      </c>
      <c r="U53" s="8">
        <f t="shared" si="24"/>
        <v>1</v>
      </c>
      <c r="V53" s="8">
        <f t="shared" si="24"/>
        <v>1</v>
      </c>
      <c r="W53" s="8">
        <f t="shared" si="24"/>
        <v>1</v>
      </c>
      <c r="X53" s="8">
        <f t="shared" si="24"/>
        <v>1</v>
      </c>
      <c r="Y53" s="8">
        <f t="shared" si="24"/>
        <v>1</v>
      </c>
      <c r="Z53" s="9">
        <f t="shared" si="24"/>
        <v>1</v>
      </c>
    </row>
    <row r="55" spans="7:26" x14ac:dyDescent="0.3">
      <c r="R55" t="s">
        <v>19</v>
      </c>
      <c r="S55" s="5">
        <f>_xlfn.CHISQ.TEST(S52:Z52,S53:Z53)</f>
        <v>0.53974935039555727</v>
      </c>
    </row>
  </sheetData>
  <mergeCells count="5">
    <mergeCell ref="R40:AA40"/>
    <mergeCell ref="G2:P2"/>
    <mergeCell ref="G40:P40"/>
    <mergeCell ref="G24:P24"/>
    <mergeCell ref="G12:P12"/>
  </mergeCells>
  <conditionalFormatting sqref="H4:O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O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:W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:Z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O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O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W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:Z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29" xr:uid="{20F713B3-2578-48ED-AA40-4024F6F4D1CE}">
      <formula1>$AB$2:$AB$6</formula1>
    </dataValidation>
    <dataValidation type="list" allowBlank="1" showInputMessage="1" showErrorMessage="1" sqref="D2:D49" xr:uid="{440D6AD8-54F4-410B-8801-081B5ACB0597}">
      <formula1>$S$3:$X$3</formula1>
    </dataValidation>
    <dataValidation type="list" allowBlank="1" showInputMessage="1" showErrorMessage="1" sqref="C2:C57" xr:uid="{6C3F1DA4-F5F2-4318-9D5E-1C49DE1A195E}">
      <formula1>$S$13:$AA$13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2019-04-29T14:44:19Z</dcterms:modified>
</cp:coreProperties>
</file>