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wden\Documents\GitHub\The-Music-of-Primes\Web Sc\"/>
    </mc:Choice>
  </mc:AlternateContent>
  <xr:revisionPtr revIDLastSave="0" documentId="13_ncr:1_{046D4D35-2640-404D-A78C-9D4B8E4B61AB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Invent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E10" i="2"/>
  <c r="E2" i="2" s="1"/>
  <c r="E5" i="2"/>
  <c r="E6" i="2"/>
  <c r="E7" i="2"/>
  <c r="E8" i="2"/>
  <c r="E9" i="2"/>
  <c r="E4" i="2"/>
  <c r="G8" i="2"/>
  <c r="H8" i="2" s="1"/>
  <c r="C8" i="2"/>
  <c r="H6" i="2"/>
  <c r="H7" i="2"/>
  <c r="H9" i="2"/>
  <c r="H10" i="2"/>
  <c r="G10" i="2"/>
  <c r="C10" i="2"/>
  <c r="G5" i="2"/>
  <c r="H5" i="2" s="1"/>
  <c r="G6" i="2"/>
  <c r="G7" i="2"/>
  <c r="G9" i="2"/>
  <c r="G4" i="2"/>
  <c r="H4" i="2" s="1"/>
  <c r="C5" i="2"/>
  <c r="C6" i="2"/>
  <c r="C7" i="2"/>
  <c r="C9" i="2"/>
  <c r="C4" i="2"/>
  <c r="F2" i="2"/>
  <c r="D2" i="2"/>
  <c r="B2" i="2"/>
  <c r="H2" i="2" l="1"/>
  <c r="C2" i="2"/>
  <c r="G4" i="1"/>
  <c r="E7" i="1" l="1"/>
  <c r="D7" i="1"/>
  <c r="A7" i="1"/>
  <c r="C7" i="1"/>
</calcChain>
</file>

<file path=xl/sharedStrings.xml><?xml version="1.0" encoding="utf-8"?>
<sst xmlns="http://schemas.openxmlformats.org/spreadsheetml/2006/main" count="36" uniqueCount="29">
  <si>
    <t>Balance</t>
  </si>
  <si>
    <t>Details</t>
  </si>
  <si>
    <t>Paypal start</t>
  </si>
  <si>
    <t>Glove Case Mil spec up</t>
  </si>
  <si>
    <t>Nova Gila</t>
  </si>
  <si>
    <t>Negev Lionfish</t>
  </si>
  <si>
    <t>Usp</t>
  </si>
  <si>
    <t>buy</t>
  </si>
  <si>
    <t>sell</t>
  </si>
  <si>
    <t>tot</t>
  </si>
  <si>
    <t>M4a4 Dark Blos</t>
  </si>
  <si>
    <t>4x mw rat rod and pp embargo</t>
  </si>
  <si>
    <t>Desc</t>
  </si>
  <si>
    <t>Buy Price</t>
  </si>
  <si>
    <t>Want to sell at</t>
  </si>
  <si>
    <t>Sold Price</t>
  </si>
  <si>
    <t>MW Shat-Web Scar - Torn</t>
  </si>
  <si>
    <t>MW Shat-Web Nova - Plume</t>
  </si>
  <si>
    <t>MW Shat-Web MP5 - Acid</t>
  </si>
  <si>
    <t>MW Shat-Web M249 - Warbird</t>
  </si>
  <si>
    <t>From Discontinued Case These will be used in tradeups as they have nice floats</t>
  </si>
  <si>
    <t>Minimun Sell Value</t>
  </si>
  <si>
    <t>Total</t>
  </si>
  <si>
    <t>Profit</t>
  </si>
  <si>
    <t>Sold Price after Cut</t>
  </si>
  <si>
    <t>Dick Stacy Foil</t>
  </si>
  <si>
    <t>MW Shat-Web DualB - Balance</t>
  </si>
  <si>
    <t>One of a kind, likely discontinued player</t>
  </si>
  <si>
    <t>Expected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</si>
</sst>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">
    <xf numFmtId="0" fontId="0" fillId="0" borderId="0" xfId="0"/>
    <xf numFmtId="164" fontId="0" fillId="0" borderId="0" xfId="0" applyNumberFormat="1"/>
    <xf numFmtId="164" fontId="0" fillId="2" borderId="1" xfId="1" applyNumberFormat="1" applyFont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"/>
  <sheetViews>
    <sheetView workbookViewId="0">
      <selection activeCell="G22" sqref="G22"/>
    </sheetView>
  </sheetViews>
  <sheetFormatPr defaultRowHeight="15" x14ac:dyDescent="0.25"/>
  <cols>
    <col min="8" max="8" width="13.5703125" bestFit="1" customWidth="1"/>
  </cols>
  <sheetData>
    <row r="2" spans="1:7" x14ac:dyDescent="0.25">
      <c r="A2" t="s">
        <v>0</v>
      </c>
    </row>
    <row r="3" spans="1:7" x14ac:dyDescent="0.25">
      <c r="A3" t="s">
        <v>1</v>
      </c>
      <c r="B3" t="s">
        <v>2</v>
      </c>
      <c r="C3" t="s">
        <v>3</v>
      </c>
    </row>
    <row r="4" spans="1:7" x14ac:dyDescent="0.25">
      <c r="B4" t="s">
        <v>7</v>
      </c>
      <c r="C4">
        <v>-1.53</v>
      </c>
      <c r="D4">
        <v>-3.03</v>
      </c>
      <c r="E4">
        <v>-2.42</v>
      </c>
      <c r="F4">
        <v>-0.54</v>
      </c>
      <c r="G4">
        <f>-1.62*5</f>
        <v>-8.1000000000000014</v>
      </c>
    </row>
    <row r="5" spans="1:7" x14ac:dyDescent="0.25">
      <c r="C5" t="s">
        <v>4</v>
      </c>
      <c r="D5" t="s">
        <v>5</v>
      </c>
      <c r="E5" t="s">
        <v>6</v>
      </c>
      <c r="F5" t="s">
        <v>10</v>
      </c>
      <c r="G5" t="s">
        <v>11</v>
      </c>
    </row>
    <row r="6" spans="1:7" x14ac:dyDescent="0.25">
      <c r="B6" t="s">
        <v>8</v>
      </c>
      <c r="C6">
        <v>0.88</v>
      </c>
    </row>
    <row r="7" spans="1:7" x14ac:dyDescent="0.25">
      <c r="A7">
        <f>SUM(C7:K7)</f>
        <v>-6.1</v>
      </c>
      <c r="B7" t="s">
        <v>9</v>
      </c>
      <c r="C7">
        <f>C4+C6</f>
        <v>-0.65</v>
      </c>
      <c r="D7">
        <f>D4+D6</f>
        <v>-3.03</v>
      </c>
      <c r="E7">
        <f>E4+E6</f>
        <v>-2.42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ECA6F-12B3-499F-93A2-28F63E2E8B8A}">
  <dimension ref="A1:I25"/>
  <sheetViews>
    <sheetView tabSelected="1" workbookViewId="0">
      <selection activeCell="I11" sqref="I11"/>
    </sheetView>
  </sheetViews>
  <sheetFormatPr defaultRowHeight="15" x14ac:dyDescent="0.25"/>
  <cols>
    <col min="1" max="1" width="33.42578125" customWidth="1"/>
    <col min="2" max="2" width="14.140625" style="1" customWidth="1"/>
    <col min="3" max="3" width="18.5703125" style="1" bestFit="1" customWidth="1"/>
    <col min="4" max="5" width="16.7109375" customWidth="1"/>
    <col min="6" max="6" width="15.28515625" customWidth="1"/>
    <col min="7" max="7" width="18.140625" bestFit="1" customWidth="1"/>
    <col min="8" max="8" width="15.28515625" customWidth="1"/>
    <col min="9" max="9" width="16.42578125" customWidth="1"/>
  </cols>
  <sheetData>
    <row r="1" spans="1:9" x14ac:dyDescent="0.25">
      <c r="A1" t="s">
        <v>12</v>
      </c>
      <c r="B1" s="1" t="s">
        <v>13</v>
      </c>
      <c r="C1" s="1" t="s">
        <v>21</v>
      </c>
      <c r="D1" t="s">
        <v>14</v>
      </c>
      <c r="E1" t="s">
        <v>28</v>
      </c>
      <c r="F1" t="s">
        <v>15</v>
      </c>
      <c r="G1" t="s">
        <v>24</v>
      </c>
      <c r="H1" t="s">
        <v>23</v>
      </c>
      <c r="I1" t="s">
        <v>1</v>
      </c>
    </row>
    <row r="2" spans="1:9" x14ac:dyDescent="0.25">
      <c r="A2" t="s">
        <v>22</v>
      </c>
      <c r="B2" s="1">
        <f>SUM(B4:B19)</f>
        <v>21.37</v>
      </c>
      <c r="C2" s="1">
        <f>SUM(C4:C19)</f>
        <v>24.575499999999998</v>
      </c>
      <c r="D2" s="1">
        <f>SUM(D4:D19)</f>
        <v>6.5600000000000005</v>
      </c>
      <c r="E2" s="1">
        <f>SUM(E4:E19)</f>
        <v>1.6543478260869571</v>
      </c>
      <c r="F2" s="1">
        <f>SUM(F4:F19)</f>
        <v>0</v>
      </c>
      <c r="G2" s="1"/>
      <c r="H2" s="1">
        <f>SUM(H4:H19)</f>
        <v>-4.05</v>
      </c>
    </row>
    <row r="4" spans="1:9" x14ac:dyDescent="0.25">
      <c r="A4" t="s">
        <v>16</v>
      </c>
      <c r="B4" s="1">
        <v>0.2</v>
      </c>
      <c r="C4" s="1">
        <f>B4*1.15</f>
        <v>0.22999999999999998</v>
      </c>
      <c r="D4" s="2">
        <v>0.26</v>
      </c>
      <c r="E4" s="1">
        <f>(D4/1.15)-B4</f>
        <v>2.6086956521739146E-2</v>
      </c>
      <c r="F4" s="2"/>
      <c r="G4" s="1">
        <f>F4/1.15</f>
        <v>0</v>
      </c>
      <c r="H4" s="1">
        <f>G4-B4</f>
        <v>-0.2</v>
      </c>
      <c r="I4" t="s">
        <v>20</v>
      </c>
    </row>
    <row r="5" spans="1:9" x14ac:dyDescent="0.25">
      <c r="A5" t="s">
        <v>17</v>
      </c>
      <c r="B5" s="1">
        <v>0.2</v>
      </c>
      <c r="C5" s="1">
        <f t="shared" ref="C5:C13" si="0">B5*1.15</f>
        <v>0.22999999999999998</v>
      </c>
      <c r="D5" s="2">
        <v>0.26</v>
      </c>
      <c r="E5" s="1">
        <f t="shared" ref="E5:E10" si="1">(D5/1.15)-B5</f>
        <v>2.6086956521739146E-2</v>
      </c>
      <c r="F5" s="2"/>
      <c r="G5" s="1">
        <f t="shared" ref="G5:G10" si="2">F5/1.15</f>
        <v>0</v>
      </c>
      <c r="H5" s="1">
        <f t="shared" ref="H5:H10" si="3">G5-B5</f>
        <v>-0.2</v>
      </c>
      <c r="I5" t="s">
        <v>20</v>
      </c>
    </row>
    <row r="6" spans="1:9" x14ac:dyDescent="0.25">
      <c r="A6" t="s">
        <v>18</v>
      </c>
      <c r="B6" s="1">
        <v>0.2</v>
      </c>
      <c r="C6" s="1">
        <f t="shared" si="0"/>
        <v>0.22999999999999998</v>
      </c>
      <c r="D6" s="2">
        <v>0.26</v>
      </c>
      <c r="E6" s="1">
        <f t="shared" si="1"/>
        <v>2.6086956521739146E-2</v>
      </c>
      <c r="F6" s="2"/>
      <c r="G6" s="1">
        <f t="shared" si="2"/>
        <v>0</v>
      </c>
      <c r="H6" s="1">
        <f t="shared" si="3"/>
        <v>-0.2</v>
      </c>
      <c r="I6" t="s">
        <v>20</v>
      </c>
    </row>
    <row r="7" spans="1:9" x14ac:dyDescent="0.25">
      <c r="A7" t="s">
        <v>19</v>
      </c>
      <c r="B7" s="1">
        <v>0.2</v>
      </c>
      <c r="C7" s="1">
        <f t="shared" si="0"/>
        <v>0.22999999999999998</v>
      </c>
      <c r="D7" s="2">
        <v>0.26</v>
      </c>
      <c r="E7" s="1">
        <f t="shared" si="1"/>
        <v>2.6086956521739146E-2</v>
      </c>
      <c r="F7" s="2"/>
      <c r="G7" s="1">
        <f t="shared" si="2"/>
        <v>0</v>
      </c>
      <c r="H7" s="1">
        <f t="shared" si="3"/>
        <v>-0.2</v>
      </c>
      <c r="I7" t="s">
        <v>20</v>
      </c>
    </row>
    <row r="8" spans="1:9" x14ac:dyDescent="0.25">
      <c r="A8" t="s">
        <v>26</v>
      </c>
      <c r="B8" s="1">
        <v>0.2</v>
      </c>
      <c r="C8" s="1">
        <f t="shared" si="0"/>
        <v>0.22999999999999998</v>
      </c>
      <c r="D8" s="2">
        <v>0.26</v>
      </c>
      <c r="E8" s="1">
        <f t="shared" si="1"/>
        <v>2.6086956521739146E-2</v>
      </c>
      <c r="F8" s="2"/>
      <c r="G8" s="1">
        <f t="shared" si="2"/>
        <v>0</v>
      </c>
      <c r="H8" s="1">
        <f t="shared" ref="H8" si="4">G8-B8</f>
        <v>-0.2</v>
      </c>
      <c r="I8" t="s">
        <v>20</v>
      </c>
    </row>
    <row r="9" spans="1:9" x14ac:dyDescent="0.25">
      <c r="A9" t="s">
        <v>19</v>
      </c>
      <c r="B9" s="1">
        <v>0.2</v>
      </c>
      <c r="C9" s="1">
        <f t="shared" si="0"/>
        <v>0.22999999999999998</v>
      </c>
      <c r="D9" s="2">
        <v>0.26</v>
      </c>
      <c r="E9" s="1">
        <f t="shared" si="1"/>
        <v>2.6086956521739146E-2</v>
      </c>
      <c r="F9" s="2"/>
      <c r="G9" s="1">
        <f t="shared" si="2"/>
        <v>0</v>
      </c>
      <c r="H9" s="1">
        <f t="shared" si="3"/>
        <v>-0.2</v>
      </c>
      <c r="I9" t="s">
        <v>20</v>
      </c>
    </row>
    <row r="10" spans="1:9" x14ac:dyDescent="0.25">
      <c r="A10" t="s">
        <v>25</v>
      </c>
      <c r="B10" s="1">
        <v>2.85</v>
      </c>
      <c r="C10" s="1">
        <f t="shared" si="0"/>
        <v>3.2774999999999999</v>
      </c>
      <c r="D10" s="2">
        <v>5</v>
      </c>
      <c r="E10" s="1">
        <f t="shared" si="1"/>
        <v>1.4978260869565223</v>
      </c>
      <c r="F10" s="2"/>
      <c r="G10" s="1">
        <f t="shared" si="2"/>
        <v>0</v>
      </c>
      <c r="H10" s="1">
        <f t="shared" si="3"/>
        <v>-2.85</v>
      </c>
      <c r="I10" t="s">
        <v>27</v>
      </c>
    </row>
    <row r="11" spans="1:9" x14ac:dyDescent="0.25">
      <c r="B11" s="1">
        <v>8.58</v>
      </c>
      <c r="C11" s="1">
        <f t="shared" si="0"/>
        <v>9.8669999999999991</v>
      </c>
      <c r="D11" s="2"/>
      <c r="F11" s="2"/>
      <c r="G11" s="1"/>
    </row>
    <row r="12" spans="1:9" x14ac:dyDescent="0.25">
      <c r="B12" s="1">
        <v>4.4400000000000004</v>
      </c>
      <c r="C12" s="1">
        <f t="shared" si="0"/>
        <v>5.1059999999999999</v>
      </c>
      <c r="D12" s="2"/>
      <c r="F12" s="2"/>
      <c r="G12" s="1"/>
    </row>
    <row r="13" spans="1:9" x14ac:dyDescent="0.25">
      <c r="B13" s="1">
        <v>4.3</v>
      </c>
      <c r="C13" s="1">
        <f t="shared" si="0"/>
        <v>4.9449999999999994</v>
      </c>
      <c r="D13" s="2"/>
      <c r="F13" s="2"/>
      <c r="G13" s="1"/>
    </row>
    <row r="14" spans="1:9" x14ac:dyDescent="0.25">
      <c r="D14" s="2"/>
      <c r="F14" s="2"/>
      <c r="G14" s="1"/>
    </row>
    <row r="15" spans="1:9" x14ac:dyDescent="0.25">
      <c r="D15" s="2"/>
      <c r="F15" s="2"/>
      <c r="G15" s="1"/>
    </row>
    <row r="16" spans="1:9" x14ac:dyDescent="0.25">
      <c r="D16" s="2"/>
      <c r="F16" s="2"/>
      <c r="G16" s="1"/>
    </row>
    <row r="17" spans="4:7" x14ac:dyDescent="0.25">
      <c r="D17" s="2"/>
      <c r="F17" s="2"/>
      <c r="G17" s="1"/>
    </row>
    <row r="18" spans="4:7" x14ac:dyDescent="0.25">
      <c r="D18" s="2"/>
      <c r="F18" s="2"/>
      <c r="G18" s="1"/>
    </row>
    <row r="19" spans="4:7" x14ac:dyDescent="0.25">
      <c r="D19" s="2"/>
      <c r="F19" s="2"/>
      <c r="G19" s="1"/>
    </row>
    <row r="20" spans="4:7" x14ac:dyDescent="0.25">
      <c r="D20" s="2"/>
      <c r="F20" s="2"/>
      <c r="G20" s="1"/>
    </row>
    <row r="21" spans="4:7" x14ac:dyDescent="0.25">
      <c r="D21" s="2"/>
      <c r="F21" s="2"/>
      <c r="G21" s="1"/>
    </row>
    <row r="22" spans="4:7" x14ac:dyDescent="0.25">
      <c r="D22" s="2"/>
      <c r="F22" s="2"/>
      <c r="G22" s="1"/>
    </row>
    <row r="23" spans="4:7" x14ac:dyDescent="0.25">
      <c r="D23" s="2"/>
      <c r="F23" s="2"/>
      <c r="G23" s="1"/>
    </row>
    <row r="24" spans="4:7" x14ac:dyDescent="0.25">
      <c r="D24" s="2"/>
      <c r="F24" s="2"/>
      <c r="G24" s="1"/>
    </row>
    <row r="25" spans="4:7" x14ac:dyDescent="0.25">
      <c r="D25" s="2"/>
      <c r="F25" s="2"/>
      <c r="G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Dennis</dc:creator>
  <cp:lastModifiedBy>William Dennis</cp:lastModifiedBy>
  <dcterms:created xsi:type="dcterms:W3CDTF">2015-06-05T18:17:20Z</dcterms:created>
  <dcterms:modified xsi:type="dcterms:W3CDTF">2020-04-04T09:53:42Z</dcterms:modified>
</cp:coreProperties>
</file>