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\Desktop\The-Music-of-Primes\Web Sc\"/>
    </mc:Choice>
  </mc:AlternateContent>
  <xr:revisionPtr revIDLastSave="0" documentId="13_ncr:1_{84D1A68A-2A32-4A04-B2BA-AED2CEB734D7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full_community_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7" i="1" l="1"/>
  <c r="J14" i="1" l="1"/>
  <c r="N18" i="1"/>
  <c r="O18" i="1" s="1"/>
  <c r="P18" i="1" s="1"/>
  <c r="Q18" i="1" s="1"/>
  <c r="R18" i="1" s="1"/>
  <c r="M18" i="1"/>
  <c r="L18" i="1"/>
  <c r="K18" i="1"/>
  <c r="M17" i="1"/>
  <c r="N17" i="1"/>
  <c r="O6" i="1"/>
  <c r="P6" i="1" s="1"/>
  <c r="Q6" i="1" s="1"/>
  <c r="R6" i="1" s="1"/>
  <c r="N9" i="1"/>
  <c r="M9" i="1"/>
  <c r="L9" i="1"/>
  <c r="L17" i="1" s="1"/>
  <c r="K9" i="1"/>
  <c r="K17" i="1" s="1"/>
  <c r="O17" i="1" s="1"/>
  <c r="P17" i="1" s="1"/>
  <c r="Q17" i="1" s="1"/>
  <c r="R17" i="1" s="1"/>
  <c r="J3" i="1"/>
  <c r="J6" i="1"/>
  <c r="J9" i="1"/>
  <c r="N3" i="1"/>
  <c r="K3" i="1"/>
  <c r="M14" i="1"/>
  <c r="M3" i="1" s="1"/>
  <c r="L14" i="1"/>
  <c r="L3" i="1" s="1"/>
  <c r="K14" i="1"/>
  <c r="O14" i="1"/>
  <c r="P14" i="1" s="1"/>
  <c r="N14" i="1"/>
  <c r="O3" i="1" l="1"/>
  <c r="P3" i="1" s="1"/>
  <c r="Q3" i="1" s="1"/>
  <c r="R3" i="1" s="1"/>
  <c r="O9" i="1"/>
  <c r="P9" i="1" s="1"/>
  <c r="Q9" i="1" s="1"/>
  <c r="R9" i="1" s="1"/>
  <c r="Q14" i="1"/>
  <c r="R14" i="1" s="1"/>
</calcChain>
</file>

<file path=xl/sharedStrings.xml><?xml version="1.0" encoding="utf-8"?>
<sst xmlns="http://schemas.openxmlformats.org/spreadsheetml/2006/main" count="439" uniqueCount="70">
  <si>
    <t>Gun</t>
  </si>
  <si>
    <t>Skin</t>
  </si>
  <si>
    <t>Wear</t>
  </si>
  <si>
    <t>Grade</t>
  </si>
  <si>
    <t>Volume</t>
  </si>
  <si>
    <t>Normal Price</t>
  </si>
  <si>
    <t>Sale Price</t>
  </si>
  <si>
    <t>UMP-45</t>
  </si>
  <si>
    <t>Corporal</t>
  </si>
  <si>
    <t>Battle-Scarred</t>
  </si>
  <si>
    <t>Mil-SpecGrade</t>
  </si>
  <si>
    <t>Field-Tested</t>
  </si>
  <si>
    <t>Tec-9</t>
  </si>
  <si>
    <t>Sandstorm</t>
  </si>
  <si>
    <t>MAG-7</t>
  </si>
  <si>
    <t>Heaven Guard</t>
  </si>
  <si>
    <t>Negev</t>
  </si>
  <si>
    <t>Terrain</t>
  </si>
  <si>
    <t>Well-Worn</t>
  </si>
  <si>
    <t>Minimal Wear</t>
  </si>
  <si>
    <t>StatTrak™ UMP-45</t>
  </si>
  <si>
    <t>StatTrak™Mil-SpecGrade</t>
  </si>
  <si>
    <t>StatTrak™ Tec-9</t>
  </si>
  <si>
    <t>Factory New</t>
  </si>
  <si>
    <t>StatTrak™ MAG-7</t>
  </si>
  <si>
    <t>StatTrak™ Negev</t>
  </si>
  <si>
    <t>FAMAS</t>
  </si>
  <si>
    <t>Sergeant</t>
  </si>
  <si>
    <t>Restricted</t>
  </si>
  <si>
    <t>MAC-10</t>
  </si>
  <si>
    <t>Heat</t>
  </si>
  <si>
    <t>USP-S</t>
  </si>
  <si>
    <t>Guardian</t>
  </si>
  <si>
    <t>StatTrak™ FAMAS</t>
  </si>
  <si>
    <t>StatTrak™Restricted</t>
  </si>
  <si>
    <t>StatTrak™ MAC-10</t>
  </si>
  <si>
    <t>SG 553</t>
  </si>
  <si>
    <t>Pulse</t>
  </si>
  <si>
    <t>StatTrak™ SG 553</t>
  </si>
  <si>
    <t>P90</t>
  </si>
  <si>
    <t>Trigon</t>
  </si>
  <si>
    <t>Classified</t>
  </si>
  <si>
    <t>StatTrak™ USP-S</t>
  </si>
  <si>
    <t>AUG</t>
  </si>
  <si>
    <t>Chameleon</t>
  </si>
  <si>
    <t>Covert</t>
  </si>
  <si>
    <t>Nova</t>
  </si>
  <si>
    <t>Antique</t>
  </si>
  <si>
    <t>StatTrak™ P90</t>
  </si>
  <si>
    <t>StatTrak™Classified</t>
  </si>
  <si>
    <t>AK-47</t>
  </si>
  <si>
    <t>Redline</t>
  </si>
  <si>
    <t>StatTrak™ Nova</t>
  </si>
  <si>
    <t>StatTrak™ AUG</t>
  </si>
  <si>
    <t>StatTrak™Covert</t>
  </si>
  <si>
    <t>StatTrak™ AK-47</t>
  </si>
  <si>
    <t>AWP</t>
  </si>
  <si>
    <t>Asiimov</t>
  </si>
  <si>
    <t>CovertSniper</t>
  </si>
  <si>
    <t>StatTrak™ AWP</t>
  </si>
  <si>
    <t>StatTrak™CovertSniper</t>
  </si>
  <si>
    <t>LOW</t>
  </si>
  <si>
    <t>Cost</t>
  </si>
  <si>
    <t>UPS-S</t>
  </si>
  <si>
    <t>AVG</t>
  </si>
  <si>
    <t>AVG + CUT</t>
  </si>
  <si>
    <t>Profit</t>
  </si>
  <si>
    <t>%</t>
  </si>
  <si>
    <t>FN</t>
  </si>
  <si>
    <t>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</si>
</sst>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8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5"/>
  <sheetViews>
    <sheetView tabSelected="1" workbookViewId="0">
      <selection activeCell="G15" sqref="G15"/>
    </sheetView>
  </sheetViews>
  <sheetFormatPr defaultRowHeight="14.4" x14ac:dyDescent="0.3"/>
  <cols>
    <col min="1" max="1" width="16.44140625" bestFit="1" customWidth="1"/>
    <col min="2" max="2" width="12.44140625" bestFit="1" customWidth="1"/>
    <col min="3" max="3" width="12.6640625" bestFit="1" customWidth="1"/>
    <col min="4" max="4" width="21.44140625" bestFit="1" customWidth="1"/>
    <col min="5" max="5" width="7.21875" bestFit="1" customWidth="1"/>
    <col min="6" max="6" width="11.5546875" bestFit="1" customWidth="1"/>
    <col min="7" max="7" width="11.44140625" bestFit="1" customWidth="1"/>
    <col min="16" max="16" width="9.77734375" bestFit="1" customWidth="1"/>
    <col min="18" max="18" width="8.88671875" style="2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8" x14ac:dyDescent="0.3">
      <c r="A2" t="s">
        <v>14</v>
      </c>
      <c r="B2" t="s">
        <v>15</v>
      </c>
      <c r="C2" t="s">
        <v>18</v>
      </c>
      <c r="D2" t="s">
        <v>10</v>
      </c>
      <c r="E2">
        <v>121</v>
      </c>
      <c r="F2" s="1">
        <v>0.17</v>
      </c>
      <c r="G2" s="1">
        <v>0.16</v>
      </c>
      <c r="J2" t="s">
        <v>62</v>
      </c>
      <c r="K2" t="s">
        <v>26</v>
      </c>
      <c r="L2" t="s">
        <v>29</v>
      </c>
      <c r="M2" t="s">
        <v>36</v>
      </c>
      <c r="N2" t="s">
        <v>63</v>
      </c>
      <c r="O2" t="s">
        <v>64</v>
      </c>
      <c r="P2" t="s">
        <v>65</v>
      </c>
      <c r="Q2" t="s">
        <v>66</v>
      </c>
      <c r="R2" s="2" t="s">
        <v>67</v>
      </c>
    </row>
    <row r="3" spans="1:18" x14ac:dyDescent="0.3">
      <c r="A3" t="s">
        <v>14</v>
      </c>
      <c r="B3" t="s">
        <v>15</v>
      </c>
      <c r="C3" t="s">
        <v>11</v>
      </c>
      <c r="D3" t="s">
        <v>10</v>
      </c>
      <c r="E3">
        <v>477</v>
      </c>
      <c r="F3" s="1">
        <v>0.12</v>
      </c>
      <c r="G3" s="1">
        <v>0.11</v>
      </c>
      <c r="H3" t="s">
        <v>61</v>
      </c>
      <c r="J3" s="1">
        <f>F3*10</f>
        <v>1.2</v>
      </c>
      <c r="K3" s="1">
        <f>K14</f>
        <v>0.85</v>
      </c>
      <c r="L3" s="1">
        <f>L14</f>
        <v>0.87</v>
      </c>
      <c r="M3" s="1">
        <f>M14</f>
        <v>2</v>
      </c>
      <c r="N3" s="1">
        <f>N14</f>
        <v>1.28</v>
      </c>
      <c r="O3" s="1">
        <f>AVERAGE(K3:N3)</f>
        <v>1.25</v>
      </c>
      <c r="P3" s="1">
        <f>O3/1.15</f>
        <v>1.0869565217391306</v>
      </c>
      <c r="Q3" s="1">
        <f>P3-J3</f>
        <v>-0.11304347826086936</v>
      </c>
      <c r="R3" s="2">
        <f>Q3/J3</f>
        <v>-9.4202898550724473E-2</v>
      </c>
    </row>
    <row r="4" spans="1:18" x14ac:dyDescent="0.3">
      <c r="A4" t="s">
        <v>14</v>
      </c>
      <c r="B4" t="s">
        <v>15</v>
      </c>
      <c r="C4" t="s">
        <v>19</v>
      </c>
      <c r="D4" t="s">
        <v>10</v>
      </c>
      <c r="E4">
        <v>202</v>
      </c>
      <c r="F4" s="1">
        <v>0.21</v>
      </c>
      <c r="G4" s="1">
        <v>0.2</v>
      </c>
    </row>
    <row r="5" spans="1:18" x14ac:dyDescent="0.3">
      <c r="A5" t="s">
        <v>14</v>
      </c>
      <c r="B5" t="s">
        <v>15</v>
      </c>
      <c r="C5" t="s">
        <v>23</v>
      </c>
      <c r="D5" t="s">
        <v>10</v>
      </c>
      <c r="E5">
        <v>253</v>
      </c>
      <c r="F5" s="1">
        <v>0.31</v>
      </c>
      <c r="G5" s="1">
        <v>0.3</v>
      </c>
    </row>
    <row r="6" spans="1:18" x14ac:dyDescent="0.3">
      <c r="A6" t="s">
        <v>16</v>
      </c>
      <c r="B6" t="s">
        <v>17</v>
      </c>
      <c r="C6" t="s">
        <v>18</v>
      </c>
      <c r="D6" t="s">
        <v>10</v>
      </c>
      <c r="E6">
        <v>101</v>
      </c>
      <c r="F6" s="1">
        <v>0.14000000000000001</v>
      </c>
      <c r="G6" s="1">
        <v>0.13</v>
      </c>
      <c r="H6" t="s">
        <v>61</v>
      </c>
      <c r="J6" s="1">
        <f>F6*10</f>
        <v>1.4000000000000001</v>
      </c>
      <c r="O6" s="1" t="e">
        <f>AVERAGE(K6:N6)</f>
        <v>#DIV/0!</v>
      </c>
      <c r="P6" s="1" t="e">
        <f>O6/1.15</f>
        <v>#DIV/0!</v>
      </c>
      <c r="Q6" s="1" t="e">
        <f>P6-J6</f>
        <v>#DIV/0!</v>
      </c>
      <c r="R6" s="2" t="e">
        <f>Q6/J6</f>
        <v>#DIV/0!</v>
      </c>
    </row>
    <row r="7" spans="1:18" x14ac:dyDescent="0.3">
      <c r="A7" t="s">
        <v>16</v>
      </c>
      <c r="B7" t="s">
        <v>17</v>
      </c>
      <c r="C7" t="s">
        <v>11</v>
      </c>
      <c r="D7" t="s">
        <v>10</v>
      </c>
      <c r="E7">
        <v>406</v>
      </c>
      <c r="F7" s="1">
        <v>0.13</v>
      </c>
      <c r="G7" s="1">
        <v>0.12</v>
      </c>
    </row>
    <row r="8" spans="1:18" x14ac:dyDescent="0.3">
      <c r="A8" t="s">
        <v>16</v>
      </c>
      <c r="B8" t="s">
        <v>17</v>
      </c>
      <c r="C8" t="s">
        <v>19</v>
      </c>
      <c r="D8" t="s">
        <v>10</v>
      </c>
      <c r="E8">
        <v>135</v>
      </c>
      <c r="F8" s="1">
        <v>0.21</v>
      </c>
      <c r="G8" s="1">
        <v>0.2</v>
      </c>
    </row>
    <row r="9" spans="1:18" x14ac:dyDescent="0.3">
      <c r="A9" t="s">
        <v>16</v>
      </c>
      <c r="B9" t="s">
        <v>17</v>
      </c>
      <c r="C9" t="s">
        <v>23</v>
      </c>
      <c r="D9" t="s">
        <v>10</v>
      </c>
      <c r="E9">
        <v>156</v>
      </c>
      <c r="F9" s="1">
        <v>0.3</v>
      </c>
      <c r="G9" s="1">
        <v>0.28999999999999998</v>
      </c>
      <c r="H9" t="s">
        <v>61</v>
      </c>
      <c r="J9" s="1">
        <f>F9*10</f>
        <v>3</v>
      </c>
      <c r="K9" s="1">
        <f>F22</f>
        <v>2.5</v>
      </c>
      <c r="L9" s="1">
        <f>F27</f>
        <v>2.46</v>
      </c>
      <c r="M9" s="1">
        <f>F31</f>
        <v>7.05</v>
      </c>
      <c r="N9" s="1">
        <f>F34</f>
        <v>2.4900000000000002</v>
      </c>
      <c r="O9" s="1">
        <f>AVERAGE(K9:N9)</f>
        <v>3.625</v>
      </c>
      <c r="P9" s="1">
        <f>O9/1.15</f>
        <v>3.1521739130434785</v>
      </c>
      <c r="Q9" s="1">
        <f>P9-J9</f>
        <v>0.15217391304347849</v>
      </c>
      <c r="R9" s="2">
        <f>Q9/J9</f>
        <v>5.07246376811595E-2</v>
      </c>
    </row>
    <row r="10" spans="1:18" x14ac:dyDescent="0.3">
      <c r="A10" t="s">
        <v>12</v>
      </c>
      <c r="B10" t="s">
        <v>13</v>
      </c>
      <c r="C10" t="s">
        <v>9</v>
      </c>
      <c r="D10" t="s">
        <v>10</v>
      </c>
      <c r="E10">
        <v>209</v>
      </c>
      <c r="F10" s="1">
        <v>0.12</v>
      </c>
      <c r="G10" s="1">
        <v>0.11</v>
      </c>
    </row>
    <row r="11" spans="1:18" x14ac:dyDescent="0.3">
      <c r="A11" t="s">
        <v>12</v>
      </c>
      <c r="B11" t="s">
        <v>13</v>
      </c>
      <c r="C11" t="s">
        <v>18</v>
      </c>
      <c r="D11" t="s">
        <v>10</v>
      </c>
      <c r="E11">
        <v>139</v>
      </c>
      <c r="F11" s="1">
        <v>0.19</v>
      </c>
      <c r="G11" s="1">
        <v>0.18</v>
      </c>
    </row>
    <row r="12" spans="1:18" x14ac:dyDescent="0.3">
      <c r="A12" t="s">
        <v>12</v>
      </c>
      <c r="B12" t="s">
        <v>13</v>
      </c>
      <c r="C12" t="s">
        <v>11</v>
      </c>
      <c r="D12" t="s">
        <v>10</v>
      </c>
      <c r="E12">
        <v>1167</v>
      </c>
      <c r="F12" s="1">
        <v>0.12</v>
      </c>
      <c r="G12" s="1">
        <v>0.11</v>
      </c>
    </row>
    <row r="13" spans="1:18" x14ac:dyDescent="0.3">
      <c r="A13" t="s">
        <v>12</v>
      </c>
      <c r="B13" t="s">
        <v>13</v>
      </c>
      <c r="C13" t="s">
        <v>19</v>
      </c>
      <c r="D13" t="s">
        <v>10</v>
      </c>
      <c r="E13">
        <v>200</v>
      </c>
      <c r="F13" s="1">
        <v>0.31</v>
      </c>
      <c r="G13" s="1">
        <v>0.3</v>
      </c>
    </row>
    <row r="14" spans="1:18" x14ac:dyDescent="0.3">
      <c r="A14" t="s">
        <v>7</v>
      </c>
      <c r="B14" t="s">
        <v>8</v>
      </c>
      <c r="C14" t="s">
        <v>9</v>
      </c>
      <c r="D14" t="s">
        <v>10</v>
      </c>
      <c r="E14">
        <v>241</v>
      </c>
      <c r="F14" s="1">
        <v>0.11</v>
      </c>
      <c r="G14" s="1">
        <v>0.1</v>
      </c>
      <c r="H14" t="s">
        <v>61</v>
      </c>
      <c r="J14" s="1">
        <f>F14*10</f>
        <v>1.1000000000000001</v>
      </c>
      <c r="K14" s="1">
        <f>F21</f>
        <v>0.85</v>
      </c>
      <c r="L14" s="1">
        <f>F25</f>
        <v>0.87</v>
      </c>
      <c r="M14" s="1">
        <f>F30</f>
        <v>2</v>
      </c>
      <c r="N14" s="1">
        <f>F32</f>
        <v>1.28</v>
      </c>
      <c r="O14" s="1">
        <f>AVERAGE(K14:N14)</f>
        <v>1.25</v>
      </c>
      <c r="P14" s="1">
        <f>O14/1.15</f>
        <v>1.0869565217391306</v>
      </c>
      <c r="Q14" s="1">
        <f>P14-J14</f>
        <v>-1.304347826086949E-2</v>
      </c>
      <c r="R14" s="2">
        <f>Q14/J14</f>
        <v>-1.1857707509881353E-2</v>
      </c>
    </row>
    <row r="15" spans="1:18" x14ac:dyDescent="0.3">
      <c r="A15" t="s">
        <v>7</v>
      </c>
      <c r="B15" t="s">
        <v>8</v>
      </c>
      <c r="C15" t="s">
        <v>18</v>
      </c>
      <c r="D15" t="s">
        <v>10</v>
      </c>
      <c r="E15">
        <v>172</v>
      </c>
      <c r="F15" s="1">
        <v>0.16</v>
      </c>
      <c r="G15" s="1">
        <v>0.15</v>
      </c>
    </row>
    <row r="16" spans="1:18" x14ac:dyDescent="0.3">
      <c r="A16" t="s">
        <v>7</v>
      </c>
      <c r="B16" t="s">
        <v>8</v>
      </c>
      <c r="C16" t="s">
        <v>11</v>
      </c>
      <c r="D16" t="s">
        <v>10</v>
      </c>
      <c r="E16">
        <v>537</v>
      </c>
      <c r="F16" s="1">
        <v>0.12</v>
      </c>
      <c r="G16" s="1">
        <v>0.11</v>
      </c>
    </row>
    <row r="17" spans="1:18" x14ac:dyDescent="0.3">
      <c r="A17" t="s">
        <v>7</v>
      </c>
      <c r="B17" t="s">
        <v>8</v>
      </c>
      <c r="C17" t="s">
        <v>19</v>
      </c>
      <c r="D17" t="s">
        <v>10</v>
      </c>
      <c r="E17">
        <v>303</v>
      </c>
      <c r="F17" s="1">
        <v>0.2</v>
      </c>
      <c r="G17" s="1">
        <v>0.19</v>
      </c>
      <c r="H17" t="s">
        <v>61</v>
      </c>
      <c r="I17" t="s">
        <v>68</v>
      </c>
      <c r="J17" s="1">
        <f>F17*10</f>
        <v>2</v>
      </c>
      <c r="K17" s="1">
        <f>K9</f>
        <v>2.5</v>
      </c>
      <c r="L17" s="1">
        <f t="shared" ref="L17:N17" si="0">L9</f>
        <v>2.46</v>
      </c>
      <c r="M17" s="1">
        <f t="shared" si="0"/>
        <v>7.05</v>
      </c>
      <c r="N17" s="1">
        <f t="shared" si="0"/>
        <v>2.4900000000000002</v>
      </c>
      <c r="O17" s="1">
        <f>AVERAGE(K17:N17)</f>
        <v>3.625</v>
      </c>
      <c r="P17" s="1">
        <f>O17/1.15</f>
        <v>3.1521739130434785</v>
      </c>
      <c r="Q17" s="1">
        <f>P17-J17</f>
        <v>1.1521739130434785</v>
      </c>
      <c r="R17" s="2">
        <f>Q17/J17</f>
        <v>0.57608695652173925</v>
      </c>
    </row>
    <row r="18" spans="1:18" x14ac:dyDescent="0.3">
      <c r="A18" t="s">
        <v>7</v>
      </c>
      <c r="B18" t="s">
        <v>8</v>
      </c>
      <c r="C18" t="s">
        <v>23</v>
      </c>
      <c r="D18" t="s">
        <v>10</v>
      </c>
      <c r="E18">
        <v>54</v>
      </c>
      <c r="F18" s="1">
        <v>0.4</v>
      </c>
      <c r="G18" s="1">
        <v>0.39</v>
      </c>
      <c r="I18" t="s">
        <v>69</v>
      </c>
      <c r="J18" s="1">
        <v>2.2200000000000002</v>
      </c>
      <c r="K18" s="1">
        <f>F22</f>
        <v>2.5</v>
      </c>
      <c r="L18" s="1">
        <f>F26</f>
        <v>1.8</v>
      </c>
      <c r="M18" s="1">
        <f>F31</f>
        <v>7.05</v>
      </c>
      <c r="N18" s="1">
        <f>F33</f>
        <v>1.87</v>
      </c>
      <c r="O18" s="1">
        <f>AVERAGE(K18:N18)</f>
        <v>3.3049999999999997</v>
      </c>
      <c r="P18" s="1">
        <f>O18/1.15</f>
        <v>2.8739130434782609</v>
      </c>
      <c r="Q18" s="1">
        <f>P18-J18</f>
        <v>0.65391304347826074</v>
      </c>
      <c r="R18" s="2">
        <f>Q18/J18</f>
        <v>0.29455542499020754</v>
      </c>
    </row>
    <row r="19" spans="1:18" x14ac:dyDescent="0.3">
      <c r="A19" t="s">
        <v>26</v>
      </c>
      <c r="B19" t="s">
        <v>27</v>
      </c>
      <c r="C19" t="s">
        <v>9</v>
      </c>
      <c r="D19" t="s">
        <v>28</v>
      </c>
      <c r="E19">
        <v>123</v>
      </c>
      <c r="F19" s="1">
        <v>0.69</v>
      </c>
      <c r="G19" s="1">
        <v>0.66</v>
      </c>
    </row>
    <row r="20" spans="1:18" x14ac:dyDescent="0.3">
      <c r="A20" t="s">
        <v>26</v>
      </c>
      <c r="B20" t="s">
        <v>27</v>
      </c>
      <c r="C20" t="s">
        <v>18</v>
      </c>
      <c r="D20" t="s">
        <v>28</v>
      </c>
      <c r="E20">
        <v>64</v>
      </c>
      <c r="F20" s="1">
        <v>0.97</v>
      </c>
      <c r="G20" s="1">
        <v>0.93</v>
      </c>
    </row>
    <row r="21" spans="1:18" x14ac:dyDescent="0.3">
      <c r="A21" t="s">
        <v>26</v>
      </c>
      <c r="B21" t="s">
        <v>27</v>
      </c>
      <c r="C21" t="s">
        <v>11</v>
      </c>
      <c r="D21" t="s">
        <v>28</v>
      </c>
      <c r="E21">
        <v>187</v>
      </c>
      <c r="F21" s="1">
        <v>0.85</v>
      </c>
      <c r="G21" s="1">
        <v>0.82</v>
      </c>
    </row>
    <row r="22" spans="1:18" x14ac:dyDescent="0.3">
      <c r="A22" t="s">
        <v>26</v>
      </c>
      <c r="B22" t="s">
        <v>27</v>
      </c>
      <c r="C22" t="s">
        <v>19</v>
      </c>
      <c r="D22" t="s">
        <v>28</v>
      </c>
      <c r="E22">
        <v>37</v>
      </c>
      <c r="F22" s="1">
        <v>2.5</v>
      </c>
      <c r="G22" s="1">
        <v>2.4</v>
      </c>
    </row>
    <row r="23" spans="1:18" x14ac:dyDescent="0.3">
      <c r="A23" t="s">
        <v>29</v>
      </c>
      <c r="B23" t="s">
        <v>30</v>
      </c>
      <c r="C23" t="s">
        <v>9</v>
      </c>
      <c r="D23" t="s">
        <v>28</v>
      </c>
      <c r="E23">
        <v>90</v>
      </c>
      <c r="F23" s="1">
        <v>0.73</v>
      </c>
      <c r="G23" s="1">
        <v>0.7</v>
      </c>
    </row>
    <row r="24" spans="1:18" x14ac:dyDescent="0.3">
      <c r="A24" t="s">
        <v>29</v>
      </c>
      <c r="B24" t="s">
        <v>30</v>
      </c>
      <c r="C24" t="s">
        <v>18</v>
      </c>
      <c r="D24" t="s">
        <v>28</v>
      </c>
      <c r="E24">
        <v>82</v>
      </c>
      <c r="F24" s="1">
        <v>0.81</v>
      </c>
      <c r="G24" s="1">
        <v>0.78</v>
      </c>
    </row>
    <row r="25" spans="1:18" x14ac:dyDescent="0.3">
      <c r="A25" t="s">
        <v>29</v>
      </c>
      <c r="B25" t="s">
        <v>30</v>
      </c>
      <c r="C25" t="s">
        <v>11</v>
      </c>
      <c r="D25" t="s">
        <v>28</v>
      </c>
      <c r="E25">
        <v>162</v>
      </c>
      <c r="F25" s="1">
        <v>0.87</v>
      </c>
      <c r="G25" s="1">
        <v>0.84</v>
      </c>
    </row>
    <row r="26" spans="1:18" x14ac:dyDescent="0.3">
      <c r="A26" t="s">
        <v>29</v>
      </c>
      <c r="B26" t="s">
        <v>30</v>
      </c>
      <c r="C26" t="s">
        <v>19</v>
      </c>
      <c r="D26" t="s">
        <v>28</v>
      </c>
      <c r="E26">
        <v>87</v>
      </c>
      <c r="F26" s="1">
        <v>1.8</v>
      </c>
      <c r="G26" s="1">
        <v>1.73</v>
      </c>
    </row>
    <row r="27" spans="1:18" x14ac:dyDescent="0.3">
      <c r="A27" t="s">
        <v>29</v>
      </c>
      <c r="B27" t="s">
        <v>30</v>
      </c>
      <c r="C27" t="s">
        <v>23</v>
      </c>
      <c r="D27" t="s">
        <v>28</v>
      </c>
      <c r="E27">
        <v>88</v>
      </c>
      <c r="F27" s="1">
        <v>2.46</v>
      </c>
      <c r="G27" s="1">
        <v>2.36</v>
      </c>
    </row>
    <row r="28" spans="1:18" x14ac:dyDescent="0.3">
      <c r="A28" t="s">
        <v>36</v>
      </c>
      <c r="B28" t="s">
        <v>37</v>
      </c>
      <c r="C28" t="s">
        <v>9</v>
      </c>
      <c r="D28" t="s">
        <v>28</v>
      </c>
      <c r="E28">
        <v>56</v>
      </c>
      <c r="F28" s="1">
        <v>1.92</v>
      </c>
      <c r="G28" s="1">
        <v>1.84</v>
      </c>
    </row>
    <row r="29" spans="1:18" x14ac:dyDescent="0.3">
      <c r="A29" t="s">
        <v>36</v>
      </c>
      <c r="B29" t="s">
        <v>37</v>
      </c>
      <c r="C29" t="s">
        <v>18</v>
      </c>
      <c r="D29" t="s">
        <v>28</v>
      </c>
      <c r="E29">
        <v>61</v>
      </c>
      <c r="F29" s="1">
        <v>2.69</v>
      </c>
      <c r="G29" s="1">
        <v>2.58</v>
      </c>
    </row>
    <row r="30" spans="1:18" x14ac:dyDescent="0.3">
      <c r="A30" t="s">
        <v>36</v>
      </c>
      <c r="B30" t="s">
        <v>37</v>
      </c>
      <c r="C30" t="s">
        <v>11</v>
      </c>
      <c r="D30" t="s">
        <v>28</v>
      </c>
      <c r="E30">
        <v>544</v>
      </c>
      <c r="F30" s="1">
        <v>2</v>
      </c>
      <c r="G30" s="1">
        <v>1.92</v>
      </c>
    </row>
    <row r="31" spans="1:18" x14ac:dyDescent="0.3">
      <c r="A31" t="s">
        <v>36</v>
      </c>
      <c r="B31" t="s">
        <v>37</v>
      </c>
      <c r="C31" t="s">
        <v>19</v>
      </c>
      <c r="D31" t="s">
        <v>28</v>
      </c>
      <c r="E31">
        <v>203</v>
      </c>
      <c r="F31" s="1">
        <v>7.05</v>
      </c>
      <c r="G31" s="1">
        <v>6.75</v>
      </c>
    </row>
    <row r="32" spans="1:18" x14ac:dyDescent="0.3">
      <c r="A32" t="s">
        <v>31</v>
      </c>
      <c r="B32" t="s">
        <v>32</v>
      </c>
      <c r="C32" t="s">
        <v>11</v>
      </c>
      <c r="D32" t="s">
        <v>28</v>
      </c>
      <c r="E32">
        <v>365</v>
      </c>
      <c r="F32" s="1">
        <v>1.28</v>
      </c>
      <c r="G32" s="1">
        <v>1.23</v>
      </c>
    </row>
    <row r="33" spans="1:7" x14ac:dyDescent="0.3">
      <c r="A33" t="s">
        <v>31</v>
      </c>
      <c r="B33" t="s">
        <v>32</v>
      </c>
      <c r="C33" t="s">
        <v>19</v>
      </c>
      <c r="D33" t="s">
        <v>28</v>
      </c>
      <c r="E33">
        <v>379</v>
      </c>
      <c r="F33" s="1">
        <v>1.87</v>
      </c>
      <c r="G33" s="1">
        <v>1.79</v>
      </c>
    </row>
    <row r="34" spans="1:7" x14ac:dyDescent="0.3">
      <c r="A34" t="s">
        <v>31</v>
      </c>
      <c r="B34" t="s">
        <v>32</v>
      </c>
      <c r="C34" t="s">
        <v>23</v>
      </c>
      <c r="D34" t="s">
        <v>28</v>
      </c>
      <c r="E34">
        <v>369</v>
      </c>
      <c r="F34" s="1">
        <v>2.4900000000000002</v>
      </c>
      <c r="G34" s="1">
        <v>2.39</v>
      </c>
    </row>
    <row r="35" spans="1:7" x14ac:dyDescent="0.3">
      <c r="A35" t="s">
        <v>50</v>
      </c>
      <c r="B35" t="s">
        <v>51</v>
      </c>
      <c r="C35" t="s">
        <v>9</v>
      </c>
      <c r="D35" t="s">
        <v>41</v>
      </c>
      <c r="E35">
        <v>162</v>
      </c>
      <c r="F35" s="1">
        <v>9.24</v>
      </c>
      <c r="G35" s="1">
        <v>8.84</v>
      </c>
    </row>
    <row r="36" spans="1:7" x14ac:dyDescent="0.3">
      <c r="A36" t="s">
        <v>50</v>
      </c>
      <c r="B36" t="s">
        <v>51</v>
      </c>
      <c r="C36" t="s">
        <v>18</v>
      </c>
      <c r="D36" t="s">
        <v>41</v>
      </c>
      <c r="E36">
        <v>104</v>
      </c>
      <c r="F36" s="1">
        <v>13.8</v>
      </c>
      <c r="G36" s="1">
        <v>13.2</v>
      </c>
    </row>
    <row r="37" spans="1:7" x14ac:dyDescent="0.3">
      <c r="A37" t="s">
        <v>50</v>
      </c>
      <c r="B37" t="s">
        <v>51</v>
      </c>
      <c r="C37" t="s">
        <v>11</v>
      </c>
      <c r="D37" t="s">
        <v>41</v>
      </c>
      <c r="E37">
        <v>1340</v>
      </c>
      <c r="F37" s="1">
        <v>13.68</v>
      </c>
      <c r="G37" s="1">
        <v>13.09</v>
      </c>
    </row>
    <row r="38" spans="1:7" x14ac:dyDescent="0.3">
      <c r="A38" t="s">
        <v>50</v>
      </c>
      <c r="B38" t="s">
        <v>51</v>
      </c>
      <c r="C38" t="s">
        <v>19</v>
      </c>
      <c r="D38" t="s">
        <v>41</v>
      </c>
      <c r="E38">
        <v>133</v>
      </c>
      <c r="F38" s="1">
        <v>48.26</v>
      </c>
      <c r="G38" s="1">
        <v>46.17</v>
      </c>
    </row>
    <row r="39" spans="1:7" x14ac:dyDescent="0.3">
      <c r="A39" t="s">
        <v>46</v>
      </c>
      <c r="B39" t="s">
        <v>47</v>
      </c>
      <c r="C39" t="s">
        <v>11</v>
      </c>
      <c r="D39" t="s">
        <v>41</v>
      </c>
      <c r="E39">
        <v>44</v>
      </c>
      <c r="F39" s="1">
        <v>5.17</v>
      </c>
      <c r="G39" s="1">
        <v>4.95</v>
      </c>
    </row>
    <row r="40" spans="1:7" x14ac:dyDescent="0.3">
      <c r="A40" t="s">
        <v>46</v>
      </c>
      <c r="B40" t="s">
        <v>47</v>
      </c>
      <c r="C40" t="s">
        <v>19</v>
      </c>
      <c r="D40" t="s">
        <v>41</v>
      </c>
      <c r="E40">
        <v>39</v>
      </c>
      <c r="F40" s="1">
        <v>5.68</v>
      </c>
      <c r="G40" s="1">
        <v>5.44</v>
      </c>
    </row>
    <row r="41" spans="1:7" x14ac:dyDescent="0.3">
      <c r="A41" t="s">
        <v>46</v>
      </c>
      <c r="B41" t="s">
        <v>47</v>
      </c>
      <c r="C41" t="s">
        <v>23</v>
      </c>
      <c r="D41" t="s">
        <v>41</v>
      </c>
      <c r="E41">
        <v>74</v>
      </c>
      <c r="F41" s="1">
        <v>8.02</v>
      </c>
      <c r="G41" s="1">
        <v>7.68</v>
      </c>
    </row>
    <row r="42" spans="1:7" x14ac:dyDescent="0.3">
      <c r="A42" t="s">
        <v>39</v>
      </c>
      <c r="B42" t="s">
        <v>40</v>
      </c>
      <c r="C42" t="s">
        <v>9</v>
      </c>
      <c r="D42" t="s">
        <v>41</v>
      </c>
      <c r="E42">
        <v>16</v>
      </c>
      <c r="F42" s="1">
        <v>3.87</v>
      </c>
      <c r="G42" s="1">
        <v>3.71</v>
      </c>
    </row>
    <row r="43" spans="1:7" x14ac:dyDescent="0.3">
      <c r="A43" t="s">
        <v>39</v>
      </c>
      <c r="B43" t="s">
        <v>40</v>
      </c>
      <c r="C43" t="s">
        <v>18</v>
      </c>
      <c r="D43" t="s">
        <v>41</v>
      </c>
      <c r="E43">
        <v>18</v>
      </c>
      <c r="F43" s="1">
        <v>5.1100000000000003</v>
      </c>
      <c r="G43" s="1">
        <v>4.8899999999999997</v>
      </c>
    </row>
    <row r="44" spans="1:7" x14ac:dyDescent="0.3">
      <c r="A44" t="s">
        <v>39</v>
      </c>
      <c r="B44" t="s">
        <v>40</v>
      </c>
      <c r="C44" t="s">
        <v>11</v>
      </c>
      <c r="D44" t="s">
        <v>41</v>
      </c>
      <c r="E44">
        <v>120</v>
      </c>
      <c r="F44" s="1">
        <v>4.6500000000000004</v>
      </c>
      <c r="G44" s="1">
        <v>4.45</v>
      </c>
    </row>
    <row r="45" spans="1:7" x14ac:dyDescent="0.3">
      <c r="A45" t="s">
        <v>39</v>
      </c>
      <c r="B45" t="s">
        <v>40</v>
      </c>
      <c r="C45" t="s">
        <v>19</v>
      </c>
      <c r="D45" t="s">
        <v>41</v>
      </c>
      <c r="E45">
        <v>50</v>
      </c>
      <c r="F45" s="1">
        <v>6.64</v>
      </c>
      <c r="G45" s="1">
        <v>6.36</v>
      </c>
    </row>
    <row r="46" spans="1:7" x14ac:dyDescent="0.3">
      <c r="A46" t="s">
        <v>43</v>
      </c>
      <c r="B46" t="s">
        <v>44</v>
      </c>
      <c r="C46" t="s">
        <v>9</v>
      </c>
      <c r="D46" t="s">
        <v>45</v>
      </c>
      <c r="E46">
        <v>29</v>
      </c>
      <c r="F46" s="1">
        <v>5.49</v>
      </c>
      <c r="G46" s="1">
        <v>5.26</v>
      </c>
    </row>
    <row r="47" spans="1:7" x14ac:dyDescent="0.3">
      <c r="A47" t="s">
        <v>43</v>
      </c>
      <c r="B47" t="s">
        <v>44</v>
      </c>
      <c r="C47" t="s">
        <v>18</v>
      </c>
      <c r="D47" t="s">
        <v>45</v>
      </c>
      <c r="E47">
        <v>31</v>
      </c>
      <c r="F47" s="1">
        <v>5.49</v>
      </c>
      <c r="G47" s="1">
        <v>5.26</v>
      </c>
    </row>
    <row r="48" spans="1:7" x14ac:dyDescent="0.3">
      <c r="A48" t="s">
        <v>43</v>
      </c>
      <c r="B48" t="s">
        <v>44</v>
      </c>
      <c r="C48" t="s">
        <v>11</v>
      </c>
      <c r="D48" t="s">
        <v>45</v>
      </c>
      <c r="E48">
        <v>125</v>
      </c>
      <c r="F48" s="1">
        <v>4.29</v>
      </c>
      <c r="G48" s="1">
        <v>4.1100000000000003</v>
      </c>
    </row>
    <row r="49" spans="1:7" x14ac:dyDescent="0.3">
      <c r="A49" t="s">
        <v>43</v>
      </c>
      <c r="B49" t="s">
        <v>44</v>
      </c>
      <c r="C49" t="s">
        <v>19</v>
      </c>
      <c r="D49" t="s">
        <v>45</v>
      </c>
      <c r="E49">
        <v>184</v>
      </c>
      <c r="F49" s="1">
        <v>4.7699999999999996</v>
      </c>
      <c r="G49" s="1">
        <v>4.57</v>
      </c>
    </row>
    <row r="50" spans="1:7" x14ac:dyDescent="0.3">
      <c r="A50" t="s">
        <v>43</v>
      </c>
      <c r="B50" t="s">
        <v>44</v>
      </c>
      <c r="C50" t="s">
        <v>23</v>
      </c>
      <c r="D50" t="s">
        <v>45</v>
      </c>
      <c r="E50">
        <v>158</v>
      </c>
      <c r="F50" s="1">
        <v>7.21</v>
      </c>
      <c r="G50" s="1">
        <v>6.9</v>
      </c>
    </row>
    <row r="51" spans="1:7" x14ac:dyDescent="0.3">
      <c r="A51" t="s">
        <v>24</v>
      </c>
      <c r="B51" t="s">
        <v>15</v>
      </c>
      <c r="C51" t="s">
        <v>18</v>
      </c>
      <c r="D51" t="s">
        <v>21</v>
      </c>
      <c r="E51">
        <v>35</v>
      </c>
      <c r="F51" s="1">
        <v>0.55000000000000004</v>
      </c>
      <c r="G51" s="1">
        <v>0.53</v>
      </c>
    </row>
    <row r="52" spans="1:7" x14ac:dyDescent="0.3">
      <c r="A52" t="s">
        <v>24</v>
      </c>
      <c r="B52" t="s">
        <v>15</v>
      </c>
      <c r="C52" t="s">
        <v>11</v>
      </c>
      <c r="D52" t="s">
        <v>21</v>
      </c>
      <c r="E52">
        <v>196</v>
      </c>
      <c r="F52" s="1">
        <v>0.34</v>
      </c>
      <c r="G52" s="1">
        <v>0.33</v>
      </c>
    </row>
    <row r="53" spans="1:7" x14ac:dyDescent="0.3">
      <c r="A53" t="s">
        <v>24</v>
      </c>
      <c r="B53" t="s">
        <v>15</v>
      </c>
      <c r="C53" t="s">
        <v>19</v>
      </c>
      <c r="D53" t="s">
        <v>21</v>
      </c>
      <c r="E53">
        <v>116</v>
      </c>
      <c r="F53" s="1">
        <v>0.71</v>
      </c>
      <c r="G53" s="1">
        <v>0.68</v>
      </c>
    </row>
    <row r="54" spans="1:7" x14ac:dyDescent="0.3">
      <c r="A54" t="s">
        <v>24</v>
      </c>
      <c r="B54" t="s">
        <v>15</v>
      </c>
      <c r="C54" t="s">
        <v>23</v>
      </c>
      <c r="D54" t="s">
        <v>21</v>
      </c>
      <c r="E54">
        <v>182</v>
      </c>
      <c r="F54" s="1">
        <v>1.06</v>
      </c>
      <c r="G54" s="1">
        <v>1.02</v>
      </c>
    </row>
    <row r="55" spans="1:7" x14ac:dyDescent="0.3">
      <c r="A55" t="s">
        <v>25</v>
      </c>
      <c r="B55" t="s">
        <v>17</v>
      </c>
      <c r="C55" t="s">
        <v>18</v>
      </c>
      <c r="D55" t="s">
        <v>21</v>
      </c>
      <c r="E55">
        <v>71</v>
      </c>
      <c r="F55" s="1">
        <v>0.36</v>
      </c>
      <c r="G55" s="1">
        <v>0.35</v>
      </c>
    </row>
    <row r="56" spans="1:7" x14ac:dyDescent="0.3">
      <c r="A56" t="s">
        <v>25</v>
      </c>
      <c r="B56" t="s">
        <v>17</v>
      </c>
      <c r="C56" t="s">
        <v>11</v>
      </c>
      <c r="D56" t="s">
        <v>21</v>
      </c>
      <c r="E56">
        <v>170</v>
      </c>
      <c r="F56" s="1">
        <v>0.39</v>
      </c>
      <c r="G56" s="1">
        <v>0.38</v>
      </c>
    </row>
    <row r="57" spans="1:7" x14ac:dyDescent="0.3">
      <c r="A57" t="s">
        <v>25</v>
      </c>
      <c r="B57" t="s">
        <v>17</v>
      </c>
      <c r="C57" t="s">
        <v>19</v>
      </c>
      <c r="D57" t="s">
        <v>21</v>
      </c>
      <c r="E57">
        <v>105</v>
      </c>
      <c r="F57" s="1">
        <v>0.7</v>
      </c>
      <c r="G57" s="1">
        <v>0.67</v>
      </c>
    </row>
    <row r="58" spans="1:7" x14ac:dyDescent="0.3">
      <c r="A58" t="s">
        <v>25</v>
      </c>
      <c r="B58" t="s">
        <v>17</v>
      </c>
      <c r="C58" t="s">
        <v>23</v>
      </c>
      <c r="D58" t="s">
        <v>21</v>
      </c>
      <c r="E58">
        <v>154</v>
      </c>
      <c r="F58" s="1">
        <v>1.1599999999999999</v>
      </c>
      <c r="G58" s="1">
        <v>1.1100000000000001</v>
      </c>
    </row>
    <row r="59" spans="1:7" x14ac:dyDescent="0.3">
      <c r="A59" t="s">
        <v>22</v>
      </c>
      <c r="B59" t="s">
        <v>13</v>
      </c>
      <c r="C59" t="s">
        <v>9</v>
      </c>
      <c r="D59" t="s">
        <v>21</v>
      </c>
      <c r="E59">
        <v>170</v>
      </c>
      <c r="F59" s="1">
        <v>0.28000000000000003</v>
      </c>
      <c r="G59" s="1">
        <v>0.27</v>
      </c>
    </row>
    <row r="60" spans="1:7" x14ac:dyDescent="0.3">
      <c r="A60" t="s">
        <v>22</v>
      </c>
      <c r="B60" t="s">
        <v>13</v>
      </c>
      <c r="C60" t="s">
        <v>18</v>
      </c>
      <c r="D60" t="s">
        <v>21</v>
      </c>
      <c r="E60">
        <v>118</v>
      </c>
      <c r="F60" s="1">
        <v>0.35</v>
      </c>
      <c r="G60" s="1">
        <v>0.34</v>
      </c>
    </row>
    <row r="61" spans="1:7" x14ac:dyDescent="0.3">
      <c r="A61" t="s">
        <v>22</v>
      </c>
      <c r="B61" t="s">
        <v>13</v>
      </c>
      <c r="C61" t="s">
        <v>11</v>
      </c>
      <c r="D61" t="s">
        <v>21</v>
      </c>
      <c r="E61">
        <v>869</v>
      </c>
      <c r="F61" s="1">
        <v>0.36</v>
      </c>
      <c r="G61" s="1">
        <v>0.35</v>
      </c>
    </row>
    <row r="62" spans="1:7" x14ac:dyDescent="0.3">
      <c r="A62" t="s">
        <v>22</v>
      </c>
      <c r="B62" t="s">
        <v>13</v>
      </c>
      <c r="C62" t="s">
        <v>19</v>
      </c>
      <c r="D62" t="s">
        <v>21</v>
      </c>
      <c r="E62">
        <v>132</v>
      </c>
      <c r="F62" s="1">
        <v>1.1100000000000001</v>
      </c>
      <c r="G62" s="1">
        <v>1.07</v>
      </c>
    </row>
    <row r="63" spans="1:7" x14ac:dyDescent="0.3">
      <c r="A63" t="s">
        <v>20</v>
      </c>
      <c r="B63" t="s">
        <v>8</v>
      </c>
      <c r="C63" t="s">
        <v>9</v>
      </c>
      <c r="D63" t="s">
        <v>21</v>
      </c>
      <c r="E63">
        <v>151</v>
      </c>
      <c r="F63" s="1">
        <v>0.24</v>
      </c>
      <c r="G63" s="1">
        <v>0.23</v>
      </c>
    </row>
    <row r="64" spans="1:7" x14ac:dyDescent="0.3">
      <c r="A64" t="s">
        <v>20</v>
      </c>
      <c r="B64" t="s">
        <v>8</v>
      </c>
      <c r="C64" t="s">
        <v>18</v>
      </c>
      <c r="D64" t="s">
        <v>21</v>
      </c>
      <c r="E64">
        <v>88</v>
      </c>
      <c r="F64" s="1">
        <v>0.42</v>
      </c>
      <c r="G64" s="1">
        <v>0.41</v>
      </c>
    </row>
    <row r="65" spans="1:7" x14ac:dyDescent="0.3">
      <c r="A65" t="s">
        <v>20</v>
      </c>
      <c r="B65" t="s">
        <v>8</v>
      </c>
      <c r="C65" t="s">
        <v>11</v>
      </c>
      <c r="D65" t="s">
        <v>21</v>
      </c>
      <c r="E65">
        <v>232</v>
      </c>
      <c r="F65" s="1">
        <v>0.35</v>
      </c>
      <c r="G65" s="1">
        <v>0.34</v>
      </c>
    </row>
    <row r="66" spans="1:7" x14ac:dyDescent="0.3">
      <c r="A66" t="s">
        <v>20</v>
      </c>
      <c r="B66" t="s">
        <v>8</v>
      </c>
      <c r="C66" t="s">
        <v>19</v>
      </c>
      <c r="D66" t="s">
        <v>21</v>
      </c>
      <c r="E66">
        <v>139</v>
      </c>
      <c r="F66" s="1">
        <v>0.59</v>
      </c>
      <c r="G66" s="1">
        <v>0.56999999999999995</v>
      </c>
    </row>
    <row r="67" spans="1:7" x14ac:dyDescent="0.3">
      <c r="A67" t="s">
        <v>20</v>
      </c>
      <c r="B67" t="s">
        <v>8</v>
      </c>
      <c r="C67" t="s">
        <v>23</v>
      </c>
      <c r="D67" t="s">
        <v>21</v>
      </c>
      <c r="E67">
        <v>77</v>
      </c>
      <c r="F67" s="1">
        <v>1.24</v>
      </c>
      <c r="G67" s="1">
        <v>1.19</v>
      </c>
    </row>
    <row r="68" spans="1:7" x14ac:dyDescent="0.3">
      <c r="A68" t="s">
        <v>33</v>
      </c>
      <c r="B68" t="s">
        <v>27</v>
      </c>
      <c r="C68" t="s">
        <v>9</v>
      </c>
      <c r="D68" t="s">
        <v>34</v>
      </c>
      <c r="E68">
        <v>119</v>
      </c>
      <c r="F68" s="1">
        <v>1.62</v>
      </c>
      <c r="G68" s="1">
        <v>1.55</v>
      </c>
    </row>
    <row r="69" spans="1:7" x14ac:dyDescent="0.3">
      <c r="A69" t="s">
        <v>33</v>
      </c>
      <c r="B69" t="s">
        <v>27</v>
      </c>
      <c r="C69" t="s">
        <v>18</v>
      </c>
      <c r="D69" t="s">
        <v>34</v>
      </c>
      <c r="E69">
        <v>39</v>
      </c>
      <c r="F69" s="1">
        <v>2</v>
      </c>
      <c r="G69" s="1">
        <v>1.92</v>
      </c>
    </row>
    <row r="70" spans="1:7" x14ac:dyDescent="0.3">
      <c r="A70" t="s">
        <v>33</v>
      </c>
      <c r="B70" t="s">
        <v>27</v>
      </c>
      <c r="C70" t="s">
        <v>11</v>
      </c>
      <c r="D70" t="s">
        <v>34</v>
      </c>
      <c r="E70">
        <v>97</v>
      </c>
      <c r="F70" s="1">
        <v>1.99</v>
      </c>
      <c r="G70" s="1">
        <v>1.91</v>
      </c>
    </row>
    <row r="71" spans="1:7" x14ac:dyDescent="0.3">
      <c r="A71" t="s">
        <v>33</v>
      </c>
      <c r="B71" t="s">
        <v>27</v>
      </c>
      <c r="C71" t="s">
        <v>19</v>
      </c>
      <c r="D71" t="s">
        <v>34</v>
      </c>
      <c r="E71">
        <v>42</v>
      </c>
      <c r="F71" s="1">
        <v>6.92</v>
      </c>
      <c r="G71" s="1">
        <v>6.62</v>
      </c>
    </row>
    <row r="72" spans="1:7" x14ac:dyDescent="0.3">
      <c r="A72" t="s">
        <v>35</v>
      </c>
      <c r="B72" t="s">
        <v>30</v>
      </c>
      <c r="C72" t="s">
        <v>9</v>
      </c>
      <c r="D72" t="s">
        <v>34</v>
      </c>
      <c r="E72">
        <v>62</v>
      </c>
      <c r="F72" s="1">
        <v>1.81</v>
      </c>
      <c r="G72" s="1">
        <v>1.74</v>
      </c>
    </row>
    <row r="73" spans="1:7" x14ac:dyDescent="0.3">
      <c r="A73" t="s">
        <v>35</v>
      </c>
      <c r="B73" t="s">
        <v>30</v>
      </c>
      <c r="C73" t="s">
        <v>18</v>
      </c>
      <c r="D73" t="s">
        <v>34</v>
      </c>
      <c r="E73">
        <v>48</v>
      </c>
      <c r="F73" s="1">
        <v>2.0699999999999998</v>
      </c>
      <c r="G73" s="1">
        <v>1.98</v>
      </c>
    </row>
    <row r="74" spans="1:7" x14ac:dyDescent="0.3">
      <c r="A74" t="s">
        <v>35</v>
      </c>
      <c r="B74" t="s">
        <v>30</v>
      </c>
      <c r="C74" t="s">
        <v>11</v>
      </c>
      <c r="D74" t="s">
        <v>34</v>
      </c>
      <c r="E74">
        <v>99</v>
      </c>
      <c r="F74" s="1">
        <v>2.36</v>
      </c>
      <c r="G74" s="1">
        <v>2.2599999999999998</v>
      </c>
    </row>
    <row r="75" spans="1:7" x14ac:dyDescent="0.3">
      <c r="A75" t="s">
        <v>35</v>
      </c>
      <c r="B75" t="s">
        <v>30</v>
      </c>
      <c r="C75" t="s">
        <v>19</v>
      </c>
      <c r="D75" t="s">
        <v>34</v>
      </c>
      <c r="E75">
        <v>40</v>
      </c>
      <c r="F75" s="1">
        <v>6.45</v>
      </c>
      <c r="G75" s="1">
        <v>6.17</v>
      </c>
    </row>
    <row r="76" spans="1:7" x14ac:dyDescent="0.3">
      <c r="A76" t="s">
        <v>35</v>
      </c>
      <c r="B76" t="s">
        <v>30</v>
      </c>
      <c r="C76" t="s">
        <v>23</v>
      </c>
      <c r="D76" t="s">
        <v>34</v>
      </c>
      <c r="E76">
        <v>34</v>
      </c>
      <c r="F76" s="1">
        <v>9.1300000000000008</v>
      </c>
      <c r="G76" s="1">
        <v>8.74</v>
      </c>
    </row>
    <row r="77" spans="1:7" x14ac:dyDescent="0.3">
      <c r="A77" t="s">
        <v>38</v>
      </c>
      <c r="B77" t="s">
        <v>37</v>
      </c>
      <c r="C77" t="s">
        <v>9</v>
      </c>
      <c r="D77" t="s">
        <v>34</v>
      </c>
      <c r="E77">
        <v>50</v>
      </c>
      <c r="F77" s="1">
        <v>3.8</v>
      </c>
      <c r="G77" s="1">
        <v>3.64</v>
      </c>
    </row>
    <row r="78" spans="1:7" x14ac:dyDescent="0.3">
      <c r="A78" t="s">
        <v>38</v>
      </c>
      <c r="B78" t="s">
        <v>37</v>
      </c>
      <c r="C78" t="s">
        <v>18</v>
      </c>
      <c r="D78" t="s">
        <v>34</v>
      </c>
      <c r="E78">
        <v>33</v>
      </c>
      <c r="F78" s="1">
        <v>5.29</v>
      </c>
      <c r="G78" s="1">
        <v>5.0599999999999996</v>
      </c>
    </row>
    <row r="79" spans="1:7" x14ac:dyDescent="0.3">
      <c r="A79" t="s">
        <v>38</v>
      </c>
      <c r="B79" t="s">
        <v>37</v>
      </c>
      <c r="C79" t="s">
        <v>11</v>
      </c>
      <c r="D79" t="s">
        <v>34</v>
      </c>
      <c r="E79">
        <v>226</v>
      </c>
      <c r="F79" s="1">
        <v>5.77</v>
      </c>
      <c r="G79" s="1">
        <v>5.52</v>
      </c>
    </row>
    <row r="80" spans="1:7" x14ac:dyDescent="0.3">
      <c r="A80" t="s">
        <v>38</v>
      </c>
      <c r="B80" t="s">
        <v>37</v>
      </c>
      <c r="C80" t="s">
        <v>19</v>
      </c>
      <c r="D80" t="s">
        <v>34</v>
      </c>
      <c r="E80">
        <v>43</v>
      </c>
      <c r="F80" s="1">
        <v>19.98</v>
      </c>
      <c r="G80" s="1">
        <v>19.12</v>
      </c>
    </row>
    <row r="81" spans="1:7" x14ac:dyDescent="0.3">
      <c r="A81" t="s">
        <v>42</v>
      </c>
      <c r="B81" t="s">
        <v>32</v>
      </c>
      <c r="C81" t="s">
        <v>11</v>
      </c>
      <c r="D81" t="s">
        <v>34</v>
      </c>
      <c r="E81">
        <v>124</v>
      </c>
      <c r="F81" s="1">
        <v>3.98</v>
      </c>
      <c r="G81" s="1">
        <v>3.81</v>
      </c>
    </row>
    <row r="82" spans="1:7" x14ac:dyDescent="0.3">
      <c r="A82" t="s">
        <v>42</v>
      </c>
      <c r="B82" t="s">
        <v>32</v>
      </c>
      <c r="C82" t="s">
        <v>19</v>
      </c>
      <c r="D82" t="s">
        <v>34</v>
      </c>
      <c r="E82">
        <v>140</v>
      </c>
      <c r="F82" s="1">
        <v>5.55</v>
      </c>
      <c r="G82" s="1">
        <v>5.31</v>
      </c>
    </row>
    <row r="83" spans="1:7" x14ac:dyDescent="0.3">
      <c r="A83" t="s">
        <v>42</v>
      </c>
      <c r="B83" t="s">
        <v>32</v>
      </c>
      <c r="C83" t="s">
        <v>23</v>
      </c>
      <c r="D83" t="s">
        <v>34</v>
      </c>
      <c r="E83">
        <v>162</v>
      </c>
      <c r="F83" s="1">
        <v>7.85</v>
      </c>
      <c r="G83" s="1">
        <v>7.51</v>
      </c>
    </row>
    <row r="84" spans="1:7" x14ac:dyDescent="0.3">
      <c r="A84" t="s">
        <v>55</v>
      </c>
      <c r="B84" t="s">
        <v>51</v>
      </c>
      <c r="C84" t="s">
        <v>9</v>
      </c>
      <c r="D84" t="s">
        <v>49</v>
      </c>
      <c r="E84">
        <v>43</v>
      </c>
      <c r="F84" s="1">
        <v>20.93</v>
      </c>
      <c r="G84" s="1">
        <v>20.02</v>
      </c>
    </row>
    <row r="85" spans="1:7" x14ac:dyDescent="0.3">
      <c r="A85" t="s">
        <v>55</v>
      </c>
      <c r="B85" t="s">
        <v>51</v>
      </c>
      <c r="C85" t="s">
        <v>18</v>
      </c>
      <c r="D85" t="s">
        <v>49</v>
      </c>
      <c r="E85">
        <v>15</v>
      </c>
      <c r="F85" s="1">
        <v>33.94</v>
      </c>
      <c r="G85" s="1">
        <v>32.47</v>
      </c>
    </row>
    <row r="86" spans="1:7" x14ac:dyDescent="0.3">
      <c r="A86" t="s">
        <v>55</v>
      </c>
      <c r="B86" t="s">
        <v>51</v>
      </c>
      <c r="C86" t="s">
        <v>11</v>
      </c>
      <c r="D86" t="s">
        <v>49</v>
      </c>
      <c r="E86">
        <v>235</v>
      </c>
      <c r="F86" s="1">
        <v>38</v>
      </c>
      <c r="G86" s="1">
        <v>36.35</v>
      </c>
    </row>
    <row r="87" spans="1:7" x14ac:dyDescent="0.3">
      <c r="A87" t="s">
        <v>55</v>
      </c>
      <c r="B87" t="s">
        <v>51</v>
      </c>
      <c r="C87" t="s">
        <v>19</v>
      </c>
      <c r="D87" t="s">
        <v>49</v>
      </c>
      <c r="E87">
        <v>14</v>
      </c>
      <c r="F87" s="1">
        <v>173.03</v>
      </c>
      <c r="G87" s="1">
        <v>165.51</v>
      </c>
    </row>
    <row r="88" spans="1:7" x14ac:dyDescent="0.3">
      <c r="A88" t="s">
        <v>52</v>
      </c>
      <c r="B88" t="s">
        <v>47</v>
      </c>
      <c r="C88" t="s">
        <v>11</v>
      </c>
      <c r="D88" t="s">
        <v>49</v>
      </c>
      <c r="E88">
        <v>12</v>
      </c>
      <c r="F88" s="1">
        <v>11.09</v>
      </c>
      <c r="G88" s="1">
        <v>10.61</v>
      </c>
    </row>
    <row r="89" spans="1:7" x14ac:dyDescent="0.3">
      <c r="A89" t="s">
        <v>52</v>
      </c>
      <c r="B89" t="s">
        <v>47</v>
      </c>
      <c r="C89" t="s">
        <v>19</v>
      </c>
      <c r="D89" t="s">
        <v>49</v>
      </c>
      <c r="E89">
        <v>14</v>
      </c>
      <c r="F89" s="1">
        <v>12.78</v>
      </c>
      <c r="G89" s="1">
        <v>12.23</v>
      </c>
    </row>
    <row r="90" spans="1:7" x14ac:dyDescent="0.3">
      <c r="A90" t="s">
        <v>52</v>
      </c>
      <c r="B90" t="s">
        <v>47</v>
      </c>
      <c r="C90" t="s">
        <v>23</v>
      </c>
      <c r="D90" t="s">
        <v>49</v>
      </c>
      <c r="E90">
        <v>32</v>
      </c>
      <c r="F90" s="1">
        <v>20.12</v>
      </c>
      <c r="G90" s="1">
        <v>19.25</v>
      </c>
    </row>
    <row r="91" spans="1:7" x14ac:dyDescent="0.3">
      <c r="A91" t="s">
        <v>48</v>
      </c>
      <c r="B91" t="s">
        <v>40</v>
      </c>
      <c r="C91" t="s">
        <v>9</v>
      </c>
      <c r="D91" t="s">
        <v>49</v>
      </c>
      <c r="E91">
        <v>14</v>
      </c>
      <c r="F91" s="1">
        <v>8.16</v>
      </c>
      <c r="G91" s="1">
        <v>7.81</v>
      </c>
    </row>
    <row r="92" spans="1:7" x14ac:dyDescent="0.3">
      <c r="A92" t="s">
        <v>48</v>
      </c>
      <c r="B92" t="s">
        <v>40</v>
      </c>
      <c r="C92" t="s">
        <v>18</v>
      </c>
      <c r="D92" t="s">
        <v>49</v>
      </c>
      <c r="E92">
        <v>6</v>
      </c>
      <c r="F92" s="1">
        <v>11.5</v>
      </c>
      <c r="G92" s="1">
        <v>11</v>
      </c>
    </row>
    <row r="93" spans="1:7" x14ac:dyDescent="0.3">
      <c r="A93" t="s">
        <v>48</v>
      </c>
      <c r="B93" t="s">
        <v>40</v>
      </c>
      <c r="C93" t="s">
        <v>11</v>
      </c>
      <c r="D93" t="s">
        <v>49</v>
      </c>
      <c r="E93">
        <v>52</v>
      </c>
      <c r="F93" s="1">
        <v>9.1999999999999993</v>
      </c>
      <c r="G93" s="1">
        <v>8.8000000000000007</v>
      </c>
    </row>
    <row r="94" spans="1:7" x14ac:dyDescent="0.3">
      <c r="A94" t="s">
        <v>48</v>
      </c>
      <c r="B94" t="s">
        <v>40</v>
      </c>
      <c r="C94" t="s">
        <v>19</v>
      </c>
      <c r="D94" t="s">
        <v>49</v>
      </c>
      <c r="E94">
        <v>36</v>
      </c>
      <c r="F94" s="1">
        <v>14.87</v>
      </c>
      <c r="G94" s="1">
        <v>14.23</v>
      </c>
    </row>
    <row r="95" spans="1:7" x14ac:dyDescent="0.3">
      <c r="A95" t="s">
        <v>53</v>
      </c>
      <c r="B95" t="s">
        <v>44</v>
      </c>
      <c r="C95" t="s">
        <v>9</v>
      </c>
      <c r="D95" t="s">
        <v>54</v>
      </c>
      <c r="E95">
        <v>8</v>
      </c>
      <c r="F95" s="1">
        <v>12.44</v>
      </c>
      <c r="G95" s="1">
        <v>11.9</v>
      </c>
    </row>
    <row r="96" spans="1:7" x14ac:dyDescent="0.3">
      <c r="A96" t="s">
        <v>53</v>
      </c>
      <c r="B96" t="s">
        <v>44</v>
      </c>
      <c r="C96" t="s">
        <v>18</v>
      </c>
      <c r="D96" t="s">
        <v>54</v>
      </c>
      <c r="E96">
        <v>20</v>
      </c>
      <c r="F96" s="1">
        <v>12.33</v>
      </c>
      <c r="G96" s="1">
        <v>11.8</v>
      </c>
    </row>
    <row r="97" spans="1:7" x14ac:dyDescent="0.3">
      <c r="A97" t="s">
        <v>53</v>
      </c>
      <c r="B97" t="s">
        <v>44</v>
      </c>
      <c r="C97" t="s">
        <v>11</v>
      </c>
      <c r="D97" t="s">
        <v>54</v>
      </c>
      <c r="E97">
        <v>34</v>
      </c>
      <c r="F97" s="1">
        <v>12.22</v>
      </c>
      <c r="G97" s="1">
        <v>11.69</v>
      </c>
    </row>
    <row r="98" spans="1:7" x14ac:dyDescent="0.3">
      <c r="A98" t="s">
        <v>53</v>
      </c>
      <c r="B98" t="s">
        <v>44</v>
      </c>
      <c r="C98" t="s">
        <v>19</v>
      </c>
      <c r="D98" t="s">
        <v>54</v>
      </c>
      <c r="E98">
        <v>29</v>
      </c>
      <c r="F98" s="1">
        <v>18.940000000000001</v>
      </c>
      <c r="G98" s="1">
        <v>18.12</v>
      </c>
    </row>
    <row r="99" spans="1:7" x14ac:dyDescent="0.3">
      <c r="A99" t="s">
        <v>53</v>
      </c>
      <c r="B99" t="s">
        <v>44</v>
      </c>
      <c r="C99" t="s">
        <v>23</v>
      </c>
      <c r="D99" t="s">
        <v>54</v>
      </c>
      <c r="E99">
        <v>29</v>
      </c>
      <c r="F99" s="1">
        <v>32.049999999999997</v>
      </c>
      <c r="G99" s="1">
        <v>30.66</v>
      </c>
    </row>
    <row r="100" spans="1:7" x14ac:dyDescent="0.3">
      <c r="A100" t="s">
        <v>56</v>
      </c>
      <c r="B100" t="s">
        <v>57</v>
      </c>
      <c r="C100" t="s">
        <v>9</v>
      </c>
      <c r="D100" t="s">
        <v>58</v>
      </c>
      <c r="E100">
        <v>227</v>
      </c>
      <c r="F100" s="1">
        <v>42.93</v>
      </c>
      <c r="G100" s="1">
        <v>41.07</v>
      </c>
    </row>
    <row r="101" spans="1:7" x14ac:dyDescent="0.3">
      <c r="A101" t="s">
        <v>56</v>
      </c>
      <c r="B101" t="s">
        <v>57</v>
      </c>
      <c r="C101" t="s">
        <v>18</v>
      </c>
      <c r="D101" t="s">
        <v>58</v>
      </c>
      <c r="E101">
        <v>83</v>
      </c>
      <c r="F101" s="1">
        <v>54.19</v>
      </c>
      <c r="G101" s="1">
        <v>51.84</v>
      </c>
    </row>
    <row r="102" spans="1:7" x14ac:dyDescent="0.3">
      <c r="A102" t="s">
        <v>56</v>
      </c>
      <c r="B102" t="s">
        <v>57</v>
      </c>
      <c r="C102" t="s">
        <v>11</v>
      </c>
      <c r="D102" t="s">
        <v>58</v>
      </c>
      <c r="E102">
        <v>183</v>
      </c>
      <c r="F102" s="1">
        <v>70.06</v>
      </c>
      <c r="G102" s="1">
        <v>67.02</v>
      </c>
    </row>
    <row r="103" spans="1:7" x14ac:dyDescent="0.3">
      <c r="A103" t="s">
        <v>59</v>
      </c>
      <c r="B103" t="s">
        <v>57</v>
      </c>
      <c r="C103" t="s">
        <v>9</v>
      </c>
      <c r="D103" t="s">
        <v>60</v>
      </c>
      <c r="E103">
        <v>47</v>
      </c>
      <c r="F103" s="1">
        <v>94.41</v>
      </c>
      <c r="G103" s="1">
        <v>90.31</v>
      </c>
    </row>
    <row r="104" spans="1:7" x14ac:dyDescent="0.3">
      <c r="A104" t="s">
        <v>59</v>
      </c>
      <c r="B104" t="s">
        <v>57</v>
      </c>
      <c r="C104" t="s">
        <v>18</v>
      </c>
      <c r="D104" t="s">
        <v>60</v>
      </c>
      <c r="E104">
        <v>7</v>
      </c>
      <c r="F104" s="1">
        <v>120.71</v>
      </c>
      <c r="G104" s="1">
        <v>115.47</v>
      </c>
    </row>
    <row r="105" spans="1:7" x14ac:dyDescent="0.3">
      <c r="A105" t="s">
        <v>59</v>
      </c>
      <c r="B105" t="s">
        <v>57</v>
      </c>
      <c r="C105" t="s">
        <v>11</v>
      </c>
      <c r="D105" t="s">
        <v>60</v>
      </c>
      <c r="E105">
        <v>28</v>
      </c>
      <c r="F105" s="1">
        <v>172.76</v>
      </c>
      <c r="G105" s="1">
        <v>165.25</v>
      </c>
    </row>
  </sheetData>
  <sortState xmlns:xlrd2="http://schemas.microsoft.com/office/spreadsheetml/2017/richdata2" ref="A2:H105">
    <sortCondition ref="D2:D105" customList="Consumer,Industrial,Mil-SpecGrade,Restricted,Classified,Covert,StatTrak™Consumer,StatTrak™Industrial,StatTrak™Mil-SpecGrade,StatTrak™Restricted,StatTrak™Classified,StatTrak™Covert"/>
    <sortCondition ref="A2:A105"/>
    <sortCondition ref="C2:C105" customList="Battle-Scarred,Well-Worn,Field-Tested,Minimal Wear,Factory New"/>
  </sortState>
  <conditionalFormatting sqref="C1:C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:M2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48576">
    <cfRule type="containsText" dxfId="1" priority="1" operator="containsText" text="Field-Tested">
      <formula>NOT(ISERROR(SEARCH("Field-Tested",C2)))</formula>
    </cfRule>
    <cfRule type="containsText" dxfId="0" priority="2" operator="containsText" text="Well-Worn">
      <formula>NOT(ISERROR(SEARCH("Well-Worn",C2)))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full_community_2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Dennis</dc:creator>
  <cp:lastModifiedBy>William Dennis</cp:lastModifiedBy>
  <dcterms:created xsi:type="dcterms:W3CDTF">2019-12-29T18:55:06Z</dcterms:created>
  <dcterms:modified xsi:type="dcterms:W3CDTF">2019-12-30T23:04:40Z</dcterms:modified>
</cp:coreProperties>
</file>