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9318DC8E-DF4E-4FBB-907B-809F5B31A184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2" i="5" l="1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K11" i="2"/>
  <c r="J11" i="2"/>
  <c r="I11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O8" i="2" l="1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O5" i="2" l="1"/>
  <c r="F33" i="2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1" i="5" l="1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J10" i="2" s="1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J9" i="2" s="1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K10" i="2" s="1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K7" i="2" s="1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J6" i="2" s="1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J5" i="2" s="1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K6" i="2" l="1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F13" i="4" s="1"/>
  <c r="H25" i="4"/>
  <c r="H29" i="4"/>
  <c r="H23" i="4"/>
  <c r="H27" i="4"/>
  <c r="F15" i="4"/>
  <c r="E29" i="4" l="1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<sst xmlns="http://schemas.openxmlformats.org/spreadsheetml/2006/main" count="152" uniqueCount="53">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</sst>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2.755828529582649</c:v>
                </c:pt>
                <c:pt idx="1">
                  <c:v>5.5207604135885546</c:v>
                </c:pt>
                <c:pt idx="2">
                  <c:v>7.6132196578024791</c:v>
                </c:pt>
                <c:pt idx="3">
                  <c:v>7.2281266636418948</c:v>
                </c:pt>
                <c:pt idx="4">
                  <c:v>4.724550189973888</c:v>
                </c:pt>
                <c:pt idx="5">
                  <c:v>2.125625750087083</c:v>
                </c:pt>
                <c:pt idx="6">
                  <c:v>0.65803605024088829</c:v>
                </c:pt>
                <c:pt idx="7">
                  <c:v>0.14009883877104778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1.9055939425877148E-7</c:v>
                </c:pt>
                <c:pt idx="1">
                  <c:v>0.2650563305187848</c:v>
                </c:pt>
                <c:pt idx="2">
                  <c:v>20.570667985876916</c:v>
                </c:pt>
                <c:pt idx="3">
                  <c:v>11.098846594600893</c:v>
                </c:pt>
                <c:pt idx="4">
                  <c:v>6.5424663668853314E-2</c:v>
                </c:pt>
                <c:pt idx="5">
                  <c:v>4.2347693200051773E-6</c:v>
                </c:pt>
                <c:pt idx="6">
                  <c:v>5.83926618533836E-12</c:v>
                </c:pt>
                <c:pt idx="7">
                  <c:v>3.0709264603842694E-19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2.6285451541680936E-3</c:v>
                </c:pt>
                <c:pt idx="1">
                  <c:v>2.7748687484299614E-3</c:v>
                </c:pt>
                <c:pt idx="2">
                  <c:v>2.9265163803984954E-3</c:v>
                </c:pt>
                <c:pt idx="3">
                  <c:v>3.0834789111246984E-3</c:v>
                </c:pt>
                <c:pt idx="4">
                  <c:v>3.2457309392008348E-3</c:v>
                </c:pt>
                <c:pt idx="5">
                  <c:v>3.4132300292549662E-3</c:v>
                </c:pt>
                <c:pt idx="6">
                  <c:v>3.5859159836310549E-3</c:v>
                </c:pt>
                <c:pt idx="7">
                  <c:v>3.7637101638420822E-3</c:v>
                </c:pt>
                <c:pt idx="8">
                  <c:v>3.9465148683827788E-3</c:v>
                </c:pt>
                <c:pt idx="9">
                  <c:v>4.1342127734355864E-3</c:v>
                </c:pt>
                <c:pt idx="10">
                  <c:v>4.3266664428963063E-3</c:v>
                </c:pt>
                <c:pt idx="11">
                  <c:v>4.5237179139827393E-3</c:v>
                </c:pt>
                <c:pt idx="12">
                  <c:v>4.7251883644690686E-3</c:v>
                </c:pt>
                <c:pt idx="13">
                  <c:v>4.9308778673102707E-3</c:v>
                </c:pt>
                <c:pt idx="14">
                  <c:v>5.1405652380838171E-3</c:v>
                </c:pt>
                <c:pt idx="15">
                  <c:v>5.3540079802809944E-3</c:v>
                </c:pt>
                <c:pt idx="16">
                  <c:v>5.5709423330279843E-3</c:v>
                </c:pt>
                <c:pt idx="17">
                  <c:v>5.7910834253089667E-3</c:v>
                </c:pt>
                <c:pt idx="18">
                  <c:v>6.0141255402021213E-3</c:v>
                </c:pt>
                <c:pt idx="19">
                  <c:v>6.2397424920269699E-3</c:v>
                </c:pt>
                <c:pt idx="20">
                  <c:v>6.4675881186417221E-3</c:v>
                </c:pt>
                <c:pt idx="21">
                  <c:v>6.6972968904256743E-3</c:v>
                </c:pt>
                <c:pt idx="22">
                  <c:v>6.9284846367391089E-3</c:v>
                </c:pt>
                <c:pt idx="23">
                  <c:v>7.1607493898764567E-3</c:v>
                </c:pt>
                <c:pt idx="24">
                  <c:v>7.3936723457232742E-3</c:v>
                </c:pt>
                <c:pt idx="25">
                  <c:v>7.6268189395000772E-3</c:v>
                </c:pt>
                <c:pt idx="26">
                  <c:v>7.8597400341325913E-3</c:v>
                </c:pt>
                <c:pt idx="27">
                  <c:v>8.0919732179355313E-3</c:v>
                </c:pt>
                <c:pt idx="28">
                  <c:v>8.3230442074428528E-3</c:v>
                </c:pt>
                <c:pt idx="29">
                  <c:v>8.5524683503687051E-3</c:v>
                </c:pt>
                <c:pt idx="30">
                  <c:v>8.7797522228481861E-3</c:v>
                </c:pt>
                <c:pt idx="31">
                  <c:v>9.0043953142926823E-3</c:v>
                </c:pt>
                <c:pt idx="32">
                  <c:v>9.2258917924091313E-3</c:v>
                </c:pt>
                <c:pt idx="33">
                  <c:v>9.4437323401837005E-3</c:v>
                </c:pt>
                <c:pt idx="34">
                  <c:v>9.6574060559254504E-3</c:v>
                </c:pt>
                <c:pt idx="35">
                  <c:v>9.8664024068120838E-3</c:v>
                </c:pt>
                <c:pt idx="36">
                  <c:v>1.0070213225784956E-2</c:v>
                </c:pt>
                <c:pt idx="37">
                  <c:v>1.0268334741110349E-2</c:v>
                </c:pt>
                <c:pt idx="38">
                  <c:v>1.0460269627465331E-2</c:v>
                </c:pt>
                <c:pt idx="39">
                  <c:v>1.0645529067024463E-2</c:v>
                </c:pt>
                <c:pt idx="40">
                  <c:v>1.0823634808723195E-2</c:v>
                </c:pt>
                <c:pt idx="41">
                  <c:v>1.0994121213659681E-2</c:v>
                </c:pt>
                <c:pt idx="42">
                  <c:v>1.1156537274471849E-2</c:v>
                </c:pt>
                <c:pt idx="43">
                  <c:v>1.1310448596494119E-2</c:v>
                </c:pt>
                <c:pt idx="44">
                  <c:v>1.145543932855978E-2</c:v>
                </c:pt>
                <c:pt idx="45">
                  <c:v>1.159111403147179E-2</c:v>
                </c:pt>
                <c:pt idx="46">
                  <c:v>1.1717099472416682E-2</c:v>
                </c:pt>
                <c:pt idx="47">
                  <c:v>1.1833046333942554E-2</c:v>
                </c:pt>
                <c:pt idx="48">
                  <c:v>1.1938630826561054E-2</c:v>
                </c:pt>
                <c:pt idx="49">
                  <c:v>1.2033556194562046E-2</c:v>
                </c:pt>
                <c:pt idx="50">
                  <c:v>1.2117554105244769E-2</c:v>
                </c:pt>
                <c:pt idx="51">
                  <c:v>1.2190385912466347E-2</c:v>
                </c:pt>
                <c:pt idx="52">
                  <c:v>1.2251843786182088E-2</c:v>
                </c:pt>
                <c:pt idx="53">
                  <c:v>1.2301751700496025E-2</c:v>
                </c:pt>
                <c:pt idx="54">
                  <c:v>1.2339966273647989E-2</c:v>
                </c:pt>
                <c:pt idx="55">
                  <c:v>1.2366377454327459E-2</c:v>
                </c:pt>
                <c:pt idx="56">
                  <c:v>1.2380909049716501E-2</c:v>
                </c:pt>
                <c:pt idx="57">
                  <c:v>1.2383519091715926E-2</c:v>
                </c:pt>
                <c:pt idx="58">
                  <c:v>1.2374200038890981E-2</c:v>
                </c:pt>
                <c:pt idx="59">
                  <c:v>1.2352978812776633E-2</c:v>
                </c:pt>
                <c:pt idx="60">
                  <c:v>1.2319916668297808E-2</c:v>
                </c:pt>
                <c:pt idx="61">
                  <c:v>1.2275108899177484E-2</c:v>
                </c:pt>
                <c:pt idx="62">
                  <c:v>1.2218684380315483E-2</c:v>
                </c:pt>
                <c:pt idx="63">
                  <c:v>1.2150804950213629E-2</c:v>
                </c:pt>
                <c:pt idx="64">
                  <c:v>1.2071664637589092E-2</c:v>
                </c:pt>
                <c:pt idx="65">
                  <c:v>1.1981488737348368E-2</c:v>
                </c:pt>
                <c:pt idx="66">
                  <c:v>1.1880532742080311E-2</c:v>
                </c:pt>
                <c:pt idx="67">
                  <c:v>1.1769081136160002E-2</c:v>
                </c:pt>
                <c:pt idx="68">
                  <c:v>1.1647446060428026E-2</c:v>
                </c:pt>
                <c:pt idx="69">
                  <c:v>1.1515965856214973E-2</c:v>
                </c:pt>
                <c:pt idx="70">
                  <c:v>1.137500349821215E-2</c:v>
                </c:pt>
                <c:pt idx="71">
                  <c:v>1.1224944926341098E-2</c:v>
                </c:pt>
                <c:pt idx="72">
                  <c:v>1.1066197287341499E-2</c:v>
                </c:pt>
                <c:pt idx="73">
                  <c:v>1.0899187097275798E-2</c:v>
                </c:pt>
                <c:pt idx="74">
                  <c:v>1.0724358336535759E-2</c:v>
                </c:pt>
                <c:pt idx="75">
                  <c:v>1.0542170489229785E-2</c:v>
                </c:pt>
                <c:pt idx="76">
                  <c:v>1.0353096539028071E-2</c:v>
                </c:pt>
                <c:pt idx="77">
                  <c:v>1.0157620933645913E-2</c:v>
                </c:pt>
                <c:pt idx="78">
                  <c:v>9.9562375301540124E-3</c:v>
                </c:pt>
                <c:pt idx="79">
                  <c:v>9.7494475332199054E-3</c:v>
                </c:pt>
                <c:pt idx="80">
                  <c:v>9.5377574382091244E-3</c:v>
                </c:pt>
                <c:pt idx="81">
                  <c:v>9.3216769908116039E-3</c:v>
                </c:pt>
                <c:pt idx="82">
                  <c:v>9.1017171745119349E-3</c:v>
                </c:pt>
                <c:pt idx="83">
                  <c:v>8.8783882367962069E-3</c:v>
                </c:pt>
                <c:pt idx="84">
                  <c:v>8.6521977644886134E-3</c:v>
                </c:pt>
                <c:pt idx="85">
                  <c:v>8.4236488180435762E-3</c:v>
                </c:pt>
                <c:pt idx="86">
                  <c:v>8.19323813399047E-3</c:v>
                </c:pt>
                <c:pt idx="87">
                  <c:v>7.9614544040446985E-3</c:v>
                </c:pt>
                <c:pt idx="88">
                  <c:v>7.7287766386683662E-3</c:v>
                </c:pt>
                <c:pt idx="89">
                  <c:v>7.4956726220934021E-3</c:v>
                </c:pt>
                <c:pt idx="90">
                  <c:v>7.2625974650173059E-3</c:v>
                </c:pt>
                <c:pt idx="91">
                  <c:v>7.0299922603548051E-3</c:v>
                </c:pt>
                <c:pt idx="92">
                  <c:v>6.7982828465848709E-3</c:v>
                </c:pt>
                <c:pt idx="93">
                  <c:v>6.5678786823799616E-3</c:v>
                </c:pt>
                <c:pt idx="94">
                  <c:v>6.3391718353501391E-3</c:v>
                </c:pt>
                <c:pt idx="95">
                  <c:v>6.1125360868864989E-3</c:v>
                </c:pt>
                <c:pt idx="96">
                  <c:v>5.8883261542530272E-3</c:v>
                </c:pt>
                <c:pt idx="97">
                  <c:v>5.6668770302602239E-3</c:v>
                </c:pt>
                <c:pt idx="98">
                  <c:v>5.4485034400640064E-3</c:v>
                </c:pt>
                <c:pt idx="99">
                  <c:v>5.2334994138751693E-3</c:v>
                </c:pt>
                <c:pt idx="100">
                  <c:v>5.0221379736434604E-3</c:v>
                </c:pt>
                <c:pt idx="101">
                  <c:v>4.8146709311008779E-3</c:v>
                </c:pt>
                <c:pt idx="102">
                  <c:v>4.6113287939151312E-3</c:v>
                </c:pt>
                <c:pt idx="103">
                  <c:v>4.4123207761201898E-3</c:v>
                </c:pt>
                <c:pt idx="104">
                  <c:v>4.217834908459242E-3</c:v>
                </c:pt>
                <c:pt idx="105">
                  <c:v>4.0280382437985606E-3</c:v>
                </c:pt>
                <c:pt idx="106">
                  <c:v>3.8430771523507317E-3</c:v>
                </c:pt>
                <c:pt idx="107">
                  <c:v>3.6630777010832243E-3</c:v>
                </c:pt>
                <c:pt idx="108">
                  <c:v>3.488146111384185E-3</c:v>
                </c:pt>
                <c:pt idx="109">
                  <c:v>3.3183692888115609E-3</c:v>
                </c:pt>
                <c:pt idx="110">
                  <c:v>3.1538154185634763E-3</c:v>
                </c:pt>
                <c:pt idx="111">
                  <c:v>2.9945346201763383E-3</c:v>
                </c:pt>
                <c:pt idx="112">
                  <c:v>2.8405596548807294E-3</c:v>
                </c:pt>
                <c:pt idx="113">
                  <c:v>2.6919066790217481E-3</c:v>
                </c:pt>
                <c:pt idx="114">
                  <c:v>2.5485760369777389E-3</c:v>
                </c:pt>
                <c:pt idx="115">
                  <c:v>2.4105530870865573E-3</c:v>
                </c:pt>
                <c:pt idx="116">
                  <c:v>2.2778090542084155E-3</c:v>
                </c:pt>
                <c:pt idx="117">
                  <c:v>2.150301902715875E-3</c:v>
                </c:pt>
                <c:pt idx="118">
                  <c:v>2.0279772239008894E-3</c:v>
                </c:pt>
                <c:pt idx="119">
                  <c:v>1.9107691320224115E-3</c:v>
                </c:pt>
                <c:pt idx="120">
                  <c:v>1.7986011634820399E-3</c:v>
                </c:pt>
                <c:pt idx="121">
                  <c:v>1.6913871739056292E-3</c:v>
                </c:pt>
                <c:pt idx="122">
                  <c:v>1.5890322282217624E-3</c:v>
                </c:pt>
                <c:pt idx="123">
                  <c:v>1.491433479159575E-3</c:v>
                </c:pt>
                <c:pt idx="124">
                  <c:v>1.3984810299347598E-3</c:v>
                </c:pt>
                <c:pt idx="125">
                  <c:v>1.3100587772498606E-3</c:v>
                </c:pt>
                <c:pt idx="126">
                  <c:v>1.226045231099569E-3</c:v>
                </c:pt>
                <c:pt idx="127">
                  <c:v>1.1463143082401353E-3</c:v>
                </c:pt>
                <c:pt idx="128">
                  <c:v>1.0707360965508702E-3</c:v>
                </c:pt>
                <c:pt idx="129">
                  <c:v>9.9917758788192084E-4</c:v>
                </c:pt>
                <c:pt idx="130">
                  <c:v>9.3150337734319345E-4</c:v>
                </c:pt>
                <c:pt idx="131">
                  <c:v>8.6757632734173553E-4</c:v>
                </c:pt>
                <c:pt idx="132">
                  <c:v>8.0725819501671961E-4</c:v>
                </c:pt>
                <c:pt idx="133">
                  <c:v>7.5041022205021824E-4</c:v>
                </c:pt>
                <c:pt idx="134">
                  <c:v>6.9689368614634468E-4</c:v>
                </c:pt>
                <c:pt idx="135">
                  <c:v>6.4657041376936248E-4</c:v>
                </c:pt>
                <c:pt idx="136">
                  <c:v>5.9930325401180598E-4</c:v>
                </c:pt>
                <c:pt idx="137">
                  <c:v>5.5495651372525114E-4</c:v>
                </c:pt>
                <c:pt idx="138">
                  <c:v>5.1339635428836758E-4</c:v>
                </c:pt>
                <c:pt idx="139">
                  <c:v>4.7449115060863516E-4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2.3300211035429017E-25</c:v>
                </c:pt>
                <c:pt idx="1">
                  <c:v>1.32155884466574E-23</c:v>
                </c:pt>
                <c:pt idx="2">
                  <c:v>3.7478582860442362E-22</c:v>
                </c:pt>
                <c:pt idx="3">
                  <c:v>7.0857945720524005E-21</c:v>
                </c:pt>
                <c:pt idx="4">
                  <c:v>1.004743527208994E-19</c:v>
                </c:pt>
                <c:pt idx="5">
                  <c:v>1.1397559386777092E-18</c:v>
                </c:pt>
                <c:pt idx="6">
                  <c:v>1.0774255357812653E-17</c:v>
                </c:pt>
                <c:pt idx="7">
                  <c:v>8.7300328010847857E-17</c:v>
                </c:pt>
                <c:pt idx="8">
                  <c:v>6.1894568492066082E-16</c:v>
                </c:pt>
                <c:pt idx="9">
                  <c:v>3.9006472851770871E-15</c:v>
                </c:pt>
                <c:pt idx="10">
                  <c:v>2.2123983820613835E-14</c:v>
                </c:pt>
                <c:pt idx="11">
                  <c:v>1.1407679157503955E-13</c:v>
                </c:pt>
                <c:pt idx="12">
                  <c:v>5.3919108517889815E-13</c:v>
                </c:pt>
                <c:pt idx="13">
                  <c:v>2.3524803355762056E-12</c:v>
                </c:pt>
                <c:pt idx="14">
                  <c:v>9.5306960023902106E-12</c:v>
                </c:pt>
                <c:pt idx="15">
                  <c:v>3.6037944259037853E-11</c:v>
                </c:pt>
                <c:pt idx="16">
                  <c:v>1.2775169693389464E-10</c:v>
                </c:pt>
                <c:pt idx="17">
                  <c:v>4.2623038590995957E-10</c:v>
                </c:pt>
                <c:pt idx="18">
                  <c:v>1.3430697056016935E-9</c:v>
                </c:pt>
                <c:pt idx="19">
                  <c:v>4.0093281507682242E-9</c:v>
                </c:pt>
                <c:pt idx="20">
                  <c:v>1.1370204052569236E-8</c:v>
                </c:pt>
                <c:pt idx="21">
                  <c:v>3.0709702909841095E-8</c:v>
                </c:pt>
                <c:pt idx="22">
                  <c:v>7.9173452814433973E-8</c:v>
                </c:pt>
                <c:pt idx="23">
                  <c:v>1.9524431638342006E-7</c:v>
                </c:pt>
                <c:pt idx="24">
                  <c:v>4.6141723207800546E-7</c:v>
                </c:pt>
                <c:pt idx="25">
                  <c:v>1.0468403452769762E-6</c:v>
                </c:pt>
                <c:pt idx="26">
                  <c:v>2.2836721474491775E-6</c:v>
                </c:pt>
                <c:pt idx="27">
                  <c:v>4.7972973930789917E-6</c:v>
                </c:pt>
                <c:pt idx="28">
                  <c:v>9.7177396969177976E-6</c:v>
                </c:pt>
                <c:pt idx="29">
                  <c:v>1.9006139601191644E-5</c:v>
                </c:pt>
                <c:pt idx="30">
                  <c:v>3.5933482683502905E-5</c:v>
                </c:pt>
                <c:pt idx="31">
                  <c:v>6.5745232934029936E-5</c:v>
                </c:pt>
                <c:pt idx="32">
                  <c:v>1.1653085720240702E-4</c:v>
                </c:pt>
                <c:pt idx="33">
                  <c:v>2.0028741081663695E-4</c:v>
                </c:pt>
                <c:pt idx="34">
                  <c:v>3.3411916418400284E-4</c:v>
                </c:pt>
                <c:pt idx="35">
                  <c:v>5.4145203838746887E-4</c:v>
                </c:pt>
                <c:pt idx="36">
                  <c:v>8.5306896673025706E-4</c:v>
                </c:pt>
                <c:pt idx="37">
                  <c:v>1.3077028501819457E-3</c:v>
                </c:pt>
                <c:pt idx="38">
                  <c:v>1.951875553519924E-3</c:v>
                </c:pt>
                <c:pt idx="39">
                  <c:v>2.8386651679796968E-3</c:v>
                </c:pt>
                <c:pt idx="40">
                  <c:v>4.0251384999087153E-3</c:v>
                </c:pt>
                <c:pt idx="41">
                  <c:v>5.5683127876023607E-3</c:v>
                </c:pt>
                <c:pt idx="42">
                  <c:v>7.5197081171862338E-3</c:v>
                </c:pt>
                <c:pt idx="43">
                  <c:v>9.9188010412013267E-3</c:v>
                </c:pt>
                <c:pt idx="44">
                  <c:v>1.2785954467173564E-2</c:v>
                </c:pt>
                <c:pt idx="45">
                  <c:v>1.6115630109666677E-2</c:v>
                </c:pt>
                <c:pt idx="46">
                  <c:v>1.9870834680057781E-2</c:v>
                </c:pt>
                <c:pt idx="47">
                  <c:v>2.3979763925734605E-2</c:v>
                </c:pt>
                <c:pt idx="48">
                  <c:v>2.8335463232557482E-2</c:v>
                </c:pt>
                <c:pt idx="49">
                  <c:v>3.2799021535135094E-2</c:v>
                </c:pt>
                <c:pt idx="50">
                  <c:v>3.7206390053918875E-2</c:v>
                </c:pt>
                <c:pt idx="51">
                  <c:v>4.1378430115111997E-2</c:v>
                </c:pt>
                <c:pt idx="52">
                  <c:v>4.5133323713298257E-2</c:v>
                </c:pt>
                <c:pt idx="53">
                  <c:v>4.8300107629502549E-2</c:v>
                </c:pt>
                <c:pt idx="54">
                  <c:v>5.0731883881682364E-2</c:v>
                </c:pt>
                <c:pt idx="55">
                  <c:v>5.2317255252984932E-2</c:v>
                </c:pt>
                <c:pt idx="56">
                  <c:v>5.2988737881789989E-2</c:v>
                </c:pt>
                <c:pt idx="57">
                  <c:v>5.2727280293557471E-2</c:v>
                </c:pt>
                <c:pt idx="58">
                  <c:v>5.1562507399141588E-2</c:v>
                </c:pt>
                <c:pt idx="59">
                  <c:v>4.9568829941441718E-2</c:v>
                </c:pt>
                <c:pt idx="60">
                  <c:v>4.685803455401915E-2</c:v>
                </c:pt>
                <c:pt idx="61">
                  <c:v>4.3569330284602845E-2</c:v>
                </c:pt>
                <c:pt idx="62">
                  <c:v>3.9858031485158332E-2</c:v>
                </c:pt>
                <c:pt idx="63">
                  <c:v>3.5884090846013086E-2</c:v>
                </c:pt>
                <c:pt idx="64">
                  <c:v>3.1801574651129781E-2</c:v>
                </c:pt>
                <c:pt idx="65">
                  <c:v>2.774993172682717E-2</c:v>
                </c:pt>
                <c:pt idx="66">
                  <c:v>2.3847597577742102E-2</c:v>
                </c:pt>
                <c:pt idx="67">
                  <c:v>2.0188148136008367E-2</c:v>
                </c:pt>
                <c:pt idx="68">
                  <c:v>1.6838919516018E-2</c:v>
                </c:pt>
                <c:pt idx="69">
                  <c:v>1.3841774873900679E-2</c:v>
                </c:pt>
                <c:pt idx="70">
                  <c:v>1.1215545266129326E-2</c:v>
                </c:pt>
                <c:pt idx="71">
                  <c:v>8.9596015220179369E-3</c:v>
                </c:pt>
                <c:pt idx="72">
                  <c:v>7.0580194281521496E-3</c:v>
                </c:pt>
                <c:pt idx="73">
                  <c:v>5.4838635539795275E-3</c:v>
                </c:pt>
                <c:pt idx="74">
                  <c:v>4.2032146750307555E-3</c:v>
                </c:pt>
                <c:pt idx="75">
                  <c:v>3.1786810979920156E-3</c:v>
                </c:pt>
                <c:pt idx="76">
                  <c:v>2.372247612193866E-3</c:v>
                </c:pt>
                <c:pt idx="77">
                  <c:v>1.7474145357678017E-3</c:v>
                </c:pt>
                <c:pt idx="78">
                  <c:v>1.27065600257154E-3</c:v>
                </c:pt>
                <c:pt idx="79">
                  <c:v>9.1227873602347609E-4</c:v>
                </c:pt>
                <c:pt idx="80">
                  <c:v>6.4679136948539385E-4</c:v>
                </c:pt>
                <c:pt idx="81">
                  <c:v>4.5290367886419353E-4</c:v>
                </c:pt>
                <c:pt idx="82">
                  <c:v>3.132698845802248E-4</c:v>
                </c:pt>
                <c:pt idx="83">
                  <c:v>2.1407561766306803E-4</c:v>
                </c:pt>
                <c:pt idx="84">
                  <c:v>1.4454882665865644E-4</c:v>
                </c:pt>
                <c:pt idx="85">
                  <c:v>9.6454456024067339E-5</c:v>
                </c:pt>
                <c:pt idx="86">
                  <c:v>6.3613676483896179E-5</c:v>
                </c:pt>
                <c:pt idx="87">
                  <c:v>4.1472278311160161E-5</c:v>
                </c:pt>
                <c:pt idx="88">
                  <c:v>2.6730179380240066E-5</c:v>
                </c:pt>
                <c:pt idx="89">
                  <c:v>1.7034857996887696E-5</c:v>
                </c:pt>
                <c:pt idx="90">
                  <c:v>1.073550946678849E-5</c:v>
                </c:pt>
                <c:pt idx="91">
                  <c:v>6.6912601930705152E-6</c:v>
                </c:pt>
                <c:pt idx="92">
                  <c:v>4.1252164573447176E-6</c:v>
                </c:pt>
                <c:pt idx="93">
                  <c:v>2.5158830208604514E-6</c:v>
                </c:pt>
                <c:pt idx="94">
                  <c:v>1.5180610647811708E-6</c:v>
                </c:pt>
                <c:pt idx="95">
                  <c:v>9.0634237913743163E-7</c:v>
                </c:pt>
                <c:pt idx="96">
                  <c:v>5.3548548767397647E-7</c:v>
                </c:pt>
                <c:pt idx="97">
                  <c:v>3.1311409797946212E-7</c:v>
                </c:pt>
                <c:pt idx="98">
                  <c:v>1.812187780078856E-7</c:v>
                </c:pt>
                <c:pt idx="99">
                  <c:v>1.0382325823368469E-7</c:v>
                </c:pt>
                <c:pt idx="100">
                  <c:v>5.8887254279417652E-8</c:v>
                </c:pt>
                <c:pt idx="101">
                  <c:v>3.306942033327462E-8</c:v>
                </c:pt>
                <c:pt idx="102">
                  <c:v>1.8388786122822667E-8</c:v>
                </c:pt>
                <c:pt idx="103">
                  <c:v>1.01261064359597E-8</c:v>
                </c:pt>
                <c:pt idx="104">
                  <c:v>5.5225009559095766E-9</c:v>
                </c:pt>
                <c:pt idx="105">
                  <c:v>2.9831366770761024E-9</c:v>
                </c:pt>
                <c:pt idx="106">
                  <c:v>1.5962243717255942E-9</c:v>
                </c:pt>
                <c:pt idx="107">
                  <c:v>8.4612944938140682E-10</c:v>
                </c:pt>
                <c:pt idx="108">
                  <c:v>4.443648583990935E-10</c:v>
                </c:pt>
                <c:pt idx="109">
                  <c:v>2.3122770011306024E-10</c:v>
                </c:pt>
                <c:pt idx="110">
                  <c:v>1.1922678287079519E-10</c:v>
                </c:pt>
                <c:pt idx="111">
                  <c:v>6.0922469287864261E-11</c:v>
                </c:pt>
                <c:pt idx="112">
                  <c:v>3.085219915108075E-11</c:v>
                </c:pt>
                <c:pt idx="113">
                  <c:v>1.5485824518587362E-11</c:v>
                </c:pt>
                <c:pt idx="114">
                  <c:v>7.7047071001194498E-12</c:v>
                </c:pt>
                <c:pt idx="115">
                  <c:v>3.8000117898686558E-12</c:v>
                </c:pt>
                <c:pt idx="116">
                  <c:v>1.8580337819535755E-12</c:v>
                </c:pt>
                <c:pt idx="117">
                  <c:v>9.0072951769386208E-13</c:v>
                </c:pt>
                <c:pt idx="118">
                  <c:v>4.3295129094659668E-13</c:v>
                </c:pt>
                <c:pt idx="119">
                  <c:v>2.0635677338971971E-13</c:v>
                </c:pt>
                <c:pt idx="120">
                  <c:v>9.7535818672486468E-14</c:v>
                </c:pt>
                <c:pt idx="121">
                  <c:v>4.5719915002728218E-14</c:v>
                </c:pt>
                <c:pt idx="122">
                  <c:v>2.1255544500499958E-14</c:v>
                </c:pt>
                <c:pt idx="123">
                  <c:v>9.8015277612824458E-15</c:v>
                </c:pt>
                <c:pt idx="124">
                  <c:v>4.4833096992760378E-15</c:v>
                </c:pt>
                <c:pt idx="125">
                  <c:v>2.0343017760464982E-15</c:v>
                </c:pt>
                <c:pt idx="126">
                  <c:v>9.157385226995073E-16</c:v>
                </c:pt>
                <c:pt idx="127">
                  <c:v>4.0897279003435184E-16</c:v>
                </c:pt>
                <c:pt idx="128">
                  <c:v>1.8122207370907144E-16</c:v>
                </c:pt>
                <c:pt idx="129">
                  <c:v>7.9679763513072296E-17</c:v>
                </c:pt>
                <c:pt idx="130">
                  <c:v>3.4764127590438298E-17</c:v>
                </c:pt>
                <c:pt idx="131">
                  <c:v>1.5051739402826132E-17</c:v>
                </c:pt>
                <c:pt idx="132">
                  <c:v>6.4675442746518394E-18</c:v>
                </c:pt>
                <c:pt idx="133">
                  <c:v>2.7581280212624805E-18</c:v>
                </c:pt>
                <c:pt idx="134">
                  <c:v>1.167444579895364E-18</c:v>
                </c:pt>
                <c:pt idx="135">
                  <c:v>4.9048886863659144E-19</c:v>
                </c:pt>
                <c:pt idx="136">
                  <c:v>2.0455820233810486E-19</c:v>
                </c:pt>
                <c:pt idx="137">
                  <c:v>8.4688215612149116E-20</c:v>
                </c:pt>
                <c:pt idx="138">
                  <c:v>3.4807316878634558E-20</c:v>
                </c:pt>
                <c:pt idx="139">
                  <c:v>1.4203075569856198E-20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1" zoomScale="85" zoomScaleNormal="85" workbookViewId="0">
      <selection activeCell="N24" sqref="N24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2.755828529582649</v>
      </c>
      <c r="K4" s="28">
        <f>SUM('Dist Calc'!C2:C21)*I13</f>
        <v>1.9055939425877148E-7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5.5207604135885546</v>
      </c>
      <c r="K5" s="28">
        <f>SUM('Dist Calc'!C22:C41)*I13</f>
        <v>0.2650563305187848</v>
      </c>
      <c r="N5" s="4" t="s">
        <v>14</v>
      </c>
      <c r="O5" s="31">
        <f ca="1">TODAY()</f>
        <v>43571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7.6132196578024791</v>
      </c>
      <c r="K6" s="28">
        <f>SUM('Dist Calc'!C42:C61)*I13</f>
        <v>20.570667985876916</v>
      </c>
      <c r="N6" s="4" t="s">
        <v>13</v>
      </c>
      <c r="O6" s="5">
        <f ca="1">O5-C2</f>
        <v>32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3</v>
      </c>
      <c r="J7" s="27">
        <f>SUM('Dist Calc'!B62:B81)*I13</f>
        <v>7.2281266636418948</v>
      </c>
      <c r="K7" s="28">
        <f>SUM('Dist Calc'!C62:C81)*I13</f>
        <v>11.098846594600893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5</v>
      </c>
      <c r="J8" s="27">
        <f>SUM('Dist Calc'!B82:B101)*I13</f>
        <v>4.724550189973888</v>
      </c>
      <c r="K8" s="28">
        <f>SUM('Dist Calc'!C82:C101)*I13</f>
        <v>6.5424663668853314E-2</v>
      </c>
      <c r="N8" s="4" t="s">
        <v>17</v>
      </c>
      <c r="O8" s="6">
        <f>_xlfn.STDEV.P(D:D)</f>
        <v>32.214354695345058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2.125625750087083</v>
      </c>
      <c r="K9" s="28">
        <f>SUM('Dist Calc'!C102:C121)*I13</f>
        <v>4.2347693200051773E-6</v>
      </c>
      <c r="N9" s="4" t="s">
        <v>18</v>
      </c>
      <c r="O9" s="6">
        <f>AVERAGE(D:D)</f>
        <v>56.71875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2</v>
      </c>
      <c r="J10" s="27">
        <f>SUM('Dist Calc'!B122:B141)*I13</f>
        <v>0.65803605024088829</v>
      </c>
      <c r="K10" s="28">
        <f>SUM('Dist Calc'!C122:C141)*I13</f>
        <v>5.83926618533836E-12</v>
      </c>
      <c r="N10" s="32" t="s">
        <v>15</v>
      </c>
      <c r="O10" s="5">
        <f>SUM(D:D)</f>
        <v>1815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0.14009883877104778</v>
      </c>
      <c r="K11" s="28">
        <f>SUM('Dist Calc'!C142:C161)*I13</f>
        <v>3.0709264603842694E-19</v>
      </c>
      <c r="N11" s="21" t="s">
        <v>47</v>
      </c>
      <c r="O11" s="26">
        <f ca="1">SUM(Calc!T2:T406)/Scrobbles!O6</f>
        <v>0.96875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32</v>
      </c>
      <c r="J13" s="27">
        <f>SUM(J4:J10)</f>
        <v>30.626147254917434</v>
      </c>
      <c r="K13" s="28">
        <f>SUM(K4:K10)</f>
        <v>32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0.16235246744104204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20702.34375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SLOPE(F2:F32,A2:A32)</f>
        <v>54.345564516129031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INTERCEPT(F2:F33,A2:A33)</f>
        <v>-111.66129032258073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</row>
    <row r="35" spans="1:6" x14ac:dyDescent="0.25">
      <c r="A35">
        <v>34</v>
      </c>
      <c r="B35" t="s">
        <v>9</v>
      </c>
      <c r="C35" s="1">
        <v>43572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W19" sqref="W19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32</v>
      </c>
      <c r="E2">
        <f ca="1">ROUNDDOWN(D2/7,0)</f>
        <v>4</v>
      </c>
      <c r="F2">
        <f ca="1">MOD(D2,7)</f>
        <v>4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15.481250000000003</v>
      </c>
      <c r="H5" s="13">
        <f ca="1">F5/$F$13</f>
        <v>1.2729476584022039</v>
      </c>
    </row>
    <row r="6" spans="3:8" x14ac:dyDescent="0.25">
      <c r="C6" s="10" t="s">
        <v>8</v>
      </c>
      <c r="D6" s="11">
        <f>SUM(Calc!D2:D1000)</f>
        <v>325</v>
      </c>
      <c r="E6" s="11">
        <f ca="1">$E$2+IF($F$2&gt;4,1,0)</f>
        <v>4</v>
      </c>
      <c r="F6" s="12">
        <f t="shared" ca="1" si="0"/>
        <v>81.25</v>
      </c>
      <c r="G6" s="12">
        <f t="shared" ca="1" si="1"/>
        <v>24.53125</v>
      </c>
      <c r="H6" s="13">
        <f t="shared" ref="H6:H11" ca="1" si="2">F6/$F$13</f>
        <v>1.4325068870523416</v>
      </c>
    </row>
    <row r="7" spans="3:8" x14ac:dyDescent="0.25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-0.46875</v>
      </c>
      <c r="H7" s="13">
        <f t="shared" ca="1" si="2"/>
        <v>0.99173553719008267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-17.71875</v>
      </c>
      <c r="H8" s="13">
        <f t="shared" ca="1" si="2"/>
        <v>0.68760330578512396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-13.518749999999997</v>
      </c>
      <c r="H9" s="13">
        <f t="shared" ca="1" si="2"/>
        <v>0.76165289256198354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-1.9187500000000028</v>
      </c>
      <c r="H10" s="13">
        <f t="shared" ca="1" si="2"/>
        <v>0.96617079889807156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-5.1187499999999986</v>
      </c>
      <c r="H11" s="13">
        <f t="shared" ca="1" si="2"/>
        <v>0.90975206611570247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1815</v>
      </c>
      <c r="E13" s="11">
        <f ca="1">SUM(E5:E11)</f>
        <v>32</v>
      </c>
      <c r="F13" s="12">
        <f ca="1">D13/E13</f>
        <v>56.71875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63.918953785721683</v>
      </c>
      <c r="E15" s="16"/>
      <c r="F15" s="16">
        <f ca="1">_xlfn.STDEV.P(F5:F11)</f>
        <v>13.979755771420756</v>
      </c>
      <c r="G15" s="16">
        <f ca="1">_xlfn.STDEV.P(G5:G11)</f>
        <v>13.979755771420738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283.59375</v>
      </c>
      <c r="G23" s="10" t="s">
        <v>7</v>
      </c>
      <c r="H23" s="12">
        <f t="shared" ref="H23:H29" ca="1" si="5">F5</f>
        <v>72.2</v>
      </c>
      <c r="I23" s="18">
        <f ca="1">E23/7</f>
        <v>40.513392857142854</v>
      </c>
    </row>
    <row r="24" spans="3:9" x14ac:dyDescent="0.25">
      <c r="C24" s="10" t="s">
        <v>8</v>
      </c>
      <c r="D24" s="11">
        <f t="shared" si="3"/>
        <v>325</v>
      </c>
      <c r="E24" s="18">
        <f t="shared" ca="1" si="4"/>
        <v>226.875</v>
      </c>
      <c r="G24" s="10" t="s">
        <v>8</v>
      </c>
      <c r="H24" s="12">
        <f t="shared" ca="1" si="5"/>
        <v>81.25</v>
      </c>
      <c r="I24" s="18">
        <f t="shared" ref="I24:I29" ca="1" si="6">E24/7</f>
        <v>32.410714285714285</v>
      </c>
    </row>
    <row r="25" spans="3:9" x14ac:dyDescent="0.25">
      <c r="C25" s="10" t="s">
        <v>9</v>
      </c>
      <c r="D25" s="11">
        <f t="shared" si="3"/>
        <v>225</v>
      </c>
      <c r="E25" s="18">
        <f t="shared" ca="1" si="4"/>
        <v>226.875</v>
      </c>
      <c r="G25" s="10" t="s">
        <v>9</v>
      </c>
      <c r="H25" s="12">
        <f t="shared" ca="1" si="5"/>
        <v>56.25</v>
      </c>
      <c r="I25" s="18">
        <f t="shared" ca="1" si="6"/>
        <v>32.410714285714285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226.875</v>
      </c>
      <c r="G26" s="10" t="s">
        <v>10</v>
      </c>
      <c r="H26" s="12">
        <f t="shared" ca="1" si="5"/>
        <v>39</v>
      </c>
      <c r="I26" s="18">
        <f t="shared" ca="1" si="6"/>
        <v>32.410714285714285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283.59375</v>
      </c>
      <c r="G27" s="10" t="s">
        <v>3</v>
      </c>
      <c r="H27" s="12">
        <f t="shared" ca="1" si="5"/>
        <v>43.2</v>
      </c>
      <c r="I27" s="18">
        <f t="shared" ca="1" si="6"/>
        <v>40.513392857142854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283.59375</v>
      </c>
      <c r="G28" s="10" t="s">
        <v>4</v>
      </c>
      <c r="H28" s="12">
        <f t="shared" ca="1" si="5"/>
        <v>54.8</v>
      </c>
      <c r="I28" s="18">
        <f t="shared" ca="1" si="6"/>
        <v>40.513392857142854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283.59375</v>
      </c>
      <c r="G29" s="10" t="s">
        <v>6</v>
      </c>
      <c r="H29" s="12">
        <f t="shared" ca="1" si="5"/>
        <v>51.6</v>
      </c>
      <c r="I29" s="18">
        <f t="shared" ca="1" si="6"/>
        <v>40.513392857142854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2.9261016701966115E-20</v>
      </c>
      <c r="E31" s="17"/>
      <c r="G31" s="15" t="s">
        <v>23</v>
      </c>
      <c r="H31" s="19">
        <f ca="1">_xlfn.CHISQ.TEST(H23:H29,I23:I29)</f>
        <v>1.1363437124929802E-24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2.6285451541680936E-3</v>
      </c>
      <c r="C2">
        <f>_xlfn.POISSON.DIST(A2,Scrobbles!$O$9,FALSE)</f>
        <v>2.3300211035429017E-25</v>
      </c>
    </row>
    <row r="3" spans="1:3" x14ac:dyDescent="0.25">
      <c r="A3">
        <v>1</v>
      </c>
      <c r="B3">
        <f>_xlfn.NORM.DIST(A3,Scrobbles!$O$9,Scrobbles!$O$8,FALSE)</f>
        <v>2.7748687484299614E-3</v>
      </c>
      <c r="C3">
        <f>_xlfn.POISSON.DIST(A3,Scrobbles!$O$9,FALSE)</f>
        <v>1.32155884466574E-23</v>
      </c>
    </row>
    <row r="4" spans="1:3" x14ac:dyDescent="0.25">
      <c r="A4">
        <v>2</v>
      </c>
      <c r="B4">
        <f>_xlfn.NORM.DIST(A4,Scrobbles!$O$9,Scrobbles!$O$8,FALSE)</f>
        <v>2.9265163803984954E-3</v>
      </c>
      <c r="C4">
        <f>_xlfn.POISSON.DIST(A4,Scrobbles!$O$9,FALSE)</f>
        <v>3.7478582860442362E-22</v>
      </c>
    </row>
    <row r="5" spans="1:3" x14ac:dyDescent="0.25">
      <c r="A5">
        <v>3</v>
      </c>
      <c r="B5">
        <f>_xlfn.NORM.DIST(A5,Scrobbles!$O$9,Scrobbles!$O$8,FALSE)</f>
        <v>3.0834789111246984E-3</v>
      </c>
      <c r="C5">
        <f>_xlfn.POISSON.DIST(A5,Scrobbles!$O$9,FALSE)</f>
        <v>7.0857945720524005E-21</v>
      </c>
    </row>
    <row r="6" spans="1:3" x14ac:dyDescent="0.25">
      <c r="A6">
        <v>4</v>
      </c>
      <c r="B6">
        <f>_xlfn.NORM.DIST(A6,Scrobbles!$O$9,Scrobbles!$O$8,FALSE)</f>
        <v>3.2457309392008348E-3</v>
      </c>
      <c r="C6">
        <f>_xlfn.POISSON.DIST(A6,Scrobbles!$O$9,FALSE)</f>
        <v>1.004743527208994E-19</v>
      </c>
    </row>
    <row r="7" spans="1:3" x14ac:dyDescent="0.25">
      <c r="A7">
        <v>5</v>
      </c>
      <c r="B7">
        <f>_xlfn.NORM.DIST(A7,Scrobbles!$O$9,Scrobbles!$O$8,FALSE)</f>
        <v>3.4132300292549662E-3</v>
      </c>
      <c r="C7">
        <f>_xlfn.POISSON.DIST(A7,Scrobbles!$O$9,FALSE)</f>
        <v>1.1397559386777092E-18</v>
      </c>
    </row>
    <row r="8" spans="1:3" x14ac:dyDescent="0.25">
      <c r="A8">
        <v>6</v>
      </c>
      <c r="B8">
        <f>_xlfn.NORM.DIST(A8,Scrobbles!$O$9,Scrobbles!$O$8,FALSE)</f>
        <v>3.5859159836310549E-3</v>
      </c>
      <c r="C8">
        <f>_xlfn.POISSON.DIST(A8,Scrobbles!$O$9,FALSE)</f>
        <v>1.0774255357812653E-17</v>
      </c>
    </row>
    <row r="9" spans="1:3" x14ac:dyDescent="0.25">
      <c r="A9">
        <v>7</v>
      </c>
      <c r="B9">
        <f>_xlfn.NORM.DIST(A9,Scrobbles!$O$9,Scrobbles!$O$8,FALSE)</f>
        <v>3.7637101638420822E-3</v>
      </c>
      <c r="C9">
        <f>_xlfn.POISSON.DIST(A9,Scrobbles!$O$9,FALSE)</f>
        <v>8.7300328010847857E-17</v>
      </c>
    </row>
    <row r="10" spans="1:3" x14ac:dyDescent="0.25">
      <c r="A10">
        <v>8</v>
      </c>
      <c r="B10">
        <f>_xlfn.NORM.DIST(A10,Scrobbles!$O$9,Scrobbles!$O$8,FALSE)</f>
        <v>3.9465148683827788E-3</v>
      </c>
      <c r="C10">
        <f>_xlfn.POISSON.DIST(A10,Scrobbles!$O$9,FALSE)</f>
        <v>6.1894568492066082E-16</v>
      </c>
    </row>
    <row r="11" spans="1:3" x14ac:dyDescent="0.25">
      <c r="A11">
        <v>9</v>
      </c>
      <c r="B11">
        <f>_xlfn.NORM.DIST(A11,Scrobbles!$O$9,Scrobbles!$O$8,FALSE)</f>
        <v>4.1342127734355864E-3</v>
      </c>
      <c r="C11">
        <f>_xlfn.POISSON.DIST(A11,Scrobbles!$O$9,FALSE)</f>
        <v>3.9006472851770871E-15</v>
      </c>
    </row>
    <row r="12" spans="1:3" x14ac:dyDescent="0.25">
      <c r="A12">
        <v>10</v>
      </c>
      <c r="B12">
        <f>_xlfn.NORM.DIST(A12,Scrobbles!$O$9,Scrobbles!$O$8,FALSE)</f>
        <v>4.3266664428963063E-3</v>
      </c>
      <c r="C12">
        <f>_xlfn.POISSON.DIST(A12,Scrobbles!$O$9,FALSE)</f>
        <v>2.2123983820613835E-14</v>
      </c>
    </row>
    <row r="13" spans="1:3" x14ac:dyDescent="0.25">
      <c r="A13">
        <v>11</v>
      </c>
      <c r="B13">
        <f>_xlfn.NORM.DIST(A13,Scrobbles!$O$9,Scrobbles!$O$8,FALSE)</f>
        <v>4.5237179139827393E-3</v>
      </c>
      <c r="C13">
        <f>_xlfn.POISSON.DIST(A13,Scrobbles!$O$9,FALSE)</f>
        <v>1.1407679157503955E-13</v>
      </c>
    </row>
    <row r="14" spans="1:3" x14ac:dyDescent="0.25">
      <c r="A14">
        <v>12</v>
      </c>
      <c r="B14">
        <f>_xlfn.NORM.DIST(A14,Scrobbles!$O$9,Scrobbles!$O$8,FALSE)</f>
        <v>4.7251883644690686E-3</v>
      </c>
      <c r="C14">
        <f>_xlfn.POISSON.DIST(A14,Scrobbles!$O$9,FALSE)</f>
        <v>5.3919108517889815E-13</v>
      </c>
    </row>
    <row r="15" spans="1:3" x14ac:dyDescent="0.25">
      <c r="A15">
        <v>13</v>
      </c>
      <c r="B15">
        <f>_xlfn.NORM.DIST(A15,Scrobbles!$O$9,Scrobbles!$O$8,FALSE)</f>
        <v>4.9308778673102707E-3</v>
      </c>
      <c r="C15">
        <f>_xlfn.POISSON.DIST(A15,Scrobbles!$O$9,FALSE)</f>
        <v>2.3524803355762056E-12</v>
      </c>
    </row>
    <row r="16" spans="1:3" x14ac:dyDescent="0.25">
      <c r="A16">
        <v>14</v>
      </c>
      <c r="B16">
        <f>_xlfn.NORM.DIST(A16,Scrobbles!$O$9,Scrobbles!$O$8,FALSE)</f>
        <v>5.1405652380838171E-3</v>
      </c>
      <c r="C16">
        <f>_xlfn.POISSON.DIST(A16,Scrobbles!$O$9,FALSE)</f>
        <v>9.5306960023902106E-12</v>
      </c>
    </row>
    <row r="17" spans="1:3" x14ac:dyDescent="0.25">
      <c r="A17">
        <v>15</v>
      </c>
      <c r="B17">
        <f>_xlfn.NORM.DIST(A17,Scrobbles!$O$9,Scrobbles!$O$8,FALSE)</f>
        <v>5.3540079802809944E-3</v>
      </c>
      <c r="C17">
        <f>_xlfn.POISSON.DIST(A17,Scrobbles!$O$9,FALSE)</f>
        <v>3.6037944259037853E-11</v>
      </c>
    </row>
    <row r="18" spans="1:3" x14ac:dyDescent="0.25">
      <c r="A18">
        <v>16</v>
      </c>
      <c r="B18">
        <f>_xlfn.NORM.DIST(A18,Scrobbles!$O$9,Scrobbles!$O$8,FALSE)</f>
        <v>5.5709423330279843E-3</v>
      </c>
      <c r="C18">
        <f>_xlfn.POISSON.DIST(A18,Scrobbles!$O$9,FALSE)</f>
        <v>1.2775169693389464E-10</v>
      </c>
    </row>
    <row r="19" spans="1:3" x14ac:dyDescent="0.25">
      <c r="A19">
        <v>17</v>
      </c>
      <c r="B19">
        <f>_xlfn.NORM.DIST(A19,Scrobbles!$O$9,Scrobbles!$O$8,FALSE)</f>
        <v>5.7910834253089667E-3</v>
      </c>
      <c r="C19">
        <f>_xlfn.POISSON.DIST(A19,Scrobbles!$O$9,FALSE)</f>
        <v>4.2623038590995957E-10</v>
      </c>
    </row>
    <row r="20" spans="1:3" x14ac:dyDescent="0.25">
      <c r="A20">
        <v>18</v>
      </c>
      <c r="B20">
        <f>_xlfn.NORM.DIST(A20,Scrobbles!$O$9,Scrobbles!$O$8,FALSE)</f>
        <v>6.0141255402021213E-3</v>
      </c>
      <c r="C20">
        <f>_xlfn.POISSON.DIST(A20,Scrobbles!$O$9,FALSE)</f>
        <v>1.3430697056016935E-9</v>
      </c>
    </row>
    <row r="21" spans="1:3" x14ac:dyDescent="0.25">
      <c r="A21">
        <v>19</v>
      </c>
      <c r="B21">
        <f>_xlfn.NORM.DIST(A21,Scrobbles!$O$9,Scrobbles!$O$8,FALSE)</f>
        <v>6.2397424920269699E-3</v>
      </c>
      <c r="C21">
        <f>_xlfn.POISSON.DIST(A21,Scrobbles!$O$9,FALSE)</f>
        <v>4.0093281507682242E-9</v>
      </c>
    </row>
    <row r="22" spans="1:3" x14ac:dyDescent="0.25">
      <c r="A22">
        <v>20</v>
      </c>
      <c r="B22">
        <f>_xlfn.NORM.DIST(A22,Scrobbles!$O$9,Scrobbles!$O$8,FALSE)</f>
        <v>6.4675881186417221E-3</v>
      </c>
      <c r="C22">
        <f>_xlfn.POISSON.DIST(A22,Scrobbles!$O$9,FALSE)</f>
        <v>1.1370204052569236E-8</v>
      </c>
    </row>
    <row r="23" spans="1:3" x14ac:dyDescent="0.25">
      <c r="A23">
        <v>21</v>
      </c>
      <c r="B23">
        <f>_xlfn.NORM.DIST(A23,Scrobbles!$O$9,Scrobbles!$O$8,FALSE)</f>
        <v>6.6972968904256743E-3</v>
      </c>
      <c r="C23">
        <f>_xlfn.POISSON.DIST(A23,Scrobbles!$O$9,FALSE)</f>
        <v>3.0709702909841095E-8</v>
      </c>
    </row>
    <row r="24" spans="1:3" x14ac:dyDescent="0.25">
      <c r="A24">
        <v>22</v>
      </c>
      <c r="B24">
        <f>_xlfn.NORM.DIST(A24,Scrobbles!$O$9,Scrobbles!$O$8,FALSE)</f>
        <v>6.9284846367391089E-3</v>
      </c>
      <c r="C24">
        <f>_xlfn.POISSON.DIST(A24,Scrobbles!$O$9,FALSE)</f>
        <v>7.9173452814433973E-8</v>
      </c>
    </row>
    <row r="25" spans="1:3" x14ac:dyDescent="0.25">
      <c r="A25">
        <v>23</v>
      </c>
      <c r="B25">
        <f>_xlfn.NORM.DIST(A25,Scrobbles!$O$9,Scrobbles!$O$8,FALSE)</f>
        <v>7.1607493898764567E-3</v>
      </c>
      <c r="C25">
        <f>_xlfn.POISSON.DIST(A25,Scrobbles!$O$9,FALSE)</f>
        <v>1.9524431638342006E-7</v>
      </c>
    </row>
    <row r="26" spans="1:3" x14ac:dyDescent="0.25">
      <c r="A26">
        <v>24</v>
      </c>
      <c r="B26">
        <f>_xlfn.NORM.DIST(A26,Scrobbles!$O$9,Scrobbles!$O$8,FALSE)</f>
        <v>7.3936723457232742E-3</v>
      </c>
      <c r="C26">
        <f>_xlfn.POISSON.DIST(A26,Scrobbles!$O$9,FALSE)</f>
        <v>4.6141723207800546E-7</v>
      </c>
    </row>
    <row r="27" spans="1:3" x14ac:dyDescent="0.25">
      <c r="A27">
        <v>25</v>
      </c>
      <c r="B27">
        <f>_xlfn.NORM.DIST(A27,Scrobbles!$O$9,Scrobbles!$O$8,FALSE)</f>
        <v>7.6268189395000772E-3</v>
      </c>
      <c r="C27">
        <f>_xlfn.POISSON.DIST(A27,Scrobbles!$O$9,FALSE)</f>
        <v>1.0468403452769762E-6</v>
      </c>
    </row>
    <row r="28" spans="1:3" x14ac:dyDescent="0.25">
      <c r="A28">
        <v>26</v>
      </c>
      <c r="B28">
        <f>_xlfn.NORM.DIST(A28,Scrobbles!$O$9,Scrobbles!$O$8,FALSE)</f>
        <v>7.8597400341325913E-3</v>
      </c>
      <c r="C28">
        <f>_xlfn.POISSON.DIST(A28,Scrobbles!$O$9,FALSE)</f>
        <v>2.2836721474491775E-6</v>
      </c>
    </row>
    <row r="29" spans="1:3" x14ac:dyDescent="0.25">
      <c r="A29">
        <v>27</v>
      </c>
      <c r="B29">
        <f>_xlfn.NORM.DIST(A29,Scrobbles!$O$9,Scrobbles!$O$8,FALSE)</f>
        <v>8.0919732179355313E-3</v>
      </c>
      <c r="C29">
        <f>_xlfn.POISSON.DIST(A29,Scrobbles!$O$9,FALSE)</f>
        <v>4.7972973930789917E-6</v>
      </c>
    </row>
    <row r="30" spans="1:3" x14ac:dyDescent="0.25">
      <c r="A30">
        <v>28</v>
      </c>
      <c r="B30">
        <f>_xlfn.NORM.DIST(A30,Scrobbles!$O$9,Scrobbles!$O$8,FALSE)</f>
        <v>8.3230442074428528E-3</v>
      </c>
      <c r="C30">
        <f>_xlfn.POISSON.DIST(A30,Scrobbles!$O$9,FALSE)</f>
        <v>9.7177396969177976E-6</v>
      </c>
    </row>
    <row r="31" spans="1:3" x14ac:dyDescent="0.25">
      <c r="A31">
        <v>29</v>
      </c>
      <c r="B31">
        <f>_xlfn.NORM.DIST(A31,Scrobbles!$O$9,Scrobbles!$O$8,FALSE)</f>
        <v>8.5524683503687051E-3</v>
      </c>
      <c r="C31">
        <f>_xlfn.POISSON.DIST(A31,Scrobbles!$O$9,FALSE)</f>
        <v>1.9006139601191644E-5</v>
      </c>
    </row>
    <row r="32" spans="1:3" x14ac:dyDescent="0.25">
      <c r="A32">
        <v>30</v>
      </c>
      <c r="B32">
        <f>_xlfn.NORM.DIST(A32,Scrobbles!$O$9,Scrobbles!$O$8,FALSE)</f>
        <v>8.7797522228481861E-3</v>
      </c>
      <c r="C32">
        <f>_xlfn.POISSON.DIST(A32,Scrobbles!$O$9,FALSE)</f>
        <v>3.5933482683502905E-5</v>
      </c>
    </row>
    <row r="33" spans="1:3" x14ac:dyDescent="0.25">
      <c r="A33">
        <v>31</v>
      </c>
      <c r="B33">
        <f>_xlfn.NORM.DIST(A33,Scrobbles!$O$9,Scrobbles!$O$8,FALSE)</f>
        <v>9.0043953142926823E-3</v>
      </c>
      <c r="C33">
        <f>_xlfn.POISSON.DIST(A33,Scrobbles!$O$9,FALSE)</f>
        <v>6.5745232934029936E-5</v>
      </c>
    </row>
    <row r="34" spans="1:3" x14ac:dyDescent="0.25">
      <c r="A34">
        <v>32</v>
      </c>
      <c r="B34">
        <f>_xlfn.NORM.DIST(A34,Scrobbles!$O$9,Scrobbles!$O$8,FALSE)</f>
        <v>9.2258917924091313E-3</v>
      </c>
      <c r="C34">
        <f>_xlfn.POISSON.DIST(A34,Scrobbles!$O$9,FALSE)</f>
        <v>1.1653085720240702E-4</v>
      </c>
    </row>
    <row r="35" spans="1:3" x14ac:dyDescent="0.25">
      <c r="A35">
        <v>33</v>
      </c>
      <c r="B35">
        <f>_xlfn.NORM.DIST(A35,Scrobbles!$O$9,Scrobbles!$O$8,FALSE)</f>
        <v>9.4437323401837005E-3</v>
      </c>
      <c r="C35">
        <f>_xlfn.POISSON.DIST(A35,Scrobbles!$O$9,FALSE)</f>
        <v>2.0028741081663695E-4</v>
      </c>
    </row>
    <row r="36" spans="1:3" x14ac:dyDescent="0.25">
      <c r="A36">
        <v>34</v>
      </c>
      <c r="B36">
        <f>_xlfn.NORM.DIST(A36,Scrobbles!$O$9,Scrobbles!$O$8,FALSE)</f>
        <v>9.6574060559254504E-3</v>
      </c>
      <c r="C36">
        <f>_xlfn.POISSON.DIST(A36,Scrobbles!$O$9,FALSE)</f>
        <v>3.3411916418400284E-4</v>
      </c>
    </row>
    <row r="37" spans="1:3" x14ac:dyDescent="0.25">
      <c r="A37">
        <v>35</v>
      </c>
      <c r="B37">
        <f>_xlfn.NORM.DIST(A37,Scrobbles!$O$9,Scrobbles!$O$8,FALSE)</f>
        <v>9.8664024068120838E-3</v>
      </c>
      <c r="C37">
        <f>_xlfn.POISSON.DIST(A37,Scrobbles!$O$9,FALSE)</f>
        <v>5.4145203838746887E-4</v>
      </c>
    </row>
    <row r="38" spans="1:3" x14ac:dyDescent="0.25">
      <c r="A38">
        <v>36</v>
      </c>
      <c r="B38">
        <f>_xlfn.NORM.DIST(A38,Scrobbles!$O$9,Scrobbles!$O$8,FALSE)</f>
        <v>1.0070213225784956E-2</v>
      </c>
      <c r="C38">
        <f>_xlfn.POISSON.DIST(A38,Scrobbles!$O$9,FALSE)</f>
        <v>8.5306896673025706E-4</v>
      </c>
    </row>
    <row r="39" spans="1:3" x14ac:dyDescent="0.25">
      <c r="A39">
        <v>37</v>
      </c>
      <c r="B39">
        <f>_xlfn.NORM.DIST(A39,Scrobbles!$O$9,Scrobbles!$O$8,FALSE)</f>
        <v>1.0268334741110349E-2</v>
      </c>
      <c r="C39">
        <f>_xlfn.POISSON.DIST(A39,Scrobbles!$O$9,FALSE)</f>
        <v>1.3077028501819457E-3</v>
      </c>
    </row>
    <row r="40" spans="1:3" x14ac:dyDescent="0.25">
      <c r="A40">
        <v>38</v>
      </c>
      <c r="B40">
        <f>_xlfn.NORM.DIST(A40,Scrobbles!$O$9,Scrobbles!$O$8,FALSE)</f>
        <v>1.0460269627465331E-2</v>
      </c>
      <c r="C40">
        <f>_xlfn.POISSON.DIST(A40,Scrobbles!$O$9,FALSE)</f>
        <v>1.951875553519924E-3</v>
      </c>
    </row>
    <row r="41" spans="1:3" x14ac:dyDescent="0.25">
      <c r="A41">
        <v>39</v>
      </c>
      <c r="B41">
        <f>_xlfn.NORM.DIST(A41,Scrobbles!$O$9,Scrobbles!$O$8,FALSE)</f>
        <v>1.0645529067024463E-2</v>
      </c>
      <c r="C41">
        <f>_xlfn.POISSON.DIST(A41,Scrobbles!$O$9,FALSE)</f>
        <v>2.8386651679796968E-3</v>
      </c>
    </row>
    <row r="42" spans="1:3" x14ac:dyDescent="0.25">
      <c r="A42">
        <v>40</v>
      </c>
      <c r="B42">
        <f>_xlfn.NORM.DIST(A42,Scrobbles!$O$9,Scrobbles!$O$8,FALSE)</f>
        <v>1.0823634808723195E-2</v>
      </c>
      <c r="C42">
        <f>_xlfn.POISSON.DIST(A42,Scrobbles!$O$9,FALSE)</f>
        <v>4.0251384999087153E-3</v>
      </c>
    </row>
    <row r="43" spans="1:3" x14ac:dyDescent="0.25">
      <c r="A43">
        <v>41</v>
      </c>
      <c r="B43">
        <f>_xlfn.NORM.DIST(A43,Scrobbles!$O$9,Scrobbles!$O$8,FALSE)</f>
        <v>1.0994121213659681E-2</v>
      </c>
      <c r="C43">
        <f>_xlfn.POISSON.DIST(A43,Scrobbles!$O$9,FALSE)</f>
        <v>5.5683127876023607E-3</v>
      </c>
    </row>
    <row r="44" spans="1:3" x14ac:dyDescent="0.25">
      <c r="A44">
        <v>42</v>
      </c>
      <c r="B44">
        <f>_xlfn.NORM.DIST(A44,Scrobbles!$O$9,Scrobbles!$O$8,FALSE)</f>
        <v>1.1156537274471849E-2</v>
      </c>
      <c r="C44">
        <f>_xlfn.POISSON.DIST(A44,Scrobbles!$O$9,FALSE)</f>
        <v>7.5197081171862338E-3</v>
      </c>
    </row>
    <row r="45" spans="1:3" x14ac:dyDescent="0.25">
      <c r="A45">
        <v>43</v>
      </c>
      <c r="B45">
        <f>_xlfn.NORM.DIST(A45,Scrobbles!$O$9,Scrobbles!$O$8,FALSE)</f>
        <v>1.1310448596494119E-2</v>
      </c>
      <c r="C45">
        <f>_xlfn.POISSON.DIST(A45,Scrobbles!$O$9,FALSE)</f>
        <v>9.9188010412013267E-3</v>
      </c>
    </row>
    <row r="46" spans="1:3" x14ac:dyDescent="0.25">
      <c r="A46">
        <v>44</v>
      </c>
      <c r="B46">
        <f>_xlfn.NORM.DIST(A46,Scrobbles!$O$9,Scrobbles!$O$8,FALSE)</f>
        <v>1.145543932855978E-2</v>
      </c>
      <c r="C46">
        <f>_xlfn.POISSON.DIST(A46,Scrobbles!$O$9,FALSE)</f>
        <v>1.2785954467173564E-2</v>
      </c>
    </row>
    <row r="47" spans="1:3" x14ac:dyDescent="0.25">
      <c r="A47">
        <v>45</v>
      </c>
      <c r="B47">
        <f>_xlfn.NORM.DIST(A47,Scrobbles!$O$9,Scrobbles!$O$8,FALSE)</f>
        <v>1.159111403147179E-2</v>
      </c>
      <c r="C47">
        <f>_xlfn.POISSON.DIST(A47,Scrobbles!$O$9,FALSE)</f>
        <v>1.6115630109666677E-2</v>
      </c>
    </row>
    <row r="48" spans="1:3" x14ac:dyDescent="0.25">
      <c r="A48">
        <v>46</v>
      </c>
      <c r="B48">
        <f>_xlfn.NORM.DIST(A48,Scrobbles!$O$9,Scrobbles!$O$8,FALSE)</f>
        <v>1.1717099472416682E-2</v>
      </c>
      <c r="C48">
        <f>_xlfn.POISSON.DIST(A48,Scrobbles!$O$9,FALSE)</f>
        <v>1.9870834680057781E-2</v>
      </c>
    </row>
    <row r="49" spans="1:3" x14ac:dyDescent="0.25">
      <c r="A49">
        <v>47</v>
      </c>
      <c r="B49">
        <f>_xlfn.NORM.DIST(A49,Scrobbles!$O$9,Scrobbles!$O$8,FALSE)</f>
        <v>1.1833046333942554E-2</v>
      </c>
      <c r="C49">
        <f>_xlfn.POISSON.DIST(A49,Scrobbles!$O$9,FALSE)</f>
        <v>2.3979763925734605E-2</v>
      </c>
    </row>
    <row r="50" spans="1:3" x14ac:dyDescent="0.25">
      <c r="A50">
        <v>48</v>
      </c>
      <c r="B50">
        <f>_xlfn.NORM.DIST(A50,Scrobbles!$O$9,Scrobbles!$O$8,FALSE)</f>
        <v>1.1938630826561054E-2</v>
      </c>
      <c r="C50">
        <f>_xlfn.POISSON.DIST(A50,Scrobbles!$O$9,FALSE)</f>
        <v>2.8335463232557482E-2</v>
      </c>
    </row>
    <row r="51" spans="1:3" x14ac:dyDescent="0.25">
      <c r="A51">
        <v>49</v>
      </c>
      <c r="B51">
        <f>_xlfn.NORM.DIST(A51,Scrobbles!$O$9,Scrobbles!$O$8,FALSE)</f>
        <v>1.2033556194562046E-2</v>
      </c>
      <c r="C51">
        <f>_xlfn.POISSON.DIST(A51,Scrobbles!$O$9,FALSE)</f>
        <v>3.2799021535135094E-2</v>
      </c>
    </row>
    <row r="52" spans="1:3" x14ac:dyDescent="0.25">
      <c r="A52">
        <v>50</v>
      </c>
      <c r="B52">
        <f>_xlfn.NORM.DIST(A52,Scrobbles!$O$9,Scrobbles!$O$8,FALSE)</f>
        <v>1.2117554105244769E-2</v>
      </c>
      <c r="C52">
        <f>_xlfn.POISSON.DIST(A52,Scrobbles!$O$9,FALSE)</f>
        <v>3.7206390053918875E-2</v>
      </c>
    </row>
    <row r="53" spans="1:3" x14ac:dyDescent="0.25">
      <c r="A53">
        <v>51</v>
      </c>
      <c r="B53">
        <f>_xlfn.NORM.DIST(A53,Scrobbles!$O$9,Scrobbles!$O$8,FALSE)</f>
        <v>1.2190385912466347E-2</v>
      </c>
      <c r="C53">
        <f>_xlfn.POISSON.DIST(A53,Scrobbles!$O$9,FALSE)</f>
        <v>4.1378430115111997E-2</v>
      </c>
    </row>
    <row r="54" spans="1:3" x14ac:dyDescent="0.25">
      <c r="A54">
        <v>52</v>
      </c>
      <c r="B54">
        <f>_xlfn.NORM.DIST(A54,Scrobbles!$O$9,Scrobbles!$O$8,FALSE)</f>
        <v>1.2251843786182088E-2</v>
      </c>
      <c r="C54">
        <f>_xlfn.POISSON.DIST(A54,Scrobbles!$O$9,FALSE)</f>
        <v>4.5133323713298257E-2</v>
      </c>
    </row>
    <row r="55" spans="1:3" x14ac:dyDescent="0.25">
      <c r="A55">
        <v>53</v>
      </c>
      <c r="B55">
        <f>_xlfn.NORM.DIST(A55,Scrobbles!$O$9,Scrobbles!$O$8,FALSE)</f>
        <v>1.2301751700496025E-2</v>
      </c>
      <c r="C55">
        <f>_xlfn.POISSON.DIST(A55,Scrobbles!$O$9,FALSE)</f>
        <v>4.8300107629502549E-2</v>
      </c>
    </row>
    <row r="56" spans="1:3" x14ac:dyDescent="0.25">
      <c r="A56">
        <v>54</v>
      </c>
      <c r="B56">
        <f>_xlfn.NORM.DIST(A56,Scrobbles!$O$9,Scrobbles!$O$8,FALSE)</f>
        <v>1.2339966273647989E-2</v>
      </c>
      <c r="C56">
        <f>_xlfn.POISSON.DIST(A56,Scrobbles!$O$9,FALSE)</f>
        <v>5.0731883881682364E-2</v>
      </c>
    </row>
    <row r="57" spans="1:3" x14ac:dyDescent="0.25">
      <c r="A57">
        <v>55</v>
      </c>
      <c r="B57">
        <f>_xlfn.NORM.DIST(A57,Scrobbles!$O$9,Scrobbles!$O$8,FALSE)</f>
        <v>1.2366377454327459E-2</v>
      </c>
      <c r="C57">
        <f>_xlfn.POISSON.DIST(A57,Scrobbles!$O$9,FALSE)</f>
        <v>5.2317255252984932E-2</v>
      </c>
    </row>
    <row r="58" spans="1:3" x14ac:dyDescent="0.25">
      <c r="A58">
        <v>56</v>
      </c>
      <c r="B58">
        <f>_xlfn.NORM.DIST(A58,Scrobbles!$O$9,Scrobbles!$O$8,FALSE)</f>
        <v>1.2380909049716501E-2</v>
      </c>
      <c r="C58">
        <f>_xlfn.POISSON.DIST(A58,Scrobbles!$O$9,FALSE)</f>
        <v>5.2988737881789989E-2</v>
      </c>
    </row>
    <row r="59" spans="1:3" x14ac:dyDescent="0.25">
      <c r="A59">
        <v>57</v>
      </c>
      <c r="B59">
        <f>_xlfn.NORM.DIST(A59,Scrobbles!$O$9,Scrobbles!$O$8,FALSE)</f>
        <v>1.2383519091715926E-2</v>
      </c>
      <c r="C59">
        <f>_xlfn.POISSON.DIST(A59,Scrobbles!$O$9,FALSE)</f>
        <v>5.2727280293557471E-2</v>
      </c>
    </row>
    <row r="60" spans="1:3" x14ac:dyDescent="0.25">
      <c r="A60">
        <v>58</v>
      </c>
      <c r="B60">
        <f>_xlfn.NORM.DIST(A60,Scrobbles!$O$9,Scrobbles!$O$8,FALSE)</f>
        <v>1.2374200038890981E-2</v>
      </c>
      <c r="C60">
        <f>_xlfn.POISSON.DIST(A60,Scrobbles!$O$9,FALSE)</f>
        <v>5.1562507399141588E-2</v>
      </c>
    </row>
    <row r="61" spans="1:3" x14ac:dyDescent="0.25">
      <c r="A61">
        <v>59</v>
      </c>
      <c r="B61">
        <f>_xlfn.NORM.DIST(A61,Scrobbles!$O$9,Scrobbles!$O$8,FALSE)</f>
        <v>1.2352978812776633E-2</v>
      </c>
      <c r="C61">
        <f>_xlfn.POISSON.DIST(A61,Scrobbles!$O$9,FALSE)</f>
        <v>4.9568829941441718E-2</v>
      </c>
    </row>
    <row r="62" spans="1:3" x14ac:dyDescent="0.25">
      <c r="A62">
        <v>60</v>
      </c>
      <c r="B62">
        <f>_xlfn.NORM.DIST(A62,Scrobbles!$O$9,Scrobbles!$O$8,FALSE)</f>
        <v>1.2319916668297808E-2</v>
      </c>
      <c r="C62">
        <f>_xlfn.POISSON.DIST(A62,Scrobbles!$O$9,FALSE)</f>
        <v>4.685803455401915E-2</v>
      </c>
    </row>
    <row r="63" spans="1:3" x14ac:dyDescent="0.25">
      <c r="A63">
        <v>61</v>
      </c>
      <c r="B63">
        <f>_xlfn.NORM.DIST(A63,Scrobbles!$O$9,Scrobbles!$O$8,FALSE)</f>
        <v>1.2275108899177484E-2</v>
      </c>
      <c r="C63">
        <f>_xlfn.POISSON.DIST(A63,Scrobbles!$O$9,FALSE)</f>
        <v>4.3569330284602845E-2</v>
      </c>
    </row>
    <row r="64" spans="1:3" x14ac:dyDescent="0.25">
      <c r="A64">
        <v>62</v>
      </c>
      <c r="B64">
        <f>_xlfn.NORM.DIST(A64,Scrobbles!$O$9,Scrobbles!$O$8,FALSE)</f>
        <v>1.2218684380315483E-2</v>
      </c>
      <c r="C64">
        <f>_xlfn.POISSON.DIST(A64,Scrobbles!$O$9,FALSE)</f>
        <v>3.9858031485158332E-2</v>
      </c>
    </row>
    <row r="65" spans="1:3" x14ac:dyDescent="0.25">
      <c r="A65">
        <v>63</v>
      </c>
      <c r="B65">
        <f>_xlfn.NORM.DIST(A65,Scrobbles!$O$9,Scrobbles!$O$8,FALSE)</f>
        <v>1.2150804950213629E-2</v>
      </c>
      <c r="C65">
        <f>_xlfn.POISSON.DIST(A65,Scrobbles!$O$9,FALSE)</f>
        <v>3.5884090846013086E-2</v>
      </c>
    </row>
    <row r="66" spans="1:3" x14ac:dyDescent="0.25">
      <c r="A66">
        <v>64</v>
      </c>
      <c r="B66">
        <f>_xlfn.NORM.DIST(A66,Scrobbles!$O$9,Scrobbles!$O$8,FALSE)</f>
        <v>1.2071664637589092E-2</v>
      </c>
      <c r="C66">
        <f>_xlfn.POISSON.DIST(A66,Scrobbles!$O$9,FALSE)</f>
        <v>3.1801574651129781E-2</v>
      </c>
    </row>
    <row r="67" spans="1:3" x14ac:dyDescent="0.25">
      <c r="A67">
        <v>65</v>
      </c>
      <c r="B67">
        <f>_xlfn.NORM.DIST(A67,Scrobbles!$O$9,Scrobbles!$O$8,FALSE)</f>
        <v>1.1981488737348368E-2</v>
      </c>
      <c r="C67">
        <f>_xlfn.POISSON.DIST(A67,Scrobbles!$O$9,FALSE)</f>
        <v>2.774993172682717E-2</v>
      </c>
    </row>
    <row r="68" spans="1:3" x14ac:dyDescent="0.25">
      <c r="A68">
        <v>66</v>
      </c>
      <c r="B68">
        <f>_xlfn.NORM.DIST(A68,Scrobbles!$O$9,Scrobbles!$O$8,FALSE)</f>
        <v>1.1880532742080311E-2</v>
      </c>
      <c r="C68">
        <f>_xlfn.POISSON.DIST(A68,Scrobbles!$O$9,FALSE)</f>
        <v>2.3847597577742102E-2</v>
      </c>
    </row>
    <row r="69" spans="1:3" x14ac:dyDescent="0.25">
      <c r="A69">
        <v>67</v>
      </c>
      <c r="B69">
        <f>_xlfn.NORM.DIST(A69,Scrobbles!$O$9,Scrobbles!$O$8,FALSE)</f>
        <v>1.1769081136160002E-2</v>
      </c>
      <c r="C69">
        <f>_xlfn.POISSON.DIST(A69,Scrobbles!$O$9,FALSE)</f>
        <v>2.0188148136008367E-2</v>
      </c>
    </row>
    <row r="70" spans="1:3" x14ac:dyDescent="0.25">
      <c r="A70">
        <v>68</v>
      </c>
      <c r="B70">
        <f>_xlfn.NORM.DIST(A70,Scrobbles!$O$9,Scrobbles!$O$8,FALSE)</f>
        <v>1.1647446060428026E-2</v>
      </c>
      <c r="C70">
        <f>_xlfn.POISSON.DIST(A70,Scrobbles!$O$9,FALSE)</f>
        <v>1.6838919516018E-2</v>
      </c>
    </row>
    <row r="71" spans="1:3" x14ac:dyDescent="0.25">
      <c r="A71">
        <v>69</v>
      </c>
      <c r="B71">
        <f>_xlfn.NORM.DIST(A71,Scrobbles!$O$9,Scrobbles!$O$8,FALSE)</f>
        <v>1.1515965856214973E-2</v>
      </c>
      <c r="C71">
        <f>_xlfn.POISSON.DIST(A71,Scrobbles!$O$9,FALSE)</f>
        <v>1.3841774873900679E-2</v>
      </c>
    </row>
    <row r="72" spans="1:3" x14ac:dyDescent="0.25">
      <c r="A72">
        <v>70</v>
      </c>
      <c r="B72">
        <f>_xlfn.NORM.DIST(A72,Scrobbles!$O$9,Scrobbles!$O$8,FALSE)</f>
        <v>1.137500349821215E-2</v>
      </c>
      <c r="C72">
        <f>_xlfn.POISSON.DIST(A72,Scrobbles!$O$9,FALSE)</f>
        <v>1.1215545266129326E-2</v>
      </c>
    </row>
    <row r="73" spans="1:3" x14ac:dyDescent="0.25">
      <c r="A73">
        <v>71</v>
      </c>
      <c r="B73">
        <f>_xlfn.NORM.DIST(A73,Scrobbles!$O$9,Scrobbles!$O$8,FALSE)</f>
        <v>1.1224944926341098E-2</v>
      </c>
      <c r="C73">
        <f>_xlfn.POISSON.DIST(A73,Scrobbles!$O$9,FALSE)</f>
        <v>8.9596015220179369E-3</v>
      </c>
    </row>
    <row r="74" spans="1:3" x14ac:dyDescent="0.25">
      <c r="A74">
        <v>72</v>
      </c>
      <c r="B74">
        <f>_xlfn.NORM.DIST(A74,Scrobbles!$O$9,Scrobbles!$O$8,FALSE)</f>
        <v>1.1066197287341499E-2</v>
      </c>
      <c r="C74">
        <f>_xlfn.POISSON.DIST(A74,Scrobbles!$O$9,FALSE)</f>
        <v>7.0580194281521496E-3</v>
      </c>
    </row>
    <row r="75" spans="1:3" x14ac:dyDescent="0.25">
      <c r="A75">
        <v>73</v>
      </c>
      <c r="B75">
        <f>_xlfn.NORM.DIST(A75,Scrobbles!$O$9,Scrobbles!$O$8,FALSE)</f>
        <v>1.0899187097275798E-2</v>
      </c>
      <c r="C75">
        <f>_xlfn.POISSON.DIST(A75,Scrobbles!$O$9,FALSE)</f>
        <v>5.4838635539795275E-3</v>
      </c>
    </row>
    <row r="76" spans="1:3" x14ac:dyDescent="0.25">
      <c r="A76">
        <v>74</v>
      </c>
      <c r="B76">
        <f>_xlfn.NORM.DIST(A76,Scrobbles!$O$9,Scrobbles!$O$8,FALSE)</f>
        <v>1.0724358336535759E-2</v>
      </c>
      <c r="C76">
        <f>_xlfn.POISSON.DIST(A76,Scrobbles!$O$9,FALSE)</f>
        <v>4.2032146750307555E-3</v>
      </c>
    </row>
    <row r="77" spans="1:3" x14ac:dyDescent="0.25">
      <c r="A77">
        <v>75</v>
      </c>
      <c r="B77">
        <f>_xlfn.NORM.DIST(A77,Scrobbles!$O$9,Scrobbles!$O$8,FALSE)</f>
        <v>1.0542170489229785E-2</v>
      </c>
      <c r="C77">
        <f>_xlfn.POISSON.DIST(A77,Scrobbles!$O$9,FALSE)</f>
        <v>3.1786810979920156E-3</v>
      </c>
    </row>
    <row r="78" spans="1:3" x14ac:dyDescent="0.25">
      <c r="A78">
        <v>76</v>
      </c>
      <c r="B78">
        <f>_xlfn.NORM.DIST(A78,Scrobbles!$O$9,Scrobbles!$O$8,FALSE)</f>
        <v>1.0353096539028071E-2</v>
      </c>
      <c r="C78">
        <f>_xlfn.POISSON.DIST(A78,Scrobbles!$O$9,FALSE)</f>
        <v>2.372247612193866E-3</v>
      </c>
    </row>
    <row r="79" spans="1:3" x14ac:dyDescent="0.25">
      <c r="A79">
        <v>77</v>
      </c>
      <c r="B79">
        <f>_xlfn.NORM.DIST(A79,Scrobbles!$O$9,Scrobbles!$O$8,FALSE)</f>
        <v>1.0157620933645913E-2</v>
      </c>
      <c r="C79">
        <f>_xlfn.POISSON.DIST(A79,Scrobbles!$O$9,FALSE)</f>
        <v>1.7474145357678017E-3</v>
      </c>
    </row>
    <row r="80" spans="1:3" x14ac:dyDescent="0.25">
      <c r="A80">
        <v>78</v>
      </c>
      <c r="B80">
        <f>_xlfn.NORM.DIST(A80,Scrobbles!$O$9,Scrobbles!$O$8,FALSE)</f>
        <v>9.9562375301540124E-3</v>
      </c>
      <c r="C80">
        <f>_xlfn.POISSON.DIST(A80,Scrobbles!$O$9,FALSE)</f>
        <v>1.27065600257154E-3</v>
      </c>
    </row>
    <row r="81" spans="1:3" x14ac:dyDescent="0.25">
      <c r="A81">
        <v>79</v>
      </c>
      <c r="B81">
        <f>_xlfn.NORM.DIST(A81,Scrobbles!$O$9,Scrobbles!$O$8,FALSE)</f>
        <v>9.7494475332199054E-3</v>
      </c>
      <c r="C81">
        <f>_xlfn.POISSON.DIST(A81,Scrobbles!$O$9,FALSE)</f>
        <v>9.1227873602347609E-4</v>
      </c>
    </row>
    <row r="82" spans="1:3" x14ac:dyDescent="0.25">
      <c r="A82">
        <v>80</v>
      </c>
      <c r="B82">
        <f>_xlfn.NORM.DIST(A82,Scrobbles!$O$9,Scrobbles!$O$8,FALSE)</f>
        <v>9.5377574382091244E-3</v>
      </c>
      <c r="C82">
        <f>_xlfn.POISSON.DIST(A82,Scrobbles!$O$9,FALSE)</f>
        <v>6.4679136948539385E-4</v>
      </c>
    </row>
    <row r="83" spans="1:3" x14ac:dyDescent="0.25">
      <c r="A83">
        <v>81</v>
      </c>
      <c r="B83">
        <f>_xlfn.NORM.DIST(A83,Scrobbles!$O$9,Scrobbles!$O$8,FALSE)</f>
        <v>9.3216769908116039E-3</v>
      </c>
      <c r="C83">
        <f>_xlfn.POISSON.DIST(A83,Scrobbles!$O$9,FALSE)</f>
        <v>4.5290367886419353E-4</v>
      </c>
    </row>
    <row r="84" spans="1:3" x14ac:dyDescent="0.25">
      <c r="A84">
        <v>82</v>
      </c>
      <c r="B84">
        <f>_xlfn.NORM.DIST(A84,Scrobbles!$O$9,Scrobbles!$O$8,FALSE)</f>
        <v>9.1017171745119349E-3</v>
      </c>
      <c r="C84">
        <f>_xlfn.POISSON.DIST(A84,Scrobbles!$O$9,FALSE)</f>
        <v>3.132698845802248E-4</v>
      </c>
    </row>
    <row r="85" spans="1:3" x14ac:dyDescent="0.25">
      <c r="A85">
        <v>83</v>
      </c>
      <c r="B85">
        <f>_xlfn.NORM.DIST(A85,Scrobbles!$O$9,Scrobbles!$O$8,FALSE)</f>
        <v>8.8783882367962069E-3</v>
      </c>
      <c r="C85">
        <f>_xlfn.POISSON.DIST(A85,Scrobbles!$O$9,FALSE)</f>
        <v>2.1407561766306803E-4</v>
      </c>
    </row>
    <row r="86" spans="1:3" x14ac:dyDescent="0.25">
      <c r="A86">
        <v>84</v>
      </c>
      <c r="B86">
        <f>_xlfn.NORM.DIST(A86,Scrobbles!$O$9,Scrobbles!$O$8,FALSE)</f>
        <v>8.6521977644886134E-3</v>
      </c>
      <c r="C86">
        <f>_xlfn.POISSON.DIST(A86,Scrobbles!$O$9,FALSE)</f>
        <v>1.4454882665865644E-4</v>
      </c>
    </row>
    <row r="87" spans="1:3" x14ac:dyDescent="0.25">
      <c r="A87">
        <v>85</v>
      </c>
      <c r="B87">
        <f>_xlfn.NORM.DIST(A87,Scrobbles!$O$9,Scrobbles!$O$8,FALSE)</f>
        <v>8.4236488180435762E-3</v>
      </c>
      <c r="C87">
        <f>_xlfn.POISSON.DIST(A87,Scrobbles!$O$9,FALSE)</f>
        <v>9.6454456024067339E-5</v>
      </c>
    </row>
    <row r="88" spans="1:3" x14ac:dyDescent="0.25">
      <c r="A88">
        <v>86</v>
      </c>
      <c r="B88">
        <f>_xlfn.NORM.DIST(A88,Scrobbles!$O$9,Scrobbles!$O$8,FALSE)</f>
        <v>8.19323813399047E-3</v>
      </c>
      <c r="C88">
        <f>_xlfn.POISSON.DIST(A88,Scrobbles!$O$9,FALSE)</f>
        <v>6.3613676483896179E-5</v>
      </c>
    </row>
    <row r="89" spans="1:3" x14ac:dyDescent="0.25">
      <c r="A89">
        <v>87</v>
      </c>
      <c r="B89">
        <f>_xlfn.NORM.DIST(A89,Scrobbles!$O$9,Scrobbles!$O$8,FALSE)</f>
        <v>7.9614544040446985E-3</v>
      </c>
      <c r="C89">
        <f>_xlfn.POISSON.DIST(A89,Scrobbles!$O$9,FALSE)</f>
        <v>4.1472278311160161E-5</v>
      </c>
    </row>
    <row r="90" spans="1:3" x14ac:dyDescent="0.25">
      <c r="A90">
        <v>88</v>
      </c>
      <c r="B90">
        <f>_xlfn.NORM.DIST(A90,Scrobbles!$O$9,Scrobbles!$O$8,FALSE)</f>
        <v>7.7287766386683662E-3</v>
      </c>
      <c r="C90">
        <f>_xlfn.POISSON.DIST(A90,Scrobbles!$O$9,FALSE)</f>
        <v>2.6730179380240066E-5</v>
      </c>
    </row>
    <row r="91" spans="1:3" x14ac:dyDescent="0.25">
      <c r="A91">
        <v>89</v>
      </c>
      <c r="B91">
        <f>_xlfn.NORM.DIST(A91,Scrobbles!$O$9,Scrobbles!$O$8,FALSE)</f>
        <v>7.4956726220934021E-3</v>
      </c>
      <c r="C91">
        <f>_xlfn.POISSON.DIST(A91,Scrobbles!$O$9,FALSE)</f>
        <v>1.7034857996887696E-5</v>
      </c>
    </row>
    <row r="92" spans="1:3" x14ac:dyDescent="0.25">
      <c r="A92">
        <v>90</v>
      </c>
      <c r="B92">
        <f>_xlfn.NORM.DIST(A92,Scrobbles!$O$9,Scrobbles!$O$8,FALSE)</f>
        <v>7.2625974650173059E-3</v>
      </c>
      <c r="C92">
        <f>_xlfn.POISSON.DIST(A92,Scrobbles!$O$9,FALSE)</f>
        <v>1.073550946678849E-5</v>
      </c>
    </row>
    <row r="93" spans="1:3" x14ac:dyDescent="0.25">
      <c r="A93">
        <v>91</v>
      </c>
      <c r="B93">
        <f>_xlfn.NORM.DIST(A93,Scrobbles!$O$9,Scrobbles!$O$8,FALSE)</f>
        <v>7.0299922603548051E-3</v>
      </c>
      <c r="C93">
        <f>_xlfn.POISSON.DIST(A93,Scrobbles!$O$9,FALSE)</f>
        <v>6.6912601930705152E-6</v>
      </c>
    </row>
    <row r="94" spans="1:3" x14ac:dyDescent="0.25">
      <c r="A94">
        <v>92</v>
      </c>
      <c r="B94">
        <f>_xlfn.NORM.DIST(A94,Scrobbles!$O$9,Scrobbles!$O$8,FALSE)</f>
        <v>6.7982828465848709E-3</v>
      </c>
      <c r="C94">
        <f>_xlfn.POISSON.DIST(A94,Scrobbles!$O$9,FALSE)</f>
        <v>4.1252164573447176E-6</v>
      </c>
    </row>
    <row r="95" spans="1:3" x14ac:dyDescent="0.25">
      <c r="A95">
        <v>93</v>
      </c>
      <c r="B95">
        <f>_xlfn.NORM.DIST(A95,Scrobbles!$O$9,Scrobbles!$O$8,FALSE)</f>
        <v>6.5678786823799616E-3</v>
      </c>
      <c r="C95">
        <f>_xlfn.POISSON.DIST(A95,Scrobbles!$O$9,FALSE)</f>
        <v>2.5158830208604514E-6</v>
      </c>
    </row>
    <row r="96" spans="1:3" x14ac:dyDescent="0.25">
      <c r="A96">
        <v>94</v>
      </c>
      <c r="B96">
        <f>_xlfn.NORM.DIST(A96,Scrobbles!$O$9,Scrobbles!$O$8,FALSE)</f>
        <v>6.3391718353501391E-3</v>
      </c>
      <c r="C96">
        <f>_xlfn.POISSON.DIST(A96,Scrobbles!$O$9,FALSE)</f>
        <v>1.5180610647811708E-6</v>
      </c>
    </row>
    <row r="97" spans="1:3" x14ac:dyDescent="0.25">
      <c r="A97">
        <v>95</v>
      </c>
      <c r="B97">
        <f>_xlfn.NORM.DIST(A97,Scrobbles!$O$9,Scrobbles!$O$8,FALSE)</f>
        <v>6.1125360868864989E-3</v>
      </c>
      <c r="C97">
        <f>_xlfn.POISSON.DIST(A97,Scrobbles!$O$9,FALSE)</f>
        <v>9.0634237913743163E-7</v>
      </c>
    </row>
    <row r="98" spans="1:3" x14ac:dyDescent="0.25">
      <c r="A98">
        <v>96</v>
      </c>
      <c r="B98">
        <f>_xlfn.NORM.DIST(A98,Scrobbles!$O$9,Scrobbles!$O$8,FALSE)</f>
        <v>5.8883261542530272E-3</v>
      </c>
      <c r="C98">
        <f>_xlfn.POISSON.DIST(A98,Scrobbles!$O$9,FALSE)</f>
        <v>5.3548548767397647E-7</v>
      </c>
    </row>
    <row r="99" spans="1:3" x14ac:dyDescent="0.25">
      <c r="A99">
        <v>97</v>
      </c>
      <c r="B99">
        <f>_xlfn.NORM.DIST(A99,Scrobbles!$O$9,Scrobbles!$O$8,FALSE)</f>
        <v>5.6668770302602239E-3</v>
      </c>
      <c r="C99">
        <f>_xlfn.POISSON.DIST(A99,Scrobbles!$O$9,FALSE)</f>
        <v>3.1311409797946212E-7</v>
      </c>
    </row>
    <row r="100" spans="1:3" x14ac:dyDescent="0.25">
      <c r="A100">
        <v>98</v>
      </c>
      <c r="B100">
        <f>_xlfn.NORM.DIST(A100,Scrobbles!$O$9,Scrobbles!$O$8,FALSE)</f>
        <v>5.4485034400640064E-3</v>
      </c>
      <c r="C100">
        <f>_xlfn.POISSON.DIST(A100,Scrobbles!$O$9,FALSE)</f>
        <v>1.812187780078856E-7</v>
      </c>
    </row>
    <row r="101" spans="1:3" x14ac:dyDescent="0.25">
      <c r="A101">
        <v>99</v>
      </c>
      <c r="B101">
        <f>_xlfn.NORM.DIST(A101,Scrobbles!$O$9,Scrobbles!$O$8,FALSE)</f>
        <v>5.2334994138751693E-3</v>
      </c>
      <c r="C101">
        <f>_xlfn.POISSON.DIST(A101,Scrobbles!$O$9,FALSE)</f>
        <v>1.0382325823368469E-7</v>
      </c>
    </row>
    <row r="102" spans="1:3" x14ac:dyDescent="0.25">
      <c r="A102">
        <v>100</v>
      </c>
      <c r="B102">
        <f>_xlfn.NORM.DIST(A102,Scrobbles!$O$9,Scrobbles!$O$8,FALSE)</f>
        <v>5.0221379736434604E-3</v>
      </c>
      <c r="C102">
        <f>_xlfn.POISSON.DIST(A102,Scrobbles!$O$9,FALSE)</f>
        <v>5.8887254279417652E-8</v>
      </c>
    </row>
    <row r="103" spans="1:3" x14ac:dyDescent="0.25">
      <c r="A103">
        <v>101</v>
      </c>
      <c r="B103">
        <f>_xlfn.NORM.DIST(A103,Scrobbles!$O$9,Scrobbles!$O$8,FALSE)</f>
        <v>4.8146709311008779E-3</v>
      </c>
      <c r="C103">
        <f>_xlfn.POISSON.DIST(A103,Scrobbles!$O$9,FALSE)</f>
        <v>3.306942033327462E-8</v>
      </c>
    </row>
    <row r="104" spans="1:3" x14ac:dyDescent="0.25">
      <c r="A104">
        <v>102</v>
      </c>
      <c r="B104">
        <f>_xlfn.NORM.DIST(A104,Scrobbles!$O$9,Scrobbles!$O$8,FALSE)</f>
        <v>4.6113287939151312E-3</v>
      </c>
      <c r="C104">
        <f>_xlfn.POISSON.DIST(A104,Scrobbles!$O$9,FALSE)</f>
        <v>1.8388786122822667E-8</v>
      </c>
    </row>
    <row r="105" spans="1:3" x14ac:dyDescent="0.25">
      <c r="A105">
        <v>103</v>
      </c>
      <c r="B105">
        <f>_xlfn.NORM.DIST(A105,Scrobbles!$O$9,Scrobbles!$O$8,FALSE)</f>
        <v>4.4123207761201898E-3</v>
      </c>
      <c r="C105">
        <f>_xlfn.POISSON.DIST(A105,Scrobbles!$O$9,FALSE)</f>
        <v>1.01261064359597E-8</v>
      </c>
    </row>
    <row r="106" spans="1:3" x14ac:dyDescent="0.25">
      <c r="A106">
        <v>104</v>
      </c>
      <c r="B106">
        <f>_xlfn.NORM.DIST(A106,Scrobbles!$O$9,Scrobbles!$O$8,FALSE)</f>
        <v>4.217834908459242E-3</v>
      </c>
      <c r="C106">
        <f>_xlfn.POISSON.DIST(A106,Scrobbles!$O$9,FALSE)</f>
        <v>5.5225009559095766E-9</v>
      </c>
    </row>
    <row r="107" spans="1:3" x14ac:dyDescent="0.25">
      <c r="A107">
        <v>105</v>
      </c>
      <c r="B107">
        <f>_xlfn.NORM.DIST(A107,Scrobbles!$O$9,Scrobbles!$O$8,FALSE)</f>
        <v>4.0280382437985606E-3</v>
      </c>
      <c r="C107">
        <f>_xlfn.POISSON.DIST(A107,Scrobbles!$O$9,FALSE)</f>
        <v>2.9831366770761024E-9</v>
      </c>
    </row>
    <row r="108" spans="1:3" x14ac:dyDescent="0.25">
      <c r="A108">
        <v>106</v>
      </c>
      <c r="B108">
        <f>_xlfn.NORM.DIST(A108,Scrobbles!$O$9,Scrobbles!$O$8,FALSE)</f>
        <v>3.8430771523507317E-3</v>
      </c>
      <c r="C108">
        <f>_xlfn.POISSON.DIST(A108,Scrobbles!$O$9,FALSE)</f>
        <v>1.5962243717255942E-9</v>
      </c>
    </row>
    <row r="109" spans="1:3" x14ac:dyDescent="0.25">
      <c r="A109">
        <v>107</v>
      </c>
      <c r="B109">
        <f>_xlfn.NORM.DIST(A109,Scrobbles!$O$9,Scrobbles!$O$8,FALSE)</f>
        <v>3.6630777010832243E-3</v>
      </c>
      <c r="C109">
        <f>_xlfn.POISSON.DIST(A109,Scrobbles!$O$9,FALSE)</f>
        <v>8.4612944938140682E-10</v>
      </c>
    </row>
    <row r="110" spans="1:3" x14ac:dyDescent="0.25">
      <c r="A110">
        <v>108</v>
      </c>
      <c r="B110">
        <f>_xlfn.NORM.DIST(A110,Scrobbles!$O$9,Scrobbles!$O$8,FALSE)</f>
        <v>3.488146111384185E-3</v>
      </c>
      <c r="C110">
        <f>_xlfn.POISSON.DIST(A110,Scrobbles!$O$9,FALSE)</f>
        <v>4.443648583990935E-10</v>
      </c>
    </row>
    <row r="111" spans="1:3" x14ac:dyDescent="0.25">
      <c r="A111">
        <v>109</v>
      </c>
      <c r="B111">
        <f>_xlfn.NORM.DIST(A111,Scrobbles!$O$9,Scrobbles!$O$8,FALSE)</f>
        <v>3.3183692888115609E-3</v>
      </c>
      <c r="C111">
        <f>_xlfn.POISSON.DIST(A111,Scrobbles!$O$9,FALSE)</f>
        <v>2.3122770011306024E-10</v>
      </c>
    </row>
    <row r="112" spans="1:3" x14ac:dyDescent="0.25">
      <c r="A112">
        <v>110</v>
      </c>
      <c r="B112">
        <f>_xlfn.NORM.DIST(A112,Scrobbles!$O$9,Scrobbles!$O$8,FALSE)</f>
        <v>3.1538154185634763E-3</v>
      </c>
      <c r="C112">
        <f>_xlfn.POISSON.DIST(A112,Scrobbles!$O$9,FALSE)</f>
        <v>1.1922678287079519E-10</v>
      </c>
    </row>
    <row r="113" spans="1:3" x14ac:dyDescent="0.25">
      <c r="A113">
        <v>111</v>
      </c>
      <c r="B113">
        <f>_xlfn.NORM.DIST(A113,Scrobbles!$O$9,Scrobbles!$O$8,FALSE)</f>
        <v>2.9945346201763383E-3</v>
      </c>
      <c r="C113">
        <f>_xlfn.POISSON.DIST(A113,Scrobbles!$O$9,FALSE)</f>
        <v>6.0922469287864261E-11</v>
      </c>
    </row>
    <row r="114" spans="1:3" x14ac:dyDescent="0.25">
      <c r="A114">
        <v>112</v>
      </c>
      <c r="B114">
        <f>_xlfn.NORM.DIST(A114,Scrobbles!$O$9,Scrobbles!$O$8,FALSE)</f>
        <v>2.8405596548807294E-3</v>
      </c>
      <c r="C114">
        <f>_xlfn.POISSON.DIST(A114,Scrobbles!$O$9,FALSE)</f>
        <v>3.085219915108075E-11</v>
      </c>
    </row>
    <row r="115" spans="1:3" x14ac:dyDescent="0.25">
      <c r="A115">
        <v>113</v>
      </c>
      <c r="B115">
        <f>_xlfn.NORM.DIST(A115,Scrobbles!$O$9,Scrobbles!$O$8,FALSE)</f>
        <v>2.6919066790217481E-3</v>
      </c>
      <c r="C115">
        <f>_xlfn.POISSON.DIST(A115,Scrobbles!$O$9,FALSE)</f>
        <v>1.5485824518587362E-11</v>
      </c>
    </row>
    <row r="116" spans="1:3" x14ac:dyDescent="0.25">
      <c r="A116">
        <v>114</v>
      </c>
      <c r="B116">
        <f>_xlfn.NORM.DIST(A116,Scrobbles!$O$9,Scrobbles!$O$8,FALSE)</f>
        <v>2.5485760369777389E-3</v>
      </c>
      <c r="C116">
        <f>_xlfn.POISSON.DIST(A116,Scrobbles!$O$9,FALSE)</f>
        <v>7.7047071001194498E-12</v>
      </c>
    </row>
    <row r="117" spans="1:3" x14ac:dyDescent="0.25">
      <c r="A117">
        <v>115</v>
      </c>
      <c r="B117">
        <f>_xlfn.NORM.DIST(A117,Scrobbles!$O$9,Scrobbles!$O$8,FALSE)</f>
        <v>2.4105530870865573E-3</v>
      </c>
      <c r="C117">
        <f>_xlfn.POISSON.DIST(A117,Scrobbles!$O$9,FALSE)</f>
        <v>3.8000117898686558E-12</v>
      </c>
    </row>
    <row r="118" spans="1:3" x14ac:dyDescent="0.25">
      <c r="A118">
        <v>116</v>
      </c>
      <c r="B118">
        <f>_xlfn.NORM.DIST(A118,Scrobbles!$O$9,Scrobbles!$O$8,FALSE)</f>
        <v>2.2778090542084155E-3</v>
      </c>
      <c r="C118">
        <f>_xlfn.POISSON.DIST(A118,Scrobbles!$O$9,FALSE)</f>
        <v>1.8580337819535755E-12</v>
      </c>
    </row>
    <row r="119" spans="1:3" x14ac:dyDescent="0.25">
      <c r="A119">
        <v>117</v>
      </c>
      <c r="B119">
        <f>_xlfn.NORM.DIST(A119,Scrobbles!$O$9,Scrobbles!$O$8,FALSE)</f>
        <v>2.150301902715875E-3</v>
      </c>
      <c r="C119">
        <f>_xlfn.POISSON.DIST(A119,Scrobbles!$O$9,FALSE)</f>
        <v>9.0072951769386208E-13</v>
      </c>
    </row>
    <row r="120" spans="1:3" x14ac:dyDescent="0.25">
      <c r="A120">
        <v>118</v>
      </c>
      <c r="B120">
        <f>_xlfn.NORM.DIST(A120,Scrobbles!$O$9,Scrobbles!$O$8,FALSE)</f>
        <v>2.0279772239008894E-3</v>
      </c>
      <c r="C120">
        <f>_xlfn.POISSON.DIST(A120,Scrobbles!$O$9,FALSE)</f>
        <v>4.3295129094659668E-13</v>
      </c>
    </row>
    <row r="121" spans="1:3" x14ac:dyDescent="0.25">
      <c r="A121">
        <v>119</v>
      </c>
      <c r="B121">
        <f>_xlfn.NORM.DIST(A121,Scrobbles!$O$9,Scrobbles!$O$8,FALSE)</f>
        <v>1.9107691320224115E-3</v>
      </c>
      <c r="C121">
        <f>_xlfn.POISSON.DIST(A121,Scrobbles!$O$9,FALSE)</f>
        <v>2.0635677338971971E-13</v>
      </c>
    </row>
    <row r="122" spans="1:3" x14ac:dyDescent="0.25">
      <c r="A122">
        <v>120</v>
      </c>
      <c r="B122">
        <f>_xlfn.NORM.DIST(A122,Scrobbles!$O$9,Scrobbles!$O$8,FALSE)</f>
        <v>1.7986011634820399E-3</v>
      </c>
      <c r="C122">
        <f>_xlfn.POISSON.DIST(A122,Scrobbles!$O$9,FALSE)</f>
        <v>9.7535818672486468E-14</v>
      </c>
    </row>
    <row r="123" spans="1:3" x14ac:dyDescent="0.25">
      <c r="A123">
        <v>121</v>
      </c>
      <c r="B123">
        <f>_xlfn.NORM.DIST(A123,Scrobbles!$O$9,Scrobbles!$O$8,FALSE)</f>
        <v>1.6913871739056292E-3</v>
      </c>
      <c r="C123">
        <f>_xlfn.POISSON.DIST(A123,Scrobbles!$O$9,FALSE)</f>
        <v>4.5719915002728218E-14</v>
      </c>
    </row>
    <row r="124" spans="1:3" x14ac:dyDescent="0.25">
      <c r="A124">
        <v>122</v>
      </c>
      <c r="B124">
        <f>_xlfn.NORM.DIST(A124,Scrobbles!$O$9,Scrobbles!$O$8,FALSE)</f>
        <v>1.5890322282217624E-3</v>
      </c>
      <c r="C124">
        <f>_xlfn.POISSON.DIST(A124,Scrobbles!$O$9,FALSE)</f>
        <v>2.1255544500499958E-14</v>
      </c>
    </row>
    <row r="125" spans="1:3" x14ac:dyDescent="0.25">
      <c r="A125">
        <v>123</v>
      </c>
      <c r="B125">
        <f>_xlfn.NORM.DIST(A125,Scrobbles!$O$9,Scrobbles!$O$8,FALSE)</f>
        <v>1.491433479159575E-3</v>
      </c>
      <c r="C125">
        <f>_xlfn.POISSON.DIST(A125,Scrobbles!$O$9,FALSE)</f>
        <v>9.8015277612824458E-15</v>
      </c>
    </row>
    <row r="126" spans="1:3" x14ac:dyDescent="0.25">
      <c r="A126">
        <v>124</v>
      </c>
      <c r="B126">
        <f>_xlfn.NORM.DIST(A126,Scrobbles!$O$9,Scrobbles!$O$8,FALSE)</f>
        <v>1.3984810299347598E-3</v>
      </c>
      <c r="C126">
        <f>_xlfn.POISSON.DIST(A126,Scrobbles!$O$9,FALSE)</f>
        <v>4.4833096992760378E-15</v>
      </c>
    </row>
    <row r="127" spans="1:3" x14ac:dyDescent="0.25">
      <c r="A127">
        <v>125</v>
      </c>
      <c r="B127">
        <f>_xlfn.NORM.DIST(A127,Scrobbles!$O$9,Scrobbles!$O$8,FALSE)</f>
        <v>1.3100587772498606E-3</v>
      </c>
      <c r="C127">
        <f>_xlfn.POISSON.DIST(A127,Scrobbles!$O$9,FALSE)</f>
        <v>2.0343017760464982E-15</v>
      </c>
    </row>
    <row r="128" spans="1:3" x14ac:dyDescent="0.25">
      <c r="A128">
        <v>126</v>
      </c>
      <c r="B128">
        <f>_xlfn.NORM.DIST(A128,Scrobbles!$O$9,Scrobbles!$O$8,FALSE)</f>
        <v>1.226045231099569E-3</v>
      </c>
      <c r="C128">
        <f>_xlfn.POISSON.DIST(A128,Scrobbles!$O$9,FALSE)</f>
        <v>9.157385226995073E-16</v>
      </c>
    </row>
    <row r="129" spans="1:3" x14ac:dyDescent="0.25">
      <c r="A129">
        <v>127</v>
      </c>
      <c r="B129">
        <f>_xlfn.NORM.DIST(A129,Scrobbles!$O$9,Scrobbles!$O$8,FALSE)</f>
        <v>1.1463143082401353E-3</v>
      </c>
      <c r="C129">
        <f>_xlfn.POISSON.DIST(A129,Scrobbles!$O$9,FALSE)</f>
        <v>4.0897279003435184E-16</v>
      </c>
    </row>
    <row r="130" spans="1:3" x14ac:dyDescent="0.25">
      <c r="A130">
        <v>128</v>
      </c>
      <c r="B130">
        <f>_xlfn.NORM.DIST(A130,Scrobbles!$O$9,Scrobbles!$O$8,FALSE)</f>
        <v>1.0707360965508702E-3</v>
      </c>
      <c r="C130">
        <f>_xlfn.POISSON.DIST(A130,Scrobbles!$O$9,FALSE)</f>
        <v>1.8122207370907144E-16</v>
      </c>
    </row>
    <row r="131" spans="1:3" x14ac:dyDescent="0.25">
      <c r="A131">
        <v>129</v>
      </c>
      <c r="B131">
        <f>_xlfn.NORM.DIST(A131,Scrobbles!$O$9,Scrobbles!$O$8,FALSE)</f>
        <v>9.9917758788192084E-4</v>
      </c>
      <c r="C131">
        <f>_xlfn.POISSON.DIST(A131,Scrobbles!$O$9,FALSE)</f>
        <v>7.9679763513072296E-17</v>
      </c>
    </row>
    <row r="132" spans="1:3" x14ac:dyDescent="0.25">
      <c r="A132">
        <v>130</v>
      </c>
      <c r="B132">
        <f>_xlfn.NORM.DIST(A132,Scrobbles!$O$9,Scrobbles!$O$8,FALSE)</f>
        <v>9.3150337734319345E-4</v>
      </c>
      <c r="C132">
        <f>_xlfn.POISSON.DIST(A132,Scrobbles!$O$9,FALSE)</f>
        <v>3.4764127590438298E-17</v>
      </c>
    </row>
    <row r="133" spans="1:3" x14ac:dyDescent="0.25">
      <c r="A133">
        <v>131</v>
      </c>
      <c r="B133">
        <f>_xlfn.NORM.DIST(A133,Scrobbles!$O$9,Scrobbles!$O$8,FALSE)</f>
        <v>8.6757632734173553E-4</v>
      </c>
      <c r="C133">
        <f>_xlfn.POISSON.DIST(A133,Scrobbles!$O$9,FALSE)</f>
        <v>1.5051739402826132E-17</v>
      </c>
    </row>
    <row r="134" spans="1:3" x14ac:dyDescent="0.25">
      <c r="A134">
        <v>132</v>
      </c>
      <c r="B134">
        <f>_xlfn.NORM.DIST(A134,Scrobbles!$O$9,Scrobbles!$O$8,FALSE)</f>
        <v>8.0725819501671961E-4</v>
      </c>
      <c r="C134">
        <f>_xlfn.POISSON.DIST(A134,Scrobbles!$O$9,FALSE)</f>
        <v>6.4675442746518394E-18</v>
      </c>
    </row>
    <row r="135" spans="1:3" x14ac:dyDescent="0.25">
      <c r="A135">
        <v>133</v>
      </c>
      <c r="B135">
        <f>_xlfn.NORM.DIST(A135,Scrobbles!$O$9,Scrobbles!$O$8,FALSE)</f>
        <v>7.5041022205021824E-4</v>
      </c>
      <c r="C135">
        <f>_xlfn.POISSON.DIST(A135,Scrobbles!$O$9,FALSE)</f>
        <v>2.7581280212624805E-18</v>
      </c>
    </row>
    <row r="136" spans="1:3" x14ac:dyDescent="0.25">
      <c r="A136">
        <v>134</v>
      </c>
      <c r="B136">
        <f>_xlfn.NORM.DIST(A136,Scrobbles!$O$9,Scrobbles!$O$8,FALSE)</f>
        <v>6.9689368614634468E-4</v>
      </c>
      <c r="C136">
        <f>_xlfn.POISSON.DIST(A136,Scrobbles!$O$9,FALSE)</f>
        <v>1.167444579895364E-18</v>
      </c>
    </row>
    <row r="137" spans="1:3" x14ac:dyDescent="0.25">
      <c r="A137">
        <v>135</v>
      </c>
      <c r="B137">
        <f>_xlfn.NORM.DIST(A137,Scrobbles!$O$9,Scrobbles!$O$8,FALSE)</f>
        <v>6.4657041376936248E-4</v>
      </c>
      <c r="C137">
        <f>_xlfn.POISSON.DIST(A137,Scrobbles!$O$9,FALSE)</f>
        <v>4.9048886863659144E-19</v>
      </c>
    </row>
    <row r="138" spans="1:3" x14ac:dyDescent="0.25">
      <c r="A138">
        <v>136</v>
      </c>
      <c r="B138">
        <f>_xlfn.NORM.DIST(A138,Scrobbles!$O$9,Scrobbles!$O$8,FALSE)</f>
        <v>5.9930325401180598E-4</v>
      </c>
      <c r="C138">
        <f>_xlfn.POISSON.DIST(A138,Scrobbles!$O$9,FALSE)</f>
        <v>2.0455820233810486E-19</v>
      </c>
    </row>
    <row r="139" spans="1:3" x14ac:dyDescent="0.25">
      <c r="A139">
        <v>137</v>
      </c>
      <c r="B139">
        <f>_xlfn.NORM.DIST(A139,Scrobbles!$O$9,Scrobbles!$O$8,FALSE)</f>
        <v>5.5495651372525114E-4</v>
      </c>
      <c r="C139">
        <f>_xlfn.POISSON.DIST(A139,Scrobbles!$O$9,FALSE)</f>
        <v>8.4688215612149116E-20</v>
      </c>
    </row>
    <row r="140" spans="1:3" x14ac:dyDescent="0.25">
      <c r="A140">
        <v>138</v>
      </c>
      <c r="B140">
        <f>_xlfn.NORM.DIST(A140,Scrobbles!$O$9,Scrobbles!$O$8,FALSE)</f>
        <v>5.1339635428836758E-4</v>
      </c>
      <c r="C140">
        <f>_xlfn.POISSON.DIST(A140,Scrobbles!$O$9,FALSE)</f>
        <v>3.4807316878634558E-20</v>
      </c>
    </row>
    <row r="141" spans="1:3" x14ac:dyDescent="0.25">
      <c r="A141">
        <v>139</v>
      </c>
      <c r="B141">
        <f>_xlfn.NORM.DIST(A141,Scrobbles!$O$9,Scrobbles!$O$8,FALSE)</f>
        <v>4.7449115060863516E-4</v>
      </c>
      <c r="C141">
        <f>_xlfn.POISSON.DIST(A141,Scrobbles!$O$9,FALSE)</f>
        <v>1.4203075569856198E-20</v>
      </c>
    </row>
    <row r="142" spans="1:3" x14ac:dyDescent="0.25">
      <c r="A142">
        <v>140</v>
      </c>
      <c r="B142">
        <f>_xlfn.NORM.DIST(A142,Scrobbles!$O$9,Scrobbles!$O$8,FALSE)</f>
        <v>4.3811181315523833E-4</v>
      </c>
      <c r="C142">
        <f>_xlfn.POISSON.DIST(A142,Scrobbles!$O$9,FALSE)</f>
        <v>5.7541478034127772E-21</v>
      </c>
    </row>
    <row r="143" spans="1:3" x14ac:dyDescent="0.25">
      <c r="A143">
        <v>141</v>
      </c>
      <c r="B143">
        <f>_xlfn.NORM.DIST(A143,Scrobbles!$O$9,Scrobbles!$O$8,FALSE)</f>
        <v>4.0413207400097893E-4</v>
      </c>
      <c r="C143">
        <f>_xlfn.POISSON.DIST(A143,Scrobbles!$O$9,FALSE)</f>
        <v>2.3146671682611413E-21</v>
      </c>
    </row>
    <row r="144" spans="1:3" x14ac:dyDescent="0.25">
      <c r="A144">
        <v>142</v>
      </c>
      <c r="B144">
        <f>_xlfn.NORM.DIST(A144,Scrobbles!$O$9,Scrobbles!$O$8,FALSE)</f>
        <v>3.7242873801066989E-4</v>
      </c>
      <c r="C144">
        <f>_xlfn.POISSON.DIST(A144,Scrobbles!$O$9,FALSE)</f>
        <v>9.2454245387190984E-22</v>
      </c>
    </row>
    <row r="145" spans="1:3" x14ac:dyDescent="0.25">
      <c r="A145">
        <v>143</v>
      </c>
      <c r="B145">
        <f>_xlfn.NORM.DIST(A145,Scrobbles!$O$9,Scrobbles!$O$8,FALSE)</f>
        <v>3.428819004525533E-4</v>
      </c>
      <c r="C145">
        <f>_xlfn.POISSON.DIST(A145,Scrobbles!$O$9,FALSE)</f>
        <v>3.6670554059823772E-22</v>
      </c>
    </row>
    <row r="146" spans="1:3" x14ac:dyDescent="0.25">
      <c r="A146">
        <v>144</v>
      </c>
      <c r="B146">
        <f>_xlfn.NORM.DIST(A146,Scrobbles!$O$9,Scrobbles!$O$8,FALSE)</f>
        <v>3.1537513242828113E-4</v>
      </c>
      <c r="C146">
        <f>_xlfn.POISSON.DIST(A146,Scrobbles!$O$9,FALSE)</f>
        <v>1.4443805472781634E-22</v>
      </c>
    </row>
    <row r="147" spans="1:3" x14ac:dyDescent="0.25">
      <c r="A147">
        <v>145</v>
      </c>
      <c r="B147">
        <f>_xlfn.NORM.DIST(A147,Scrobbles!$O$9,Scrobbles!$O$8,FALSE)</f>
        <v>2.897956356164524E-4</v>
      </c>
      <c r="C147">
        <f>_xlfn.POISSON.DIST(A147,Scrobbles!$O$9,FALSE)</f>
        <v>5.6498937355817243E-23</v>
      </c>
    </row>
    <row r="148" spans="1:3" x14ac:dyDescent="0.25">
      <c r="A148">
        <v>146</v>
      </c>
      <c r="B148">
        <f>_xlfn.NORM.DIST(A148,Scrobbles!$O$9,Scrobbles!$O$8,FALSE)</f>
        <v>2.6603436790527993E-4</v>
      </c>
      <c r="C148">
        <f>_xlfn.POISSON.DIST(A148,Scrobbles!$O$9,FALSE)</f>
        <v>2.1948966459933018E-23</v>
      </c>
    </row>
    <row r="149" spans="1:3" x14ac:dyDescent="0.25">
      <c r="A149">
        <v>147</v>
      </c>
      <c r="B149">
        <f>_xlfn.NORM.DIST(A149,Scrobbles!$O$9,Scrobbles!$O$8,FALSE)</f>
        <v>2.4398614155254778E-4</v>
      </c>
      <c r="C149">
        <f>_xlfn.POISSON.DIST(A149,Scrobbles!$O$9,FALSE)</f>
        <v>8.4688295333289535E-24</v>
      </c>
    </row>
    <row r="150" spans="1:3" x14ac:dyDescent="0.25">
      <c r="A150">
        <v>148</v>
      </c>
      <c r="B150">
        <f>_xlfn.NORM.DIST(A150,Scrobbles!$O$9,Scrobbles!$O$8,FALSE)</f>
        <v>2.2354969555645496E-4</v>
      </c>
      <c r="C150">
        <f>_xlfn.POISSON.DIST(A150,Scrobbles!$O$9,FALSE)</f>
        <v>3.2455501695507056E-24</v>
      </c>
    </row>
    <row r="151" spans="1:3" x14ac:dyDescent="0.25">
      <c r="A151">
        <v>149</v>
      </c>
      <c r="B151">
        <f>_xlfn.NORM.DIST(A151,Scrobbles!$O$9,Scrobbles!$O$8,FALSE)</f>
        <v>2.046277439502897E-4</v>
      </c>
      <c r="C151">
        <f>_xlfn.POISSON.DIST(A151,Scrobbles!$O$9,FALSE)</f>
        <v>1.2354600582496545E-24</v>
      </c>
    </row>
    <row r="152" spans="1:3" x14ac:dyDescent="0.25">
      <c r="A152">
        <v>150</v>
      </c>
      <c r="B152">
        <f>_xlfn.NORM.DIST(A152,Scrobbles!$O$9,Scrobbles!$O$8,FALSE)</f>
        <v>1.8712700174816968E-4</v>
      </c>
      <c r="C152">
        <f>_xlfn.POISSON.DIST(A152,Scrobbles!$O$9,FALSE)</f>
        <v>4.6715833452564651E-25</v>
      </c>
    </row>
    <row r="153" spans="1:3" x14ac:dyDescent="0.25">
      <c r="A153">
        <v>151</v>
      </c>
      <c r="B153">
        <f>_xlfn.NORM.DIST(A153,Scrobbles!$O$9,Scrobbles!$O$8,FALSE)</f>
        <v>1.7095819026945985E-4</v>
      </c>
      <c r="C153">
        <f>_xlfn.POISSON.DIST(A153,Scrobbles!$O$9,FALSE)</f>
        <v>1.7547441580382059E-25</v>
      </c>
    </row>
    <row r="154" spans="1:3" x14ac:dyDescent="0.25">
      <c r="A154">
        <v>152</v>
      </c>
      <c r="B154">
        <f>_xlfn.NORM.DIST(A154,Scrobbles!$O$9,Scrobbles!$O$8,FALSE)</f>
        <v>1.5603602355708499E-4</v>
      </c>
      <c r="C154">
        <f>_xlfn.POISSON.DIST(A154,Scrobbles!$O$9,FALSE)</f>
        <v>6.5478220535349487E-26</v>
      </c>
    </row>
    <row r="155" spans="1:3" x14ac:dyDescent="0.25">
      <c r="A155">
        <v>153</v>
      </c>
      <c r="B155">
        <f>_xlfn.NORM.DIST(A155,Scrobbles!$O$9,Scrobbles!$O$8,FALSE)</f>
        <v>1.4227917758097438E-4</v>
      </c>
      <c r="C155">
        <f>_xlfn.POISSON.DIST(A155,Scrobbles!$O$9,FALSE)</f>
        <v>2.4273482490126395E-26</v>
      </c>
    </row>
    <row r="156" spans="1:3" x14ac:dyDescent="0.25">
      <c r="A156">
        <v>154</v>
      </c>
      <c r="B156">
        <f>_xlfn.NORM.DIST(A156,Scrobbles!$O$9,Scrobbles!$O$8,FALSE)</f>
        <v>1.2961024388348372E-4</v>
      </c>
      <c r="C156">
        <f>_xlfn.POISSON.DIST(A156,Scrobbles!$O$9,FALSE)</f>
        <v>8.9400102921223187E-27</v>
      </c>
    </row>
    <row r="157" spans="1:3" x14ac:dyDescent="0.25">
      <c r="A157">
        <v>155</v>
      </c>
      <c r="B157">
        <f>_xlfn.NORM.DIST(A157,Scrobbles!$O$9,Scrobbles!$O$8,FALSE)</f>
        <v>1.1795566928003445E-4</v>
      </c>
      <c r="C157">
        <f>_xlfn.POISSON.DIST(A157,Scrobbles!$O$9,FALSE)</f>
        <v>3.2713948952019831E-27</v>
      </c>
    </row>
    <row r="158" spans="1:3" x14ac:dyDescent="0.25">
      <c r="A158">
        <v>156</v>
      </c>
      <c r="B158">
        <f>_xlfn.NORM.DIST(A158,Scrobbles!$O$9,Scrobbles!$O$8,FALSE)</f>
        <v>1.0724568317652091E-4</v>
      </c>
      <c r="C158">
        <f>_xlfn.POISSON.DIST(A158,Scrobbles!$O$9,FALSE)</f>
        <v>1.1894194180271831E-27</v>
      </c>
    </row>
    <row r="159" spans="1:3" x14ac:dyDescent="0.25">
      <c r="A159">
        <v>157</v>
      </c>
      <c r="B159">
        <f>_xlfn.NORM.DIST(A159,Scrobbles!$O$9,Scrobbles!$O$8,FALSE)</f>
        <v>9.7414214006435673E-5</v>
      </c>
      <c r="C159">
        <f>_xlfn.POISSON.DIST(A159,Scrobbles!$O$9,FALSE)</f>
        <v>4.2969670456196237E-28</v>
      </c>
    </row>
    <row r="160" spans="1:3" x14ac:dyDescent="0.25">
      <c r="A160">
        <v>158</v>
      </c>
      <c r="B160">
        <f>_xlfn.NORM.DIST(A160,Scrobbles!$O$9,Scrobbles!$O$8,FALSE)</f>
        <v>8.8398796226218235E-5</v>
      </c>
      <c r="C160">
        <f>_xlfn.POISSON.DIST(A160,Scrobbles!$O$9,FALSE)</f>
        <v>1.5425227823971538E-28</v>
      </c>
    </row>
    <row r="161" spans="1:3" x14ac:dyDescent="0.25">
      <c r="A161">
        <v>159</v>
      </c>
      <c r="B161">
        <f>_xlfn.NORM.DIST(A161,Scrobbles!$O$9,Scrobbles!$O$8,FALSE)</f>
        <v>8.0140469238114742E-5</v>
      </c>
      <c r="C161">
        <f>_xlfn.POISSON.DIST(A161,Scrobbles!$O$9,FALSE)</f>
        <v>5.5025134631500236E-29</v>
      </c>
    </row>
    <row r="162" spans="1:3" x14ac:dyDescent="0.25">
      <c r="A162">
        <v>160</v>
      </c>
      <c r="B162">
        <f>_xlfn.NORM.DIST(A162,Scrobbles!$O$9,Scrobbles!$O$8,FALSE)</f>
        <v>7.2583669536842099E-5</v>
      </c>
      <c r="C162">
        <f>_xlfn.POISSON.DIST(A162,Scrobbles!$O$9,FALSE)</f>
        <v>1.9505980343002238E-29</v>
      </c>
    </row>
    <row r="163" spans="1:3" x14ac:dyDescent="0.25">
      <c r="A163">
        <v>161</v>
      </c>
      <c r="B163">
        <f>_xlfn.NORM.DIST(A163,Scrobbles!$O$9,Scrobbles!$O$8,FALSE)</f>
        <v>6.5676117300532026E-5</v>
      </c>
      <c r="C163">
        <f>_xlfn.POISSON.DIST(A163,Scrobbles!$O$9,FALSE)</f>
        <v>6.8717690843456209E-30</v>
      </c>
    </row>
    <row r="164" spans="1:3" x14ac:dyDescent="0.25">
      <c r="A164">
        <v>162</v>
      </c>
      <c r="B164">
        <f>_xlfn.NORM.DIST(A164,Scrobbles!$O$9,Scrobbles!$O$8,FALSE)</f>
        <v>5.9368698568664867E-5</v>
      </c>
      <c r="C164">
        <f>_xlfn.POISSON.DIST(A164,Scrobbles!$O$9,FALSE)</f>
        <v>2.4059145231650684E-30</v>
      </c>
    </row>
    <row r="165" spans="1:3" x14ac:dyDescent="0.25">
      <c r="A165">
        <v>163</v>
      </c>
      <c r="B165">
        <f>_xlfn.NORM.DIST(A165,Scrobbles!$O$9,Scrobbles!$O$8,FALSE)</f>
        <v>5.3615344070824628E-5</v>
      </c>
      <c r="C165">
        <f>_xlfn.POISSON.DIST(A165,Scrobbles!$O$9,FALSE)</f>
        <v>8.3718076294951032E-31</v>
      </c>
    </row>
    <row r="166" spans="1:3" x14ac:dyDescent="0.25">
      <c r="A166">
        <v>164</v>
      </c>
      <c r="B166">
        <f>_xlfn.NORM.DIST(A166,Scrobbles!$O$9,Scrobbles!$O$8,FALSE)</f>
        <v>4.8372905690858774E-5</v>
      </c>
      <c r="C166">
        <f>_xlfn.POISSON.DIST(A166,Scrobbles!$O$9,FALSE)</f>
        <v>2.8953564877159087E-31</v>
      </c>
    </row>
    <row r="167" spans="1:3" x14ac:dyDescent="0.25">
      <c r="A167">
        <v>165</v>
      </c>
      <c r="B167">
        <f>_xlfn.NORM.DIST(A167,Scrobbles!$O$9,Scrobbles!$O$8,FALSE)</f>
        <v>4.3601031472106725E-5</v>
      </c>
      <c r="C167">
        <f>_xlfn.POISSON.DIST(A167,Scrobbles!$O$9,FALSE)</f>
        <v>9.9527879265234913E-32</v>
      </c>
    </row>
    <row r="168" spans="1:3" x14ac:dyDescent="0.25">
      <c r="A168">
        <v>166</v>
      </c>
      <c r="B168">
        <f>_xlfn.NORM.DIST(A168,Scrobbles!$O$9,Scrobbles!$O$8,FALSE)</f>
        <v>3.9262039991380851E-5</v>
      </c>
      <c r="C168">
        <f>_xlfn.POISSON.DIST(A168,Scrobbles!$O$9,FALSE)</f>
        <v>3.4006607843826185E-32</v>
      </c>
    </row>
    <row r="169" spans="1:3" x14ac:dyDescent="0.25">
      <c r="A169">
        <v>167</v>
      </c>
      <c r="B169">
        <f>_xlfn.NORM.DIST(A169,Scrobbles!$O$9,Scrobbles!$O$8,FALSE)</f>
        <v>3.5320794852898663E-5</v>
      </c>
      <c r="C169">
        <f>_xlfn.POISSON.DIST(A169,Scrobbles!$O$9,FALSE)</f>
        <v>1.154977418348506E-32</v>
      </c>
    </row>
    <row r="170" spans="1:3" x14ac:dyDescent="0.25">
      <c r="A170">
        <v>168</v>
      </c>
      <c r="B170">
        <f>_xlfn.NORM.DIST(A170,Scrobbles!$O$9,Scrobbles!$O$8,FALSE)</f>
        <v>3.1744579978860551E-5</v>
      </c>
      <c r="C170">
        <f>_xlfn.POISSON.DIST(A170,Scrobbles!$O$9,FALSE)</f>
        <v>3.8993378242234256E-33</v>
      </c>
    </row>
    <row r="171" spans="1:3" x14ac:dyDescent="0.25">
      <c r="A171">
        <v>169</v>
      </c>
      <c r="B171">
        <f>_xlfn.NORM.DIST(A171,Scrobbles!$O$9,Scrobbles!$O$8,FALSE)</f>
        <v>2.850297630125675E-5</v>
      </c>
      <c r="C171">
        <f>_xlfn.POISSON.DIST(A171,Scrobbles!$O$9,FALSE)</f>
        <v>1.3086719953708751E-33</v>
      </c>
    </row>
    <row r="172" spans="1:3" x14ac:dyDescent="0.25">
      <c r="A172">
        <v>170</v>
      </c>
      <c r="B172">
        <f>_xlfn.NORM.DIST(A172,Scrobbles!$O$9,Scrobbles!$O$8,FALSE)</f>
        <v>2.5567740390131475E-5</v>
      </c>
      <c r="C172">
        <f>_xlfn.POISSON.DIST(A172,Scrobbles!$O$9,FALSE)</f>
        <v>4.3662493963200084E-34</v>
      </c>
    </row>
    <row r="173" spans="1:3" x14ac:dyDescent="0.25">
      <c r="A173">
        <v>171</v>
      </c>
      <c r="B173">
        <f>_xlfn.NORM.DIST(A173,Scrobbles!$O$9,Scrobbles!$O$8,FALSE)</f>
        <v>2.2912685487224438E-5</v>
      </c>
      <c r="C173">
        <f>_xlfn.POISSON.DIST(A173,Scrobbles!$O$9,FALSE)</f>
        <v>1.4482351341960916E-34</v>
      </c>
    </row>
    <row r="174" spans="1:3" x14ac:dyDescent="0.25">
      <c r="A174">
        <v>172</v>
      </c>
      <c r="B174">
        <f>_xlfn.NORM.DIST(A174,Scrobbles!$O$9,Scrobbles!$O$8,FALSE)</f>
        <v>2.0513565350886031E-5</v>
      </c>
      <c r="C174">
        <f>_xlfn.POISSON.DIST(A174,Scrobbles!$O$9,FALSE)</f>
        <v>4.7757027045165876E-35</v>
      </c>
    </row>
    <row r="175" spans="1:3" x14ac:dyDescent="0.25">
      <c r="A175">
        <v>173</v>
      </c>
      <c r="B175">
        <f>_xlfn.NORM.DIST(A175,Scrobbles!$O$9,Scrobbles!$O$8,FALSE)</f>
        <v>1.8347961258610066E-5</v>
      </c>
      <c r="C175">
        <f>_xlfn.POISSON.DIST(A175,Scrobbles!$O$9,FALSE)</f>
        <v>1.5657334553283245E-35</v>
      </c>
    </row>
    <row r="176" spans="1:3" x14ac:dyDescent="0.25">
      <c r="A176">
        <v>174</v>
      </c>
      <c r="B176">
        <f>_xlfn.NORM.DIST(A176,Scrobbles!$O$9,Scrobbles!$O$8,FALSE)</f>
        <v>1.6395172457576219E-5</v>
      </c>
      <c r="C176">
        <f>_xlfn.POISSON.DIST(A176,Scrobbles!$O$9,FALSE)</f>
        <v>5.1038186447931066E-36</v>
      </c>
    </row>
    <row r="177" spans="1:3" x14ac:dyDescent="0.25">
      <c r="A177">
        <v>175</v>
      </c>
      <c r="B177">
        <f>_xlfn.NORM.DIST(A177,Scrobbles!$O$9,Scrobbles!$O$8,FALSE)</f>
        <v>1.4636110301332902E-5</v>
      </c>
      <c r="C177">
        <f>_xlfn.POISSON.DIST(A177,Scrobbles!$O$9,FALSE)</f>
        <v>1.6541840786249705E-36</v>
      </c>
    </row>
    <row r="178" spans="1:3" x14ac:dyDescent="0.25">
      <c r="A178">
        <v>176</v>
      </c>
      <c r="B178">
        <f>_xlfn.NORM.DIST(A178,Scrobbles!$O$9,Scrobbles!$O$8,FALSE)</f>
        <v>1.3053196262222345E-5</v>
      </c>
      <c r="C178">
        <f>_xlfn.POISSON.DIST(A178,Scrobbles!$O$9,FALSE)</f>
        <v>5.3308666596311045E-37</v>
      </c>
    </row>
    <row r="179" spans="1:3" x14ac:dyDescent="0.25">
      <c r="A179">
        <v>177</v>
      </c>
      <c r="B179">
        <f>_xlfn.NORM.DIST(A179,Scrobbles!$O$9,Scrobbles!$O$8,FALSE)</f>
        <v>1.1630263964360856E-5</v>
      </c>
      <c r="C179">
        <f>_xlfn.POISSON.DIST(A179,Scrobbles!$O$9,FALSE)</f>
        <v>1.7082491149771871E-37</v>
      </c>
    </row>
    <row r="180" spans="1:3" x14ac:dyDescent="0.25">
      <c r="A180">
        <v>178</v>
      </c>
      <c r="B180">
        <f>_xlfn.NORM.DIST(A180,Scrobbles!$O$9,Scrobbles!$O$8,FALSE)</f>
        <v>1.0352465340906091E-5</v>
      </c>
      <c r="C180">
        <f>_xlfn.POISSON.DIST(A180,Scrobbles!$O$9,FALSE)</f>
        <v>5.4432446342759841E-38</v>
      </c>
    </row>
    <row r="181" spans="1:3" x14ac:dyDescent="0.25">
      <c r="A181">
        <v>179</v>
      </c>
      <c r="B181">
        <f>_xlfn.NORM.DIST(A181,Scrobbles!$O$9,Scrobbles!$O$8,FALSE)</f>
        <v>9.2061809819141421E-6</v>
      </c>
      <c r="C181">
        <f>_xlfn.POISSON.DIST(A181,Scrobbles!$O$9,FALSE)</f>
        <v>1.7247711262588149E-38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T34">
        <f>IF(Scrobbles!D34&gt;0,1,0)</f>
        <v>0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0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0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0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2019-04-16T19:34:49Z</dcterms:modified>
</cp:coreProperties>
</file>